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ink/ink1.xml" ContentType="application/inkml+xml"/>
  <Override PartName="/xl/drawings/drawing2.xml" ContentType="application/vnd.openxmlformats-officedocument.drawing+xml"/>
  <Override PartName="/xl/ink/ink2.xml" ContentType="application/inkml+xml"/>
  <Override PartName="/xl/ink/ink3.xml" ContentType="application/inkml+xml"/>
  <Override PartName="/xl/ink/ink4.xml" ContentType="application/inkml+xml"/>
  <Override PartName="/xl/ink/ink5.xml" ContentType="application/inkml+xml"/>
  <Override PartName="/xl/ink/ink6.xml" ContentType="application/inkml+xml"/>
  <Override PartName="/xl/ink/ink7.xml" ContentType="application/inkml+xml"/>
  <Override PartName="/xl/ink/ink8.xml" ContentType="application/inkml+xml"/>
  <Override PartName="/xl/ink/ink9.xml" ContentType="application/inkml+xml"/>
  <Override PartName="/xl/ink/ink10.xml" ContentType="application/inkml+xml"/>
  <Override PartName="/xl/ink/ink11.xml" ContentType="application/inkml+xml"/>
  <Override PartName="/xl/ink/ink12.xml" ContentType="application/inkml+xml"/>
  <Override PartName="/xl/ink/ink13.xml" ContentType="application/inkml+xml"/>
  <Override PartName="/xl/ink/ink14.xml" ContentType="application/inkml+xml"/>
  <Override PartName="/xl/ink/ink15.xml" ContentType="application/inkml+xml"/>
  <Override PartName="/xl/ink/ink16.xml" ContentType="application/inkml+xml"/>
  <Override PartName="/xl/ink/ink17.xml" ContentType="application/inkml+xml"/>
  <Override PartName="/xl/ink/ink18.xml" ContentType="application/inkml+xml"/>
  <Override PartName="/xl/ink/ink19.xml" ContentType="application/inkml+xml"/>
  <Override PartName="/xl/ink/ink20.xml" ContentType="application/inkml+xml"/>
  <Override PartName="/xl/ink/ink21.xml" ContentType="application/inkml+xml"/>
  <Override PartName="/xl/ink/ink22.xml" ContentType="application/inkml+xml"/>
  <Override PartName="/xl/ink/ink23.xml" ContentType="application/inkml+xml"/>
  <Override PartName="/xl/ink/ink24.xml" ContentType="application/inkml+xml"/>
  <Override PartName="/xl/ink/ink25.xml" ContentType="application/inkml+xml"/>
  <Override PartName="/xl/ink/ink26.xml" ContentType="application/inkml+xml"/>
  <Override PartName="/xl/ink/ink27.xml" ContentType="application/inkml+xml"/>
  <Override PartName="/xl/ink/ink28.xml" ContentType="application/inkml+xml"/>
  <Override PartName="/xl/ink/ink29.xml" ContentType="application/inkml+xml"/>
  <Override PartName="/xl/ink/ink30.xml" ContentType="application/inkml+xml"/>
  <Override PartName="/xl/ink/ink31.xml" ContentType="application/inkml+xml"/>
  <Override PartName="/xl/ink/ink32.xml" ContentType="application/inkml+xml"/>
  <Override PartName="/xl/ink/ink33.xml" ContentType="application/inkml+xml"/>
  <Override PartName="/xl/ink/ink34.xml" ContentType="application/inkml+xml"/>
  <Override PartName="/xl/ink/ink35.xml" ContentType="application/inkml+xml"/>
  <Override PartName="/xl/ink/ink36.xml" ContentType="application/inkml+xml"/>
  <Override PartName="/xl/ink/ink37.xml" ContentType="application/inkml+xml"/>
  <Override PartName="/xl/ink/ink38.xml" ContentType="application/inkml+xml"/>
  <Override PartName="/xl/ink/ink39.xml" ContentType="application/inkml+xml"/>
  <Override PartName="/xl/ink/ink40.xml" ContentType="application/inkml+xml"/>
  <Override PartName="/xl/ink/ink41.xml" ContentType="application/inkml+xml"/>
  <Override PartName="/xl/ink/ink42.xml" ContentType="application/inkml+xml"/>
  <Override PartName="/xl/ink/ink43.xml" ContentType="application/inkml+xml"/>
  <Override PartName="/xl/ink/ink44.xml" ContentType="application/inkml+xml"/>
  <Override PartName="/xl/ink/ink45.xml" ContentType="application/inkml+xml"/>
  <Override PartName="/xl/ink/ink46.xml" ContentType="application/inkml+xml"/>
  <Override PartName="/xl/ink/ink47.xml" ContentType="application/inkml+xml"/>
  <Override PartName="/xl/ink/ink48.xml" ContentType="application/inkml+xml"/>
  <Override PartName="/xl/ink/ink49.xml" ContentType="application/inkml+xml"/>
  <Override PartName="/xl/ink/ink50.xml" ContentType="application/inkml+xml"/>
  <Override PartName="/xl/ink/ink51.xml" ContentType="application/inkml+xml"/>
  <Override PartName="/xl/ink/ink52.xml" ContentType="application/inkml+xml"/>
  <Override PartName="/xl/ink/ink53.xml" ContentType="application/inkml+xml"/>
  <Override PartName="/xl/ink/ink54.xml" ContentType="application/inkml+xml"/>
  <Override PartName="/xl/ink/ink55.xml" ContentType="application/inkml+xml"/>
  <Override PartName="/xl/ink/ink56.xml" ContentType="application/inkml+xml"/>
  <Override PartName="/xl/ink/ink57.xml" ContentType="application/inkml+xml"/>
  <Override PartName="/xl/ink/ink58.xml" ContentType="application/inkml+xml"/>
  <Override PartName="/xl/ink/ink59.xml" ContentType="application/inkml+xml"/>
  <Override PartName="/xl/ink/ink60.xml" ContentType="application/inkml+xml"/>
  <Override PartName="/xl/ink/ink61.xml" ContentType="application/inkml+xml"/>
  <Override PartName="/xl/ink/ink62.xml" ContentType="application/inkml+xml"/>
  <Override PartName="/xl/ink/ink63.xml" ContentType="application/inkml+xml"/>
  <Override PartName="/xl/ink/ink64.xml" ContentType="application/inkml+xml"/>
  <Override PartName="/xl/ink/ink65.xml" ContentType="application/inkml+xml"/>
  <Override PartName="/xl/ink/ink66.xml" ContentType="application/inkml+xml"/>
  <Override PartName="/xl/ink/ink67.xml" ContentType="application/inkml+xml"/>
  <Override PartName="/xl/ink/ink68.xml" ContentType="application/inkml+xml"/>
  <Override PartName="/xl/ink/ink69.xml" ContentType="application/inkml+xml"/>
  <Override PartName="/xl/ink/ink70.xml" ContentType="application/inkml+xml"/>
  <Override PartName="/xl/ink/ink71.xml" ContentType="application/inkml+xml"/>
  <Override PartName="/xl/ink/ink72.xml" ContentType="application/inkml+xml"/>
  <Override PartName="/xl/ink/ink73.xml" ContentType="application/inkml+xml"/>
  <Override PartName="/xl/ink/ink74.xml" ContentType="application/inkml+xml"/>
  <Override PartName="/xl/ink/ink75.xml" ContentType="application/inkml+xml"/>
  <Override PartName="/xl/ink/ink76.xml" ContentType="application/inkml+xml"/>
  <Override PartName="/xl/ink/ink77.xml" ContentType="application/inkml+xml"/>
  <Override PartName="/xl/ink/ink78.xml" ContentType="application/inkml+xml"/>
  <Override PartName="/xl/ink/ink79.xml" ContentType="application/inkml+xml"/>
  <Override PartName="/xl/ink/ink80.xml" ContentType="application/inkml+xml"/>
  <Override PartName="/xl/ink/ink81.xml" ContentType="application/inkml+xml"/>
  <Override PartName="/xl/ink/ink82.xml" ContentType="application/inkml+xml"/>
  <Override PartName="/xl/ink/ink83.xml" ContentType="application/inkml+xml"/>
  <Override PartName="/xl/ink/ink84.xml" ContentType="application/inkml+xml"/>
  <Override PartName="/xl/ink/ink85.xml" ContentType="application/inkml+xml"/>
  <Override PartName="/xl/ink/ink86.xml" ContentType="application/inkml+xml"/>
  <Override PartName="/xl/ink/ink87.xml" ContentType="application/inkml+xml"/>
  <Override PartName="/xl/ink/ink88.xml" ContentType="application/inkml+xml"/>
  <Override PartName="/xl/ink/ink89.xml" ContentType="application/inkml+xml"/>
  <Override PartName="/xl/ink/ink90.xml" ContentType="application/inkml+xml"/>
  <Override PartName="/xl/ink/ink91.xml" ContentType="application/inkml+xml"/>
  <Override PartName="/xl/ink/ink92.xml" ContentType="application/inkml+xml"/>
  <Override PartName="/xl/ink/ink93.xml" ContentType="application/inkml+xml"/>
  <Override PartName="/xl/ink/ink94.xml" ContentType="application/inkml+xml"/>
  <Override PartName="/xl/ink/ink95.xml" ContentType="application/inkml+xml"/>
  <Override PartName="/xl/ink/ink96.xml" ContentType="application/inkml+xml"/>
  <Override PartName="/xl/ink/ink97.xml" ContentType="application/inkml+xml"/>
  <Override PartName="/xl/ink/ink98.xml" ContentType="application/inkml+xml"/>
  <Override PartName="/xl/ink/ink99.xml" ContentType="application/inkml+xml"/>
  <Override PartName="/xl/ink/ink100.xml" ContentType="application/inkml+xml"/>
  <Override PartName="/xl/ink/ink101.xml" ContentType="application/inkml+xml"/>
  <Override PartName="/xl/drawings/drawing3.xml" ContentType="application/vnd.openxmlformats-officedocument.drawing+xml"/>
  <Override PartName="/xl/ink/ink102.xml" ContentType="application/inkml+xml"/>
  <Override PartName="/xl/ink/ink103.xml" ContentType="application/inkml+xml"/>
  <Override PartName="/xl/ink/ink104.xml" ContentType="application/inkml+xml"/>
  <Override PartName="/xl/ink/ink105.xml" ContentType="application/inkml+xml"/>
  <Override PartName="/xl/ink/ink106.xml" ContentType="application/inkml+xml"/>
  <Override PartName="/xl/ink/ink107.xml" ContentType="application/inkml+xml"/>
  <Override PartName="/xl/ink/ink108.xml" ContentType="application/inkml+xml"/>
  <Override PartName="/xl/ink/ink109.xml" ContentType="application/inkml+xml"/>
  <Override PartName="/xl/ink/ink110.xml" ContentType="application/inkml+xml"/>
  <Override PartName="/xl/ink/ink111.xml" ContentType="application/inkml+xml"/>
  <Override PartName="/xl/ink/ink112.xml" ContentType="application/inkml+xml"/>
  <Override PartName="/xl/ink/ink113.xml" ContentType="application/inkml+xml"/>
  <Override PartName="/xl/ink/ink114.xml" ContentType="application/inkml+xml"/>
  <Override PartName="/xl/ink/ink115.xml" ContentType="application/inkml+xml"/>
  <Override PartName="/xl/ink/ink116.xml" ContentType="application/inkml+xml"/>
  <Override PartName="/xl/ink/ink117.xml" ContentType="application/inkml+xml"/>
  <Override PartName="/xl/ink/ink118.xml" ContentType="application/inkml+xml"/>
  <Override PartName="/xl/ink/ink119.xml" ContentType="application/inkml+xml"/>
  <Override PartName="/xl/ink/ink120.xml" ContentType="application/inkml+xml"/>
  <Override PartName="/xl/ink/ink121.xml" ContentType="application/inkml+xml"/>
  <Override PartName="/xl/ink/ink122.xml" ContentType="application/inkml+xml"/>
  <Override PartName="/xl/ink/ink123.xml" ContentType="application/inkml+xml"/>
  <Override PartName="/xl/ink/ink124.xml" ContentType="application/inkml+xml"/>
  <Override PartName="/xl/ink/ink125.xml" ContentType="application/inkml+xml"/>
  <Override PartName="/xl/ink/ink126.xml" ContentType="application/inkml+xml"/>
  <Override PartName="/xl/ink/ink127.xml" ContentType="application/inkml+xml"/>
  <Override PartName="/xl/ink/ink128.xml" ContentType="application/inkml+xml"/>
  <Override PartName="/xl/ink/ink129.xml" ContentType="application/inkml+xml"/>
  <Override PartName="/xl/ink/ink130.xml" ContentType="application/inkml+xml"/>
  <Override PartName="/xl/ink/ink131.xml" ContentType="application/inkml+xml"/>
  <Override PartName="/xl/ink/ink132.xml" ContentType="application/inkml+xml"/>
  <Override PartName="/xl/ink/ink133.xml" ContentType="application/inkml+xml"/>
  <Override PartName="/xl/ink/ink134.xml" ContentType="application/inkml+xml"/>
  <Override PartName="/xl/ink/ink135.xml" ContentType="application/inkml+xml"/>
  <Override PartName="/xl/ink/ink136.xml" ContentType="application/inkml+xml"/>
  <Override PartName="/xl/ink/ink137.xml" ContentType="application/inkml+xml"/>
  <Override PartName="/xl/ink/ink138.xml" ContentType="application/inkml+xml"/>
  <Override PartName="/xl/ink/ink139.xml" ContentType="application/inkml+xml"/>
  <Override PartName="/xl/ink/ink140.xml" ContentType="application/inkml+xml"/>
  <Override PartName="/xl/ink/ink141.xml" ContentType="application/inkml+xml"/>
  <Override PartName="/xl/ink/ink142.xml" ContentType="application/inkml+xml"/>
  <Override PartName="/xl/ink/ink143.xml" ContentType="application/inkml+xml"/>
  <Override PartName="/xl/ink/ink144.xml" ContentType="application/inkml+xml"/>
  <Override PartName="/xl/ink/ink145.xml" ContentType="application/inkml+xml"/>
  <Override PartName="/xl/ink/ink146.xml" ContentType="application/inkml+xml"/>
  <Override PartName="/xl/ink/ink147.xml" ContentType="application/inkml+xml"/>
  <Override PartName="/xl/ink/ink148.xml" ContentType="application/inkml+xml"/>
  <Override PartName="/xl/ink/ink149.xml" ContentType="application/inkml+xml"/>
  <Override PartName="/xl/ink/ink150.xml" ContentType="application/inkml+xml"/>
  <Override PartName="/xl/ink/ink151.xml" ContentType="application/inkml+xml"/>
  <Override PartName="/xl/ink/ink152.xml" ContentType="application/inkml+xml"/>
  <Override PartName="/xl/ink/ink153.xml" ContentType="application/inkml+xml"/>
  <Override PartName="/xl/ink/ink154.xml" ContentType="application/inkml+xml"/>
  <Override PartName="/xl/ink/ink155.xml" ContentType="application/inkml+xml"/>
  <Override PartName="/xl/ink/ink156.xml" ContentType="application/inkml+xml"/>
  <Override PartName="/xl/ink/ink157.xml" ContentType="application/inkml+xml"/>
  <Override PartName="/xl/ink/ink158.xml" ContentType="application/inkml+xml"/>
  <Override PartName="/xl/ink/ink159.xml" ContentType="application/inkml+xml"/>
  <Override PartName="/xl/ink/ink160.xml" ContentType="application/inkml+xml"/>
  <Override PartName="/xl/ink/ink161.xml" ContentType="application/inkml+xml"/>
  <Override PartName="/xl/ink/ink162.xml" ContentType="application/inkml+xml"/>
  <Override PartName="/xl/ink/ink163.xml" ContentType="application/inkml+xml"/>
  <Override PartName="/xl/ink/ink164.xml" ContentType="application/inkml+xml"/>
  <Override PartName="/xl/ink/ink165.xml" ContentType="application/inkml+xml"/>
  <Override PartName="/xl/ink/ink166.xml" ContentType="application/inkml+xml"/>
  <Override PartName="/xl/ink/ink167.xml" ContentType="application/inkml+xml"/>
  <Override PartName="/xl/ink/ink168.xml" ContentType="application/inkml+xml"/>
  <Override PartName="/xl/ink/ink169.xml" ContentType="application/inkml+xml"/>
  <Override PartName="/xl/ink/ink170.xml" ContentType="application/inkml+xml"/>
  <Override PartName="/xl/ink/ink171.xml" ContentType="application/inkml+xml"/>
  <Override PartName="/xl/ink/ink172.xml" ContentType="application/inkml+xml"/>
  <Override PartName="/xl/ink/ink173.xml" ContentType="application/inkml+xml"/>
  <Override PartName="/xl/ink/ink174.xml" ContentType="application/inkml+xml"/>
  <Override PartName="/xl/ink/ink175.xml" ContentType="application/inkml+xml"/>
  <Override PartName="/xl/ink/ink176.xml" ContentType="application/inkml+xml"/>
  <Override PartName="/xl/ink/ink177.xml" ContentType="application/inkml+xml"/>
  <Override PartName="/xl/ink/ink178.xml" ContentType="application/inkml+xml"/>
  <Override PartName="/xl/ink/ink179.xml" ContentType="application/inkml+xml"/>
  <Override PartName="/xl/ink/ink180.xml" ContentType="application/inkml+xml"/>
  <Override PartName="/xl/ink/ink181.xml" ContentType="application/inkml+xml"/>
  <Override PartName="/xl/ink/ink182.xml" ContentType="application/inkml+xml"/>
  <Override PartName="/xl/ink/ink183.xml" ContentType="application/inkml+xml"/>
  <Override PartName="/xl/ink/ink184.xml" ContentType="application/inkml+xml"/>
  <Override PartName="/xl/ink/ink185.xml" ContentType="application/inkml+xml"/>
  <Override PartName="/xl/ink/ink186.xml" ContentType="application/inkml+xml"/>
  <Override PartName="/xl/ink/ink187.xml" ContentType="application/inkml+xml"/>
  <Override PartName="/xl/ink/ink188.xml" ContentType="application/inkml+xml"/>
  <Override PartName="/xl/ink/ink189.xml" ContentType="application/inkml+xml"/>
  <Override PartName="/xl/ink/ink190.xml" ContentType="application/inkml+xml"/>
  <Override PartName="/xl/ink/ink191.xml" ContentType="application/inkml+xml"/>
  <Override PartName="/xl/ink/ink192.xml" ContentType="application/inkml+xml"/>
  <Override PartName="/xl/ink/ink193.xml" ContentType="application/inkml+xml"/>
  <Override PartName="/xl/ink/ink194.xml" ContentType="application/inkml+xml"/>
  <Override PartName="/xl/ink/ink195.xml" ContentType="application/inkml+xml"/>
  <Override PartName="/xl/ink/ink196.xml" ContentType="application/inkml+xml"/>
  <Override PartName="/xl/ink/ink197.xml" ContentType="application/inkml+xml"/>
  <Override PartName="/xl/ink/ink198.xml" ContentType="application/inkml+xml"/>
  <Override PartName="/xl/ink/ink199.xml" ContentType="application/inkml+xml"/>
  <Override PartName="/xl/ink/ink200.xml" ContentType="application/inkml+xml"/>
  <Override PartName="/xl/ink/ink201.xml" ContentType="application/inkml+xml"/>
  <Override PartName="/xl/ink/ink202.xml" ContentType="application/inkml+xml"/>
  <Override PartName="/xl/ink/ink203.xml" ContentType="application/inkml+xml"/>
  <Override PartName="/xl/ink/ink204.xml" ContentType="application/inkml+xml"/>
  <Override PartName="/xl/ink/ink205.xml" ContentType="application/inkml+xml"/>
  <Override PartName="/xl/ink/ink206.xml" ContentType="application/inkml+xml"/>
  <Override PartName="/xl/ink/ink207.xml" ContentType="application/inkml+xml"/>
  <Override PartName="/xl/ink/ink208.xml" ContentType="application/inkml+xml"/>
  <Override PartName="/xl/ink/ink209.xml" ContentType="application/inkml+xml"/>
  <Override PartName="/xl/ink/ink210.xml" ContentType="application/inkml+xml"/>
  <Override PartName="/xl/ink/ink211.xml" ContentType="application/inkml+xml"/>
  <Override PartName="/xl/ink/ink212.xml" ContentType="application/inkml+xml"/>
  <Override PartName="/xl/ink/ink213.xml" ContentType="application/inkml+xml"/>
  <Override PartName="/xl/ink/ink214.xml" ContentType="application/inkml+xml"/>
  <Override PartName="/xl/ink/ink215.xml" ContentType="application/inkml+xml"/>
  <Override PartName="/xl/ink/ink216.xml" ContentType="application/inkml+xml"/>
  <Override PartName="/xl/ink/ink217.xml" ContentType="application/inkml+xml"/>
  <Override PartName="/xl/ink/ink218.xml" ContentType="application/inkml+xml"/>
  <Override PartName="/xl/ink/ink219.xml" ContentType="application/inkml+xml"/>
  <Override PartName="/xl/ink/ink220.xml" ContentType="application/inkml+xml"/>
  <Override PartName="/xl/ink/ink221.xml" ContentType="application/inkml+xml"/>
  <Override PartName="/xl/ink/ink222.xml" ContentType="application/inkml+xml"/>
  <Override PartName="/xl/ink/ink223.xml" ContentType="application/inkml+xml"/>
  <Override PartName="/xl/ink/ink224.xml" ContentType="application/inkml+xml"/>
  <Override PartName="/xl/ink/ink225.xml" ContentType="application/inkml+xml"/>
  <Override PartName="/xl/ink/ink226.xml" ContentType="application/inkml+xml"/>
  <Override PartName="/xl/ink/ink227.xml" ContentType="application/inkml+xml"/>
  <Override PartName="/xl/ink/ink228.xml" ContentType="application/inkml+xml"/>
  <Override PartName="/xl/ink/ink229.xml" ContentType="application/inkml+xml"/>
  <Override PartName="/xl/ink/ink230.xml" ContentType="application/inkml+xml"/>
  <Override PartName="/xl/ink/ink231.xml" ContentType="application/inkml+xml"/>
  <Override PartName="/xl/ink/ink232.xml" ContentType="application/inkml+xml"/>
  <Override PartName="/xl/ink/ink233.xml" ContentType="application/inkml+xml"/>
  <Override PartName="/xl/ink/ink234.xml" ContentType="application/inkml+xml"/>
  <Override PartName="/xl/ink/ink235.xml" ContentType="application/inkml+xml"/>
  <Override PartName="/xl/ink/ink236.xml" ContentType="application/inkml+xml"/>
  <Override PartName="/xl/ink/ink237.xml" ContentType="application/inkml+xml"/>
  <Override PartName="/xl/ink/ink238.xml" ContentType="application/inkml+xml"/>
  <Override PartName="/xl/ink/ink239.xml" ContentType="application/inkml+xml"/>
  <Override PartName="/xl/ink/ink240.xml" ContentType="application/inkml+xml"/>
  <Override PartName="/xl/ink/ink241.xml" ContentType="application/inkml+xml"/>
  <Override PartName="/xl/ink/ink242.xml" ContentType="application/inkml+xml"/>
  <Override PartName="/xl/ink/ink243.xml" ContentType="application/inkml+xml"/>
  <Override PartName="/xl/ink/ink244.xml" ContentType="application/inkml+xml"/>
  <Override PartName="/xl/ink/ink245.xml" ContentType="application/inkml+xml"/>
  <Override PartName="/xl/ink/ink246.xml" ContentType="application/inkml+xml"/>
  <Override PartName="/xl/ink/ink247.xml" ContentType="application/inkml+xml"/>
  <Override PartName="/xl/ink/ink248.xml" ContentType="application/inkml+xml"/>
  <Override PartName="/xl/ink/ink249.xml" ContentType="application/inkml+xml"/>
  <Override PartName="/xl/ink/ink250.xml" ContentType="application/inkml+xml"/>
  <Override PartName="/xl/ink/ink251.xml" ContentType="application/inkml+xml"/>
  <Override PartName="/xl/ink/ink252.xml" ContentType="application/inkml+xml"/>
  <Override PartName="/xl/ink/ink253.xml" ContentType="application/inkml+xml"/>
  <Override PartName="/xl/ink/ink254.xml" ContentType="application/inkml+xml"/>
  <Override PartName="/xl/ink/ink255.xml" ContentType="application/inkml+xml"/>
  <Override PartName="/xl/ink/ink256.xml" ContentType="application/inkml+xml"/>
  <Override PartName="/xl/ink/ink257.xml" ContentType="application/inkml+xml"/>
  <Override PartName="/xl/ink/ink258.xml" ContentType="application/inkml+xml"/>
  <Override PartName="/xl/ink/ink259.xml" ContentType="application/inkml+xml"/>
  <Override PartName="/xl/ink/ink260.xml" ContentType="application/inkml+xml"/>
  <Override PartName="/xl/ink/ink261.xml" ContentType="application/inkml+xml"/>
  <Override PartName="/xl/ink/ink262.xml" ContentType="application/inkml+xml"/>
  <Override PartName="/xl/ink/ink263.xml" ContentType="application/inkml+xml"/>
  <Override PartName="/xl/ink/ink264.xml" ContentType="application/inkml+xml"/>
  <Override PartName="/xl/ink/ink265.xml" ContentType="application/inkml+xml"/>
  <Override PartName="/xl/ink/ink266.xml" ContentType="application/inkml+xml"/>
  <Override PartName="/xl/ink/ink267.xml" ContentType="application/inkml+xml"/>
  <Override PartName="/xl/ink/ink268.xml" ContentType="application/inkml+xml"/>
  <Override PartName="/xl/ink/ink269.xml" ContentType="application/inkml+xml"/>
  <Override PartName="/xl/ink/ink270.xml" ContentType="application/inkml+xml"/>
  <Override PartName="/xl/ink/ink271.xml" ContentType="application/inkml+xml"/>
  <Override PartName="/xl/ink/ink272.xml" ContentType="application/inkml+xml"/>
  <Override PartName="/xl/ink/ink273.xml" ContentType="application/inkml+xml"/>
  <Override PartName="/xl/ink/ink274.xml" ContentType="application/inkml+xml"/>
  <Override PartName="/xl/ink/ink275.xml" ContentType="application/inkml+xml"/>
  <Override PartName="/xl/ink/ink276.xml" ContentType="application/inkml+xml"/>
  <Override PartName="/xl/ink/ink277.xml" ContentType="application/inkml+xml"/>
  <Override PartName="/xl/ink/ink278.xml" ContentType="application/inkml+xml"/>
  <Override PartName="/xl/ink/ink279.xml" ContentType="application/inkml+xml"/>
  <Override PartName="/xl/ink/ink280.xml" ContentType="application/inkml+xml"/>
  <Override PartName="/xl/ink/ink281.xml" ContentType="application/inkml+xml"/>
  <Override PartName="/xl/ink/ink282.xml" ContentType="application/inkml+xml"/>
  <Override PartName="/xl/ink/ink283.xml" ContentType="application/inkml+xml"/>
  <Override PartName="/xl/ink/ink284.xml" ContentType="application/inkml+xml"/>
  <Override PartName="/xl/ink/ink285.xml" ContentType="application/inkml+xml"/>
  <Override PartName="/xl/ink/ink286.xml" ContentType="application/inkml+xml"/>
  <Override PartName="/xl/ink/ink287.xml" ContentType="application/inkml+xml"/>
  <Override PartName="/xl/ink/ink288.xml" ContentType="application/inkml+xml"/>
  <Override PartName="/xl/ink/ink289.xml" ContentType="application/inkml+xml"/>
  <Override PartName="/xl/ink/ink290.xml" ContentType="application/inkml+xml"/>
  <Override PartName="/xl/ink/ink291.xml" ContentType="application/inkml+xml"/>
  <Override PartName="/xl/ink/ink292.xml" ContentType="application/inkml+xml"/>
  <Override PartName="/xl/ink/ink293.xml" ContentType="application/inkml+xml"/>
  <Override PartName="/xl/ink/ink294.xml" ContentType="application/inkml+xml"/>
  <Override PartName="/xl/ink/ink295.xml" ContentType="application/inkml+xml"/>
  <Override PartName="/xl/ink/ink296.xml" ContentType="application/inkml+xml"/>
  <Override PartName="/xl/ink/ink297.xml" ContentType="application/inkml+xml"/>
  <Override PartName="/xl/ink/ink298.xml" ContentType="application/inkml+xml"/>
  <Override PartName="/xl/ink/ink299.xml" ContentType="application/inkml+xml"/>
  <Override PartName="/xl/ink/ink300.xml" ContentType="application/inkml+xml"/>
  <Override PartName="/xl/ink/ink301.xml" ContentType="application/inkml+xml"/>
  <Override PartName="/xl/ink/ink302.xml" ContentType="application/inkml+xml"/>
  <Override PartName="/xl/ink/ink303.xml" ContentType="application/inkml+xml"/>
  <Override PartName="/xl/ink/ink304.xml" ContentType="application/inkml+xml"/>
  <Override PartName="/xl/ink/ink305.xml" ContentType="application/inkml+xml"/>
  <Override PartName="/xl/ink/ink306.xml" ContentType="application/inkml+xml"/>
  <Override PartName="/xl/ink/ink307.xml" ContentType="application/inkml+xml"/>
  <Override PartName="/xl/ink/ink308.xml" ContentType="application/inkml+xml"/>
  <Override PartName="/xl/ink/ink309.xml" ContentType="application/inkml+xml"/>
  <Override PartName="/xl/ink/ink310.xml" ContentType="application/inkml+xml"/>
  <Override PartName="/xl/ink/ink311.xml" ContentType="application/inkml+xml"/>
  <Override PartName="/xl/ink/ink312.xml" ContentType="application/inkml+xml"/>
  <Override PartName="/xl/ink/ink313.xml" ContentType="application/inkml+xml"/>
  <Override PartName="/xl/ink/ink314.xml" ContentType="application/inkml+xml"/>
  <Override PartName="/xl/ink/ink315.xml" ContentType="application/inkml+xml"/>
  <Override PartName="/xl/ink/ink316.xml" ContentType="application/inkml+xml"/>
  <Override PartName="/xl/ink/ink317.xml" ContentType="application/inkml+xml"/>
  <Override PartName="/xl/ink/ink318.xml" ContentType="application/inkml+xml"/>
  <Override PartName="/xl/ink/ink319.xml" ContentType="application/inkml+xml"/>
  <Override PartName="/xl/ink/ink320.xml" ContentType="application/inkml+xml"/>
  <Override PartName="/xl/ink/ink321.xml" ContentType="application/inkml+xml"/>
  <Override PartName="/xl/ink/ink322.xml" ContentType="application/inkml+xml"/>
  <Override PartName="/xl/ink/ink323.xml" ContentType="application/inkml+xml"/>
  <Override PartName="/xl/ink/ink324.xml" ContentType="application/inkml+xml"/>
  <Override PartName="/xl/ink/ink325.xml" ContentType="application/inkml+xml"/>
  <Override PartName="/xl/ink/ink326.xml" ContentType="application/inkml+xml"/>
  <Override PartName="/xl/ink/ink327.xml" ContentType="application/inkml+xml"/>
  <Override PartName="/xl/ink/ink328.xml" ContentType="application/inkml+xml"/>
  <Override PartName="/xl/ink/ink329.xml" ContentType="application/inkml+xml"/>
  <Override PartName="/xl/ink/ink330.xml" ContentType="application/inkml+xml"/>
  <Override PartName="/xl/ink/ink331.xml" ContentType="application/inkml+xml"/>
  <Override PartName="/xl/ink/ink332.xml" ContentType="application/inkml+xml"/>
  <Override PartName="/xl/ink/ink333.xml" ContentType="application/inkml+xml"/>
  <Override PartName="/xl/ink/ink334.xml" ContentType="application/inkml+xml"/>
  <Override PartName="/xl/ink/ink335.xml" ContentType="application/inkml+xml"/>
  <Override PartName="/xl/ink/ink336.xml" ContentType="application/inkml+xml"/>
  <Override PartName="/xl/ink/ink337.xml" ContentType="application/inkml+xml"/>
  <Override PartName="/xl/ink/ink338.xml" ContentType="application/inkml+xml"/>
  <Override PartName="/xl/ink/ink339.xml" ContentType="application/inkml+xml"/>
  <Override PartName="/xl/ink/ink340.xml" ContentType="application/inkml+xml"/>
  <Override PartName="/xl/ink/ink341.xml" ContentType="application/inkml+xml"/>
  <Override PartName="/xl/ink/ink342.xml" ContentType="application/inkml+xml"/>
  <Override PartName="/xl/ink/ink343.xml" ContentType="application/inkml+xml"/>
  <Override PartName="/xl/ink/ink344.xml" ContentType="application/inkml+xml"/>
  <Override PartName="/xl/ink/ink345.xml" ContentType="application/inkml+xml"/>
  <Override PartName="/xl/ink/ink346.xml" ContentType="application/inkml+xml"/>
  <Override PartName="/xl/ink/ink347.xml" ContentType="application/inkml+xml"/>
  <Override PartName="/xl/ink/ink348.xml" ContentType="application/inkml+xml"/>
  <Override PartName="/xl/ink/ink349.xml" ContentType="application/inkml+xml"/>
  <Override PartName="/xl/ink/ink350.xml" ContentType="application/inkml+xml"/>
  <Override PartName="/xl/ink/ink351.xml" ContentType="application/inkml+xml"/>
  <Override PartName="/xl/ink/ink352.xml" ContentType="application/inkml+xml"/>
  <Override PartName="/xl/ink/ink353.xml" ContentType="application/inkml+xml"/>
  <Override PartName="/xl/ink/ink354.xml" ContentType="application/inkml+xml"/>
  <Override PartName="/xl/ink/ink355.xml" ContentType="application/inkml+xml"/>
  <Override PartName="/xl/ink/ink356.xml" ContentType="application/inkml+xml"/>
  <Override PartName="/xl/ink/ink357.xml" ContentType="application/inkml+xml"/>
  <Override PartName="/xl/ink/ink358.xml" ContentType="application/inkml+xml"/>
  <Override PartName="/xl/ink/ink359.xml" ContentType="application/inkml+xml"/>
  <Override PartName="/xl/ink/ink360.xml" ContentType="application/inkml+xml"/>
  <Override PartName="/xl/ink/ink361.xml" ContentType="application/inkml+xml"/>
  <Override PartName="/xl/ink/ink362.xml" ContentType="application/inkml+xml"/>
  <Override PartName="/xl/ink/ink363.xml" ContentType="application/inkml+xml"/>
  <Override PartName="/xl/ink/ink364.xml" ContentType="application/inkml+xml"/>
  <Override PartName="/xl/ink/ink365.xml" ContentType="application/inkml+xml"/>
  <Override PartName="/xl/ink/ink366.xml" ContentType="application/inkml+xml"/>
  <Override PartName="/xl/ink/ink367.xml" ContentType="application/inkml+xml"/>
  <Override PartName="/xl/ink/ink368.xml" ContentType="application/inkml+xml"/>
  <Override PartName="/xl/ink/ink369.xml" ContentType="application/inkml+xml"/>
  <Override PartName="/xl/ink/ink370.xml" ContentType="application/inkml+xml"/>
  <Override PartName="/xl/ink/ink371.xml" ContentType="application/inkml+xml"/>
  <Override PartName="/xl/ink/ink372.xml" ContentType="application/inkml+xml"/>
  <Override PartName="/xl/ink/ink373.xml" ContentType="application/inkml+xml"/>
  <Override PartName="/xl/ink/ink374.xml" ContentType="application/inkml+xml"/>
  <Override PartName="/xl/ink/ink375.xml" ContentType="application/inkml+xml"/>
  <Override PartName="/xl/ink/ink376.xml" ContentType="application/inkml+xml"/>
  <Override PartName="/xl/ink/ink377.xml" ContentType="application/inkml+xml"/>
  <Override PartName="/xl/ink/ink378.xml" ContentType="application/inkml+xml"/>
  <Override PartName="/xl/ink/ink379.xml" ContentType="application/inkml+xml"/>
  <Override PartName="/xl/ink/ink380.xml" ContentType="application/inkml+xml"/>
  <Override PartName="/xl/ink/ink381.xml" ContentType="application/inkml+xml"/>
  <Override PartName="/xl/ink/ink382.xml" ContentType="application/inkml+xml"/>
  <Override PartName="/xl/ink/ink383.xml" ContentType="application/inkml+xml"/>
  <Override PartName="/xl/ink/ink384.xml" ContentType="application/inkml+xml"/>
  <Override PartName="/xl/ink/ink385.xml" ContentType="application/inkml+xml"/>
  <Override PartName="/xl/ink/ink386.xml" ContentType="application/inkml+xml"/>
  <Override PartName="/xl/ink/ink387.xml" ContentType="application/inkml+xml"/>
  <Override PartName="/xl/ink/ink388.xml" ContentType="application/inkml+xml"/>
  <Override PartName="/xl/ink/ink389.xml" ContentType="application/inkml+xml"/>
  <Override PartName="/xl/ink/ink390.xml" ContentType="application/inkml+xml"/>
  <Override PartName="/xl/ink/ink391.xml" ContentType="application/inkml+xml"/>
  <Override PartName="/xl/ink/ink392.xml" ContentType="application/inkml+xml"/>
  <Override PartName="/xl/ink/ink393.xml" ContentType="application/inkml+xml"/>
  <Override PartName="/xl/ink/ink394.xml" ContentType="application/inkml+xml"/>
  <Override PartName="/xl/ink/ink395.xml" ContentType="application/inkml+xml"/>
  <Override PartName="/xl/ink/ink396.xml" ContentType="application/inkml+xml"/>
  <Override PartName="/xl/ink/ink397.xml" ContentType="application/inkml+xml"/>
  <Override PartName="/xl/ink/ink398.xml" ContentType="application/inkml+xml"/>
  <Override PartName="/xl/ink/ink399.xml" ContentType="application/inkml+xml"/>
  <Override PartName="/xl/ink/ink400.xml" ContentType="application/inkml+xml"/>
  <Override PartName="/xl/ink/ink401.xml" ContentType="application/inkml+xml"/>
  <Override PartName="/xl/ink/ink402.xml" ContentType="application/inkml+xml"/>
  <Override PartName="/xl/ink/ink403.xml" ContentType="application/inkml+xml"/>
  <Override PartName="/xl/ink/ink404.xml" ContentType="application/inkml+xml"/>
  <Override PartName="/xl/ink/ink405.xml" ContentType="application/inkml+xml"/>
  <Override PartName="/xl/ink/ink406.xml" ContentType="application/inkml+xml"/>
  <Override PartName="/xl/ink/ink407.xml" ContentType="application/inkml+xml"/>
  <Override PartName="/xl/ink/ink408.xml" ContentType="application/inkml+xml"/>
  <Override PartName="/xl/ink/ink409.xml" ContentType="application/inkml+xml"/>
  <Override PartName="/xl/ink/ink410.xml" ContentType="application/inkml+xml"/>
  <Override PartName="/xl/ink/ink411.xml" ContentType="application/inkml+xml"/>
  <Override PartName="/xl/ink/ink412.xml" ContentType="application/inkml+xml"/>
  <Override PartName="/xl/ink/ink413.xml" ContentType="application/inkml+xml"/>
  <Override PartName="/xl/ink/ink414.xml" ContentType="application/inkml+xml"/>
  <Override PartName="/xl/ink/ink415.xml" ContentType="application/inkml+xml"/>
  <Override PartName="/xl/ink/ink416.xml" ContentType="application/inkml+xml"/>
  <Override PartName="/xl/ink/ink417.xml" ContentType="application/inkml+xml"/>
  <Override PartName="/xl/ink/ink418.xml" ContentType="application/inkml+xml"/>
  <Override PartName="/xl/ink/ink419.xml" ContentType="application/inkml+xml"/>
  <Override PartName="/xl/ink/ink420.xml" ContentType="application/inkml+xml"/>
  <Override PartName="/xl/ink/ink421.xml" ContentType="application/inkml+xml"/>
  <Override PartName="/xl/ink/ink422.xml" ContentType="application/inkml+xml"/>
  <Override PartName="/xl/ink/ink423.xml" ContentType="application/inkml+xml"/>
  <Override PartName="/xl/ink/ink424.xml" ContentType="application/inkml+xml"/>
  <Override PartName="/xl/ink/ink425.xml" ContentType="application/inkml+xml"/>
  <Override PartName="/xl/ink/ink426.xml" ContentType="application/inkml+xml"/>
  <Override PartName="/xl/ink/ink427.xml" ContentType="application/inkml+xml"/>
  <Override PartName="/xl/ink/ink428.xml" ContentType="application/inkml+xml"/>
  <Override PartName="/xl/ink/ink429.xml" ContentType="application/inkml+xml"/>
  <Override PartName="/xl/ink/ink430.xml" ContentType="application/inkml+xml"/>
  <Override PartName="/xl/ink/ink431.xml" ContentType="application/inkml+xml"/>
  <Override PartName="/xl/ink/ink432.xml" ContentType="application/inkml+xml"/>
  <Override PartName="/xl/ink/ink433.xml" ContentType="application/inkml+xml"/>
  <Override PartName="/xl/ink/ink434.xml" ContentType="application/inkml+xml"/>
  <Override PartName="/xl/ink/ink435.xml" ContentType="application/inkml+xml"/>
  <Override PartName="/xl/ink/ink436.xml" ContentType="application/inkml+xml"/>
  <Override PartName="/xl/ink/ink437.xml" ContentType="application/inkml+xml"/>
  <Override PartName="/xl/ink/ink438.xml" ContentType="application/inkml+xml"/>
  <Override PartName="/xl/ink/ink439.xml" ContentType="application/inkml+xml"/>
  <Override PartName="/xl/ink/ink440.xml" ContentType="application/inkml+xml"/>
  <Override PartName="/xl/ink/ink441.xml" ContentType="application/inkml+xml"/>
  <Override PartName="/xl/ink/ink442.xml" ContentType="application/inkml+xml"/>
  <Override PartName="/xl/ink/ink443.xml" ContentType="application/inkml+xml"/>
  <Override PartName="/xl/ink/ink444.xml" ContentType="application/inkml+xml"/>
  <Override PartName="/xl/ink/ink445.xml" ContentType="application/inkml+xml"/>
  <Override PartName="/xl/ink/ink446.xml" ContentType="application/inkml+xml"/>
  <Override PartName="/xl/ink/ink447.xml" ContentType="application/inkml+xml"/>
  <Override PartName="/xl/ink/ink448.xml" ContentType="application/inkml+xml"/>
  <Override PartName="/xl/ink/ink449.xml" ContentType="application/inkml+xml"/>
  <Override PartName="/xl/ink/ink450.xml" ContentType="application/inkml+xml"/>
  <Override PartName="/xl/ink/ink451.xml" ContentType="application/inkml+xml"/>
  <Override PartName="/xl/ink/ink452.xml" ContentType="application/inkml+xml"/>
  <Override PartName="/xl/ink/ink453.xml" ContentType="application/inkml+xml"/>
  <Override PartName="/xl/ink/ink454.xml" ContentType="application/inkml+xml"/>
  <Override PartName="/xl/ink/ink455.xml" ContentType="application/inkml+xml"/>
  <Override PartName="/xl/ink/ink456.xml" ContentType="application/inkml+xml"/>
  <Override PartName="/xl/ink/ink457.xml" ContentType="application/inkml+xml"/>
  <Override PartName="/xl/ink/ink458.xml" ContentType="application/inkml+xml"/>
  <Override PartName="/xl/ink/ink459.xml" ContentType="application/inkml+xml"/>
  <Override PartName="/xl/ink/ink460.xml" ContentType="application/inkml+xml"/>
  <Override PartName="/xl/ink/ink461.xml" ContentType="application/inkml+xml"/>
  <Override PartName="/xl/ink/ink462.xml" ContentType="application/inkml+xml"/>
  <Override PartName="/xl/ink/ink463.xml" ContentType="application/inkml+xml"/>
  <Override PartName="/xl/ink/ink464.xml" ContentType="application/inkml+xml"/>
  <Override PartName="/xl/ink/ink465.xml" ContentType="application/inkml+xml"/>
  <Override PartName="/xl/ink/ink466.xml" ContentType="application/inkml+xml"/>
  <Override PartName="/xl/ink/ink467.xml" ContentType="application/inkml+xml"/>
  <Override PartName="/xl/ink/ink468.xml" ContentType="application/inkml+xml"/>
  <Override PartName="/xl/ink/ink469.xml" ContentType="application/inkml+xml"/>
  <Override PartName="/xl/ink/ink470.xml" ContentType="application/inkml+xml"/>
  <Override PartName="/xl/ink/ink471.xml" ContentType="application/inkml+xml"/>
  <Override PartName="/xl/ink/ink472.xml" ContentType="application/inkml+xml"/>
  <Override PartName="/xl/ink/ink473.xml" ContentType="application/inkml+xml"/>
  <Override PartName="/xl/ink/ink474.xml" ContentType="application/inkml+xml"/>
  <Override PartName="/xl/ink/ink475.xml" ContentType="application/inkml+xml"/>
  <Override PartName="/xl/ink/ink476.xml" ContentType="application/inkml+xml"/>
  <Override PartName="/xl/ink/ink477.xml" ContentType="application/inkml+xml"/>
  <Override PartName="/xl/ink/ink478.xml" ContentType="application/inkml+xml"/>
  <Override PartName="/xl/ink/ink479.xml" ContentType="application/inkml+xml"/>
  <Override PartName="/xl/ink/ink480.xml" ContentType="application/inkml+xml"/>
  <Override PartName="/xl/ink/ink481.xml" ContentType="application/inkml+xml"/>
  <Override PartName="/xl/ink/ink482.xml" ContentType="application/inkml+xml"/>
  <Override PartName="/xl/ink/ink483.xml" ContentType="application/inkml+xml"/>
  <Override PartName="/xl/ink/ink484.xml" ContentType="application/inkml+xml"/>
  <Override PartName="/xl/ink/ink485.xml" ContentType="application/inkml+xml"/>
  <Override PartName="/xl/ink/ink486.xml" ContentType="application/inkml+xml"/>
  <Override PartName="/xl/ink/ink487.xml" ContentType="application/inkml+xml"/>
  <Override PartName="/xl/ink/ink488.xml" ContentType="application/inkml+xml"/>
  <Override PartName="/xl/ink/ink489.xml" ContentType="application/inkml+xml"/>
  <Override PartName="/xl/ink/ink490.xml" ContentType="application/inkml+xml"/>
  <Override PartName="/xl/ink/ink491.xml" ContentType="application/inkml+xml"/>
  <Override PartName="/xl/ink/ink492.xml" ContentType="application/inkml+xml"/>
  <Override PartName="/xl/ink/ink493.xml" ContentType="application/inkml+xml"/>
  <Override PartName="/xl/ink/ink494.xml" ContentType="application/inkml+xml"/>
  <Override PartName="/xl/ink/ink495.xml" ContentType="application/inkml+xml"/>
  <Override PartName="/xl/ink/ink496.xml" ContentType="application/inkml+xml"/>
  <Override PartName="/xl/ink/ink497.xml" ContentType="application/inkml+xml"/>
  <Override PartName="/xl/ink/ink498.xml" ContentType="application/inkml+xml"/>
  <Override PartName="/xl/ink/ink499.xml" ContentType="application/inkml+xml"/>
  <Override PartName="/xl/ink/ink500.xml" ContentType="application/inkml+xml"/>
  <Override PartName="/xl/ink/ink501.xml" ContentType="application/inkml+xml"/>
  <Override PartName="/xl/ink/ink502.xml" ContentType="application/inkml+xml"/>
  <Override PartName="/xl/ink/ink503.xml" ContentType="application/inkml+xml"/>
  <Override PartName="/xl/ink/ink504.xml" ContentType="application/inkml+xml"/>
  <Override PartName="/xl/ink/ink505.xml" ContentType="application/inkml+xml"/>
  <Override PartName="/xl/ink/ink506.xml" ContentType="application/inkml+xml"/>
  <Override PartName="/xl/ink/ink507.xml" ContentType="application/inkml+xml"/>
  <Override PartName="/xl/ink/ink508.xml" ContentType="application/inkml+xml"/>
  <Override PartName="/xl/ink/ink509.xml" ContentType="application/inkml+xml"/>
  <Override PartName="/xl/ink/ink510.xml" ContentType="application/inkml+xml"/>
  <Override PartName="/xl/ink/ink511.xml" ContentType="application/inkml+xml"/>
  <Override PartName="/xl/ink/ink512.xml" ContentType="application/inkml+xml"/>
  <Override PartName="/xl/ink/ink513.xml" ContentType="application/inkml+xml"/>
  <Override PartName="/xl/ink/ink514.xml" ContentType="application/inkml+xml"/>
  <Override PartName="/xl/ink/ink515.xml" ContentType="application/inkml+xml"/>
  <Override PartName="/xl/ink/ink516.xml" ContentType="application/inkml+xml"/>
  <Override PartName="/xl/ink/ink517.xml" ContentType="application/inkml+xml"/>
  <Override PartName="/xl/ink/ink518.xml" ContentType="application/inkml+xml"/>
  <Override PartName="/xl/ink/ink519.xml" ContentType="application/inkml+xml"/>
  <Override PartName="/xl/ink/ink520.xml" ContentType="application/inkml+xml"/>
  <Override PartName="/xl/ink/ink521.xml" ContentType="application/inkml+xml"/>
  <Override PartName="/xl/ink/ink522.xml" ContentType="application/inkml+xml"/>
  <Override PartName="/xl/ink/ink523.xml" ContentType="application/inkml+xml"/>
  <Override PartName="/xl/ink/ink524.xml" ContentType="application/inkml+xml"/>
  <Override PartName="/xl/ink/ink525.xml" ContentType="application/inkml+xml"/>
  <Override PartName="/xl/ink/ink526.xml" ContentType="application/inkml+xml"/>
  <Override PartName="/xl/ink/ink527.xml" ContentType="application/inkml+xml"/>
  <Override PartName="/xl/ink/ink528.xml" ContentType="application/inkml+xml"/>
  <Override PartName="/xl/ink/ink529.xml" ContentType="application/inkml+xml"/>
  <Override PartName="/xl/ink/ink530.xml" ContentType="application/inkml+xml"/>
  <Override PartName="/xl/ink/ink531.xml" ContentType="application/inkml+xml"/>
  <Override PartName="/xl/ink/ink532.xml" ContentType="application/inkml+xml"/>
  <Override PartName="/xl/ink/ink533.xml" ContentType="application/inkml+xml"/>
  <Override PartName="/xl/ink/ink534.xml" ContentType="application/inkml+xml"/>
  <Override PartName="/xl/ink/ink535.xml" ContentType="application/inkml+xml"/>
  <Override PartName="/xl/ink/ink536.xml" ContentType="application/inkml+xml"/>
  <Override PartName="/xl/ink/ink537.xml" ContentType="application/inkml+xml"/>
  <Override PartName="/xl/ink/ink538.xml" ContentType="application/inkml+xml"/>
  <Override PartName="/xl/ink/ink539.xml" ContentType="application/inkml+xml"/>
  <Override PartName="/xl/ink/ink540.xml" ContentType="application/inkml+xml"/>
  <Override PartName="/xl/ink/ink541.xml" ContentType="application/inkml+xml"/>
  <Override PartName="/xl/ink/ink542.xml" ContentType="application/inkml+xml"/>
  <Override PartName="/xl/ink/ink543.xml" ContentType="application/inkml+xml"/>
  <Override PartName="/xl/ink/ink544.xml" ContentType="application/inkml+xml"/>
  <Override PartName="/xl/ink/ink545.xml" ContentType="application/inkml+xml"/>
  <Override PartName="/xl/ink/ink546.xml" ContentType="application/inkml+xml"/>
  <Override PartName="/xl/ink/ink547.xml" ContentType="application/inkml+xml"/>
  <Override PartName="/xl/ink/ink548.xml" ContentType="application/inkml+xml"/>
  <Override PartName="/xl/ink/ink549.xml" ContentType="application/inkml+xml"/>
  <Override PartName="/xl/ink/ink550.xml" ContentType="application/inkml+xml"/>
  <Override PartName="/xl/ink/ink551.xml" ContentType="application/inkml+xml"/>
  <Override PartName="/xl/ink/ink552.xml" ContentType="application/inkml+xml"/>
  <Override PartName="/xl/ink/ink553.xml" ContentType="application/inkml+xml"/>
  <Override PartName="/xl/ink/ink554.xml" ContentType="application/inkml+xml"/>
  <Override PartName="/xl/ink/ink555.xml" ContentType="application/inkml+xml"/>
  <Override PartName="/xl/ink/ink556.xml" ContentType="application/inkml+xml"/>
  <Override PartName="/xl/ink/ink557.xml" ContentType="application/inkml+xml"/>
  <Override PartName="/xl/ink/ink558.xml" ContentType="application/inkml+xml"/>
  <Override PartName="/xl/ink/ink559.xml" ContentType="application/inkml+xml"/>
  <Override PartName="/xl/ink/ink560.xml" ContentType="application/inkml+xml"/>
  <Override PartName="/xl/ink/ink561.xml" ContentType="application/inkml+xml"/>
  <Override PartName="/xl/ink/ink562.xml" ContentType="application/inkml+xml"/>
  <Override PartName="/xl/ink/ink563.xml" ContentType="application/inkml+xml"/>
  <Override PartName="/xl/ink/ink564.xml" ContentType="application/inkml+xml"/>
  <Override PartName="/xl/ink/ink565.xml" ContentType="application/inkml+xml"/>
  <Override PartName="/xl/ink/ink566.xml" ContentType="application/inkml+xml"/>
  <Override PartName="/xl/ink/ink567.xml" ContentType="application/inkml+xml"/>
  <Override PartName="/xl/ink/ink568.xml" ContentType="application/inkml+xml"/>
  <Override PartName="/xl/ink/ink569.xml" ContentType="application/inkml+xml"/>
  <Override PartName="/xl/ink/ink570.xml" ContentType="application/inkml+xml"/>
  <Override PartName="/xl/ink/ink571.xml" ContentType="application/inkml+xml"/>
  <Override PartName="/xl/ink/ink572.xml" ContentType="application/inkml+xml"/>
  <Override PartName="/xl/ink/ink573.xml" ContentType="application/inkml+xml"/>
  <Override PartName="/xl/ink/ink574.xml" ContentType="application/inkml+xml"/>
  <Override PartName="/xl/ink/ink575.xml" ContentType="application/inkml+xml"/>
  <Override PartName="/xl/ink/ink576.xml" ContentType="application/inkml+xml"/>
  <Override PartName="/xl/ink/ink577.xml" ContentType="application/inkml+xml"/>
  <Override PartName="/xl/ink/ink578.xml" ContentType="application/inkml+xml"/>
  <Override PartName="/xl/ink/ink579.xml" ContentType="application/inkml+xml"/>
  <Override PartName="/xl/ink/ink580.xml" ContentType="application/inkml+xml"/>
  <Override PartName="/xl/ink/ink581.xml" ContentType="application/inkml+xml"/>
  <Override PartName="/xl/ink/ink582.xml" ContentType="application/inkml+xml"/>
  <Override PartName="/xl/ink/ink583.xml" ContentType="application/inkml+xml"/>
  <Override PartName="/xl/ink/ink584.xml" ContentType="application/inkml+xml"/>
  <Override PartName="/xl/ink/ink585.xml" ContentType="application/inkml+xml"/>
  <Override PartName="/xl/ink/ink586.xml" ContentType="application/inkml+xml"/>
  <Override PartName="/xl/ink/ink587.xml" ContentType="application/inkml+xml"/>
  <Override PartName="/xl/ink/ink588.xml" ContentType="application/inkml+xml"/>
  <Override PartName="/xl/ink/ink589.xml" ContentType="application/inkml+xml"/>
  <Override PartName="/xl/ink/ink590.xml" ContentType="application/inkml+xml"/>
  <Override PartName="/xl/ink/ink591.xml" ContentType="application/inkml+xml"/>
  <Override PartName="/xl/ink/ink592.xml" ContentType="application/inkml+xml"/>
  <Override PartName="/xl/ink/ink593.xml" ContentType="application/inkml+xml"/>
  <Override PartName="/xl/ink/ink594.xml" ContentType="application/inkml+xml"/>
  <Override PartName="/xl/ink/ink595.xml" ContentType="application/inkml+xml"/>
  <Override PartName="/xl/ink/ink596.xml" ContentType="application/inkml+xml"/>
  <Override PartName="/xl/ink/ink597.xml" ContentType="application/inkml+xml"/>
  <Override PartName="/xl/ink/ink598.xml" ContentType="application/inkml+xml"/>
  <Override PartName="/xl/ink/ink599.xml" ContentType="application/inkml+xml"/>
  <Override PartName="/xl/ink/ink600.xml" ContentType="application/inkml+xml"/>
  <Override PartName="/xl/ink/ink601.xml" ContentType="application/inkml+xml"/>
  <Override PartName="/xl/ink/ink602.xml" ContentType="application/inkml+xml"/>
  <Override PartName="/xl/ink/ink603.xml" ContentType="application/inkml+xml"/>
  <Override PartName="/xl/ink/ink604.xml" ContentType="application/inkml+xml"/>
  <Override PartName="/xl/ink/ink605.xml" ContentType="application/inkml+xml"/>
  <Override PartName="/xl/ink/ink606.xml" ContentType="application/inkml+xml"/>
  <Override PartName="/xl/ink/ink607.xml" ContentType="application/inkml+xml"/>
  <Override PartName="/xl/ink/ink608.xml" ContentType="application/inkml+xml"/>
  <Override PartName="/xl/ink/ink609.xml" ContentType="application/inkml+xml"/>
  <Override PartName="/xl/ink/ink610.xml" ContentType="application/inkml+xml"/>
  <Override PartName="/xl/ink/ink611.xml" ContentType="application/inkml+xml"/>
  <Override PartName="/xl/ink/ink612.xml" ContentType="application/inkml+xml"/>
  <Override PartName="/xl/ink/ink613.xml" ContentType="application/inkml+xml"/>
  <Override PartName="/xl/ink/ink614.xml" ContentType="application/inkml+xml"/>
  <Override PartName="/xl/ink/ink615.xml" ContentType="application/inkml+xml"/>
  <Override PartName="/xl/ink/ink616.xml" ContentType="application/inkml+xml"/>
  <Override PartName="/xl/ink/ink617.xml" ContentType="application/inkml+xml"/>
  <Override PartName="/xl/ink/ink618.xml" ContentType="application/inkml+xml"/>
  <Override PartName="/xl/ink/ink619.xml" ContentType="application/inkml+xml"/>
  <Override PartName="/xl/ink/ink620.xml" ContentType="application/inkml+xml"/>
  <Override PartName="/xl/ink/ink621.xml" ContentType="application/inkml+xml"/>
  <Override PartName="/xl/ink/ink622.xml" ContentType="application/inkml+xml"/>
  <Override PartName="/xl/ink/ink623.xml" ContentType="application/inkml+xml"/>
  <Override PartName="/xl/ink/ink624.xml" ContentType="application/inkml+xml"/>
  <Override PartName="/xl/ink/ink625.xml" ContentType="application/inkml+xml"/>
  <Override PartName="/xl/ink/ink626.xml" ContentType="application/inkml+xml"/>
  <Override PartName="/xl/ink/ink627.xml" ContentType="application/inkml+xml"/>
  <Override PartName="/xl/ink/ink628.xml" ContentType="application/inkml+xml"/>
  <Override PartName="/xl/ink/ink629.xml" ContentType="application/inkml+xml"/>
  <Override PartName="/xl/ink/ink630.xml" ContentType="application/inkml+xml"/>
  <Override PartName="/xl/ink/ink631.xml" ContentType="application/inkml+xml"/>
  <Override PartName="/xl/ink/ink632.xml" ContentType="application/inkml+xml"/>
  <Override PartName="/xl/ink/ink633.xml" ContentType="application/inkml+xml"/>
  <Override PartName="/xl/ink/ink634.xml" ContentType="application/inkml+xml"/>
  <Override PartName="/xl/ink/ink635.xml" ContentType="application/inkml+xml"/>
  <Override PartName="/xl/ink/ink636.xml" ContentType="application/inkml+xml"/>
  <Override PartName="/xl/ink/ink637.xml" ContentType="application/inkml+xml"/>
  <Override PartName="/xl/ink/ink638.xml" ContentType="application/inkml+xml"/>
  <Override PartName="/xl/ink/ink639.xml" ContentType="application/inkml+xml"/>
  <Override PartName="/xl/ink/ink640.xml" ContentType="application/inkml+xml"/>
  <Override PartName="/xl/ink/ink641.xml" ContentType="application/inkml+xml"/>
  <Override PartName="/xl/ink/ink642.xml" ContentType="application/inkml+xml"/>
  <Override PartName="/xl/ink/ink643.xml" ContentType="application/inkml+xml"/>
  <Override PartName="/xl/ink/ink644.xml" ContentType="application/inkml+xml"/>
  <Override PartName="/xl/ink/ink645.xml" ContentType="application/inkml+xml"/>
  <Override PartName="/xl/ink/ink646.xml" ContentType="application/inkml+xml"/>
  <Override PartName="/xl/ink/ink647.xml" ContentType="application/inkml+xml"/>
  <Override PartName="/xl/ink/ink648.xml" ContentType="application/inkml+xml"/>
  <Override PartName="/xl/ink/ink649.xml" ContentType="application/inkml+xml"/>
  <Override PartName="/xl/ink/ink650.xml" ContentType="application/inkml+xml"/>
  <Override PartName="/xl/ink/ink651.xml" ContentType="application/inkml+xml"/>
  <Override PartName="/xl/ink/ink652.xml" ContentType="application/inkml+xml"/>
  <Override PartName="/xl/ink/ink653.xml" ContentType="application/inkml+xml"/>
  <Override PartName="/xl/ink/ink654.xml" ContentType="application/inkml+xml"/>
  <Override PartName="/xl/ink/ink655.xml" ContentType="application/inkml+xml"/>
  <Override PartName="/xl/ink/ink656.xml" ContentType="application/inkml+xml"/>
  <Override PartName="/xl/ink/ink657.xml" ContentType="application/inkml+xml"/>
  <Override PartName="/xl/ink/ink658.xml" ContentType="application/inkml+xml"/>
  <Override PartName="/xl/drawings/drawing4.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charts/chartEx4.xml" ContentType="application/vnd.ms-office.chartex+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Ex5.xml" ContentType="application/vnd.ms-office.chartex+xml"/>
  <Override PartName="/xl/charts/style5.xml" ContentType="application/vnd.ms-office.chartstyle+xml"/>
  <Override PartName="/xl/charts/colors5.xml" ContentType="application/vnd.ms-office.chartcolorstyle+xml"/>
  <Override PartName="/xl/charts/chartEx6.xml" ContentType="application/vnd.ms-office.chartex+xml"/>
  <Override PartName="/xl/charts/style6.xml" ContentType="application/vnd.ms-office.chartstyle+xml"/>
  <Override PartName="/xl/charts/colors6.xml" ContentType="application/vnd.ms-office.chartcolorstyle+xml"/>
  <Override PartName="/xl/charts/chartEx7.xml" ContentType="application/vnd.ms-office.chartex+xml"/>
  <Override PartName="/xl/charts/style7.xml" ContentType="application/vnd.ms-office.chartstyle+xml"/>
  <Override PartName="/xl/charts/colors7.xml" ContentType="application/vnd.ms-office.chartcolorstyle+xml"/>
  <Override PartName="/xl/charts/chartEx8.xml" ContentType="application/vnd.ms-office.chartex+xml"/>
  <Override PartName="/xl/charts/style8.xml" ContentType="application/vnd.ms-office.chartstyle+xml"/>
  <Override PartName="/xl/charts/colors8.xml" ContentType="application/vnd.ms-office.chartcolorstyle+xml"/>
  <Override PartName="/xl/charts/chartEx9.xml" ContentType="application/vnd.ms-office.chartex+xml"/>
  <Override PartName="/xl/charts/style9.xml" ContentType="application/vnd.ms-office.chartstyle+xml"/>
  <Override PartName="/xl/charts/colors9.xml" ContentType="application/vnd.ms-office.chartcolorstyle+xml"/>
  <Override PartName="/xl/charts/chartEx10.xml" ContentType="application/vnd.ms-office.chartex+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filterPrivacy="1" codeName="DieseArbeitsmappe"/>
  <xr:revisionPtr revIDLastSave="0" documentId="13_ncr:1_{6F9178BF-0273-4E46-8E88-D291BD7E3E12}" xr6:coauthVersionLast="47" xr6:coauthVersionMax="47" xr10:uidLastSave="{00000000-0000-0000-0000-000000000000}"/>
  <bookViews>
    <workbookView xWindow="-105" yWindow="0" windowWidth="19410" windowHeight="20985" firstSheet="5" activeTab="6" xr2:uid="{18A3217D-3A7F-4097-998B-0AAC82F865D8}"/>
  </bookViews>
  <sheets>
    <sheet name="Student free" sheetId="5" r:id="rId1"/>
    <sheet name="Student EARS" sheetId="6" r:id="rId2"/>
    <sheet name="Student MASTER" sheetId="7" r:id="rId3"/>
    <sheet name="Professional free" sheetId="16" r:id="rId4"/>
    <sheet name="Professional EARS" sheetId="15" r:id="rId5"/>
    <sheet name="Professional MASTER" sheetId="14" r:id="rId6"/>
    <sheet name="ReadingSamples" sheetId="75" r:id="rId7"/>
    <sheet name="Summary" sheetId="2" r:id="rId8"/>
    <sheet name="Summary Effects" sheetId="73" r:id="rId9"/>
    <sheet name="all free" sheetId="67" r:id="rId10"/>
    <sheet name="all EARS" sheetId="68" r:id="rId11"/>
    <sheet name="all MASTER" sheetId="69" r:id="rId12"/>
    <sheet name="Reading box plots" sheetId="4" r:id="rId13"/>
    <sheet name="Quality box plots" sheetId="59" r:id="rId14"/>
    <sheet name="Spearman Correl" sheetId="64" r:id="rId15"/>
    <sheet name="Pearson Correl" sheetId="63" r:id="rId16"/>
  </sheets>
  <externalReferences>
    <externalReference r:id="rId17"/>
  </externalReferences>
  <definedNames>
    <definedName name="_xlnm._FilterDatabase" localSheetId="7" hidden="1">Summary!$B$2:$CH$8</definedName>
    <definedName name="_xlnm._FilterDatabase" localSheetId="8" hidden="1">'Summary Effects'!$B$2:$CB$14</definedName>
    <definedName name="_xlchart.v1.0" hidden="1">'Reading box plots'!$G$1</definedName>
    <definedName name="_xlchart.v1.1" hidden="1">'Reading box plots'!$G$2:$G$66</definedName>
    <definedName name="_xlchart.v1.10" hidden="1">'Reading box plots'!$G$1</definedName>
    <definedName name="_xlchart.v1.11" hidden="1">'Reading box plots'!$G$2:$G$76</definedName>
    <definedName name="_xlchart.v1.12" hidden="1">'Reading box plots'!$H$1</definedName>
    <definedName name="_xlchart.v1.13" hidden="1">'Reading box plots'!$H$2:$H$76</definedName>
    <definedName name="_xlchart.v1.14" hidden="1">'Reading box plots'!$I$1</definedName>
    <definedName name="_xlchart.v1.15" hidden="1">'Reading box plots'!$I$2:$I$76</definedName>
    <definedName name="_xlchart.v1.16" hidden="1">'Reading box plots'!$D$1</definedName>
    <definedName name="_xlchart.v1.17" hidden="1">'Reading box plots'!$D$2:$D$79</definedName>
    <definedName name="_xlchart.v1.18" hidden="1">'Reading box plots'!$E$1</definedName>
    <definedName name="_xlchart.v1.19" hidden="1">'Reading box plots'!$E$2:$E$79</definedName>
    <definedName name="_xlchart.v1.2" hidden="1">'Reading box plots'!$H$1</definedName>
    <definedName name="_xlchart.v1.20" hidden="1">'Quality box plots'!$A$1</definedName>
    <definedName name="_xlchart.v1.21" hidden="1">'Quality box plots'!$A$2</definedName>
    <definedName name="_xlchart.v1.22" hidden="1">'Quality box plots'!$AL$1:$HI$1</definedName>
    <definedName name="_xlchart.v1.23" hidden="1">'Quality box plots'!$AL$2:$HI$2</definedName>
    <definedName name="_xlchart.v1.24" hidden="1">'Quality box plots'!$A$5</definedName>
    <definedName name="_xlchart.v1.25" hidden="1">'Quality box plots'!$A$6</definedName>
    <definedName name="_xlchart.v1.26" hidden="1">'Quality box plots'!$A$7</definedName>
    <definedName name="_xlchart.v1.27" hidden="1">'Quality box plots'!$B$5:$FY$5</definedName>
    <definedName name="_xlchart.v1.28" hidden="1">'Quality box plots'!$B$6:$FY$6</definedName>
    <definedName name="_xlchart.v1.29" hidden="1">'Quality box plots'!$B$7:$FY$7</definedName>
    <definedName name="_xlchart.v1.3" hidden="1">'Reading box plots'!$H$2:$H$66</definedName>
    <definedName name="_xlchart.v1.30" hidden="1">Summary!$B$3</definedName>
    <definedName name="_xlchart.v1.31" hidden="1">Summary!$B$6</definedName>
    <definedName name="_xlchart.v1.32" hidden="1">Summary!$O$3:$AX$3</definedName>
    <definedName name="_xlchart.v1.33" hidden="1">Summary!$O$6:$AX$6</definedName>
    <definedName name="_xlchart.v1.34" hidden="1">'Quality box plots'!$A$5</definedName>
    <definedName name="_xlchart.v1.35" hidden="1">'Quality box plots'!$A$6</definedName>
    <definedName name="_xlchart.v1.36" hidden="1">'Quality box plots'!$A$7</definedName>
    <definedName name="_xlchart.v1.37" hidden="1">Summary!$O$3:$AX$3</definedName>
    <definedName name="_xlchart.v1.38" hidden="1">Summary!$O$4:$AX$4</definedName>
    <definedName name="_xlchart.v1.39" hidden="1">Summary!$O$5:$AX$5</definedName>
    <definedName name="_xlchart.v1.4" hidden="1">'Reading box plots'!$I$1</definedName>
    <definedName name="_xlchart.v1.40" hidden="1">'Quality box plots'!$A$5</definedName>
    <definedName name="_xlchart.v1.41" hidden="1">'Quality box plots'!$A$6</definedName>
    <definedName name="_xlchart.v1.42" hidden="1">'Quality box plots'!$A$7</definedName>
    <definedName name="_xlchart.v1.43" hidden="1">Summary!$O$6:$AX$6</definedName>
    <definedName name="_xlchart.v1.44" hidden="1">Summary!$O$7:$AX$7</definedName>
    <definedName name="_xlchart.v1.45" hidden="1">Summary!$O$8:$AX$8</definedName>
    <definedName name="_xlchart.v1.46" hidden="1">'Quality box plots'!$A$1</definedName>
    <definedName name="_xlchart.v1.47" hidden="1">'Quality box plots'!$A$2</definedName>
    <definedName name="_xlchart.v1.48" hidden="1">'Quality box plots'!$B$1:$HI$1</definedName>
    <definedName name="_xlchart.v1.49" hidden="1">'Quality box plots'!$B$2:$HI$2</definedName>
    <definedName name="_xlchart.v1.5" hidden="1">'Reading box plots'!$I$2:$I$66</definedName>
    <definedName name="_xlchart.v1.6" hidden="1">'Reading box plots'!$D$1</definedName>
    <definedName name="_xlchart.v1.7" hidden="1">'Reading box plots'!$D$2:$D$91</definedName>
    <definedName name="_xlchart.v1.8" hidden="1">'Reading box plots'!$E$1</definedName>
    <definedName name="_xlchart.v1.9" hidden="1">'Reading box plots'!$E$2:$E$91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B27" i="67" l="1"/>
  <c r="CB26" i="67"/>
  <c r="CB25" i="67"/>
  <c r="CB24" i="67"/>
  <c r="CB23" i="67"/>
  <c r="CB22" i="67"/>
  <c r="CB21" i="67"/>
  <c r="CB20" i="67"/>
  <c r="CB19" i="67"/>
  <c r="CC18" i="67"/>
  <c r="CB17" i="67"/>
  <c r="CB16" i="67"/>
  <c r="CB15" i="67"/>
  <c r="CB27" i="75"/>
  <c r="CB26" i="75"/>
  <c r="CB18" i="75"/>
  <c r="CB17" i="75"/>
  <c r="CB19" i="75"/>
  <c r="CB23" i="75"/>
  <c r="CB25" i="75"/>
  <c r="CB24" i="75"/>
  <c r="CB21" i="75"/>
  <c r="CB22" i="75"/>
  <c r="CB20" i="75"/>
  <c r="CB14" i="75"/>
  <c r="CB15" i="75"/>
  <c r="CB27" i="14"/>
  <c r="CB26" i="14"/>
  <c r="CB25" i="14"/>
  <c r="CB24" i="14"/>
  <c r="CB23" i="14"/>
  <c r="CB22" i="14"/>
  <c r="CB21" i="14"/>
  <c r="CB20" i="14"/>
  <c r="CB19" i="14"/>
  <c r="CB18" i="14"/>
  <c r="CB17" i="14"/>
  <c r="CB16" i="14"/>
  <c r="CB15" i="14"/>
  <c r="CB27" i="15"/>
  <c r="CB26" i="15"/>
  <c r="CB25" i="15"/>
  <c r="CB24" i="15"/>
  <c r="CB23" i="15"/>
  <c r="CB22" i="15"/>
  <c r="CB21" i="15"/>
  <c r="CB20" i="15"/>
  <c r="CB19" i="15"/>
  <c r="CB18" i="15"/>
  <c r="CB17" i="15"/>
  <c r="CB16" i="15"/>
  <c r="CB15" i="15"/>
  <c r="CB27" i="16"/>
  <c r="CB26" i="16"/>
  <c r="CB25" i="16"/>
  <c r="CB24" i="16"/>
  <c r="CB23" i="16"/>
  <c r="CB22" i="16"/>
  <c r="CB21" i="16"/>
  <c r="CB20" i="16"/>
  <c r="CB19" i="16"/>
  <c r="CB18" i="16"/>
  <c r="CB17" i="16"/>
  <c r="CB16" i="16"/>
  <c r="CB15" i="16"/>
  <c r="CB27" i="7"/>
  <c r="CB26" i="7"/>
  <c r="CB25" i="7"/>
  <c r="CB24" i="7"/>
  <c r="CB23" i="7"/>
  <c r="CB22" i="7"/>
  <c r="CB21" i="7"/>
  <c r="CB20" i="7"/>
  <c r="CB19" i="7"/>
  <c r="CB18" i="7"/>
  <c r="CB17" i="7"/>
  <c r="CB16" i="7"/>
  <c r="CB15" i="7"/>
  <c r="CB27" i="5"/>
  <c r="CB26" i="5"/>
  <c r="CB25" i="5"/>
  <c r="CB24" i="5"/>
  <c r="CB23" i="5"/>
  <c r="CB22" i="5"/>
  <c r="CB21" i="5"/>
  <c r="CB20" i="5"/>
  <c r="CB19" i="5"/>
  <c r="CB18" i="5"/>
  <c r="CB17" i="5"/>
  <c r="CB16" i="5"/>
  <c r="CB15" i="5"/>
  <c r="CB64" i="7" l="1"/>
  <c r="AT64" i="7"/>
  <c r="AS64" i="7"/>
  <c r="AO64" i="7"/>
  <c r="AM64" i="7"/>
  <c r="AK64" i="7"/>
  <c r="AI64" i="7"/>
  <c r="AH64" i="7"/>
  <c r="AG64" i="7"/>
  <c r="AF64" i="7"/>
  <c r="AD64" i="7"/>
  <c r="AC64" i="7"/>
  <c r="AB64" i="7"/>
  <c r="AA64" i="7"/>
  <c r="Z64" i="7"/>
  <c r="Y64" i="7"/>
  <c r="U64" i="7"/>
  <c r="X64" i="7" s="1"/>
  <c r="R64" i="7"/>
  <c r="T64" i="7" s="1"/>
  <c r="P64" i="7"/>
  <c r="L64" i="7"/>
  <c r="J64" i="7"/>
  <c r="K64" i="7" s="1"/>
  <c r="AU64" i="7" s="1"/>
  <c r="I64" i="7"/>
  <c r="G64" i="7"/>
  <c r="F64" i="7"/>
  <c r="H64" i="7" s="1"/>
  <c r="D64" i="7"/>
  <c r="BO2" i="75"/>
  <c r="AT14" i="75"/>
  <c r="AT16" i="75"/>
  <c r="AT20" i="75"/>
  <c r="AT22" i="75"/>
  <c r="AT21" i="75"/>
  <c r="AT24" i="75"/>
  <c r="AT25" i="75"/>
  <c r="AT23" i="75"/>
  <c r="AT19" i="75"/>
  <c r="AT17" i="75"/>
  <c r="AT18" i="75"/>
  <c r="AT15" i="75"/>
  <c r="AS14" i="75"/>
  <c r="AS16" i="75"/>
  <c r="AS20" i="75"/>
  <c r="AS22" i="75"/>
  <c r="AS21" i="75"/>
  <c r="AS24" i="75"/>
  <c r="AS25" i="75"/>
  <c r="AS23" i="75"/>
  <c r="AS19" i="75"/>
  <c r="AS17" i="75"/>
  <c r="AS18" i="75"/>
  <c r="AS15" i="75"/>
  <c r="AO14" i="75"/>
  <c r="AO16" i="75"/>
  <c r="AO20" i="75"/>
  <c r="AO22" i="75"/>
  <c r="AO21" i="75"/>
  <c r="AO24" i="75"/>
  <c r="AO25" i="75"/>
  <c r="AO23" i="75"/>
  <c r="AO19" i="75"/>
  <c r="AO17" i="75"/>
  <c r="AO18" i="75"/>
  <c r="AO15" i="75"/>
  <c r="AM14" i="75"/>
  <c r="AM16" i="75"/>
  <c r="AM20" i="75"/>
  <c r="AM22" i="75"/>
  <c r="AM21" i="75"/>
  <c r="AM24" i="75"/>
  <c r="AM25" i="75"/>
  <c r="AM23" i="75"/>
  <c r="AM19" i="75"/>
  <c r="AM17" i="75"/>
  <c r="AM18" i="75"/>
  <c r="AM15" i="75"/>
  <c r="AI14" i="75"/>
  <c r="AI16" i="75"/>
  <c r="AI20" i="75"/>
  <c r="AI22" i="75"/>
  <c r="AI21" i="75"/>
  <c r="AI24" i="75"/>
  <c r="AI25" i="75"/>
  <c r="AI23" i="75"/>
  <c r="AI19" i="75"/>
  <c r="AI17" i="75"/>
  <c r="AI18" i="75"/>
  <c r="AI15" i="75"/>
  <c r="AG14" i="75"/>
  <c r="AG16" i="75"/>
  <c r="AG20" i="75"/>
  <c r="AG22" i="75"/>
  <c r="AG21" i="75"/>
  <c r="AG24" i="75"/>
  <c r="AG25" i="75"/>
  <c r="AG23" i="75"/>
  <c r="AG19" i="75"/>
  <c r="AG17" i="75"/>
  <c r="AG18" i="75"/>
  <c r="AG15" i="75"/>
  <c r="AD14" i="75"/>
  <c r="AD16" i="75"/>
  <c r="AD20" i="75"/>
  <c r="AD22" i="75"/>
  <c r="AD21" i="75"/>
  <c r="AD24" i="75"/>
  <c r="AD25" i="75"/>
  <c r="AD23" i="75"/>
  <c r="AD19" i="75"/>
  <c r="AD17" i="75"/>
  <c r="AD18" i="75"/>
  <c r="AD15" i="75"/>
  <c r="AC14" i="75"/>
  <c r="AC16" i="75"/>
  <c r="AC20" i="75"/>
  <c r="AC22" i="75"/>
  <c r="AC21" i="75"/>
  <c r="AC24" i="75"/>
  <c r="AC25" i="75"/>
  <c r="AC23" i="75"/>
  <c r="AC19" i="75"/>
  <c r="AC17" i="75"/>
  <c r="AC18" i="75"/>
  <c r="AC15" i="75"/>
  <c r="AB14" i="75"/>
  <c r="AB16" i="75"/>
  <c r="AB20" i="75"/>
  <c r="AB22" i="75"/>
  <c r="AB21" i="75"/>
  <c r="AB24" i="75"/>
  <c r="AB25" i="75"/>
  <c r="AB23" i="75"/>
  <c r="AB19" i="75"/>
  <c r="AB17" i="75"/>
  <c r="AB18" i="75"/>
  <c r="AB15" i="75"/>
  <c r="AA14" i="75"/>
  <c r="AA16" i="75"/>
  <c r="AA20" i="75"/>
  <c r="AA22" i="75"/>
  <c r="AA21" i="75"/>
  <c r="AA24" i="75"/>
  <c r="AA25" i="75"/>
  <c r="AA23" i="75"/>
  <c r="AA19" i="75"/>
  <c r="AA17" i="75"/>
  <c r="AA18" i="75"/>
  <c r="AA15" i="75"/>
  <c r="Z14" i="75"/>
  <c r="Z16" i="75"/>
  <c r="Z20" i="75"/>
  <c r="Z22" i="75"/>
  <c r="Z21" i="75"/>
  <c r="Z24" i="75"/>
  <c r="Z25" i="75"/>
  <c r="Z23" i="75"/>
  <c r="Z19" i="75"/>
  <c r="Z17" i="75"/>
  <c r="Z18" i="75"/>
  <c r="Z15" i="75"/>
  <c r="Y14" i="75"/>
  <c r="Y16" i="75"/>
  <c r="Y20" i="75"/>
  <c r="Y22" i="75"/>
  <c r="Y21" i="75"/>
  <c r="Y24" i="75"/>
  <c r="Y25" i="75"/>
  <c r="Y23" i="75"/>
  <c r="Y19" i="75"/>
  <c r="Y17" i="75"/>
  <c r="Y18" i="75"/>
  <c r="Y15" i="75"/>
  <c r="U14" i="75"/>
  <c r="U16" i="75"/>
  <c r="U20" i="75"/>
  <c r="U22" i="75"/>
  <c r="U21" i="75"/>
  <c r="U24" i="75"/>
  <c r="U25" i="75"/>
  <c r="X25" i="75" s="1"/>
  <c r="U23" i="75"/>
  <c r="X23" i="75" s="1"/>
  <c r="U19" i="75"/>
  <c r="U17" i="75"/>
  <c r="U18" i="75"/>
  <c r="X18" i="75" s="1"/>
  <c r="U15" i="75"/>
  <c r="R14" i="75"/>
  <c r="R16" i="75"/>
  <c r="R20" i="75"/>
  <c r="T20" i="75" s="1"/>
  <c r="R22" i="75"/>
  <c r="R21" i="75"/>
  <c r="R24" i="75"/>
  <c r="R25" i="75"/>
  <c r="T25" i="75" s="1"/>
  <c r="R23" i="75"/>
  <c r="T23" i="75" s="1"/>
  <c r="R19" i="75"/>
  <c r="R17" i="75"/>
  <c r="R18" i="75"/>
  <c r="R15" i="75"/>
  <c r="P14" i="75"/>
  <c r="P16" i="75"/>
  <c r="P20" i="75"/>
  <c r="P22" i="75"/>
  <c r="P21" i="75"/>
  <c r="P24" i="75"/>
  <c r="P25" i="75"/>
  <c r="P23" i="75"/>
  <c r="P19" i="75"/>
  <c r="P17" i="75"/>
  <c r="P18" i="75"/>
  <c r="P15" i="75"/>
  <c r="J14" i="75"/>
  <c r="J16" i="75"/>
  <c r="J20" i="75"/>
  <c r="K20" i="75" s="1"/>
  <c r="J22" i="75"/>
  <c r="J21" i="75"/>
  <c r="J24" i="75"/>
  <c r="J25" i="75"/>
  <c r="J23" i="75"/>
  <c r="J19" i="75"/>
  <c r="J17" i="75"/>
  <c r="J18" i="75"/>
  <c r="K18" i="75" s="1"/>
  <c r="J15" i="75"/>
  <c r="D15" i="75"/>
  <c r="D14" i="75"/>
  <c r="D16" i="75"/>
  <c r="D20" i="75"/>
  <c r="D22" i="75"/>
  <c r="D21" i="75"/>
  <c r="D24" i="75"/>
  <c r="D25" i="75"/>
  <c r="D23" i="75"/>
  <c r="D19" i="75"/>
  <c r="D17" i="75"/>
  <c r="D18" i="75"/>
  <c r="D14" i="14"/>
  <c r="BO2" i="14"/>
  <c r="AT15" i="14"/>
  <c r="AT16" i="14"/>
  <c r="AT17" i="14"/>
  <c r="AT18" i="14"/>
  <c r="AT19" i="14"/>
  <c r="AT20" i="14"/>
  <c r="AT21" i="14"/>
  <c r="AT14" i="14"/>
  <c r="AS15" i="14"/>
  <c r="AS16" i="14"/>
  <c r="AS17" i="14"/>
  <c r="AS18" i="14"/>
  <c r="AS19" i="14"/>
  <c r="AS20" i="14"/>
  <c r="AS21" i="14"/>
  <c r="AS14" i="14"/>
  <c r="AO15" i="14"/>
  <c r="AO16" i="14"/>
  <c r="AO17" i="14"/>
  <c r="AO18" i="14"/>
  <c r="AO19" i="14"/>
  <c r="AO20" i="14"/>
  <c r="AO21" i="14"/>
  <c r="AO14" i="14"/>
  <c r="AM15" i="14"/>
  <c r="AM16" i="14"/>
  <c r="AM17" i="14"/>
  <c r="AM18" i="14"/>
  <c r="AM19" i="14"/>
  <c r="AM20" i="14"/>
  <c r="AM21" i="14"/>
  <c r="AM14" i="14"/>
  <c r="AI15" i="14"/>
  <c r="AI16" i="14"/>
  <c r="AI17" i="14"/>
  <c r="AI18" i="14"/>
  <c r="AI19" i="14"/>
  <c r="AI20" i="14"/>
  <c r="AI21" i="14"/>
  <c r="AI14" i="14"/>
  <c r="AG15" i="14"/>
  <c r="AG16" i="14"/>
  <c r="AG17" i="14"/>
  <c r="AG18" i="14"/>
  <c r="AG19" i="14"/>
  <c r="AG20" i="14"/>
  <c r="AG21" i="14"/>
  <c r="AG14" i="14"/>
  <c r="AD15" i="14"/>
  <c r="AD16" i="14"/>
  <c r="AD17" i="14"/>
  <c r="AD18" i="14"/>
  <c r="AD19" i="14"/>
  <c r="AD20" i="14"/>
  <c r="AD21" i="14"/>
  <c r="AD14" i="14"/>
  <c r="AC15" i="14"/>
  <c r="AC16" i="14"/>
  <c r="AC17" i="14"/>
  <c r="AC18" i="14"/>
  <c r="AC19" i="14"/>
  <c r="AC20" i="14"/>
  <c r="AC21" i="14"/>
  <c r="AC14" i="14"/>
  <c r="AB15" i="14"/>
  <c r="AB16" i="14"/>
  <c r="AB17" i="14"/>
  <c r="AB18" i="14"/>
  <c r="AB19" i="14"/>
  <c r="AB20" i="14"/>
  <c r="AB21" i="14"/>
  <c r="AB14" i="14"/>
  <c r="AA15" i="14"/>
  <c r="AA16" i="14"/>
  <c r="AA17" i="14"/>
  <c r="AA18" i="14"/>
  <c r="AA19" i="14"/>
  <c r="AA20" i="14"/>
  <c r="AA21" i="14"/>
  <c r="AA14" i="14"/>
  <c r="Z15" i="14"/>
  <c r="Z16" i="14"/>
  <c r="Z17" i="14"/>
  <c r="Z18" i="14"/>
  <c r="Z19" i="14"/>
  <c r="Z20" i="14"/>
  <c r="Z21" i="14"/>
  <c r="Z14" i="14"/>
  <c r="Y15" i="14"/>
  <c r="Y16" i="14"/>
  <c r="Y17" i="14"/>
  <c r="Y18" i="14"/>
  <c r="Y19" i="14"/>
  <c r="Y20" i="14"/>
  <c r="Y21" i="14"/>
  <c r="Y14" i="14"/>
  <c r="U15" i="14"/>
  <c r="U16" i="14"/>
  <c r="U17" i="14"/>
  <c r="U18" i="14"/>
  <c r="U19" i="14"/>
  <c r="U20" i="14"/>
  <c r="U21" i="14"/>
  <c r="U14" i="14"/>
  <c r="R15" i="14"/>
  <c r="R16" i="14"/>
  <c r="R17" i="14"/>
  <c r="R18" i="14"/>
  <c r="R19" i="14"/>
  <c r="R20" i="14"/>
  <c r="R21" i="14"/>
  <c r="R14" i="14"/>
  <c r="P15" i="14"/>
  <c r="P16" i="14"/>
  <c r="P17" i="14"/>
  <c r="P18" i="14"/>
  <c r="P19" i="14"/>
  <c r="P20" i="14"/>
  <c r="P21" i="14"/>
  <c r="P14" i="14"/>
  <c r="J15" i="14"/>
  <c r="J16" i="14"/>
  <c r="J17" i="14"/>
  <c r="J18" i="14"/>
  <c r="J19" i="14"/>
  <c r="J20" i="14"/>
  <c r="J21" i="14"/>
  <c r="J14" i="14"/>
  <c r="D15" i="14"/>
  <c r="D16" i="14"/>
  <c r="D17" i="14"/>
  <c r="D18" i="14"/>
  <c r="D19" i="14"/>
  <c r="D20" i="14"/>
  <c r="D21" i="14"/>
  <c r="BO2" i="15"/>
  <c r="AT15" i="15"/>
  <c r="AT16" i="15"/>
  <c r="AT17" i="15"/>
  <c r="AT18" i="15"/>
  <c r="AT19" i="15"/>
  <c r="AT20" i="15"/>
  <c r="AT21" i="15"/>
  <c r="AT14" i="15"/>
  <c r="AS15" i="15"/>
  <c r="AS16" i="15"/>
  <c r="AS17" i="15"/>
  <c r="AS18" i="15"/>
  <c r="AS19" i="15"/>
  <c r="AS20" i="15"/>
  <c r="AS21" i="15"/>
  <c r="AS14" i="15"/>
  <c r="AO15" i="15"/>
  <c r="AO16" i="15"/>
  <c r="AO17" i="15"/>
  <c r="AO18" i="15"/>
  <c r="AO19" i="15"/>
  <c r="AO20" i="15"/>
  <c r="AO21" i="15"/>
  <c r="AO14" i="15"/>
  <c r="AM15" i="15"/>
  <c r="AM16" i="15"/>
  <c r="AM17" i="15"/>
  <c r="AM18" i="15"/>
  <c r="AM19" i="15"/>
  <c r="AM20" i="15"/>
  <c r="AM21" i="15"/>
  <c r="AM14" i="15"/>
  <c r="AI15" i="15"/>
  <c r="AI16" i="15"/>
  <c r="AI17" i="15"/>
  <c r="AI18" i="15"/>
  <c r="AI19" i="15"/>
  <c r="AI20" i="15"/>
  <c r="AI21" i="15"/>
  <c r="AI14" i="15"/>
  <c r="AG15" i="15"/>
  <c r="AG16" i="15"/>
  <c r="AG17" i="15"/>
  <c r="AG18" i="15"/>
  <c r="AG19" i="15"/>
  <c r="AG20" i="15"/>
  <c r="AG21" i="15"/>
  <c r="AG14" i="15"/>
  <c r="AD15" i="15"/>
  <c r="AD16" i="15"/>
  <c r="AD17" i="15"/>
  <c r="AD18" i="15"/>
  <c r="AD19" i="15"/>
  <c r="AD20" i="15"/>
  <c r="AD21" i="15"/>
  <c r="AD14" i="15"/>
  <c r="AC15" i="15"/>
  <c r="AC16" i="15"/>
  <c r="AC17" i="15"/>
  <c r="AC18" i="15"/>
  <c r="AC19" i="15"/>
  <c r="AC20" i="15"/>
  <c r="AC21" i="15"/>
  <c r="AC14" i="15"/>
  <c r="AB15" i="15"/>
  <c r="AB16" i="15"/>
  <c r="AB17" i="15"/>
  <c r="AB18" i="15"/>
  <c r="AB19" i="15"/>
  <c r="AB20" i="15"/>
  <c r="AB21" i="15"/>
  <c r="AB14" i="15"/>
  <c r="AA15" i="15"/>
  <c r="AA16" i="15"/>
  <c r="AA17" i="15"/>
  <c r="AA18" i="15"/>
  <c r="AA19" i="15"/>
  <c r="AA20" i="15"/>
  <c r="AA21" i="15"/>
  <c r="AA14" i="15"/>
  <c r="Z15" i="15"/>
  <c r="Z16" i="15"/>
  <c r="Z17" i="15"/>
  <c r="Z18" i="15"/>
  <c r="Z19" i="15"/>
  <c r="Z20" i="15"/>
  <c r="Z21" i="15"/>
  <c r="Z14" i="15"/>
  <c r="Y15" i="15"/>
  <c r="Y16" i="15"/>
  <c r="Y17" i="15"/>
  <c r="Y18" i="15"/>
  <c r="Y19" i="15"/>
  <c r="Y20" i="15"/>
  <c r="Y21" i="15"/>
  <c r="Y14" i="15"/>
  <c r="U15" i="15"/>
  <c r="U16" i="15"/>
  <c r="U17" i="15"/>
  <c r="U18" i="15"/>
  <c r="U19" i="15"/>
  <c r="X19" i="15" s="1"/>
  <c r="U20" i="15"/>
  <c r="U21" i="15"/>
  <c r="U14" i="15"/>
  <c r="R15" i="15"/>
  <c r="R16" i="15"/>
  <c r="R17" i="15"/>
  <c r="R18" i="15"/>
  <c r="R19" i="15"/>
  <c r="R20" i="15"/>
  <c r="T20" i="15" s="1"/>
  <c r="R21" i="15"/>
  <c r="R14" i="15"/>
  <c r="P15" i="15"/>
  <c r="P16" i="15"/>
  <c r="P17" i="15"/>
  <c r="P18" i="15"/>
  <c r="P19" i="15"/>
  <c r="P20" i="15"/>
  <c r="P21" i="15"/>
  <c r="P14" i="15"/>
  <c r="J15" i="15"/>
  <c r="J16" i="15"/>
  <c r="J17" i="15"/>
  <c r="J18" i="15"/>
  <c r="J19" i="15"/>
  <c r="J20" i="15"/>
  <c r="J21" i="15"/>
  <c r="J14" i="15"/>
  <c r="D15" i="15"/>
  <c r="D16" i="15"/>
  <c r="D17" i="15"/>
  <c r="D18" i="15"/>
  <c r="D19" i="15"/>
  <c r="D20" i="15"/>
  <c r="D21" i="15"/>
  <c r="D14" i="15"/>
  <c r="BO2" i="16"/>
  <c r="AT15" i="16"/>
  <c r="AT14" i="16"/>
  <c r="AS15" i="16"/>
  <c r="AS14" i="16"/>
  <c r="AO15" i="16"/>
  <c r="AO14" i="16"/>
  <c r="AM15" i="16"/>
  <c r="AM14" i="16"/>
  <c r="AI15" i="16"/>
  <c r="AI14" i="16"/>
  <c r="AG15" i="16"/>
  <c r="AG14" i="16"/>
  <c r="AD15" i="16"/>
  <c r="AD14" i="16"/>
  <c r="AC15" i="16"/>
  <c r="AC14" i="16"/>
  <c r="AB15" i="16"/>
  <c r="AB14" i="16"/>
  <c r="AA15" i="16"/>
  <c r="AA14" i="16"/>
  <c r="Z15" i="16"/>
  <c r="Z14" i="16"/>
  <c r="Y15" i="16"/>
  <c r="Y14" i="16"/>
  <c r="U15" i="16"/>
  <c r="U14" i="16"/>
  <c r="R15" i="16"/>
  <c r="R14" i="16"/>
  <c r="T14" i="16" s="1"/>
  <c r="W14" i="16" s="1"/>
  <c r="P15" i="16"/>
  <c r="P14" i="16"/>
  <c r="J15" i="16"/>
  <c r="J14" i="16"/>
  <c r="BO2" i="7"/>
  <c r="AT15" i="7"/>
  <c r="AT16" i="7"/>
  <c r="AT17" i="7"/>
  <c r="AT18" i="7"/>
  <c r="AT19" i="7"/>
  <c r="AT20" i="7"/>
  <c r="AT21" i="7"/>
  <c r="AT22" i="7"/>
  <c r="AT23" i="7"/>
  <c r="AT24" i="7"/>
  <c r="AT25" i="7"/>
  <c r="AT26" i="7"/>
  <c r="AT27" i="7"/>
  <c r="AT28" i="7"/>
  <c r="AT29" i="7"/>
  <c r="AT30" i="7"/>
  <c r="AT31" i="7"/>
  <c r="AT32" i="7"/>
  <c r="AT33" i="7"/>
  <c r="AT34" i="7"/>
  <c r="AT35" i="7"/>
  <c r="AT36" i="7"/>
  <c r="AT37" i="7"/>
  <c r="AT38" i="7"/>
  <c r="AT39" i="7"/>
  <c r="AT40" i="7"/>
  <c r="AT41" i="7"/>
  <c r="AT42" i="7"/>
  <c r="AT43" i="7"/>
  <c r="AT44" i="7"/>
  <c r="AT45" i="7"/>
  <c r="AT46" i="7"/>
  <c r="AT47" i="7"/>
  <c r="AT48" i="7"/>
  <c r="AT49" i="7"/>
  <c r="AT50" i="7"/>
  <c r="AT51" i="7"/>
  <c r="AT52" i="7"/>
  <c r="AT53" i="7"/>
  <c r="AT54" i="7"/>
  <c r="AT55" i="7"/>
  <c r="AT56" i="7"/>
  <c r="AT57" i="7"/>
  <c r="AT58" i="7"/>
  <c r="AT59" i="7"/>
  <c r="AT60" i="7"/>
  <c r="AT61" i="7"/>
  <c r="AT62" i="7"/>
  <c r="AT63" i="7"/>
  <c r="AT65" i="7"/>
  <c r="AT66" i="7"/>
  <c r="AT67" i="7"/>
  <c r="AT68" i="7"/>
  <c r="AT69" i="7"/>
  <c r="AT70" i="7"/>
  <c r="AT71" i="7"/>
  <c r="AT72" i="7"/>
  <c r="AT73" i="7"/>
  <c r="AT74" i="7"/>
  <c r="AT75" i="7"/>
  <c r="AT76" i="7"/>
  <c r="AT77" i="7"/>
  <c r="AT78" i="7"/>
  <c r="AT79" i="7"/>
  <c r="AT80" i="7"/>
  <c r="AT81" i="7"/>
  <c r="AT82" i="7"/>
  <c r="AT83" i="7"/>
  <c r="AT84" i="7"/>
  <c r="AT85" i="7"/>
  <c r="AT86" i="7"/>
  <c r="AT87" i="7"/>
  <c r="AT14" i="7"/>
  <c r="AS15" i="7"/>
  <c r="AS16" i="7"/>
  <c r="AS17" i="7"/>
  <c r="AS18" i="7"/>
  <c r="AS19" i="7"/>
  <c r="AS20" i="7"/>
  <c r="AS21" i="7"/>
  <c r="AS22" i="7"/>
  <c r="AS23" i="7"/>
  <c r="AS24" i="7"/>
  <c r="AS25" i="7"/>
  <c r="AS26" i="7"/>
  <c r="AS27" i="7"/>
  <c r="AS28" i="7"/>
  <c r="AS29" i="7"/>
  <c r="AS30" i="7"/>
  <c r="AS31" i="7"/>
  <c r="AS32" i="7"/>
  <c r="AS33" i="7"/>
  <c r="AS34" i="7"/>
  <c r="AS35" i="7"/>
  <c r="AS36" i="7"/>
  <c r="AS37" i="7"/>
  <c r="AS38" i="7"/>
  <c r="AS39" i="7"/>
  <c r="AS40" i="7"/>
  <c r="AS41" i="7"/>
  <c r="AS42" i="7"/>
  <c r="AS43" i="7"/>
  <c r="AS44" i="7"/>
  <c r="AS45" i="7"/>
  <c r="AS46" i="7"/>
  <c r="AS47" i="7"/>
  <c r="AS48" i="7"/>
  <c r="AS49" i="7"/>
  <c r="AS50" i="7"/>
  <c r="AS51" i="7"/>
  <c r="AS52" i="7"/>
  <c r="AS53" i="7"/>
  <c r="AS54" i="7"/>
  <c r="AS55" i="7"/>
  <c r="AS56" i="7"/>
  <c r="AS57" i="7"/>
  <c r="AS58" i="7"/>
  <c r="AS59" i="7"/>
  <c r="AS60" i="7"/>
  <c r="AS61" i="7"/>
  <c r="AS62" i="7"/>
  <c r="AS63" i="7"/>
  <c r="AS65" i="7"/>
  <c r="AS66" i="7"/>
  <c r="AS67" i="7"/>
  <c r="AS68" i="7"/>
  <c r="AS69" i="7"/>
  <c r="AS70" i="7"/>
  <c r="AS71" i="7"/>
  <c r="AS72" i="7"/>
  <c r="AS73" i="7"/>
  <c r="AS74" i="7"/>
  <c r="AS75" i="7"/>
  <c r="AS76" i="7"/>
  <c r="AS77" i="7"/>
  <c r="AS78" i="7"/>
  <c r="AS79" i="7"/>
  <c r="AS80" i="7"/>
  <c r="AS81" i="7"/>
  <c r="AS82" i="7"/>
  <c r="AS83" i="7"/>
  <c r="AS84" i="7"/>
  <c r="AS85" i="7"/>
  <c r="AS86" i="7"/>
  <c r="AS87" i="7"/>
  <c r="AS14" i="7"/>
  <c r="AO15" i="7"/>
  <c r="AO16" i="7"/>
  <c r="AO17" i="7"/>
  <c r="AO18" i="7"/>
  <c r="AO19" i="7"/>
  <c r="AO20" i="7"/>
  <c r="AO21" i="7"/>
  <c r="AO22" i="7"/>
  <c r="AO23" i="7"/>
  <c r="AO24" i="7"/>
  <c r="AO25" i="7"/>
  <c r="AO26" i="7"/>
  <c r="AO27" i="7"/>
  <c r="AO28" i="7"/>
  <c r="AO29" i="7"/>
  <c r="AO30" i="7"/>
  <c r="AO31" i="7"/>
  <c r="AO32" i="7"/>
  <c r="AO33" i="7"/>
  <c r="AO34" i="7"/>
  <c r="AO35" i="7"/>
  <c r="AO36" i="7"/>
  <c r="AO37" i="7"/>
  <c r="AO38" i="7"/>
  <c r="AO39" i="7"/>
  <c r="AO40" i="7"/>
  <c r="AO41" i="7"/>
  <c r="AO42" i="7"/>
  <c r="AO43" i="7"/>
  <c r="AO44" i="7"/>
  <c r="AO45" i="7"/>
  <c r="AO46" i="7"/>
  <c r="AO47" i="7"/>
  <c r="AO48" i="7"/>
  <c r="AO49" i="7"/>
  <c r="AO50" i="7"/>
  <c r="AO51" i="7"/>
  <c r="AO52" i="7"/>
  <c r="AO53" i="7"/>
  <c r="AO54" i="7"/>
  <c r="AO55" i="7"/>
  <c r="AO56" i="7"/>
  <c r="AO57" i="7"/>
  <c r="AO58" i="7"/>
  <c r="AO59" i="7"/>
  <c r="AO60" i="7"/>
  <c r="AO61" i="7"/>
  <c r="AO62" i="7"/>
  <c r="AO63" i="7"/>
  <c r="AO65" i="7"/>
  <c r="AO66" i="7"/>
  <c r="AO67" i="7"/>
  <c r="AO68" i="7"/>
  <c r="AO69" i="7"/>
  <c r="AO70" i="7"/>
  <c r="AO71" i="7"/>
  <c r="AO72" i="7"/>
  <c r="AO73" i="7"/>
  <c r="AO74" i="7"/>
  <c r="AO75" i="7"/>
  <c r="AO76" i="7"/>
  <c r="AO77" i="7"/>
  <c r="AO78" i="7"/>
  <c r="AO79" i="7"/>
  <c r="AO80" i="7"/>
  <c r="AO81" i="7"/>
  <c r="AO82" i="7"/>
  <c r="AO83" i="7"/>
  <c r="AO84" i="7"/>
  <c r="AO85" i="7"/>
  <c r="AO86" i="7"/>
  <c r="AO87" i="7"/>
  <c r="AO14" i="7"/>
  <c r="AM15" i="7"/>
  <c r="AM16" i="7"/>
  <c r="AM17" i="7"/>
  <c r="AM18" i="7"/>
  <c r="AM19" i="7"/>
  <c r="AM20" i="7"/>
  <c r="AM21" i="7"/>
  <c r="AM22" i="7"/>
  <c r="AM23" i="7"/>
  <c r="AM24" i="7"/>
  <c r="AM25" i="7"/>
  <c r="AM26" i="7"/>
  <c r="AM27" i="7"/>
  <c r="AM28" i="7"/>
  <c r="AM29" i="7"/>
  <c r="AM30" i="7"/>
  <c r="AM31" i="7"/>
  <c r="AM32" i="7"/>
  <c r="AM33" i="7"/>
  <c r="AM34" i="7"/>
  <c r="AM35" i="7"/>
  <c r="AM36" i="7"/>
  <c r="AM37" i="7"/>
  <c r="AM38" i="7"/>
  <c r="AM39" i="7"/>
  <c r="AM40" i="7"/>
  <c r="AM41" i="7"/>
  <c r="AM42" i="7"/>
  <c r="AM43" i="7"/>
  <c r="AM44" i="7"/>
  <c r="AM45" i="7"/>
  <c r="AM46" i="7"/>
  <c r="AM47" i="7"/>
  <c r="AM48" i="7"/>
  <c r="AM49" i="7"/>
  <c r="AM50" i="7"/>
  <c r="AM51" i="7"/>
  <c r="AM52" i="7"/>
  <c r="AM53" i="7"/>
  <c r="AM54" i="7"/>
  <c r="AM55" i="7"/>
  <c r="AM56" i="7"/>
  <c r="AM57" i="7"/>
  <c r="AM58" i="7"/>
  <c r="AM59" i="7"/>
  <c r="AM60" i="7"/>
  <c r="AM61" i="7"/>
  <c r="AM62" i="7"/>
  <c r="AM63" i="7"/>
  <c r="AM65" i="7"/>
  <c r="AM66" i="7"/>
  <c r="AM67" i="7"/>
  <c r="AM68" i="7"/>
  <c r="AM69" i="7"/>
  <c r="AM70" i="7"/>
  <c r="AM71" i="7"/>
  <c r="AM72" i="7"/>
  <c r="AM73" i="7"/>
  <c r="AM74" i="7"/>
  <c r="AM75" i="7"/>
  <c r="AM76" i="7"/>
  <c r="AM77" i="7"/>
  <c r="AM78" i="7"/>
  <c r="AM79" i="7"/>
  <c r="AM80" i="7"/>
  <c r="AM81" i="7"/>
  <c r="AM82" i="7"/>
  <c r="AM83" i="7"/>
  <c r="AM84" i="7"/>
  <c r="AM85" i="7"/>
  <c r="AM86" i="7"/>
  <c r="AM87" i="7"/>
  <c r="AM14" i="7"/>
  <c r="AI15" i="7"/>
  <c r="AI16" i="7"/>
  <c r="AI17" i="7"/>
  <c r="AI18" i="7"/>
  <c r="AI19" i="7"/>
  <c r="AI20" i="7"/>
  <c r="AI21" i="7"/>
  <c r="AI22" i="7"/>
  <c r="AI23" i="7"/>
  <c r="AI24" i="7"/>
  <c r="AI25" i="7"/>
  <c r="AI26" i="7"/>
  <c r="AI27" i="7"/>
  <c r="AI28" i="7"/>
  <c r="AI29" i="7"/>
  <c r="AI30" i="7"/>
  <c r="AI31" i="7"/>
  <c r="AI32" i="7"/>
  <c r="AI33" i="7"/>
  <c r="AI34" i="7"/>
  <c r="AI35" i="7"/>
  <c r="AI36" i="7"/>
  <c r="AI37" i="7"/>
  <c r="AI38" i="7"/>
  <c r="AI39" i="7"/>
  <c r="AI40" i="7"/>
  <c r="AI41" i="7"/>
  <c r="AI42" i="7"/>
  <c r="AI43" i="7"/>
  <c r="AI44" i="7"/>
  <c r="AI45" i="7"/>
  <c r="AI46" i="7"/>
  <c r="AI47" i="7"/>
  <c r="AI48" i="7"/>
  <c r="AI49" i="7"/>
  <c r="AI50" i="7"/>
  <c r="AI51" i="7"/>
  <c r="AI52" i="7"/>
  <c r="AI53" i="7"/>
  <c r="AI54" i="7"/>
  <c r="AI55" i="7"/>
  <c r="AI56" i="7"/>
  <c r="AI57" i="7"/>
  <c r="AI58" i="7"/>
  <c r="AI59" i="7"/>
  <c r="AI60" i="7"/>
  <c r="AI61" i="7"/>
  <c r="AI62" i="7"/>
  <c r="AI63" i="7"/>
  <c r="AI65" i="7"/>
  <c r="AI66" i="7"/>
  <c r="AI67" i="7"/>
  <c r="AI68" i="7"/>
  <c r="AI69" i="7"/>
  <c r="AI70" i="7"/>
  <c r="AI71" i="7"/>
  <c r="AI72" i="7"/>
  <c r="AI73" i="7"/>
  <c r="AI74" i="7"/>
  <c r="AI75" i="7"/>
  <c r="AI76" i="7"/>
  <c r="AI77" i="7"/>
  <c r="AI78" i="7"/>
  <c r="AI79" i="7"/>
  <c r="AI80" i="7"/>
  <c r="AI81" i="7"/>
  <c r="AI82" i="7"/>
  <c r="AI83" i="7"/>
  <c r="AI84" i="7"/>
  <c r="AI85" i="7"/>
  <c r="AI86" i="7"/>
  <c r="AI87" i="7"/>
  <c r="AI14" i="7"/>
  <c r="AG15" i="7"/>
  <c r="AG16" i="7"/>
  <c r="AG17" i="7"/>
  <c r="AG18" i="7"/>
  <c r="AG19" i="7"/>
  <c r="AG20" i="7"/>
  <c r="AG21" i="7"/>
  <c r="AG22" i="7"/>
  <c r="AG23" i="7"/>
  <c r="AG24" i="7"/>
  <c r="AG25" i="7"/>
  <c r="AG26" i="7"/>
  <c r="AG27" i="7"/>
  <c r="AG28" i="7"/>
  <c r="AG29" i="7"/>
  <c r="AG30" i="7"/>
  <c r="AG31" i="7"/>
  <c r="AG32" i="7"/>
  <c r="AG33" i="7"/>
  <c r="AG34" i="7"/>
  <c r="AG35" i="7"/>
  <c r="AG36" i="7"/>
  <c r="AG37" i="7"/>
  <c r="AG38" i="7"/>
  <c r="AG39" i="7"/>
  <c r="AG40" i="7"/>
  <c r="AG41" i="7"/>
  <c r="AG42" i="7"/>
  <c r="AG43" i="7"/>
  <c r="AG44" i="7"/>
  <c r="AG45" i="7"/>
  <c r="AG46" i="7"/>
  <c r="AG47" i="7"/>
  <c r="AG48" i="7"/>
  <c r="AG49" i="7"/>
  <c r="AG50" i="7"/>
  <c r="AG51" i="7"/>
  <c r="AG52" i="7"/>
  <c r="AG53" i="7"/>
  <c r="AG54" i="7"/>
  <c r="AG55" i="7"/>
  <c r="AG56" i="7"/>
  <c r="AG57" i="7"/>
  <c r="AG58" i="7"/>
  <c r="AG59" i="7"/>
  <c r="AG60" i="7"/>
  <c r="AG61" i="7"/>
  <c r="AG62" i="7"/>
  <c r="AG63" i="7"/>
  <c r="AG65" i="7"/>
  <c r="AG66" i="7"/>
  <c r="AG67" i="7"/>
  <c r="AG68" i="7"/>
  <c r="AG69" i="7"/>
  <c r="AG70" i="7"/>
  <c r="AG71" i="7"/>
  <c r="AG72" i="7"/>
  <c r="AG73" i="7"/>
  <c r="AG74" i="7"/>
  <c r="AG75" i="7"/>
  <c r="AG76" i="7"/>
  <c r="AG77" i="7"/>
  <c r="AG78" i="7"/>
  <c r="AG79" i="7"/>
  <c r="AG80" i="7"/>
  <c r="AG81" i="7"/>
  <c r="AG82" i="7"/>
  <c r="AG83" i="7"/>
  <c r="AG84" i="7"/>
  <c r="AG85" i="7"/>
  <c r="AG86" i="7"/>
  <c r="AG87" i="7"/>
  <c r="AG14" i="7"/>
  <c r="AD15" i="7"/>
  <c r="AD16" i="7"/>
  <c r="AD17" i="7"/>
  <c r="AD18" i="7"/>
  <c r="AD19" i="7"/>
  <c r="AD20" i="7"/>
  <c r="AD21" i="7"/>
  <c r="AD22" i="7"/>
  <c r="AD23" i="7"/>
  <c r="AD24" i="7"/>
  <c r="AD25" i="7"/>
  <c r="AD26" i="7"/>
  <c r="AD27" i="7"/>
  <c r="AD28" i="7"/>
  <c r="AD29" i="7"/>
  <c r="AD30" i="7"/>
  <c r="AD31" i="7"/>
  <c r="AD32" i="7"/>
  <c r="AD33" i="7"/>
  <c r="AD34" i="7"/>
  <c r="AD35" i="7"/>
  <c r="AD36" i="7"/>
  <c r="AD37" i="7"/>
  <c r="AD38" i="7"/>
  <c r="AD39" i="7"/>
  <c r="AD40" i="7"/>
  <c r="AD41" i="7"/>
  <c r="AD42" i="7"/>
  <c r="AD43" i="7"/>
  <c r="AD44" i="7"/>
  <c r="AD45" i="7"/>
  <c r="AD46" i="7"/>
  <c r="AD47" i="7"/>
  <c r="AD48" i="7"/>
  <c r="AD49" i="7"/>
  <c r="AD50" i="7"/>
  <c r="AD51" i="7"/>
  <c r="AD52" i="7"/>
  <c r="AD53" i="7"/>
  <c r="AD54" i="7"/>
  <c r="AD55" i="7"/>
  <c r="AD56" i="7"/>
  <c r="AD57" i="7"/>
  <c r="AD58" i="7"/>
  <c r="AD59" i="7"/>
  <c r="AD60" i="7"/>
  <c r="AD61" i="7"/>
  <c r="AD62" i="7"/>
  <c r="AD63" i="7"/>
  <c r="AD65" i="7"/>
  <c r="AD66" i="7"/>
  <c r="AD67" i="7"/>
  <c r="AD68" i="7"/>
  <c r="AD69" i="7"/>
  <c r="AD70" i="7"/>
  <c r="AD71" i="7"/>
  <c r="AD72" i="7"/>
  <c r="AD73" i="7"/>
  <c r="AD74" i="7"/>
  <c r="AD75" i="7"/>
  <c r="AD76" i="7"/>
  <c r="AD77" i="7"/>
  <c r="AD78" i="7"/>
  <c r="AD79" i="7"/>
  <c r="AD80" i="7"/>
  <c r="AD81" i="7"/>
  <c r="AD82" i="7"/>
  <c r="AD83" i="7"/>
  <c r="AD84" i="7"/>
  <c r="AD85" i="7"/>
  <c r="AD86" i="7"/>
  <c r="AD87" i="7"/>
  <c r="AD14" i="7"/>
  <c r="AC15" i="7"/>
  <c r="AC16" i="7"/>
  <c r="AC17" i="7"/>
  <c r="AC18" i="7"/>
  <c r="AC19" i="7"/>
  <c r="AC20" i="7"/>
  <c r="AC21" i="7"/>
  <c r="AC22" i="7"/>
  <c r="AC23" i="7"/>
  <c r="AC24" i="7"/>
  <c r="AC25" i="7"/>
  <c r="AC26" i="7"/>
  <c r="AC27" i="7"/>
  <c r="AC28" i="7"/>
  <c r="AC29" i="7"/>
  <c r="AC30" i="7"/>
  <c r="AC31" i="7"/>
  <c r="AC32" i="7"/>
  <c r="AC33" i="7"/>
  <c r="AC34" i="7"/>
  <c r="AC35" i="7"/>
  <c r="AC36" i="7"/>
  <c r="AC37" i="7"/>
  <c r="AC38" i="7"/>
  <c r="AC39" i="7"/>
  <c r="AC40" i="7"/>
  <c r="AC41" i="7"/>
  <c r="AC42" i="7"/>
  <c r="AC43" i="7"/>
  <c r="AC44" i="7"/>
  <c r="AC45" i="7"/>
  <c r="AC46" i="7"/>
  <c r="AC47" i="7"/>
  <c r="AC48" i="7"/>
  <c r="AC49" i="7"/>
  <c r="AC50" i="7"/>
  <c r="AC51" i="7"/>
  <c r="AC52" i="7"/>
  <c r="AC53" i="7"/>
  <c r="AC54" i="7"/>
  <c r="AC55" i="7"/>
  <c r="AC56" i="7"/>
  <c r="AC57" i="7"/>
  <c r="AC58" i="7"/>
  <c r="AC59" i="7"/>
  <c r="AC60" i="7"/>
  <c r="AC61" i="7"/>
  <c r="AC62" i="7"/>
  <c r="AC63" i="7"/>
  <c r="AC65" i="7"/>
  <c r="AC66" i="7"/>
  <c r="AC67" i="7"/>
  <c r="AC68" i="7"/>
  <c r="AC69" i="7"/>
  <c r="AC70" i="7"/>
  <c r="AC71" i="7"/>
  <c r="AC72" i="7"/>
  <c r="AC73" i="7"/>
  <c r="AC74" i="7"/>
  <c r="AC75" i="7"/>
  <c r="AC76" i="7"/>
  <c r="AC77" i="7"/>
  <c r="AC78" i="7"/>
  <c r="AC79" i="7"/>
  <c r="AC80" i="7"/>
  <c r="AC81" i="7"/>
  <c r="AC82" i="7"/>
  <c r="AC83" i="7"/>
  <c r="AC84" i="7"/>
  <c r="AC85" i="7"/>
  <c r="AC86" i="7"/>
  <c r="AC87" i="7"/>
  <c r="AC14" i="7"/>
  <c r="AB14" i="7"/>
  <c r="AB15" i="7"/>
  <c r="AB16" i="7"/>
  <c r="AB17" i="7"/>
  <c r="AB18" i="7"/>
  <c r="AB19" i="7"/>
  <c r="AB20" i="7"/>
  <c r="AB21" i="7"/>
  <c r="AB22" i="7"/>
  <c r="AB23" i="7"/>
  <c r="AB24" i="7"/>
  <c r="AB25" i="7"/>
  <c r="AB26" i="7"/>
  <c r="AB27" i="7"/>
  <c r="AB28" i="7"/>
  <c r="AB29" i="7"/>
  <c r="AB30" i="7"/>
  <c r="AB31" i="7"/>
  <c r="AB32" i="7"/>
  <c r="AB33" i="7"/>
  <c r="AB34" i="7"/>
  <c r="AB35" i="7"/>
  <c r="AB36" i="7"/>
  <c r="AB37" i="7"/>
  <c r="AB38" i="7"/>
  <c r="AB39" i="7"/>
  <c r="AB40" i="7"/>
  <c r="AB41" i="7"/>
  <c r="AB42" i="7"/>
  <c r="AB43" i="7"/>
  <c r="AB44" i="7"/>
  <c r="AB45" i="7"/>
  <c r="AB46" i="7"/>
  <c r="AB47" i="7"/>
  <c r="AB48" i="7"/>
  <c r="AB49" i="7"/>
  <c r="AB50" i="7"/>
  <c r="AB51" i="7"/>
  <c r="AB52" i="7"/>
  <c r="AB53" i="7"/>
  <c r="AB54" i="7"/>
  <c r="AB55" i="7"/>
  <c r="AB56" i="7"/>
  <c r="AB57" i="7"/>
  <c r="AB58" i="7"/>
  <c r="AB59" i="7"/>
  <c r="AB60" i="7"/>
  <c r="AB61" i="7"/>
  <c r="AB62" i="7"/>
  <c r="AB63" i="7"/>
  <c r="AB65" i="7"/>
  <c r="AB66" i="7"/>
  <c r="AB67" i="7"/>
  <c r="AB68" i="7"/>
  <c r="AB69" i="7"/>
  <c r="AB70" i="7"/>
  <c r="AB71" i="7"/>
  <c r="AB72" i="7"/>
  <c r="AB73" i="7"/>
  <c r="AB74" i="7"/>
  <c r="AB75" i="7"/>
  <c r="AB76" i="7"/>
  <c r="AB77" i="7"/>
  <c r="AB78" i="7"/>
  <c r="AB79" i="7"/>
  <c r="AB80" i="7"/>
  <c r="AB81" i="7"/>
  <c r="AB82" i="7"/>
  <c r="AB83" i="7"/>
  <c r="AB84" i="7"/>
  <c r="AB85" i="7"/>
  <c r="AB86" i="7"/>
  <c r="AB87" i="7"/>
  <c r="AA15" i="7"/>
  <c r="AA16" i="7"/>
  <c r="AA17" i="7"/>
  <c r="AA18" i="7"/>
  <c r="AA19" i="7"/>
  <c r="AA20" i="7"/>
  <c r="AA21" i="7"/>
  <c r="AA22" i="7"/>
  <c r="AA23" i="7"/>
  <c r="AA24" i="7"/>
  <c r="AA25" i="7"/>
  <c r="AA26" i="7"/>
  <c r="AA27" i="7"/>
  <c r="AA28" i="7"/>
  <c r="AA29" i="7"/>
  <c r="AA30" i="7"/>
  <c r="AA31" i="7"/>
  <c r="AA32" i="7"/>
  <c r="AA33" i="7"/>
  <c r="AA34" i="7"/>
  <c r="AA35" i="7"/>
  <c r="AA36" i="7"/>
  <c r="AA37" i="7"/>
  <c r="AA38" i="7"/>
  <c r="AA39" i="7"/>
  <c r="AA40" i="7"/>
  <c r="AA41" i="7"/>
  <c r="AA42" i="7"/>
  <c r="AA43" i="7"/>
  <c r="AA44" i="7"/>
  <c r="AA45" i="7"/>
  <c r="AA46" i="7"/>
  <c r="AA47" i="7"/>
  <c r="AA48" i="7"/>
  <c r="AA49" i="7"/>
  <c r="AA50" i="7"/>
  <c r="AA51" i="7"/>
  <c r="AA52" i="7"/>
  <c r="AA53" i="7"/>
  <c r="AA54" i="7"/>
  <c r="AA55" i="7"/>
  <c r="AA56" i="7"/>
  <c r="AA57" i="7"/>
  <c r="AA58" i="7"/>
  <c r="AA59" i="7"/>
  <c r="AA60" i="7"/>
  <c r="AA61" i="7"/>
  <c r="AA62" i="7"/>
  <c r="AA63" i="7"/>
  <c r="AA65" i="7"/>
  <c r="AA66" i="7"/>
  <c r="AA67" i="7"/>
  <c r="AA68" i="7"/>
  <c r="AA69" i="7"/>
  <c r="AA70" i="7"/>
  <c r="AA71" i="7"/>
  <c r="AA72" i="7"/>
  <c r="AA73" i="7"/>
  <c r="AA74" i="7"/>
  <c r="AA75" i="7"/>
  <c r="AA76" i="7"/>
  <c r="AA77" i="7"/>
  <c r="AA78" i="7"/>
  <c r="AA79" i="7"/>
  <c r="AA80" i="7"/>
  <c r="AA81" i="7"/>
  <c r="AA82" i="7"/>
  <c r="AA83" i="7"/>
  <c r="AA84" i="7"/>
  <c r="AA85" i="7"/>
  <c r="AA86" i="7"/>
  <c r="AA87" i="7"/>
  <c r="AA14" i="7"/>
  <c r="Z15" i="7"/>
  <c r="Z16" i="7"/>
  <c r="Z17" i="7"/>
  <c r="Z18" i="7"/>
  <c r="Z19" i="7"/>
  <c r="Z20" i="7"/>
  <c r="Z21" i="7"/>
  <c r="Z22" i="7"/>
  <c r="Z23" i="7"/>
  <c r="Z24" i="7"/>
  <c r="Z25" i="7"/>
  <c r="Z26" i="7"/>
  <c r="Z27" i="7"/>
  <c r="Z28" i="7"/>
  <c r="Z29" i="7"/>
  <c r="Z30" i="7"/>
  <c r="Z31" i="7"/>
  <c r="Z32" i="7"/>
  <c r="Z33" i="7"/>
  <c r="Z34" i="7"/>
  <c r="Z35" i="7"/>
  <c r="Z36" i="7"/>
  <c r="Z37" i="7"/>
  <c r="Z38" i="7"/>
  <c r="Z39" i="7"/>
  <c r="Z40" i="7"/>
  <c r="Z41" i="7"/>
  <c r="Z42" i="7"/>
  <c r="Z43" i="7"/>
  <c r="Z44" i="7"/>
  <c r="Z45" i="7"/>
  <c r="Z46" i="7"/>
  <c r="Z47" i="7"/>
  <c r="Z48" i="7"/>
  <c r="Z49" i="7"/>
  <c r="Z50" i="7"/>
  <c r="Z51" i="7"/>
  <c r="Z52" i="7"/>
  <c r="Z53" i="7"/>
  <c r="Z54" i="7"/>
  <c r="Z55" i="7"/>
  <c r="Z56" i="7"/>
  <c r="Z57" i="7"/>
  <c r="Z58" i="7"/>
  <c r="Z59" i="7"/>
  <c r="Z60" i="7"/>
  <c r="Z61" i="7"/>
  <c r="Z62" i="7"/>
  <c r="Z63" i="7"/>
  <c r="Z65" i="7"/>
  <c r="Z66" i="7"/>
  <c r="Z67" i="7"/>
  <c r="Z68" i="7"/>
  <c r="Z69" i="7"/>
  <c r="Z70" i="7"/>
  <c r="Z71" i="7"/>
  <c r="Z72" i="7"/>
  <c r="Z73" i="7"/>
  <c r="Z74" i="7"/>
  <c r="Z75" i="7"/>
  <c r="Z76" i="7"/>
  <c r="Z77" i="7"/>
  <c r="Z78" i="7"/>
  <c r="Z79" i="7"/>
  <c r="Z80" i="7"/>
  <c r="Z81" i="7"/>
  <c r="Z82" i="7"/>
  <c r="Z83" i="7"/>
  <c r="Z84" i="7"/>
  <c r="Z85" i="7"/>
  <c r="Z86" i="7"/>
  <c r="Z87" i="7"/>
  <c r="Z14" i="7"/>
  <c r="Y15" i="7"/>
  <c r="Y16" i="7"/>
  <c r="Y17" i="7"/>
  <c r="Y18" i="7"/>
  <c r="Y19" i="7"/>
  <c r="Y20" i="7"/>
  <c r="Y21" i="7"/>
  <c r="Y22" i="7"/>
  <c r="Y23" i="7"/>
  <c r="Y24" i="7"/>
  <c r="Y25" i="7"/>
  <c r="Y26" i="7"/>
  <c r="Y27" i="7"/>
  <c r="Y28" i="7"/>
  <c r="Y29" i="7"/>
  <c r="Y30" i="7"/>
  <c r="Y31" i="7"/>
  <c r="Y32" i="7"/>
  <c r="Y33" i="7"/>
  <c r="Y34" i="7"/>
  <c r="Y35" i="7"/>
  <c r="Y36" i="7"/>
  <c r="Y37" i="7"/>
  <c r="Y38" i="7"/>
  <c r="Y39" i="7"/>
  <c r="Y40" i="7"/>
  <c r="Y41" i="7"/>
  <c r="Y42" i="7"/>
  <c r="Y43" i="7"/>
  <c r="Y44" i="7"/>
  <c r="Y45" i="7"/>
  <c r="Y46" i="7"/>
  <c r="Y47" i="7"/>
  <c r="Y48" i="7"/>
  <c r="Y49" i="7"/>
  <c r="Y50" i="7"/>
  <c r="Y51" i="7"/>
  <c r="Y52" i="7"/>
  <c r="Y53" i="7"/>
  <c r="Y54" i="7"/>
  <c r="Y55" i="7"/>
  <c r="Y56" i="7"/>
  <c r="Y57" i="7"/>
  <c r="Y58" i="7"/>
  <c r="Y59" i="7"/>
  <c r="Y60" i="7"/>
  <c r="Y61" i="7"/>
  <c r="Y62" i="7"/>
  <c r="Y63" i="7"/>
  <c r="Y65" i="7"/>
  <c r="Y66" i="7"/>
  <c r="Y67" i="7"/>
  <c r="Y68" i="7"/>
  <c r="Y69" i="7"/>
  <c r="Y70" i="7"/>
  <c r="Y71" i="7"/>
  <c r="Y72" i="7"/>
  <c r="Y73" i="7"/>
  <c r="Y74" i="7"/>
  <c r="Y75" i="7"/>
  <c r="Y76" i="7"/>
  <c r="Y77" i="7"/>
  <c r="Y78" i="7"/>
  <c r="Y79" i="7"/>
  <c r="Y80" i="7"/>
  <c r="Y81" i="7"/>
  <c r="Y82" i="7"/>
  <c r="Y83" i="7"/>
  <c r="Y84" i="7"/>
  <c r="Y85" i="7"/>
  <c r="Y86" i="7"/>
  <c r="Y87" i="7"/>
  <c r="Y14" i="7"/>
  <c r="U15" i="7"/>
  <c r="U16" i="7"/>
  <c r="U17" i="7"/>
  <c r="U18" i="7"/>
  <c r="U19" i="7"/>
  <c r="U20" i="7"/>
  <c r="U21" i="7"/>
  <c r="U22" i="7"/>
  <c r="U23" i="7"/>
  <c r="U24" i="7"/>
  <c r="U25" i="7"/>
  <c r="U26" i="7"/>
  <c r="U27" i="7"/>
  <c r="U28" i="7"/>
  <c r="U29" i="7"/>
  <c r="U30" i="7"/>
  <c r="U31" i="7"/>
  <c r="U32" i="7"/>
  <c r="U33" i="7"/>
  <c r="U34" i="7"/>
  <c r="U35" i="7"/>
  <c r="U36" i="7"/>
  <c r="U37" i="7"/>
  <c r="U38" i="7"/>
  <c r="U39" i="7"/>
  <c r="U40" i="7"/>
  <c r="U41" i="7"/>
  <c r="U42" i="7"/>
  <c r="U43" i="7"/>
  <c r="U44" i="7"/>
  <c r="U45" i="7"/>
  <c r="U46" i="7"/>
  <c r="U47" i="7"/>
  <c r="U48" i="7"/>
  <c r="U49" i="7"/>
  <c r="U50" i="7"/>
  <c r="U51" i="7"/>
  <c r="U52" i="7"/>
  <c r="U53" i="7"/>
  <c r="X53" i="7" s="1"/>
  <c r="U54" i="7"/>
  <c r="X54" i="7" s="1"/>
  <c r="U55" i="7"/>
  <c r="U56" i="7"/>
  <c r="U57" i="7"/>
  <c r="X57" i="7" s="1"/>
  <c r="U58" i="7"/>
  <c r="U59" i="7"/>
  <c r="X59" i="7" s="1"/>
  <c r="U60" i="7"/>
  <c r="U61" i="7"/>
  <c r="X61" i="7" s="1"/>
  <c r="U62" i="7"/>
  <c r="X62" i="7" s="1"/>
  <c r="U63" i="7"/>
  <c r="U65" i="7"/>
  <c r="U66" i="7"/>
  <c r="X66" i="7" s="1"/>
  <c r="U67" i="7"/>
  <c r="X67" i="7" s="1"/>
  <c r="U68" i="7"/>
  <c r="X68" i="7" s="1"/>
  <c r="U69" i="7"/>
  <c r="U70" i="7"/>
  <c r="X70" i="7" s="1"/>
  <c r="U71" i="7"/>
  <c r="X71" i="7" s="1"/>
  <c r="U72" i="7"/>
  <c r="U73" i="7"/>
  <c r="X73" i="7" s="1"/>
  <c r="U74" i="7"/>
  <c r="X74" i="7" s="1"/>
  <c r="U75" i="7"/>
  <c r="X75" i="7" s="1"/>
  <c r="U76" i="7"/>
  <c r="X76" i="7" s="1"/>
  <c r="U77" i="7"/>
  <c r="U78" i="7"/>
  <c r="X78" i="7" s="1"/>
  <c r="U79" i="7"/>
  <c r="X79" i="7" s="1"/>
  <c r="U80" i="7"/>
  <c r="U81" i="7"/>
  <c r="X81" i="7" s="1"/>
  <c r="U82" i="7"/>
  <c r="X82" i="7" s="1"/>
  <c r="U83" i="7"/>
  <c r="X83" i="7" s="1"/>
  <c r="U84" i="7"/>
  <c r="X84" i="7" s="1"/>
  <c r="U85" i="7"/>
  <c r="U86" i="7"/>
  <c r="X86" i="7" s="1"/>
  <c r="U87" i="7"/>
  <c r="X87" i="7" s="1"/>
  <c r="U14" i="7"/>
  <c r="R15" i="7"/>
  <c r="R16" i="7"/>
  <c r="R17" i="7"/>
  <c r="R18" i="7"/>
  <c r="R19" i="7"/>
  <c r="R20" i="7"/>
  <c r="R21" i="7"/>
  <c r="R22" i="7"/>
  <c r="R23" i="7"/>
  <c r="R24" i="7"/>
  <c r="R25" i="7"/>
  <c r="R26" i="7"/>
  <c r="R27" i="7"/>
  <c r="R28" i="7"/>
  <c r="R29" i="7"/>
  <c r="R30" i="7"/>
  <c r="R31" i="7"/>
  <c r="R32" i="7"/>
  <c r="R33" i="7"/>
  <c r="R34" i="7"/>
  <c r="R35" i="7"/>
  <c r="R36" i="7"/>
  <c r="R37" i="7"/>
  <c r="R38" i="7"/>
  <c r="R39" i="7"/>
  <c r="R40" i="7"/>
  <c r="R41" i="7"/>
  <c r="R42" i="7"/>
  <c r="R43" i="7"/>
  <c r="R44" i="7"/>
  <c r="R45" i="7"/>
  <c r="R46" i="7"/>
  <c r="R47" i="7"/>
  <c r="R48" i="7"/>
  <c r="R49" i="7"/>
  <c r="R50" i="7"/>
  <c r="R51" i="7"/>
  <c r="R52" i="7"/>
  <c r="T52" i="7" s="1"/>
  <c r="R53" i="7"/>
  <c r="R54" i="7"/>
  <c r="T54" i="7" s="1"/>
  <c r="R55" i="7"/>
  <c r="R56" i="7"/>
  <c r="R57" i="7"/>
  <c r="T57" i="7" s="1"/>
  <c r="R58" i="7"/>
  <c r="T58" i="7" s="1"/>
  <c r="R59" i="7"/>
  <c r="R60" i="7"/>
  <c r="T60" i="7" s="1"/>
  <c r="R61" i="7"/>
  <c r="R62" i="7"/>
  <c r="T62" i="7" s="1"/>
  <c r="R63" i="7"/>
  <c r="T63" i="7" s="1"/>
  <c r="R65" i="7"/>
  <c r="R66" i="7"/>
  <c r="R67" i="7"/>
  <c r="T67" i="7" s="1"/>
  <c r="W67" i="7" s="1"/>
  <c r="R68" i="7"/>
  <c r="R69" i="7"/>
  <c r="T69" i="7" s="1"/>
  <c r="W69" i="7" s="1"/>
  <c r="R70" i="7"/>
  <c r="T70" i="7" s="1"/>
  <c r="R71" i="7"/>
  <c r="T71" i="7" s="1"/>
  <c r="R72" i="7"/>
  <c r="T72" i="7" s="1"/>
  <c r="R73" i="7"/>
  <c r="T73" i="7" s="1"/>
  <c r="R74" i="7"/>
  <c r="T74" i="7" s="1"/>
  <c r="R75" i="7"/>
  <c r="T75" i="7" s="1"/>
  <c r="R76" i="7"/>
  <c r="R77" i="7"/>
  <c r="R78" i="7"/>
  <c r="R79" i="7"/>
  <c r="T79" i="7" s="1"/>
  <c r="R80" i="7"/>
  <c r="R81" i="7"/>
  <c r="T81" i="7" s="1"/>
  <c r="R82" i="7"/>
  <c r="T82" i="7" s="1"/>
  <c r="R83" i="7"/>
  <c r="T83" i="7" s="1"/>
  <c r="W83" i="7" s="1"/>
  <c r="R84" i="7"/>
  <c r="R85" i="7"/>
  <c r="T85" i="7" s="1"/>
  <c r="R86" i="7"/>
  <c r="R87" i="7"/>
  <c r="T87" i="7" s="1"/>
  <c r="R14" i="7"/>
  <c r="P15" i="7"/>
  <c r="P16" i="7"/>
  <c r="P17" i="7"/>
  <c r="P18" i="7"/>
  <c r="P19" i="7"/>
  <c r="P20" i="7"/>
  <c r="P21" i="7"/>
  <c r="P22" i="7"/>
  <c r="P23" i="7"/>
  <c r="P24" i="7"/>
  <c r="P25" i="7"/>
  <c r="P26" i="7"/>
  <c r="P27" i="7"/>
  <c r="P28" i="7"/>
  <c r="P29" i="7"/>
  <c r="P30" i="7"/>
  <c r="P31" i="7"/>
  <c r="P32" i="7"/>
  <c r="P33" i="7"/>
  <c r="P34" i="7"/>
  <c r="P35" i="7"/>
  <c r="P36" i="7"/>
  <c r="P37" i="7"/>
  <c r="P38" i="7"/>
  <c r="P39" i="7"/>
  <c r="P40" i="7"/>
  <c r="P41" i="7"/>
  <c r="P42" i="7"/>
  <c r="P43" i="7"/>
  <c r="P44" i="7"/>
  <c r="P45" i="7"/>
  <c r="P46" i="7"/>
  <c r="P47" i="7"/>
  <c r="P48" i="7"/>
  <c r="P49" i="7"/>
  <c r="P50" i="7"/>
  <c r="P51" i="7"/>
  <c r="P52" i="7"/>
  <c r="P53" i="7"/>
  <c r="P54" i="7"/>
  <c r="P55" i="7"/>
  <c r="P56" i="7"/>
  <c r="P57" i="7"/>
  <c r="P58" i="7"/>
  <c r="P59" i="7"/>
  <c r="P60" i="7"/>
  <c r="P61" i="7"/>
  <c r="P62" i="7"/>
  <c r="P63" i="7"/>
  <c r="P65" i="7"/>
  <c r="P66" i="7"/>
  <c r="P67" i="7"/>
  <c r="P68" i="7"/>
  <c r="P69" i="7"/>
  <c r="P70" i="7"/>
  <c r="P71" i="7"/>
  <c r="P72" i="7"/>
  <c r="P73" i="7"/>
  <c r="P74" i="7"/>
  <c r="P75" i="7"/>
  <c r="P76" i="7"/>
  <c r="P77" i="7"/>
  <c r="P78" i="7"/>
  <c r="P79" i="7"/>
  <c r="P80" i="7"/>
  <c r="P81" i="7"/>
  <c r="P82" i="7"/>
  <c r="P83" i="7"/>
  <c r="P84" i="7"/>
  <c r="P85" i="7"/>
  <c r="P86" i="7"/>
  <c r="P87" i="7"/>
  <c r="P14" i="7"/>
  <c r="J15" i="7"/>
  <c r="J16" i="7"/>
  <c r="J17" i="7"/>
  <c r="J18" i="7"/>
  <c r="J19" i="7"/>
  <c r="J20" i="7"/>
  <c r="J21" i="7"/>
  <c r="J22" i="7"/>
  <c r="J23" i="7"/>
  <c r="J24" i="7"/>
  <c r="J25" i="7"/>
  <c r="J26" i="7"/>
  <c r="J27" i="7"/>
  <c r="J28" i="7"/>
  <c r="J29" i="7"/>
  <c r="J30" i="7"/>
  <c r="J31" i="7"/>
  <c r="J32" i="7"/>
  <c r="J33" i="7"/>
  <c r="J34" i="7"/>
  <c r="J35" i="7"/>
  <c r="J36" i="7"/>
  <c r="J37" i="7"/>
  <c r="J38" i="7"/>
  <c r="J39" i="7"/>
  <c r="J40" i="7"/>
  <c r="J41" i="7"/>
  <c r="J42" i="7"/>
  <c r="J43" i="7"/>
  <c r="J44" i="7"/>
  <c r="J45" i="7"/>
  <c r="J46" i="7"/>
  <c r="J47" i="7"/>
  <c r="J48" i="7"/>
  <c r="J49" i="7"/>
  <c r="J50" i="7"/>
  <c r="J51" i="7"/>
  <c r="J52" i="7"/>
  <c r="J53" i="7"/>
  <c r="J54" i="7"/>
  <c r="J55" i="7"/>
  <c r="J56" i="7"/>
  <c r="J57" i="7"/>
  <c r="J58" i="7"/>
  <c r="J59" i="7"/>
  <c r="J60" i="7"/>
  <c r="K60" i="7" s="1"/>
  <c r="J61" i="7"/>
  <c r="J62" i="7"/>
  <c r="J63" i="7"/>
  <c r="J65" i="7"/>
  <c r="J66" i="7"/>
  <c r="J67" i="7"/>
  <c r="J68" i="7"/>
  <c r="J69" i="7"/>
  <c r="J70" i="7"/>
  <c r="J71" i="7"/>
  <c r="J72" i="7"/>
  <c r="J73" i="7"/>
  <c r="J74" i="7"/>
  <c r="J75" i="7"/>
  <c r="J76" i="7"/>
  <c r="J77" i="7"/>
  <c r="J78" i="7"/>
  <c r="J79" i="7"/>
  <c r="J80" i="7"/>
  <c r="J81" i="7"/>
  <c r="J82" i="7"/>
  <c r="J83" i="7"/>
  <c r="J84" i="7"/>
  <c r="J85" i="7"/>
  <c r="J86" i="7"/>
  <c r="J87" i="7"/>
  <c r="J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3" i="7"/>
  <c r="D54" i="7"/>
  <c r="D55" i="7"/>
  <c r="D56" i="7"/>
  <c r="D57" i="7"/>
  <c r="D58" i="7"/>
  <c r="D59" i="7"/>
  <c r="D60" i="7"/>
  <c r="D61" i="7"/>
  <c r="D62" i="7"/>
  <c r="D63" i="7"/>
  <c r="D65" i="7"/>
  <c r="D66" i="7"/>
  <c r="D67" i="7"/>
  <c r="D68" i="7"/>
  <c r="D69" i="7"/>
  <c r="D70" i="7"/>
  <c r="D71" i="7"/>
  <c r="D72" i="7"/>
  <c r="D73" i="7"/>
  <c r="D74" i="7"/>
  <c r="D75" i="7"/>
  <c r="D76" i="7"/>
  <c r="D77" i="7"/>
  <c r="D78" i="7"/>
  <c r="D79" i="7"/>
  <c r="D80" i="7"/>
  <c r="D81" i="7"/>
  <c r="D82" i="7"/>
  <c r="D83" i="7"/>
  <c r="D84" i="7"/>
  <c r="D85" i="7"/>
  <c r="D86" i="7"/>
  <c r="D87" i="7"/>
  <c r="D14" i="7"/>
  <c r="BO2" i="6"/>
  <c r="AT15" i="6"/>
  <c r="AT16" i="6"/>
  <c r="AT17" i="6"/>
  <c r="AT18" i="6"/>
  <c r="AT19" i="6"/>
  <c r="AT20" i="6"/>
  <c r="AT21" i="6"/>
  <c r="AT22" i="6"/>
  <c r="AT23" i="6"/>
  <c r="AT24" i="6"/>
  <c r="AT25" i="6"/>
  <c r="AT26" i="6"/>
  <c r="AT27" i="6"/>
  <c r="AT28" i="6"/>
  <c r="AT29" i="6"/>
  <c r="AT30" i="6"/>
  <c r="AT31" i="6"/>
  <c r="AT32" i="6"/>
  <c r="AT33" i="6"/>
  <c r="AT34" i="6"/>
  <c r="AT35" i="6"/>
  <c r="AT36" i="6"/>
  <c r="AT37" i="6"/>
  <c r="AT38" i="6"/>
  <c r="AT39" i="6"/>
  <c r="AT40" i="6"/>
  <c r="AT41" i="6"/>
  <c r="AT42" i="6"/>
  <c r="AT43" i="6"/>
  <c r="AT44" i="6"/>
  <c r="AT45" i="6"/>
  <c r="AT46" i="6"/>
  <c r="AT47" i="6"/>
  <c r="AT48" i="6"/>
  <c r="AT49" i="6"/>
  <c r="AT50" i="6"/>
  <c r="AT51" i="6"/>
  <c r="AT52" i="6"/>
  <c r="AT53" i="6"/>
  <c r="AT54" i="6"/>
  <c r="AT55" i="6"/>
  <c r="AT56" i="6"/>
  <c r="AT57" i="6"/>
  <c r="AT58" i="6"/>
  <c r="AT59" i="6"/>
  <c r="AT60" i="6"/>
  <c r="AT61" i="6"/>
  <c r="AT62" i="6"/>
  <c r="AT63" i="6"/>
  <c r="AT64" i="6"/>
  <c r="AT65" i="6"/>
  <c r="AT66" i="6"/>
  <c r="AT67" i="6"/>
  <c r="AT68" i="6"/>
  <c r="AT69" i="6"/>
  <c r="AT70" i="6"/>
  <c r="AT71" i="6"/>
  <c r="AT72" i="6"/>
  <c r="AT73" i="6"/>
  <c r="AT74" i="6"/>
  <c r="AT75" i="6"/>
  <c r="AT76" i="6"/>
  <c r="AT77" i="6"/>
  <c r="AT78" i="6"/>
  <c r="AT79" i="6"/>
  <c r="AT80" i="6"/>
  <c r="AT81" i="6"/>
  <c r="AT82" i="6"/>
  <c r="AT83" i="6"/>
  <c r="AT14" i="6"/>
  <c r="AS15" i="6"/>
  <c r="AS16" i="6"/>
  <c r="AS17" i="6"/>
  <c r="AS18" i="6"/>
  <c r="AS19" i="6"/>
  <c r="AS20" i="6"/>
  <c r="AS21" i="6"/>
  <c r="AS22" i="6"/>
  <c r="AS23" i="6"/>
  <c r="AS24" i="6"/>
  <c r="AS25" i="6"/>
  <c r="AS26" i="6"/>
  <c r="AS27" i="6"/>
  <c r="AS28" i="6"/>
  <c r="AS29" i="6"/>
  <c r="AS30" i="6"/>
  <c r="AS31" i="6"/>
  <c r="AS32" i="6"/>
  <c r="AS33" i="6"/>
  <c r="AS34" i="6"/>
  <c r="AS35" i="6"/>
  <c r="AS36" i="6"/>
  <c r="AS37" i="6"/>
  <c r="AS38" i="6"/>
  <c r="AS39" i="6"/>
  <c r="AS40" i="6"/>
  <c r="AS41" i="6"/>
  <c r="AS42" i="6"/>
  <c r="AS43" i="6"/>
  <c r="AS44" i="6"/>
  <c r="AS45" i="6"/>
  <c r="AS46" i="6"/>
  <c r="AS47" i="6"/>
  <c r="AS48" i="6"/>
  <c r="AS49" i="6"/>
  <c r="AS50" i="6"/>
  <c r="AS51" i="6"/>
  <c r="AS52" i="6"/>
  <c r="AS53" i="6"/>
  <c r="AS54" i="6"/>
  <c r="AS55" i="6"/>
  <c r="AS56" i="6"/>
  <c r="AS57" i="6"/>
  <c r="AS58" i="6"/>
  <c r="AS59" i="6"/>
  <c r="AS60" i="6"/>
  <c r="AS61" i="6"/>
  <c r="AS62" i="6"/>
  <c r="AS63" i="6"/>
  <c r="AS64" i="6"/>
  <c r="AS65" i="6"/>
  <c r="AS66" i="6"/>
  <c r="AS67" i="6"/>
  <c r="AS68" i="6"/>
  <c r="AS69" i="6"/>
  <c r="AS70" i="6"/>
  <c r="AS71" i="6"/>
  <c r="AS72" i="6"/>
  <c r="AS73" i="6"/>
  <c r="AS74" i="6"/>
  <c r="AS75" i="6"/>
  <c r="AS76" i="6"/>
  <c r="AS77" i="6"/>
  <c r="AS78" i="6"/>
  <c r="AS79" i="6"/>
  <c r="AS80" i="6"/>
  <c r="AS81" i="6"/>
  <c r="AS82" i="6"/>
  <c r="AS83" i="6"/>
  <c r="AS14" i="6"/>
  <c r="AO15" i="6"/>
  <c r="AO16" i="6"/>
  <c r="AO17" i="6"/>
  <c r="AO18" i="6"/>
  <c r="AO19" i="6"/>
  <c r="AO20" i="6"/>
  <c r="AO21" i="6"/>
  <c r="AO22" i="6"/>
  <c r="AO23" i="6"/>
  <c r="AO24" i="6"/>
  <c r="AO25" i="6"/>
  <c r="AO26" i="6"/>
  <c r="AO27" i="6"/>
  <c r="AO28" i="6"/>
  <c r="AO29" i="6"/>
  <c r="AO30" i="6"/>
  <c r="AO31" i="6"/>
  <c r="AO32" i="6"/>
  <c r="AO33" i="6"/>
  <c r="AO34" i="6"/>
  <c r="AO35" i="6"/>
  <c r="AO36" i="6"/>
  <c r="AO37" i="6"/>
  <c r="AO38" i="6"/>
  <c r="AO39" i="6"/>
  <c r="AO40" i="6"/>
  <c r="AO41" i="6"/>
  <c r="AO42" i="6"/>
  <c r="AO43" i="6"/>
  <c r="AO44" i="6"/>
  <c r="AO45" i="6"/>
  <c r="AO46" i="6"/>
  <c r="AO47" i="6"/>
  <c r="AO48" i="6"/>
  <c r="AO49" i="6"/>
  <c r="AO50" i="6"/>
  <c r="AO51" i="6"/>
  <c r="AO52" i="6"/>
  <c r="AO53" i="6"/>
  <c r="AO54" i="6"/>
  <c r="AO55" i="6"/>
  <c r="AO56" i="6"/>
  <c r="AO57" i="6"/>
  <c r="AO58" i="6"/>
  <c r="AO59" i="6"/>
  <c r="AO60" i="6"/>
  <c r="AO61" i="6"/>
  <c r="AO62" i="6"/>
  <c r="AO63" i="6"/>
  <c r="AO64" i="6"/>
  <c r="AO65" i="6"/>
  <c r="AO66" i="6"/>
  <c r="AO67" i="6"/>
  <c r="AO68" i="6"/>
  <c r="AO69" i="6"/>
  <c r="AO70" i="6"/>
  <c r="AO71" i="6"/>
  <c r="AO72" i="6"/>
  <c r="AO73" i="6"/>
  <c r="AO74" i="6"/>
  <c r="AO75" i="6"/>
  <c r="AO76" i="6"/>
  <c r="AO77" i="6"/>
  <c r="AO78" i="6"/>
  <c r="AO79" i="6"/>
  <c r="AO80" i="6"/>
  <c r="AO81" i="6"/>
  <c r="AO82" i="6"/>
  <c r="AO83" i="6"/>
  <c r="AO14" i="6"/>
  <c r="AM15" i="6"/>
  <c r="AM16" i="6"/>
  <c r="AM17" i="6"/>
  <c r="AM18" i="6"/>
  <c r="AM19" i="6"/>
  <c r="AM20" i="6"/>
  <c r="AM21" i="6"/>
  <c r="AM22" i="6"/>
  <c r="AM23" i="6"/>
  <c r="AM24" i="6"/>
  <c r="AM25" i="6"/>
  <c r="AM26" i="6"/>
  <c r="AM27" i="6"/>
  <c r="AM28" i="6"/>
  <c r="AM29" i="6"/>
  <c r="AM30" i="6"/>
  <c r="AM31" i="6"/>
  <c r="AM32" i="6"/>
  <c r="AM33" i="6"/>
  <c r="AM34" i="6"/>
  <c r="AM35" i="6"/>
  <c r="AM36" i="6"/>
  <c r="AM37" i="6"/>
  <c r="AM38" i="6"/>
  <c r="AM39" i="6"/>
  <c r="AM40" i="6"/>
  <c r="AM41" i="6"/>
  <c r="AM42" i="6"/>
  <c r="AM43" i="6"/>
  <c r="AM44" i="6"/>
  <c r="AM45" i="6"/>
  <c r="AM46" i="6"/>
  <c r="AM47" i="6"/>
  <c r="AM48" i="6"/>
  <c r="AM49" i="6"/>
  <c r="AM50" i="6"/>
  <c r="AM51" i="6"/>
  <c r="AM52" i="6"/>
  <c r="AM53" i="6"/>
  <c r="AM54" i="6"/>
  <c r="AM55" i="6"/>
  <c r="AM56" i="6"/>
  <c r="AM57" i="6"/>
  <c r="AM58" i="6"/>
  <c r="AM59" i="6"/>
  <c r="AM60" i="6"/>
  <c r="AM61" i="6"/>
  <c r="AM62" i="6"/>
  <c r="AM63" i="6"/>
  <c r="AM64" i="6"/>
  <c r="AM65" i="6"/>
  <c r="AM66" i="6"/>
  <c r="AM67" i="6"/>
  <c r="AM68" i="6"/>
  <c r="AM69" i="6"/>
  <c r="AM70" i="6"/>
  <c r="AM71" i="6"/>
  <c r="AM72" i="6"/>
  <c r="AM73" i="6"/>
  <c r="AM74" i="6"/>
  <c r="AM75" i="6"/>
  <c r="AM76" i="6"/>
  <c r="AM77" i="6"/>
  <c r="AM78" i="6"/>
  <c r="AM79" i="6"/>
  <c r="AM80" i="6"/>
  <c r="AM81" i="6"/>
  <c r="AM82" i="6"/>
  <c r="AM83" i="6"/>
  <c r="AM14" i="6"/>
  <c r="AI15" i="6"/>
  <c r="AI16" i="6"/>
  <c r="AI17" i="6"/>
  <c r="AI18" i="6"/>
  <c r="AI19" i="6"/>
  <c r="AI20" i="6"/>
  <c r="AI21" i="6"/>
  <c r="AI22" i="6"/>
  <c r="AI23" i="6"/>
  <c r="AI24" i="6"/>
  <c r="AI25" i="6"/>
  <c r="AI26" i="6"/>
  <c r="AI27" i="6"/>
  <c r="AI28" i="6"/>
  <c r="AI29" i="6"/>
  <c r="AI30" i="6"/>
  <c r="AI31" i="6"/>
  <c r="AI32" i="6"/>
  <c r="AI33" i="6"/>
  <c r="AI34" i="6"/>
  <c r="AI35" i="6"/>
  <c r="AI36" i="6"/>
  <c r="AI37" i="6"/>
  <c r="AI38" i="6"/>
  <c r="AI39" i="6"/>
  <c r="AI40" i="6"/>
  <c r="AI41" i="6"/>
  <c r="AI42" i="6"/>
  <c r="AI43" i="6"/>
  <c r="AI44" i="6"/>
  <c r="AI45" i="6"/>
  <c r="AI46" i="6"/>
  <c r="AI47" i="6"/>
  <c r="AI48" i="6"/>
  <c r="AI49" i="6"/>
  <c r="AI50" i="6"/>
  <c r="AI51" i="6"/>
  <c r="AI52" i="6"/>
  <c r="AI53" i="6"/>
  <c r="AI54" i="6"/>
  <c r="AI55" i="6"/>
  <c r="AI56" i="6"/>
  <c r="AI57" i="6"/>
  <c r="AI58" i="6"/>
  <c r="AI59" i="6"/>
  <c r="AI60" i="6"/>
  <c r="AI61" i="6"/>
  <c r="AI62" i="6"/>
  <c r="AI63" i="6"/>
  <c r="AI64" i="6"/>
  <c r="AI65" i="6"/>
  <c r="AI66" i="6"/>
  <c r="AI67" i="6"/>
  <c r="AI68" i="6"/>
  <c r="AI69" i="6"/>
  <c r="AI70" i="6"/>
  <c r="AI71" i="6"/>
  <c r="AI72" i="6"/>
  <c r="AI73" i="6"/>
  <c r="AI74" i="6"/>
  <c r="AI75" i="6"/>
  <c r="AI76" i="6"/>
  <c r="AI77" i="6"/>
  <c r="AI78" i="6"/>
  <c r="AI79" i="6"/>
  <c r="AI80" i="6"/>
  <c r="AI81" i="6"/>
  <c r="AI82" i="6"/>
  <c r="AI83" i="6"/>
  <c r="AI14" i="6"/>
  <c r="AG15" i="6"/>
  <c r="AG16" i="6"/>
  <c r="AG17" i="6"/>
  <c r="AG18" i="6"/>
  <c r="AG19" i="6"/>
  <c r="AG20" i="6"/>
  <c r="AG21" i="6"/>
  <c r="AG22" i="6"/>
  <c r="AG23" i="6"/>
  <c r="AG24" i="6"/>
  <c r="AG25" i="6"/>
  <c r="AG26" i="6"/>
  <c r="AG27" i="6"/>
  <c r="AG28" i="6"/>
  <c r="AG29" i="6"/>
  <c r="AG30" i="6"/>
  <c r="AG31" i="6"/>
  <c r="AG32" i="6"/>
  <c r="AG33" i="6"/>
  <c r="AG34" i="6"/>
  <c r="AG35" i="6"/>
  <c r="AG36" i="6"/>
  <c r="AG37" i="6"/>
  <c r="AG38" i="6"/>
  <c r="AG39" i="6"/>
  <c r="AG40" i="6"/>
  <c r="AG41" i="6"/>
  <c r="AG42" i="6"/>
  <c r="AG43" i="6"/>
  <c r="AG44" i="6"/>
  <c r="AG45" i="6"/>
  <c r="AG46" i="6"/>
  <c r="AG47" i="6"/>
  <c r="AG48" i="6"/>
  <c r="AG49" i="6"/>
  <c r="AG50" i="6"/>
  <c r="AG51" i="6"/>
  <c r="AG52" i="6"/>
  <c r="AG53" i="6"/>
  <c r="AG54" i="6"/>
  <c r="AG55" i="6"/>
  <c r="AG56" i="6"/>
  <c r="AG57" i="6"/>
  <c r="AG58" i="6"/>
  <c r="AG59" i="6"/>
  <c r="AG60" i="6"/>
  <c r="AG61" i="6"/>
  <c r="AG62" i="6"/>
  <c r="AG63" i="6"/>
  <c r="AG64" i="6"/>
  <c r="AG65" i="6"/>
  <c r="AG66" i="6"/>
  <c r="AG67" i="6"/>
  <c r="AG68" i="6"/>
  <c r="AG69" i="6"/>
  <c r="AG70" i="6"/>
  <c r="AG71" i="6"/>
  <c r="AG72" i="6"/>
  <c r="AG73" i="6"/>
  <c r="AG74" i="6"/>
  <c r="AG75" i="6"/>
  <c r="AG76" i="6"/>
  <c r="AG77" i="6"/>
  <c r="AG78" i="6"/>
  <c r="AG79" i="6"/>
  <c r="AG80" i="6"/>
  <c r="AG81" i="6"/>
  <c r="AG82" i="6"/>
  <c r="AG83" i="6"/>
  <c r="AG14" i="6"/>
  <c r="AD15" i="6"/>
  <c r="AD16" i="6"/>
  <c r="AD17" i="6"/>
  <c r="AD18" i="6"/>
  <c r="AD19" i="6"/>
  <c r="AD20" i="6"/>
  <c r="AD21" i="6"/>
  <c r="AD22" i="6"/>
  <c r="AD23" i="6"/>
  <c r="AD24" i="6"/>
  <c r="AD25" i="6"/>
  <c r="AD26" i="6"/>
  <c r="AD27" i="6"/>
  <c r="AD28" i="6"/>
  <c r="AD29" i="6"/>
  <c r="AD30" i="6"/>
  <c r="AD31" i="6"/>
  <c r="AD32" i="6"/>
  <c r="AD33" i="6"/>
  <c r="AD34" i="6"/>
  <c r="AD35" i="6"/>
  <c r="AD36" i="6"/>
  <c r="AD37" i="6"/>
  <c r="AD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14" i="6"/>
  <c r="AC15" i="6"/>
  <c r="AC16" i="6"/>
  <c r="AC17" i="6"/>
  <c r="AC18" i="6"/>
  <c r="AC19" i="6"/>
  <c r="AC20" i="6"/>
  <c r="AC21" i="6"/>
  <c r="AC22" i="6"/>
  <c r="AC23" i="6"/>
  <c r="AC24" i="6"/>
  <c r="AC25" i="6"/>
  <c r="AC26" i="6"/>
  <c r="AC27" i="6"/>
  <c r="AC28" i="6"/>
  <c r="AC29" i="6"/>
  <c r="AC30" i="6"/>
  <c r="AC31" i="6"/>
  <c r="AC32" i="6"/>
  <c r="AC33" i="6"/>
  <c r="AC34" i="6"/>
  <c r="AC35" i="6"/>
  <c r="AC36" i="6"/>
  <c r="AC37" i="6"/>
  <c r="AC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14" i="6"/>
  <c r="AB15" i="6"/>
  <c r="AB16" i="6"/>
  <c r="AB17" i="6"/>
  <c r="AB18" i="6"/>
  <c r="AB19" i="6"/>
  <c r="AB20" i="6"/>
  <c r="AB21" i="6"/>
  <c r="AB22" i="6"/>
  <c r="AB23" i="6"/>
  <c r="AB24" i="6"/>
  <c r="AB25" i="6"/>
  <c r="AB26" i="6"/>
  <c r="AB27" i="6"/>
  <c r="AB28" i="6"/>
  <c r="AB29" i="6"/>
  <c r="AB30" i="6"/>
  <c r="AB31" i="6"/>
  <c r="AB32" i="6"/>
  <c r="AB33" i="6"/>
  <c r="AB34" i="6"/>
  <c r="AB35" i="6"/>
  <c r="AB36" i="6"/>
  <c r="AB37" i="6"/>
  <c r="AB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14" i="6"/>
  <c r="AA15" i="6"/>
  <c r="AA16" i="6"/>
  <c r="AA17" i="6"/>
  <c r="AA18" i="6"/>
  <c r="AA19" i="6"/>
  <c r="AA20" i="6"/>
  <c r="AA21" i="6"/>
  <c r="AA22" i="6"/>
  <c r="AA23" i="6"/>
  <c r="AA24" i="6"/>
  <c r="AA25" i="6"/>
  <c r="AA26" i="6"/>
  <c r="AA27" i="6"/>
  <c r="AA28" i="6"/>
  <c r="AA29" i="6"/>
  <c r="AA30" i="6"/>
  <c r="AA31" i="6"/>
  <c r="AA32" i="6"/>
  <c r="AA33" i="6"/>
  <c r="AA34" i="6"/>
  <c r="AA35" i="6"/>
  <c r="AA36" i="6"/>
  <c r="AA37" i="6"/>
  <c r="AA38" i="6"/>
  <c r="AA39" i="6"/>
  <c r="AA40" i="6"/>
  <c r="AA41" i="6"/>
  <c r="AA42" i="6"/>
  <c r="AA43" i="6"/>
  <c r="AA44" i="6"/>
  <c r="AA45" i="6"/>
  <c r="AA46" i="6"/>
  <c r="AA47" i="6"/>
  <c r="AA48" i="6"/>
  <c r="AA49" i="6"/>
  <c r="AA50" i="6"/>
  <c r="AA51" i="6"/>
  <c r="AA52" i="6"/>
  <c r="AA53" i="6"/>
  <c r="AA54" i="6"/>
  <c r="AA55" i="6"/>
  <c r="AA56" i="6"/>
  <c r="AA57" i="6"/>
  <c r="AA58" i="6"/>
  <c r="AA59" i="6"/>
  <c r="AA60" i="6"/>
  <c r="AA61" i="6"/>
  <c r="AA62" i="6"/>
  <c r="AA63" i="6"/>
  <c r="AA64" i="6"/>
  <c r="AA65" i="6"/>
  <c r="AA66" i="6"/>
  <c r="AA67" i="6"/>
  <c r="AA68" i="6"/>
  <c r="AA69" i="6"/>
  <c r="AA70" i="6"/>
  <c r="AA71" i="6"/>
  <c r="AA72" i="6"/>
  <c r="AA73" i="6"/>
  <c r="AA74" i="6"/>
  <c r="AA75" i="6"/>
  <c r="AA76" i="6"/>
  <c r="AA77" i="6"/>
  <c r="AA78" i="6"/>
  <c r="AA79" i="6"/>
  <c r="AA80" i="6"/>
  <c r="AA81" i="6"/>
  <c r="AA82" i="6"/>
  <c r="AA83" i="6"/>
  <c r="AA14" i="6"/>
  <c r="Z15" i="6"/>
  <c r="Z16" i="6"/>
  <c r="Z17" i="6"/>
  <c r="Z18" i="6"/>
  <c r="Z19" i="6"/>
  <c r="Z20" i="6"/>
  <c r="Z21" i="6"/>
  <c r="Z22" i="6"/>
  <c r="Z23" i="6"/>
  <c r="Z24" i="6"/>
  <c r="Z25" i="6"/>
  <c r="Z26" i="6"/>
  <c r="Z27" i="6"/>
  <c r="Z28" i="6"/>
  <c r="Z29" i="6"/>
  <c r="Z30" i="6"/>
  <c r="Z31" i="6"/>
  <c r="Z32" i="6"/>
  <c r="Z33" i="6"/>
  <c r="Z34" i="6"/>
  <c r="Z35" i="6"/>
  <c r="Z36" i="6"/>
  <c r="Z37" i="6"/>
  <c r="Z38" i="6"/>
  <c r="Z39" i="6"/>
  <c r="Z40" i="6"/>
  <c r="Z41" i="6"/>
  <c r="Z42" i="6"/>
  <c r="Z43" i="6"/>
  <c r="Z44" i="6"/>
  <c r="Z45" i="6"/>
  <c r="Z46" i="6"/>
  <c r="Z47" i="6"/>
  <c r="Z48" i="6"/>
  <c r="Z49" i="6"/>
  <c r="Z50" i="6"/>
  <c r="Z51" i="6"/>
  <c r="Z52" i="6"/>
  <c r="Z53" i="6"/>
  <c r="Z54" i="6"/>
  <c r="Z55" i="6"/>
  <c r="Z56" i="6"/>
  <c r="Z57" i="6"/>
  <c r="Z58" i="6"/>
  <c r="Z59" i="6"/>
  <c r="Z60" i="6"/>
  <c r="Z61" i="6"/>
  <c r="Z62" i="6"/>
  <c r="Z63" i="6"/>
  <c r="Z64" i="6"/>
  <c r="Z65" i="6"/>
  <c r="Z66" i="6"/>
  <c r="Z67" i="6"/>
  <c r="Z68" i="6"/>
  <c r="Z69" i="6"/>
  <c r="Z70" i="6"/>
  <c r="Z71" i="6"/>
  <c r="Z72" i="6"/>
  <c r="Z73" i="6"/>
  <c r="Z74" i="6"/>
  <c r="Z75" i="6"/>
  <c r="Z76" i="6"/>
  <c r="Z77" i="6"/>
  <c r="Z78" i="6"/>
  <c r="Z79" i="6"/>
  <c r="Z80" i="6"/>
  <c r="Z81" i="6"/>
  <c r="Z82" i="6"/>
  <c r="Z83" i="6"/>
  <c r="Z14" i="6"/>
  <c r="Y15" i="6"/>
  <c r="Y16" i="6"/>
  <c r="Y17" i="6"/>
  <c r="Y18" i="6"/>
  <c r="Y19" i="6"/>
  <c r="Y20" i="6"/>
  <c r="Y21" i="6"/>
  <c r="Y22" i="6"/>
  <c r="Y23" i="6"/>
  <c r="Y24" i="6"/>
  <c r="Y25" i="6"/>
  <c r="Y26" i="6"/>
  <c r="Y27" i="6"/>
  <c r="Y28" i="6"/>
  <c r="Y29" i="6"/>
  <c r="Y30" i="6"/>
  <c r="Y31" i="6"/>
  <c r="Y32" i="6"/>
  <c r="Y33" i="6"/>
  <c r="Y34" i="6"/>
  <c r="Y35" i="6"/>
  <c r="Y36" i="6"/>
  <c r="Y37" i="6"/>
  <c r="Y38" i="6"/>
  <c r="Y39" i="6"/>
  <c r="Y40" i="6"/>
  <c r="Y41" i="6"/>
  <c r="Y42" i="6"/>
  <c r="Y43" i="6"/>
  <c r="Y44" i="6"/>
  <c r="Y45" i="6"/>
  <c r="Y46" i="6"/>
  <c r="Y47" i="6"/>
  <c r="Y48" i="6"/>
  <c r="Y49" i="6"/>
  <c r="Y50" i="6"/>
  <c r="Y51" i="6"/>
  <c r="Y52" i="6"/>
  <c r="Y53" i="6"/>
  <c r="Y54" i="6"/>
  <c r="Y55" i="6"/>
  <c r="Y56" i="6"/>
  <c r="Y57" i="6"/>
  <c r="Y58" i="6"/>
  <c r="Y59" i="6"/>
  <c r="Y60" i="6"/>
  <c r="Y61" i="6"/>
  <c r="Y62" i="6"/>
  <c r="Y63" i="6"/>
  <c r="Y64" i="6"/>
  <c r="Y65" i="6"/>
  <c r="Y66" i="6"/>
  <c r="Y67" i="6"/>
  <c r="Y68" i="6"/>
  <c r="Y69" i="6"/>
  <c r="Y70" i="6"/>
  <c r="Y71" i="6"/>
  <c r="Y72" i="6"/>
  <c r="Y73" i="6"/>
  <c r="Y74" i="6"/>
  <c r="Y75" i="6"/>
  <c r="Y76" i="6"/>
  <c r="Y77" i="6"/>
  <c r="Y78" i="6"/>
  <c r="Y79" i="6"/>
  <c r="Y80" i="6"/>
  <c r="Y81" i="6"/>
  <c r="Y82" i="6"/>
  <c r="Y83" i="6"/>
  <c r="Y14" i="6"/>
  <c r="U15" i="6"/>
  <c r="U16" i="6"/>
  <c r="U17" i="6"/>
  <c r="U18" i="6"/>
  <c r="U19" i="6"/>
  <c r="U20" i="6"/>
  <c r="U21" i="6"/>
  <c r="U22" i="6"/>
  <c r="U23" i="6"/>
  <c r="U24" i="6"/>
  <c r="U25" i="6"/>
  <c r="U26" i="6"/>
  <c r="U27" i="6"/>
  <c r="U28" i="6"/>
  <c r="U29" i="6"/>
  <c r="U30" i="6"/>
  <c r="U31" i="6"/>
  <c r="U32" i="6"/>
  <c r="U33" i="6"/>
  <c r="U34" i="6"/>
  <c r="X34" i="6" s="1"/>
  <c r="U35" i="6"/>
  <c r="X35" i="6" s="1"/>
  <c r="U36" i="6"/>
  <c r="U37" i="6"/>
  <c r="X37" i="6" s="1"/>
  <c r="U38" i="6"/>
  <c r="U39" i="6"/>
  <c r="X39" i="6" s="1"/>
  <c r="U40" i="6"/>
  <c r="U41" i="6"/>
  <c r="X41" i="6" s="1"/>
  <c r="U42" i="6"/>
  <c r="X42" i="6" s="1"/>
  <c r="U43" i="6"/>
  <c r="X43" i="6" s="1"/>
  <c r="U44" i="6"/>
  <c r="U45" i="6"/>
  <c r="X45" i="6" s="1"/>
  <c r="U46" i="6"/>
  <c r="X46" i="6" s="1"/>
  <c r="U47" i="6"/>
  <c r="X47" i="6" s="1"/>
  <c r="U48" i="6"/>
  <c r="X48" i="6" s="1"/>
  <c r="U49" i="6"/>
  <c r="X49" i="6" s="1"/>
  <c r="U50" i="6"/>
  <c r="X50" i="6" s="1"/>
  <c r="U51" i="6"/>
  <c r="X51" i="6" s="1"/>
  <c r="U52" i="6"/>
  <c r="X52" i="6" s="1"/>
  <c r="U53" i="6"/>
  <c r="X53" i="6" s="1"/>
  <c r="U54" i="6"/>
  <c r="U55" i="6"/>
  <c r="X55" i="6" s="1"/>
  <c r="U56" i="6"/>
  <c r="U57" i="6"/>
  <c r="X57" i="6" s="1"/>
  <c r="U58" i="6"/>
  <c r="X58" i="6" s="1"/>
  <c r="U59" i="6"/>
  <c r="X59" i="6" s="1"/>
  <c r="U60" i="6"/>
  <c r="X60" i="6" s="1"/>
  <c r="U61" i="6"/>
  <c r="X61" i="6" s="1"/>
  <c r="U62" i="6"/>
  <c r="X62" i="6" s="1"/>
  <c r="U63" i="6"/>
  <c r="X63" i="6" s="1"/>
  <c r="U64" i="6"/>
  <c r="X64" i="6" s="1"/>
  <c r="U65" i="6"/>
  <c r="X65" i="6" s="1"/>
  <c r="U66" i="6"/>
  <c r="U67" i="6"/>
  <c r="X67" i="6" s="1"/>
  <c r="U68" i="6"/>
  <c r="U69" i="6"/>
  <c r="X69" i="6" s="1"/>
  <c r="U70" i="6"/>
  <c r="X70" i="6" s="1"/>
  <c r="U71" i="6"/>
  <c r="X71" i="6" s="1"/>
  <c r="U72" i="6"/>
  <c r="U73" i="6"/>
  <c r="X73" i="6" s="1"/>
  <c r="U74" i="6"/>
  <c r="X74" i="6" s="1"/>
  <c r="U75" i="6"/>
  <c r="X75" i="6" s="1"/>
  <c r="U76" i="6"/>
  <c r="X76" i="6" s="1"/>
  <c r="U77" i="6"/>
  <c r="U78" i="6"/>
  <c r="X78" i="6" s="1"/>
  <c r="U79" i="6"/>
  <c r="X79" i="6" s="1"/>
  <c r="U80" i="6"/>
  <c r="U81" i="6"/>
  <c r="X81" i="6" s="1"/>
  <c r="U82" i="6"/>
  <c r="X82" i="6" s="1"/>
  <c r="U83" i="6"/>
  <c r="X83" i="6" s="1"/>
  <c r="U14" i="6"/>
  <c r="R15" i="6"/>
  <c r="R16" i="6"/>
  <c r="R17" i="6"/>
  <c r="R18" i="6"/>
  <c r="R19" i="6"/>
  <c r="R20" i="6"/>
  <c r="R21" i="6"/>
  <c r="R22" i="6"/>
  <c r="R23" i="6"/>
  <c r="R24" i="6"/>
  <c r="R25" i="6"/>
  <c r="R26" i="6"/>
  <c r="R27" i="6"/>
  <c r="R28" i="6"/>
  <c r="R29" i="6"/>
  <c r="R30" i="6"/>
  <c r="R31" i="6"/>
  <c r="R32" i="6"/>
  <c r="R33" i="6"/>
  <c r="T33" i="6" s="1"/>
  <c r="R34" i="6"/>
  <c r="R35" i="6"/>
  <c r="T35" i="6" s="1"/>
  <c r="R36" i="6"/>
  <c r="T36" i="6" s="1"/>
  <c r="R37" i="6"/>
  <c r="T37" i="6" s="1"/>
  <c r="R38" i="6"/>
  <c r="T38" i="6" s="1"/>
  <c r="R39" i="6"/>
  <c r="T39" i="6" s="1"/>
  <c r="R40" i="6"/>
  <c r="R41" i="6"/>
  <c r="R42" i="6"/>
  <c r="R43" i="6"/>
  <c r="T43" i="6" s="1"/>
  <c r="R44" i="6"/>
  <c r="T44" i="6" s="1"/>
  <c r="R45" i="6"/>
  <c r="T45" i="6" s="1"/>
  <c r="R46" i="6"/>
  <c r="T46" i="6" s="1"/>
  <c r="R47" i="6"/>
  <c r="R48" i="6"/>
  <c r="R49" i="6"/>
  <c r="T49" i="6" s="1"/>
  <c r="R50" i="6"/>
  <c r="R51" i="6"/>
  <c r="T51" i="6" s="1"/>
  <c r="R52" i="6"/>
  <c r="T52" i="6" s="1"/>
  <c r="R53" i="6"/>
  <c r="T53" i="6" s="1"/>
  <c r="R54" i="6"/>
  <c r="T54" i="6" s="1"/>
  <c r="R55" i="6"/>
  <c r="T55" i="6" s="1"/>
  <c r="R56" i="6"/>
  <c r="R57" i="6"/>
  <c r="T57" i="6" s="1"/>
  <c r="R58" i="6"/>
  <c r="R59" i="6"/>
  <c r="R60" i="6"/>
  <c r="T60" i="6" s="1"/>
  <c r="R61" i="6"/>
  <c r="T61" i="6" s="1"/>
  <c r="R62" i="6"/>
  <c r="T62" i="6" s="1"/>
  <c r="R63" i="6"/>
  <c r="T63" i="6" s="1"/>
  <c r="R64" i="6"/>
  <c r="R65" i="6"/>
  <c r="R66" i="6"/>
  <c r="R67" i="6"/>
  <c r="T67" i="6" s="1"/>
  <c r="R68" i="6"/>
  <c r="T68" i="6" s="1"/>
  <c r="R69" i="6"/>
  <c r="T69" i="6" s="1"/>
  <c r="R70" i="6"/>
  <c r="T70" i="6" s="1"/>
  <c r="R71" i="6"/>
  <c r="T71" i="6" s="1"/>
  <c r="R72" i="6"/>
  <c r="R73" i="6"/>
  <c r="R74" i="6"/>
  <c r="R75" i="6"/>
  <c r="T75" i="6" s="1"/>
  <c r="R76" i="6"/>
  <c r="T76" i="6" s="1"/>
  <c r="R77" i="6"/>
  <c r="T77" i="6" s="1"/>
  <c r="R78" i="6"/>
  <c r="T78" i="6" s="1"/>
  <c r="R79" i="6"/>
  <c r="R80" i="6"/>
  <c r="R81" i="6"/>
  <c r="T81" i="6" s="1"/>
  <c r="R82" i="6"/>
  <c r="R83" i="6"/>
  <c r="T83" i="6" s="1"/>
  <c r="R14" i="6"/>
  <c r="P15" i="6"/>
  <c r="P16" i="6"/>
  <c r="P17" i="6"/>
  <c r="P18" i="6"/>
  <c r="P19" i="6"/>
  <c r="P20" i="6"/>
  <c r="P21" i="6"/>
  <c r="P22" i="6"/>
  <c r="P23" i="6"/>
  <c r="P24" i="6"/>
  <c r="P25" i="6"/>
  <c r="P26" i="6"/>
  <c r="P27" i="6"/>
  <c r="P28" i="6"/>
  <c r="P29" i="6"/>
  <c r="P30" i="6"/>
  <c r="P31" i="6"/>
  <c r="P32" i="6"/>
  <c r="P33" i="6"/>
  <c r="P34" i="6"/>
  <c r="P35" i="6"/>
  <c r="P36" i="6"/>
  <c r="P37" i="6"/>
  <c r="P38" i="6"/>
  <c r="P39" i="6"/>
  <c r="P40" i="6"/>
  <c r="P41" i="6"/>
  <c r="P42" i="6"/>
  <c r="P43" i="6"/>
  <c r="P44" i="6"/>
  <c r="P45" i="6"/>
  <c r="P46" i="6"/>
  <c r="P47" i="6"/>
  <c r="P48" i="6"/>
  <c r="P49" i="6"/>
  <c r="P50" i="6"/>
  <c r="P51" i="6"/>
  <c r="P52" i="6"/>
  <c r="P53" i="6"/>
  <c r="P54" i="6"/>
  <c r="P55" i="6"/>
  <c r="P56" i="6"/>
  <c r="P57" i="6"/>
  <c r="P58" i="6"/>
  <c r="P59" i="6"/>
  <c r="P60" i="6"/>
  <c r="P61" i="6"/>
  <c r="P62" i="6"/>
  <c r="P63" i="6"/>
  <c r="P64" i="6"/>
  <c r="P65" i="6"/>
  <c r="P66" i="6"/>
  <c r="P67" i="6"/>
  <c r="P68" i="6"/>
  <c r="P69" i="6"/>
  <c r="P70" i="6"/>
  <c r="P71" i="6"/>
  <c r="P72" i="6"/>
  <c r="P73" i="6"/>
  <c r="P74" i="6"/>
  <c r="P75" i="6"/>
  <c r="P76" i="6"/>
  <c r="P77" i="6"/>
  <c r="P78" i="6"/>
  <c r="P79" i="6"/>
  <c r="P80" i="6"/>
  <c r="P81" i="6"/>
  <c r="P82" i="6"/>
  <c r="P83" i="6"/>
  <c r="P14" i="6"/>
  <c r="J15" i="6"/>
  <c r="J16" i="6"/>
  <c r="J17" i="6"/>
  <c r="J18" i="6"/>
  <c r="J19" i="6"/>
  <c r="J20" i="6"/>
  <c r="J21" i="6"/>
  <c r="J22" i="6"/>
  <c r="J23" i="6"/>
  <c r="J24" i="6"/>
  <c r="J25" i="6"/>
  <c r="J26" i="6"/>
  <c r="J27" i="6"/>
  <c r="J28" i="6"/>
  <c r="J29" i="6"/>
  <c r="J30" i="6"/>
  <c r="J31" i="6"/>
  <c r="J32" i="6"/>
  <c r="K32" i="6" s="1"/>
  <c r="J33" i="6"/>
  <c r="K33" i="6" s="1"/>
  <c r="AU33" i="6" s="1"/>
  <c r="J34" i="6"/>
  <c r="K34" i="6" s="1"/>
  <c r="J35" i="6"/>
  <c r="J36" i="6"/>
  <c r="J37" i="6"/>
  <c r="J38" i="6"/>
  <c r="J39" i="6"/>
  <c r="J40" i="6"/>
  <c r="K40" i="6" s="1"/>
  <c r="J41" i="6"/>
  <c r="J42" i="6"/>
  <c r="J43" i="6"/>
  <c r="J44" i="6"/>
  <c r="J45" i="6"/>
  <c r="K45" i="6" s="1"/>
  <c r="J46" i="6"/>
  <c r="J47" i="6"/>
  <c r="J48" i="6"/>
  <c r="J49" i="6"/>
  <c r="J50" i="6"/>
  <c r="J51" i="6"/>
  <c r="J52" i="6"/>
  <c r="J53" i="6"/>
  <c r="J54" i="6"/>
  <c r="J55" i="6"/>
  <c r="J56" i="6"/>
  <c r="J57" i="6"/>
  <c r="J58" i="6"/>
  <c r="J59" i="6"/>
  <c r="J60" i="6"/>
  <c r="J61" i="6"/>
  <c r="J62" i="6"/>
  <c r="J63" i="6"/>
  <c r="J64" i="6"/>
  <c r="K64" i="6" s="1"/>
  <c r="J65" i="6"/>
  <c r="J66" i="6"/>
  <c r="J67" i="6"/>
  <c r="J68" i="6"/>
  <c r="J69" i="6"/>
  <c r="J70" i="6"/>
  <c r="K70" i="6" s="1"/>
  <c r="J71" i="6"/>
  <c r="J72" i="6"/>
  <c r="K72" i="6" s="1"/>
  <c r="J73" i="6"/>
  <c r="K73" i="6" s="1"/>
  <c r="AU73" i="6" s="1"/>
  <c r="J74" i="6"/>
  <c r="J75" i="6"/>
  <c r="J76" i="6"/>
  <c r="J77" i="6"/>
  <c r="J78" i="6"/>
  <c r="J79" i="6"/>
  <c r="J80" i="6"/>
  <c r="K80" i="6" s="1"/>
  <c r="AU80" i="6" s="1"/>
  <c r="J81" i="6"/>
  <c r="K81" i="6" s="1"/>
  <c r="AU81" i="6" s="1"/>
  <c r="J82" i="6"/>
  <c r="J83" i="6"/>
  <c r="K83" i="6" s="1"/>
  <c r="J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81" i="6"/>
  <c r="D82" i="6"/>
  <c r="D83" i="6"/>
  <c r="D14" i="6"/>
  <c r="BO2" i="5"/>
  <c r="AT15" i="5"/>
  <c r="AT14" i="5"/>
  <c r="AS15" i="5"/>
  <c r="AS14" i="5"/>
  <c r="AO15" i="5"/>
  <c r="AO14" i="5"/>
  <c r="AM15" i="5"/>
  <c r="AM14" i="5"/>
  <c r="AI15" i="5"/>
  <c r="AI14" i="5"/>
  <c r="AG15" i="5"/>
  <c r="AG14" i="5"/>
  <c r="AD15" i="5"/>
  <c r="AD14" i="5"/>
  <c r="AC15" i="5"/>
  <c r="AC14" i="5"/>
  <c r="AB15" i="5"/>
  <c r="AB14" i="5"/>
  <c r="AA15" i="5"/>
  <c r="AA14" i="5"/>
  <c r="Z15" i="5"/>
  <c r="Z14" i="5"/>
  <c r="Y15" i="5"/>
  <c r="Y14" i="5"/>
  <c r="U15" i="5"/>
  <c r="U14" i="5"/>
  <c r="X14" i="5" s="1"/>
  <c r="R15" i="5"/>
  <c r="R14" i="5"/>
  <c r="T14" i="5" s="1"/>
  <c r="P15" i="5"/>
  <c r="P14" i="5"/>
  <c r="J15" i="5"/>
  <c r="J14" i="5"/>
  <c r="D15" i="5"/>
  <c r="D14" i="5"/>
  <c r="D15" i="16"/>
  <c r="D14" i="16"/>
  <c r="X15" i="16"/>
  <c r="F15" i="75"/>
  <c r="G15" i="75"/>
  <c r="I15" i="75"/>
  <c r="L15" i="75"/>
  <c r="F14" i="75"/>
  <c r="H14" i="75" s="1"/>
  <c r="G14" i="75"/>
  <c r="K14" i="75" s="1"/>
  <c r="I14" i="75"/>
  <c r="BI14" i="75" s="1"/>
  <c r="L14" i="75"/>
  <c r="M14" i="75" s="1"/>
  <c r="F16" i="75"/>
  <c r="G16" i="75"/>
  <c r="K16" i="75" s="1"/>
  <c r="I16" i="75"/>
  <c r="L16" i="75"/>
  <c r="F20" i="75"/>
  <c r="H20" i="75" s="1"/>
  <c r="G20" i="75"/>
  <c r="I20" i="75"/>
  <c r="L20" i="75"/>
  <c r="F22" i="75"/>
  <c r="H22" i="75" s="1"/>
  <c r="G22" i="75"/>
  <c r="I22" i="75"/>
  <c r="K22" i="75"/>
  <c r="L22" i="75"/>
  <c r="M22" i="75" s="1"/>
  <c r="F21" i="75"/>
  <c r="G21" i="75"/>
  <c r="H21" i="75" s="1"/>
  <c r="I21" i="75"/>
  <c r="L21" i="75"/>
  <c r="F24" i="75"/>
  <c r="H24" i="75" s="1"/>
  <c r="G24" i="75"/>
  <c r="K24" i="75" s="1"/>
  <c r="I24" i="75"/>
  <c r="L24" i="75"/>
  <c r="F25" i="75"/>
  <c r="G25" i="75"/>
  <c r="BI25" i="75" s="1"/>
  <c r="I25" i="75"/>
  <c r="L25" i="75"/>
  <c r="M25" i="75"/>
  <c r="F23" i="75"/>
  <c r="G23" i="75"/>
  <c r="I23" i="75"/>
  <c r="L23" i="75"/>
  <c r="F19" i="75"/>
  <c r="H19" i="75" s="1"/>
  <c r="G19" i="75"/>
  <c r="I19" i="75"/>
  <c r="BI19" i="75" s="1"/>
  <c r="K19" i="75"/>
  <c r="L19" i="75"/>
  <c r="M19" i="75" s="1"/>
  <c r="F17" i="75"/>
  <c r="G17" i="75"/>
  <c r="K17" i="75" s="1"/>
  <c r="I17" i="75"/>
  <c r="L17" i="75"/>
  <c r="F18" i="75"/>
  <c r="H18" i="75" s="1"/>
  <c r="G18" i="75"/>
  <c r="BH18" i="75" s="1"/>
  <c r="I18" i="75"/>
  <c r="L18" i="75"/>
  <c r="BI127" i="75"/>
  <c r="CB66" i="75"/>
  <c r="CB65" i="75"/>
  <c r="CB64" i="75"/>
  <c r="CB63" i="75"/>
  <c r="CB62" i="75"/>
  <c r="CB61" i="75"/>
  <c r="CB60" i="75"/>
  <c r="CB59" i="75"/>
  <c r="CB58" i="75"/>
  <c r="CB57" i="75"/>
  <c r="CB56" i="75"/>
  <c r="CB55" i="75"/>
  <c r="AK18" i="75"/>
  <c r="AF18" i="75"/>
  <c r="BG18" i="75" s="1"/>
  <c r="T18" i="75"/>
  <c r="W18" i="75" s="1"/>
  <c r="AK17" i="75"/>
  <c r="AF17" i="75"/>
  <c r="X17" i="75"/>
  <c r="T17" i="75"/>
  <c r="W17" i="75" s="1"/>
  <c r="BH19" i="75"/>
  <c r="AK19" i="75"/>
  <c r="AH19" i="75"/>
  <c r="AF19" i="75"/>
  <c r="X19" i="75"/>
  <c r="T19" i="75"/>
  <c r="W19" i="75" s="1"/>
  <c r="AF23" i="75"/>
  <c r="AK25" i="75"/>
  <c r="AF25" i="75"/>
  <c r="AF24" i="75"/>
  <c r="BG24" i="75" s="1"/>
  <c r="X24" i="75"/>
  <c r="T24" i="75"/>
  <c r="W24" i="75" s="1"/>
  <c r="AF21" i="75"/>
  <c r="X21" i="75"/>
  <c r="T21" i="75"/>
  <c r="BH22" i="75"/>
  <c r="AF22" i="75"/>
  <c r="BG22" i="75" s="1"/>
  <c r="X22" i="75"/>
  <c r="T22" i="75"/>
  <c r="AK20" i="75"/>
  <c r="AH20" i="75"/>
  <c r="AF20" i="75"/>
  <c r="X20" i="75"/>
  <c r="AF16" i="75"/>
  <c r="X16" i="75"/>
  <c r="T16" i="75"/>
  <c r="W16" i="75" s="1"/>
  <c r="BH14" i="75"/>
  <c r="AK14" i="75"/>
  <c r="AH14" i="75"/>
  <c r="AF14" i="75"/>
  <c r="X14" i="75"/>
  <c r="T14" i="75"/>
  <c r="W14" i="75" s="1"/>
  <c r="BG14" i="75"/>
  <c r="AF15" i="75"/>
  <c r="X15" i="75"/>
  <c r="N4" i="75"/>
  <c r="C2" i="75"/>
  <c r="AL2" i="75" s="1"/>
  <c r="AL3" i="75" s="1"/>
  <c r="AF87" i="7"/>
  <c r="L87" i="7"/>
  <c r="I87" i="7"/>
  <c r="G87" i="7"/>
  <c r="BH87" i="7" s="1"/>
  <c r="F87" i="7"/>
  <c r="H87" i="7" s="1"/>
  <c r="AF86" i="7"/>
  <c r="T86" i="7"/>
  <c r="L86" i="7"/>
  <c r="I86" i="7"/>
  <c r="G86" i="7"/>
  <c r="F86" i="7"/>
  <c r="H86" i="7" s="1"/>
  <c r="AF85" i="7"/>
  <c r="X85" i="7"/>
  <c r="L85" i="7"/>
  <c r="I85" i="7"/>
  <c r="G85" i="7"/>
  <c r="F85" i="7"/>
  <c r="AF84" i="7"/>
  <c r="T84" i="7"/>
  <c r="W84" i="7" s="1"/>
  <c r="L84" i="7"/>
  <c r="M84" i="7" s="1"/>
  <c r="I84" i="7"/>
  <c r="G84" i="7"/>
  <c r="AK84" i="7" s="1"/>
  <c r="F84" i="7"/>
  <c r="H84" i="7" s="1"/>
  <c r="AF83" i="7"/>
  <c r="L83" i="7"/>
  <c r="I83" i="7"/>
  <c r="G83" i="7"/>
  <c r="AK83" i="7" s="1"/>
  <c r="F83" i="7"/>
  <c r="H83" i="7" s="1"/>
  <c r="AF82" i="7"/>
  <c r="L82" i="7"/>
  <c r="I82" i="7"/>
  <c r="G82" i="7"/>
  <c r="BI82" i="7" s="1"/>
  <c r="F82" i="7"/>
  <c r="BG81" i="7"/>
  <c r="AF81" i="7"/>
  <c r="L81" i="7"/>
  <c r="I81" i="7"/>
  <c r="G81" i="7"/>
  <c r="BH81" i="7" s="1"/>
  <c r="F81" i="7"/>
  <c r="H81" i="7" s="1"/>
  <c r="AH80" i="7"/>
  <c r="AF80" i="7"/>
  <c r="X80" i="7"/>
  <c r="T80" i="7"/>
  <c r="L80" i="7"/>
  <c r="M80" i="7" s="1"/>
  <c r="I80" i="7"/>
  <c r="G80" i="7"/>
  <c r="AK80" i="7" s="1"/>
  <c r="F80" i="7"/>
  <c r="H80" i="7" s="1"/>
  <c r="AF79" i="7"/>
  <c r="L79" i="7"/>
  <c r="I79" i="7"/>
  <c r="G79" i="7"/>
  <c r="BH79" i="7" s="1"/>
  <c r="F79" i="7"/>
  <c r="H79" i="7" s="1"/>
  <c r="AF78" i="7"/>
  <c r="T78" i="7"/>
  <c r="L78" i="7"/>
  <c r="I78" i="7"/>
  <c r="G78" i="7"/>
  <c r="F78" i="7"/>
  <c r="AK77" i="7"/>
  <c r="AF77" i="7"/>
  <c r="X77" i="7"/>
  <c r="T77" i="7"/>
  <c r="L77" i="7"/>
  <c r="I77" i="7"/>
  <c r="G77" i="7"/>
  <c r="AH77" i="7" s="1"/>
  <c r="F77" i="7"/>
  <c r="H77" i="7" s="1"/>
  <c r="AF76" i="7"/>
  <c r="T76" i="7"/>
  <c r="L76" i="7"/>
  <c r="I76" i="7"/>
  <c r="G76" i="7"/>
  <c r="BG76" i="7" s="1"/>
  <c r="F76" i="7"/>
  <c r="H76" i="7" s="1"/>
  <c r="AF75" i="7"/>
  <c r="L75" i="7"/>
  <c r="I75" i="7"/>
  <c r="G75" i="7"/>
  <c r="BH75" i="7" s="1"/>
  <c r="F75" i="7"/>
  <c r="AK74" i="7"/>
  <c r="AF74" i="7"/>
  <c r="L74" i="7"/>
  <c r="I74" i="7"/>
  <c r="G74" i="7"/>
  <c r="K74" i="7" s="1"/>
  <c r="F74" i="7"/>
  <c r="H74" i="7" s="1"/>
  <c r="AF73" i="7"/>
  <c r="L73" i="7"/>
  <c r="I73" i="7"/>
  <c r="G73" i="7"/>
  <c r="F73" i="7"/>
  <c r="AF72" i="7"/>
  <c r="X72" i="7"/>
  <c r="L72" i="7"/>
  <c r="I72" i="7"/>
  <c r="G72" i="7"/>
  <c r="F72" i="7"/>
  <c r="AF71" i="7"/>
  <c r="L71" i="7"/>
  <c r="I71" i="7"/>
  <c r="G71" i="7"/>
  <c r="BH71" i="7" s="1"/>
  <c r="F71" i="7"/>
  <c r="BH70" i="7"/>
  <c r="AK70" i="7"/>
  <c r="AF70" i="7"/>
  <c r="L70" i="7"/>
  <c r="I70" i="7"/>
  <c r="G70" i="7"/>
  <c r="F70" i="7"/>
  <c r="H70" i="7" s="1"/>
  <c r="AF69" i="7"/>
  <c r="X69" i="7"/>
  <c r="L69" i="7"/>
  <c r="I69" i="7"/>
  <c r="G69" i="7"/>
  <c r="F69" i="7"/>
  <c r="AH68" i="7"/>
  <c r="AF68" i="7"/>
  <c r="T68" i="7"/>
  <c r="W68" i="7" s="1"/>
  <c r="L68" i="7"/>
  <c r="I68" i="7"/>
  <c r="G68" i="7"/>
  <c r="BH68" i="7" s="1"/>
  <c r="F68" i="7"/>
  <c r="CB67" i="7"/>
  <c r="AF67" i="7"/>
  <c r="L67" i="7"/>
  <c r="I67" i="7"/>
  <c r="G67" i="7"/>
  <c r="F67" i="7"/>
  <c r="CB66" i="7"/>
  <c r="AF66" i="7"/>
  <c r="T66" i="7"/>
  <c r="W66" i="7"/>
  <c r="M66" i="7"/>
  <c r="L66" i="7"/>
  <c r="I66" i="7"/>
  <c r="G66" i="7"/>
  <c r="AK66" i="7" s="1"/>
  <c r="F66" i="7"/>
  <c r="CB65" i="7"/>
  <c r="AF65" i="7"/>
  <c r="X65" i="7"/>
  <c r="T65" i="7"/>
  <c r="L65" i="7"/>
  <c r="I65" i="7"/>
  <c r="G65" i="7"/>
  <c r="F65" i="7"/>
  <c r="CB63" i="7"/>
  <c r="BH63" i="7"/>
  <c r="AF63" i="7"/>
  <c r="X63" i="7"/>
  <c r="L63" i="7"/>
  <c r="I63" i="7"/>
  <c r="G63" i="7"/>
  <c r="AK63" i="7" s="1"/>
  <c r="F63" i="7"/>
  <c r="H63" i="7" s="1"/>
  <c r="CB62" i="7"/>
  <c r="AF62" i="7"/>
  <c r="L62" i="7"/>
  <c r="I62" i="7"/>
  <c r="G62" i="7"/>
  <c r="F62" i="7"/>
  <c r="CB61" i="7"/>
  <c r="AF61" i="7"/>
  <c r="T61" i="7"/>
  <c r="L61" i="7"/>
  <c r="I61" i="7"/>
  <c r="G61" i="7"/>
  <c r="F61" i="7"/>
  <c r="CB60" i="7"/>
  <c r="BH60" i="7"/>
  <c r="AF60" i="7"/>
  <c r="X60" i="7"/>
  <c r="L60" i="7"/>
  <c r="I60" i="7"/>
  <c r="G60" i="7"/>
  <c r="AK60" i="7" s="1"/>
  <c r="F60" i="7"/>
  <c r="CB59" i="7"/>
  <c r="AF59" i="7"/>
  <c r="T59" i="7"/>
  <c r="L59" i="7"/>
  <c r="I59" i="7"/>
  <c r="G59" i="7"/>
  <c r="BG59" i="7" s="1"/>
  <c r="F59" i="7"/>
  <c r="CB58" i="7"/>
  <c r="AF58" i="7"/>
  <c r="X58" i="7"/>
  <c r="L58" i="7"/>
  <c r="I58" i="7"/>
  <c r="G58" i="7"/>
  <c r="BI58" i="7" s="1"/>
  <c r="F58" i="7"/>
  <c r="CB57" i="7"/>
  <c r="AF57" i="7"/>
  <c r="L57" i="7"/>
  <c r="I57" i="7"/>
  <c r="G57" i="7"/>
  <c r="F57" i="7"/>
  <c r="CB56" i="7"/>
  <c r="AK56" i="7"/>
  <c r="AF56" i="7"/>
  <c r="X56" i="7"/>
  <c r="T56" i="7"/>
  <c r="L56" i="7"/>
  <c r="M56" i="7" s="1"/>
  <c r="I56" i="7"/>
  <c r="G56" i="7"/>
  <c r="F56" i="7"/>
  <c r="CB55" i="7"/>
  <c r="BH55" i="7"/>
  <c r="AF55" i="7"/>
  <c r="X55" i="7"/>
  <c r="T55" i="7"/>
  <c r="L55" i="7"/>
  <c r="M55" i="7" s="1"/>
  <c r="K55" i="7"/>
  <c r="I55" i="7"/>
  <c r="G55" i="7"/>
  <c r="AK55" i="7" s="1"/>
  <c r="F55" i="7"/>
  <c r="H55" i="7" s="1"/>
  <c r="AF54" i="7"/>
  <c r="L54" i="7"/>
  <c r="I54" i="7"/>
  <c r="G54" i="7"/>
  <c r="BH54" i="7" s="1"/>
  <c r="F54" i="7"/>
  <c r="AF53" i="7"/>
  <c r="T53" i="7"/>
  <c r="L53" i="7"/>
  <c r="I53" i="7"/>
  <c r="G53" i="7"/>
  <c r="BG53" i="7" s="1"/>
  <c r="F53" i="7"/>
  <c r="AF52" i="7"/>
  <c r="X52" i="7"/>
  <c r="L52" i="7"/>
  <c r="I52" i="7"/>
  <c r="G52" i="7"/>
  <c r="BI52" i="7" s="1"/>
  <c r="F52" i="7"/>
  <c r="H52" i="7" s="1"/>
  <c r="F34" i="6"/>
  <c r="H34" i="6" s="1"/>
  <c r="G34" i="6"/>
  <c r="I34" i="6"/>
  <c r="L34" i="6"/>
  <c r="T34" i="6"/>
  <c r="W34" i="6" s="1"/>
  <c r="AF34" i="6"/>
  <c r="AH34" i="6"/>
  <c r="BG34" i="6"/>
  <c r="F35" i="6"/>
  <c r="H35" i="6" s="1"/>
  <c r="G35" i="6"/>
  <c r="I35" i="6"/>
  <c r="L35" i="6"/>
  <c r="M35" i="6"/>
  <c r="AX35" i="6" s="1"/>
  <c r="AF35" i="6"/>
  <c r="BG35" i="6" s="1"/>
  <c r="AK35" i="6"/>
  <c r="F36" i="6"/>
  <c r="G36" i="6"/>
  <c r="H36" i="6"/>
  <c r="I36" i="6"/>
  <c r="L36" i="6"/>
  <c r="X36" i="6"/>
  <c r="AF36" i="6"/>
  <c r="F37" i="6"/>
  <c r="G37" i="6"/>
  <c r="AK37" i="6" s="1"/>
  <c r="H37" i="6"/>
  <c r="I37" i="6"/>
  <c r="L37" i="6"/>
  <c r="AF37" i="6"/>
  <c r="F38" i="6"/>
  <c r="H38" i="6" s="1"/>
  <c r="G38" i="6"/>
  <c r="I38" i="6"/>
  <c r="L38" i="6"/>
  <c r="X38" i="6"/>
  <c r="AF38" i="6"/>
  <c r="AK38" i="6"/>
  <c r="BG38" i="6"/>
  <c r="BH38" i="6"/>
  <c r="F39" i="6"/>
  <c r="G39" i="6"/>
  <c r="AH39" i="6" s="1"/>
  <c r="I39" i="6"/>
  <c r="L39" i="6"/>
  <c r="AF39" i="6"/>
  <c r="F40" i="6"/>
  <c r="H40" i="6" s="1"/>
  <c r="G40" i="6"/>
  <c r="I40" i="6"/>
  <c r="L40" i="6"/>
  <c r="M40" i="6"/>
  <c r="AW40" i="6" s="1"/>
  <c r="T40" i="6"/>
  <c r="W40" i="6" s="1"/>
  <c r="X40" i="6"/>
  <c r="AF40" i="6"/>
  <c r="AH40" i="6"/>
  <c r="AK40" i="6"/>
  <c r="BG40" i="6"/>
  <c r="BH40" i="6"/>
  <c r="BI40" i="6"/>
  <c r="F41" i="6"/>
  <c r="H41" i="6" s="1"/>
  <c r="G41" i="6"/>
  <c r="I41" i="6"/>
  <c r="L41" i="6"/>
  <c r="T41" i="6"/>
  <c r="AF41" i="6"/>
  <c r="F42" i="6"/>
  <c r="H42" i="6" s="1"/>
  <c r="G42" i="6"/>
  <c r="I42" i="6"/>
  <c r="K42" i="6"/>
  <c r="AU42" i="6" s="1"/>
  <c r="L42" i="6"/>
  <c r="T42" i="6"/>
  <c r="W42" i="6" s="1"/>
  <c r="AF42" i="6"/>
  <c r="F43" i="6"/>
  <c r="H43" i="6" s="1"/>
  <c r="G43" i="6"/>
  <c r="I43" i="6"/>
  <c r="L43" i="6"/>
  <c r="AF43" i="6"/>
  <c r="F44" i="6"/>
  <c r="G44" i="6"/>
  <c r="H44" i="6"/>
  <c r="I44" i="6"/>
  <c r="L44" i="6"/>
  <c r="M44" i="6"/>
  <c r="AW44" i="6" s="1"/>
  <c r="X44" i="6"/>
  <c r="AF44" i="6"/>
  <c r="BG44" i="6" s="1"/>
  <c r="AH44" i="6"/>
  <c r="AK44" i="6"/>
  <c r="BH44" i="6"/>
  <c r="BI44" i="6"/>
  <c r="F45" i="6"/>
  <c r="H45" i="6" s="1"/>
  <c r="G45" i="6"/>
  <c r="AK45" i="6" s="1"/>
  <c r="I45" i="6"/>
  <c r="L45" i="6"/>
  <c r="AF45" i="6"/>
  <c r="AH45" i="6"/>
  <c r="BG45" i="6"/>
  <c r="F46" i="6"/>
  <c r="G46" i="6"/>
  <c r="H46" i="6"/>
  <c r="I46" i="6"/>
  <c r="L46" i="6"/>
  <c r="AF46" i="6"/>
  <c r="F47" i="6"/>
  <c r="G47" i="6"/>
  <c r="AH47" i="6" s="1"/>
  <c r="I47" i="6"/>
  <c r="L47" i="6"/>
  <c r="T47" i="6"/>
  <c r="W47" i="6" s="1"/>
  <c r="AF47" i="6"/>
  <c r="BG47" i="6"/>
  <c r="F48" i="6"/>
  <c r="H48" i="6" s="1"/>
  <c r="G48" i="6"/>
  <c r="M48" i="6" s="1"/>
  <c r="I48" i="6"/>
  <c r="K48" i="6"/>
  <c r="AU48" i="6" s="1"/>
  <c r="L48" i="6"/>
  <c r="BI48" i="6" s="1"/>
  <c r="T48" i="6"/>
  <c r="AF48" i="6"/>
  <c r="AH48" i="6"/>
  <c r="AK48" i="6"/>
  <c r="BH48" i="6"/>
  <c r="F49" i="6"/>
  <c r="G49" i="6"/>
  <c r="H49" i="6"/>
  <c r="I49" i="6"/>
  <c r="BI49" i="6" s="1"/>
  <c r="L49" i="6"/>
  <c r="AF49" i="6"/>
  <c r="AH49" i="6"/>
  <c r="F50" i="6"/>
  <c r="G50" i="6"/>
  <c r="BG50" i="6" s="1"/>
  <c r="H50" i="6"/>
  <c r="I50" i="6"/>
  <c r="L50" i="6"/>
  <c r="T50" i="6"/>
  <c r="W50" i="6" s="1"/>
  <c r="AF50" i="6"/>
  <c r="AH50" i="6"/>
  <c r="F51" i="6"/>
  <c r="G51" i="6"/>
  <c r="I51" i="6"/>
  <c r="L51" i="6"/>
  <c r="AF51" i="6"/>
  <c r="F52" i="6"/>
  <c r="G52" i="6"/>
  <c r="K52" i="6" s="1"/>
  <c r="AV52" i="6" s="1"/>
  <c r="H52" i="6"/>
  <c r="I52" i="6"/>
  <c r="L52" i="6"/>
  <c r="AF52" i="6"/>
  <c r="F53" i="6"/>
  <c r="G53" i="6"/>
  <c r="AK53" i="6" s="1"/>
  <c r="H53" i="6"/>
  <c r="I53" i="6"/>
  <c r="L53" i="6"/>
  <c r="AF53" i="6"/>
  <c r="F54" i="6"/>
  <c r="H54" i="6" s="1"/>
  <c r="G54" i="6"/>
  <c r="I54" i="6"/>
  <c r="L54" i="6"/>
  <c r="X54" i="6"/>
  <c r="AF54" i="6"/>
  <c r="F55" i="6"/>
  <c r="G55" i="6"/>
  <c r="AH55" i="6" s="1"/>
  <c r="I55" i="6"/>
  <c r="L55" i="6"/>
  <c r="AF55" i="6"/>
  <c r="F56" i="6"/>
  <c r="G56" i="6"/>
  <c r="I56" i="6"/>
  <c r="L56" i="6"/>
  <c r="T56" i="6"/>
  <c r="X56" i="6"/>
  <c r="AF56" i="6"/>
  <c r="F57" i="6"/>
  <c r="H57" i="6" s="1"/>
  <c r="G57" i="6"/>
  <c r="I57" i="6"/>
  <c r="L57" i="6"/>
  <c r="AF57" i="6"/>
  <c r="F58" i="6"/>
  <c r="H58" i="6" s="1"/>
  <c r="G58" i="6"/>
  <c r="I58" i="6"/>
  <c r="L58" i="6"/>
  <c r="T58" i="6"/>
  <c r="W58" i="6" s="1"/>
  <c r="AF58" i="6"/>
  <c r="F59" i="6"/>
  <c r="H59" i="6" s="1"/>
  <c r="G59" i="6"/>
  <c r="I59" i="6"/>
  <c r="L59" i="6"/>
  <c r="BI59" i="6" s="1"/>
  <c r="T59" i="6"/>
  <c r="AF59" i="6"/>
  <c r="AK59" i="6"/>
  <c r="BG59" i="6"/>
  <c r="F60" i="6"/>
  <c r="G60" i="6"/>
  <c r="H60" i="6"/>
  <c r="I60" i="6"/>
  <c r="L60" i="6"/>
  <c r="M60" i="6"/>
  <c r="AF60" i="6"/>
  <c r="AH60" i="6"/>
  <c r="AW60" i="6"/>
  <c r="AX60" i="6"/>
  <c r="BH60" i="6"/>
  <c r="F61" i="6"/>
  <c r="G61" i="6"/>
  <c r="AK61" i="6" s="1"/>
  <c r="H61" i="6"/>
  <c r="I61" i="6"/>
  <c r="L61" i="6"/>
  <c r="AF61" i="6"/>
  <c r="AH61" i="6"/>
  <c r="F62" i="6"/>
  <c r="H62" i="6" s="1"/>
  <c r="G62" i="6"/>
  <c r="I62" i="6"/>
  <c r="L62" i="6"/>
  <c r="AF62" i="6"/>
  <c r="F63" i="6"/>
  <c r="G63" i="6"/>
  <c r="I63" i="6"/>
  <c r="L63" i="6"/>
  <c r="AF63" i="6"/>
  <c r="F64" i="6"/>
  <c r="G64" i="6"/>
  <c r="AK64" i="6" s="1"/>
  <c r="I64" i="6"/>
  <c r="L64" i="6"/>
  <c r="M64" i="6"/>
  <c r="T64" i="6"/>
  <c r="AF64" i="6"/>
  <c r="AH64" i="6"/>
  <c r="AW64" i="6"/>
  <c r="BG64" i="6"/>
  <c r="F65" i="6"/>
  <c r="G65" i="6"/>
  <c r="AK65" i="6" s="1"/>
  <c r="H65" i="6"/>
  <c r="I65" i="6"/>
  <c r="L65" i="6"/>
  <c r="T65" i="6"/>
  <c r="AF65" i="6"/>
  <c r="F66" i="6"/>
  <c r="G66" i="6"/>
  <c r="H66" i="6"/>
  <c r="I66" i="6"/>
  <c r="L66" i="6"/>
  <c r="T66" i="6"/>
  <c r="W66" i="6" s="1"/>
  <c r="X66" i="6"/>
  <c r="AF66" i="6"/>
  <c r="F67" i="6"/>
  <c r="G67" i="6"/>
  <c r="I67" i="6"/>
  <c r="L67" i="6"/>
  <c r="AF67" i="6"/>
  <c r="F68" i="6"/>
  <c r="G68" i="6"/>
  <c r="I68" i="6"/>
  <c r="L68" i="6"/>
  <c r="X68" i="6"/>
  <c r="AF68" i="6"/>
  <c r="AH68" i="6"/>
  <c r="F69" i="6"/>
  <c r="G69" i="6"/>
  <c r="AK69" i="6" s="1"/>
  <c r="H69" i="6"/>
  <c r="I69" i="6"/>
  <c r="L69" i="6"/>
  <c r="AF69" i="6"/>
  <c r="F70" i="6"/>
  <c r="H70" i="6" s="1"/>
  <c r="G70" i="6"/>
  <c r="AK70" i="6" s="1"/>
  <c r="I70" i="6"/>
  <c r="L70" i="6"/>
  <c r="AF70" i="6"/>
  <c r="AH70" i="6"/>
  <c r="F71" i="6"/>
  <c r="G71" i="6"/>
  <c r="I71" i="6"/>
  <c r="L71" i="6"/>
  <c r="AF71" i="6"/>
  <c r="F72" i="6"/>
  <c r="H72" i="6" s="1"/>
  <c r="G72" i="6"/>
  <c r="I72" i="6"/>
  <c r="L72" i="6"/>
  <c r="M72" i="6"/>
  <c r="AW72" i="6" s="1"/>
  <c r="T72" i="6"/>
  <c r="X72" i="6"/>
  <c r="AF72" i="6"/>
  <c r="AH72" i="6"/>
  <c r="AK72" i="6"/>
  <c r="BG72" i="6"/>
  <c r="BH72" i="6"/>
  <c r="BI72" i="6"/>
  <c r="F73" i="6"/>
  <c r="G73" i="6"/>
  <c r="AK73" i="6" s="1"/>
  <c r="H73" i="6"/>
  <c r="I73" i="6"/>
  <c r="L73" i="6"/>
  <c r="T73" i="6"/>
  <c r="AF73" i="6"/>
  <c r="AH73" i="6"/>
  <c r="BG73" i="6"/>
  <c r="F74" i="6"/>
  <c r="G74" i="6"/>
  <c r="BH74" i="6" s="1"/>
  <c r="H74" i="6"/>
  <c r="I74" i="6"/>
  <c r="L74" i="6"/>
  <c r="T74" i="6"/>
  <c r="W74" i="6" s="1"/>
  <c r="AF74" i="6"/>
  <c r="F75" i="6"/>
  <c r="G75" i="6"/>
  <c r="I75" i="6"/>
  <c r="L75" i="6"/>
  <c r="AF75" i="6"/>
  <c r="F76" i="6"/>
  <c r="G76" i="6"/>
  <c r="I76" i="6"/>
  <c r="L76" i="6"/>
  <c r="M76" i="6"/>
  <c r="AW76" i="6" s="1"/>
  <c r="AF76" i="6"/>
  <c r="AH76" i="6"/>
  <c r="AK76" i="6"/>
  <c r="BG76" i="6"/>
  <c r="BH76" i="6"/>
  <c r="BI76" i="6"/>
  <c r="F77" i="6"/>
  <c r="G77" i="6"/>
  <c r="AK77" i="6" s="1"/>
  <c r="H77" i="6"/>
  <c r="I77" i="6"/>
  <c r="K77" i="6"/>
  <c r="AU77" i="6" s="1"/>
  <c r="L77" i="6"/>
  <c r="BI77" i="6" s="1"/>
  <c r="X77" i="6"/>
  <c r="AF77" i="6"/>
  <c r="AH77" i="6"/>
  <c r="F78" i="6"/>
  <c r="G78" i="6"/>
  <c r="H78" i="6"/>
  <c r="I78" i="6"/>
  <c r="L78" i="6"/>
  <c r="AF78" i="6"/>
  <c r="BG78" i="6"/>
  <c r="BH78" i="6"/>
  <c r="F79" i="6"/>
  <c r="G79" i="6"/>
  <c r="H79" i="6"/>
  <c r="I79" i="6"/>
  <c r="L79" i="6"/>
  <c r="T79" i="6"/>
  <c r="AF79" i="6"/>
  <c r="F80" i="6"/>
  <c r="H80" i="6" s="1"/>
  <c r="G80" i="6"/>
  <c r="I80" i="6"/>
  <c r="L80" i="6"/>
  <c r="BI80" i="6" s="1"/>
  <c r="M80" i="6"/>
  <c r="AW80" i="6" s="1"/>
  <c r="T80" i="6"/>
  <c r="W80" i="6" s="1"/>
  <c r="X80" i="6"/>
  <c r="AF80" i="6"/>
  <c r="AH80" i="6"/>
  <c r="AK80" i="6"/>
  <c r="BG80" i="6"/>
  <c r="BH80" i="6"/>
  <c r="F81" i="6"/>
  <c r="G81" i="6"/>
  <c r="H81" i="6"/>
  <c r="I81" i="6"/>
  <c r="L81" i="6"/>
  <c r="AF81" i="6"/>
  <c r="AH81" i="6"/>
  <c r="F82" i="6"/>
  <c r="H82" i="6" s="1"/>
  <c r="G82" i="6"/>
  <c r="I82" i="6"/>
  <c r="L82" i="6"/>
  <c r="T82" i="6"/>
  <c r="W82" i="6" s="1"/>
  <c r="AF82" i="6"/>
  <c r="BI82" i="6"/>
  <c r="F83" i="6"/>
  <c r="H83" i="6" s="1"/>
  <c r="G83" i="6"/>
  <c r="AK83" i="6" s="1"/>
  <c r="I83" i="6"/>
  <c r="L83" i="6"/>
  <c r="BI83" i="6" s="1"/>
  <c r="M83" i="6"/>
  <c r="AW83" i="6" s="1"/>
  <c r="AF83" i="6"/>
  <c r="BG83" i="6" s="1"/>
  <c r="AH83" i="6"/>
  <c r="BH83" i="6"/>
  <c r="F33" i="6"/>
  <c r="G33" i="6"/>
  <c r="M33" i="6" s="1"/>
  <c r="H33" i="6"/>
  <c r="I33" i="6"/>
  <c r="AX33" i="6" s="1"/>
  <c r="L33" i="6"/>
  <c r="BI33" i="6" s="1"/>
  <c r="X33" i="6"/>
  <c r="AF33" i="6"/>
  <c r="AH33" i="6"/>
  <c r="BH33" i="6"/>
  <c r="F32" i="6"/>
  <c r="G32" i="6"/>
  <c r="M32" i="6" s="1"/>
  <c r="H32" i="6"/>
  <c r="I32" i="6"/>
  <c r="AX32" i="6" s="1"/>
  <c r="L32" i="6"/>
  <c r="BI32" i="6" s="1"/>
  <c r="T32" i="6"/>
  <c r="W32" i="6" s="1"/>
  <c r="X32" i="6"/>
  <c r="AF32" i="6"/>
  <c r="BG32" i="6" s="1"/>
  <c r="AH32" i="6"/>
  <c r="AK32" i="6"/>
  <c r="BH32" i="6"/>
  <c r="F18" i="15"/>
  <c r="G18" i="15"/>
  <c r="K18" i="15" s="1"/>
  <c r="I18" i="15"/>
  <c r="L18" i="15"/>
  <c r="M18" i="15" s="1"/>
  <c r="T18" i="15"/>
  <c r="X18" i="15"/>
  <c r="AF18" i="15"/>
  <c r="BG18" i="15" s="1"/>
  <c r="AH18" i="15"/>
  <c r="BH18" i="15"/>
  <c r="F19" i="15"/>
  <c r="H19" i="15" s="1"/>
  <c r="G19" i="15"/>
  <c r="BI19" i="15" s="1"/>
  <c r="I19" i="15"/>
  <c r="L19" i="15"/>
  <c r="T19" i="15"/>
  <c r="W19" i="15" s="1"/>
  <c r="AF19" i="15"/>
  <c r="F20" i="15"/>
  <c r="G20" i="15"/>
  <c r="K20" i="15" s="1"/>
  <c r="I20" i="15"/>
  <c r="L20" i="15"/>
  <c r="X20" i="15"/>
  <c r="AF20" i="15"/>
  <c r="AK20" i="15"/>
  <c r="F21" i="15"/>
  <c r="G21" i="15"/>
  <c r="K21" i="15" s="1"/>
  <c r="I21" i="15"/>
  <c r="L21" i="15"/>
  <c r="T21" i="15"/>
  <c r="W21" i="15" s="1"/>
  <c r="X21" i="15"/>
  <c r="AF21" i="15"/>
  <c r="BG21" i="15" s="1"/>
  <c r="AF15" i="16"/>
  <c r="T15" i="16"/>
  <c r="W15" i="16" s="1"/>
  <c r="L15" i="16"/>
  <c r="BI15" i="16" s="1"/>
  <c r="K15" i="16"/>
  <c r="AU15" i="16" s="1"/>
  <c r="I15" i="16"/>
  <c r="G15" i="16"/>
  <c r="BH15" i="16" s="1"/>
  <c r="F15" i="16"/>
  <c r="H15" i="16" s="1"/>
  <c r="AF14" i="16"/>
  <c r="X14" i="16"/>
  <c r="L14" i="16"/>
  <c r="I14" i="16"/>
  <c r="G14" i="16"/>
  <c r="BG14" i="16" s="1"/>
  <c r="F14" i="16"/>
  <c r="H14" i="16" s="1"/>
  <c r="AH14" i="5"/>
  <c r="AF14" i="5"/>
  <c r="L14" i="5"/>
  <c r="K14" i="5"/>
  <c r="I14" i="5"/>
  <c r="G14" i="5"/>
  <c r="BI14" i="5" s="1"/>
  <c r="F14" i="5"/>
  <c r="H14" i="5" s="1"/>
  <c r="AF15" i="5"/>
  <c r="X15" i="5"/>
  <c r="T15" i="5"/>
  <c r="M15" i="5"/>
  <c r="AW15" i="5" s="1"/>
  <c r="L15" i="5"/>
  <c r="K15" i="5"/>
  <c r="AU15" i="5" s="1"/>
  <c r="I15" i="5"/>
  <c r="AX15" i="5" s="1"/>
  <c r="H15" i="5"/>
  <c r="G15" i="5"/>
  <c r="BI15" i="5" s="1"/>
  <c r="F15" i="5"/>
  <c r="W55" i="7" l="1"/>
  <c r="W20" i="15"/>
  <c r="W59" i="6"/>
  <c r="W39" i="6"/>
  <c r="W58" i="7"/>
  <c r="W59" i="7"/>
  <c r="W76" i="7"/>
  <c r="W14" i="5"/>
  <c r="W83" i="6"/>
  <c r="W75" i="6"/>
  <c r="W51" i="6"/>
  <c r="K79" i="6"/>
  <c r="W77" i="6"/>
  <c r="W69" i="6"/>
  <c r="W61" i="6"/>
  <c r="W53" i="6"/>
  <c r="W45" i="6"/>
  <c r="AU34" i="6"/>
  <c r="W33" i="6"/>
  <c r="W37" i="6"/>
  <c r="W44" i="6"/>
  <c r="W36" i="6"/>
  <c r="J4" i="75"/>
  <c r="M17" i="75"/>
  <c r="M23" i="75"/>
  <c r="H25" i="75"/>
  <c r="AX25" i="75" s="1"/>
  <c r="M16" i="75"/>
  <c r="AW16" i="75" s="1"/>
  <c r="BI17" i="75"/>
  <c r="M15" i="75"/>
  <c r="AW15" i="75" s="1"/>
  <c r="BG15" i="75"/>
  <c r="AW14" i="75"/>
  <c r="M18" i="75"/>
  <c r="AU19" i="75"/>
  <c r="H23" i="75"/>
  <c r="M20" i="75"/>
  <c r="H15" i="75"/>
  <c r="W21" i="75"/>
  <c r="AU32" i="6"/>
  <c r="AV32" i="6"/>
  <c r="AV80" i="6"/>
  <c r="AV72" i="6"/>
  <c r="AU40" i="6"/>
  <c r="AV33" i="6"/>
  <c r="W79" i="6"/>
  <c r="W71" i="6"/>
  <c r="W55" i="6"/>
  <c r="W15" i="5"/>
  <c r="W70" i="7"/>
  <c r="W80" i="7"/>
  <c r="W70" i="6"/>
  <c r="W65" i="7"/>
  <c r="W82" i="7"/>
  <c r="W74" i="7"/>
  <c r="W64" i="7"/>
  <c r="W72" i="7"/>
  <c r="W63" i="7"/>
  <c r="W56" i="6"/>
  <c r="W64" i="6"/>
  <c r="W48" i="6"/>
  <c r="AV64" i="7"/>
  <c r="BI64" i="7"/>
  <c r="AV74" i="7"/>
  <c r="H57" i="7"/>
  <c r="H59" i="7"/>
  <c r="H61" i="7"/>
  <c r="H72" i="7"/>
  <c r="H82" i="7"/>
  <c r="K85" i="7"/>
  <c r="AV85" i="7" s="1"/>
  <c r="K79" i="7"/>
  <c r="AU79" i="7" s="1"/>
  <c r="M64" i="7"/>
  <c r="AX64" i="7" s="1"/>
  <c r="AW64" i="7"/>
  <c r="AH59" i="7"/>
  <c r="K77" i="7"/>
  <c r="AV77" i="7" s="1"/>
  <c r="M79" i="7"/>
  <c r="AW79" i="7" s="1"/>
  <c r="M85" i="7"/>
  <c r="AX85" i="7" s="1"/>
  <c r="AK59" i="7"/>
  <c r="M74" i="7"/>
  <c r="M77" i="7"/>
  <c r="BG64" i="7"/>
  <c r="AK85" i="7"/>
  <c r="K63" i="7"/>
  <c r="AU63" i="7" s="1"/>
  <c r="W56" i="7"/>
  <c r="K59" i="7"/>
  <c r="AV59" i="7" s="1"/>
  <c r="H68" i="7"/>
  <c r="AX68" i="7" s="1"/>
  <c r="H69" i="7"/>
  <c r="W73" i="7"/>
  <c r="AH79" i="7"/>
  <c r="W81" i="7"/>
  <c r="M83" i="7"/>
  <c r="BH64" i="7"/>
  <c r="AH55" i="7"/>
  <c r="H60" i="7"/>
  <c r="AU60" i="7" s="1"/>
  <c r="AH60" i="7"/>
  <c r="BI67" i="7"/>
  <c r="BI69" i="7"/>
  <c r="H53" i="7"/>
  <c r="AX55" i="7"/>
  <c r="H85" i="7"/>
  <c r="AH85" i="7"/>
  <c r="V2" i="75"/>
  <c r="V3" i="75" s="1"/>
  <c r="K23" i="75"/>
  <c r="K25" i="75"/>
  <c r="W85" i="7"/>
  <c r="W77" i="7"/>
  <c r="W60" i="7"/>
  <c r="W52" i="7"/>
  <c r="W87" i="7"/>
  <c r="W71" i="7"/>
  <c r="W79" i="7"/>
  <c r="W54" i="7"/>
  <c r="W62" i="7"/>
  <c r="W62" i="6"/>
  <c r="W38" i="6"/>
  <c r="W60" i="6"/>
  <c r="W52" i="6"/>
  <c r="AV70" i="6"/>
  <c r="AV34" i="6"/>
  <c r="K68" i="6"/>
  <c r="AV48" i="6"/>
  <c r="AV81" i="6"/>
  <c r="K60" i="6"/>
  <c r="AV60" i="6" s="1"/>
  <c r="K44" i="6"/>
  <c r="K36" i="6"/>
  <c r="AV36" i="6" s="1"/>
  <c r="AV14" i="5"/>
  <c r="AX20" i="75"/>
  <c r="BI20" i="75"/>
  <c r="AW17" i="75"/>
  <c r="M24" i="75"/>
  <c r="K15" i="75"/>
  <c r="BG21" i="75"/>
  <c r="BH21" i="75"/>
  <c r="H17" i="75"/>
  <c r="AX17" i="75" s="1"/>
  <c r="M21" i="75"/>
  <c r="AX21" i="75" s="1"/>
  <c r="H16" i="75"/>
  <c r="AV16" i="75" s="1"/>
  <c r="AH21" i="75"/>
  <c r="BI21" i="75"/>
  <c r="J2" i="75"/>
  <c r="AH18" i="75"/>
  <c r="K21" i="75"/>
  <c r="AV21" i="75" s="1"/>
  <c r="AK21" i="75"/>
  <c r="BI23" i="75"/>
  <c r="U2" i="75"/>
  <c r="U3" i="75" s="1"/>
  <c r="AE2" i="75"/>
  <c r="AE3" i="75" s="1"/>
  <c r="AP2" i="75"/>
  <c r="AP3" i="75" s="1"/>
  <c r="AQ2" i="75"/>
  <c r="AQ3" i="75" s="1"/>
  <c r="AC2" i="75"/>
  <c r="AC3" i="75" s="1"/>
  <c r="R2" i="75"/>
  <c r="R3" i="75" s="1"/>
  <c r="M2" i="75"/>
  <c r="M3" i="75" s="1"/>
  <c r="BZ2" i="75"/>
  <c r="BZ3" i="75" s="1"/>
  <c r="O2" i="75"/>
  <c r="O3" i="75" s="1"/>
  <c r="CA2" i="75"/>
  <c r="CA3" i="75" s="1"/>
  <c r="Q2" i="75"/>
  <c r="Q3" i="75" s="1"/>
  <c r="BA2" i="75"/>
  <c r="BA3" i="75" s="1"/>
  <c r="Z2" i="75"/>
  <c r="Z3" i="75" s="1"/>
  <c r="AG2" i="75"/>
  <c r="AG3" i="75" s="1"/>
  <c r="AS2" i="75"/>
  <c r="AS3" i="75" s="1"/>
  <c r="AM2" i="75"/>
  <c r="AM3" i="75" s="1"/>
  <c r="AA2" i="75"/>
  <c r="AA3" i="75" s="1"/>
  <c r="AH15" i="75"/>
  <c r="BI15" i="75"/>
  <c r="T15" i="75"/>
  <c r="W15" i="75" s="1"/>
  <c r="AF2" i="75"/>
  <c r="AH24" i="75"/>
  <c r="BG23" i="75"/>
  <c r="AK23" i="75"/>
  <c r="AW23" i="75"/>
  <c r="AH23" i="75"/>
  <c r="W23" i="75"/>
  <c r="AZ2" i="75"/>
  <c r="AZ3" i="75" s="1"/>
  <c r="AR2" i="75"/>
  <c r="AR3" i="75" s="1"/>
  <c r="AJ2" i="75"/>
  <c r="AJ3" i="75" s="1"/>
  <c r="AB2" i="75"/>
  <c r="AB3" i="75" s="1"/>
  <c r="L2" i="75"/>
  <c r="L3" i="75" s="1"/>
  <c r="BY2" i="75"/>
  <c r="BY3" i="75" s="1"/>
  <c r="BX2" i="75"/>
  <c r="BX3" i="75" s="1"/>
  <c r="AN2" i="75"/>
  <c r="AN3" i="75" s="1"/>
  <c r="X2" i="75"/>
  <c r="X3" i="75" s="1"/>
  <c r="P2" i="75"/>
  <c r="P3" i="75" s="1"/>
  <c r="N2" i="75"/>
  <c r="Y2" i="75"/>
  <c r="Y3" i="75" s="1"/>
  <c r="AI2" i="75"/>
  <c r="AI3" i="75" s="1"/>
  <c r="AT2" i="75"/>
  <c r="AT3" i="75" s="1"/>
  <c r="AX14" i="75"/>
  <c r="G4" i="75"/>
  <c r="AH16" i="75"/>
  <c r="BG16" i="75"/>
  <c r="W20" i="75"/>
  <c r="AK22" i="75"/>
  <c r="AW22" i="75"/>
  <c r="AX22" i="75"/>
  <c r="AH22" i="75"/>
  <c r="BI22" i="75"/>
  <c r="W25" i="75"/>
  <c r="AX23" i="75"/>
  <c r="BH23" i="75"/>
  <c r="BJ4" i="75"/>
  <c r="D2" i="75"/>
  <c r="BJ2" i="75" s="1"/>
  <c r="BI24" i="75"/>
  <c r="BH24" i="75"/>
  <c r="AV24" i="75"/>
  <c r="AK24" i="75"/>
  <c r="AW24" i="75"/>
  <c r="E2" i="75"/>
  <c r="BK2" i="75" s="1"/>
  <c r="H4" i="75"/>
  <c r="AU14" i="75"/>
  <c r="H2" i="75"/>
  <c r="AW25" i="75"/>
  <c r="BI16" i="75"/>
  <c r="BH16" i="75"/>
  <c r="F4" i="75"/>
  <c r="AK16" i="75"/>
  <c r="W22" i="75"/>
  <c r="AV20" i="75"/>
  <c r="AW20" i="75"/>
  <c r="BK4" i="75"/>
  <c r="G2" i="75"/>
  <c r="BN2" i="75" s="1"/>
  <c r="BL4" i="75"/>
  <c r="AK15" i="75"/>
  <c r="BH15" i="75"/>
  <c r="CB52" i="75"/>
  <c r="AX18" i="75"/>
  <c r="AW18" i="75"/>
  <c r="S2" i="75"/>
  <c r="S3" i="75" s="1"/>
  <c r="AD2" i="75"/>
  <c r="AD3" i="75" s="1"/>
  <c r="AO2" i="75"/>
  <c r="AO3" i="75" s="1"/>
  <c r="AY2" i="75"/>
  <c r="AY3" i="75" s="1"/>
  <c r="AV22" i="75"/>
  <c r="AV19" i="75"/>
  <c r="BG20" i="75"/>
  <c r="BG25" i="75"/>
  <c r="BG17" i="75"/>
  <c r="BG4" i="75"/>
  <c r="BH20" i="75"/>
  <c r="BH25" i="75"/>
  <c r="BH17" i="75"/>
  <c r="BG19" i="75"/>
  <c r="CB67" i="75"/>
  <c r="CB54" i="75"/>
  <c r="AU20" i="75"/>
  <c r="AU25" i="75"/>
  <c r="AH25" i="75"/>
  <c r="AH17" i="75"/>
  <c r="AU18" i="75"/>
  <c r="AV18" i="75"/>
  <c r="BI18" i="75"/>
  <c r="BI14" i="16"/>
  <c r="AK14" i="16"/>
  <c r="BH14" i="16"/>
  <c r="AH87" i="7"/>
  <c r="K87" i="7"/>
  <c r="AU87" i="7" s="1"/>
  <c r="AK87" i="7"/>
  <c r="M87" i="7"/>
  <c r="AW87" i="7" s="1"/>
  <c r="BH84" i="7"/>
  <c r="K82" i="7"/>
  <c r="AV82" i="7" s="1"/>
  <c r="AK82" i="7"/>
  <c r="AH84" i="7"/>
  <c r="M82" i="7"/>
  <c r="AX82" i="7" s="1"/>
  <c r="K84" i="7"/>
  <c r="AV84" i="7" s="1"/>
  <c r="AX83" i="7"/>
  <c r="AW84" i="7"/>
  <c r="AH82" i="7"/>
  <c r="H67" i="7"/>
  <c r="H66" i="7"/>
  <c r="BG66" i="7"/>
  <c r="AH69" i="7"/>
  <c r="M71" i="7"/>
  <c r="AW71" i="7" s="1"/>
  <c r="BI74" i="7"/>
  <c r="AH74" i="7"/>
  <c r="H75" i="7"/>
  <c r="BH76" i="7"/>
  <c r="K71" i="7"/>
  <c r="BH66" i="7"/>
  <c r="K68" i="7"/>
  <c r="AH76" i="7"/>
  <c r="BI79" i="7"/>
  <c r="BG67" i="7"/>
  <c r="M68" i="7"/>
  <c r="AW68" i="7" s="1"/>
  <c r="K69" i="7"/>
  <c r="AU69" i="7" s="1"/>
  <c r="AK69" i="7"/>
  <c r="BG73" i="7"/>
  <c r="AU74" i="7"/>
  <c r="K76" i="7"/>
  <c r="AV76" i="7" s="1"/>
  <c r="M69" i="7"/>
  <c r="M76" i="7"/>
  <c r="AW76" i="7" s="1"/>
  <c r="AK76" i="7"/>
  <c r="H71" i="7"/>
  <c r="AH71" i="7"/>
  <c r="M72" i="7"/>
  <c r="AX72" i="7" s="1"/>
  <c r="H78" i="7"/>
  <c r="AK79" i="7"/>
  <c r="AH65" i="7"/>
  <c r="AW55" i="7"/>
  <c r="BH52" i="7"/>
  <c r="M53" i="7"/>
  <c r="AX53" i="7" s="1"/>
  <c r="BG54" i="7"/>
  <c r="H56" i="7"/>
  <c r="AX56" i="7" s="1"/>
  <c r="BH59" i="7"/>
  <c r="M60" i="7"/>
  <c r="K65" i="7"/>
  <c r="AU65" i="7" s="1"/>
  <c r="AK65" i="7"/>
  <c r="M65" i="7"/>
  <c r="AX65" i="7" s="1"/>
  <c r="M59" i="7"/>
  <c r="AW59" i="7" s="1"/>
  <c r="AH63" i="7"/>
  <c r="M52" i="7"/>
  <c r="AX52" i="7" s="1"/>
  <c r="AK52" i="7"/>
  <c r="K52" i="7"/>
  <c r="AV52" i="7" s="1"/>
  <c r="AH52" i="7"/>
  <c r="BI56" i="7"/>
  <c r="AH56" i="7"/>
  <c r="BH56" i="7"/>
  <c r="BG58" i="7"/>
  <c r="K56" i="7"/>
  <c r="AV56" i="7" s="1"/>
  <c r="M63" i="7"/>
  <c r="AW63" i="7" s="1"/>
  <c r="H65" i="7"/>
  <c r="AW56" i="7"/>
  <c r="AX66" i="7"/>
  <c r="AU55" i="7"/>
  <c r="AV55" i="7"/>
  <c r="AX77" i="7"/>
  <c r="AW77" i="7"/>
  <c r="AW80" i="7"/>
  <c r="AX80" i="7"/>
  <c r="AW69" i="7"/>
  <c r="AX69" i="7"/>
  <c r="AX74" i="7"/>
  <c r="AW74" i="7"/>
  <c r="AK62" i="7"/>
  <c r="M62" i="7"/>
  <c r="AW62" i="7" s="1"/>
  <c r="AH62" i="7"/>
  <c r="K62" i="7"/>
  <c r="AH61" i="7"/>
  <c r="K61" i="7"/>
  <c r="AU61" i="7" s="1"/>
  <c r="BI61" i="7"/>
  <c r="BI70" i="7"/>
  <c r="AX76" i="7"/>
  <c r="BI76" i="7"/>
  <c r="AH57" i="7"/>
  <c r="K57" i="7"/>
  <c r="BI57" i="7"/>
  <c r="H58" i="7"/>
  <c r="M78" i="7"/>
  <c r="AH78" i="7"/>
  <c r="K78" i="7"/>
  <c r="BI78" i="7"/>
  <c r="BG78" i="7"/>
  <c r="AX87" i="7"/>
  <c r="BI59" i="7"/>
  <c r="BI87" i="7"/>
  <c r="BI55" i="7"/>
  <c r="AX84" i="7"/>
  <c r="BI84" i="7"/>
  <c r="AW52" i="7"/>
  <c r="AK57" i="7"/>
  <c r="BH57" i="7"/>
  <c r="BG63" i="7"/>
  <c r="AK67" i="7"/>
  <c r="M67" i="7"/>
  <c r="AW67" i="7" s="1"/>
  <c r="AH67" i="7"/>
  <c r="K67" i="7"/>
  <c r="AV67" i="7" s="1"/>
  <c r="BH67" i="7"/>
  <c r="AW83" i="7"/>
  <c r="M86" i="7"/>
  <c r="AX86" i="7" s="1"/>
  <c r="AH86" i="7"/>
  <c r="K86" i="7"/>
  <c r="AV86" i="7" s="1"/>
  <c r="BI86" i="7"/>
  <c r="BG86" i="7"/>
  <c r="W57" i="7"/>
  <c r="BH62" i="7"/>
  <c r="AV63" i="7"/>
  <c r="W53" i="7"/>
  <c r="AK58" i="7"/>
  <c r="M58" i="7"/>
  <c r="AX58" i="7" s="1"/>
  <c r="AH58" i="7"/>
  <c r="K58" i="7"/>
  <c r="AU58" i="7" s="1"/>
  <c r="BH58" i="7"/>
  <c r="H62" i="7"/>
  <c r="BI62" i="7"/>
  <c r="AH75" i="7"/>
  <c r="K75" i="7"/>
  <c r="AU75" i="7" s="1"/>
  <c r="BI75" i="7"/>
  <c r="AX81" i="7"/>
  <c r="AK54" i="7"/>
  <c r="M54" i="7"/>
  <c r="AW54" i="7" s="1"/>
  <c r="AH54" i="7"/>
  <c r="K54" i="7"/>
  <c r="AU54" i="7" s="1"/>
  <c r="BI63" i="7"/>
  <c r="AH53" i="7"/>
  <c r="K53" i="7"/>
  <c r="AV53" i="7" s="1"/>
  <c r="BI53" i="7"/>
  <c r="H54" i="7"/>
  <c r="BI54" i="7"/>
  <c r="BG61" i="7"/>
  <c r="BG57" i="7"/>
  <c r="AK61" i="7"/>
  <c r="BI68" i="7"/>
  <c r="BH53" i="7"/>
  <c r="M61" i="7"/>
  <c r="AK73" i="7"/>
  <c r="M73" i="7"/>
  <c r="AW73" i="7" s="1"/>
  <c r="AH73" i="7"/>
  <c r="K73" i="7"/>
  <c r="BH73" i="7"/>
  <c r="M75" i="7"/>
  <c r="AX75" i="7" s="1"/>
  <c r="BH86" i="7"/>
  <c r="K72" i="7"/>
  <c r="BI72" i="7"/>
  <c r="BH72" i="7"/>
  <c r="AH72" i="7"/>
  <c r="BG84" i="7"/>
  <c r="W86" i="7"/>
  <c r="AK72" i="7"/>
  <c r="BG72" i="7"/>
  <c r="BG75" i="7"/>
  <c r="BH78" i="7"/>
  <c r="BH61" i="7"/>
  <c r="AK75" i="7"/>
  <c r="BI77" i="7"/>
  <c r="AK78" i="7"/>
  <c r="AK53" i="7"/>
  <c r="BI65" i="7"/>
  <c r="AH66" i="7"/>
  <c r="K66" i="7"/>
  <c r="BI66" i="7"/>
  <c r="AW66" i="7"/>
  <c r="BI71" i="7"/>
  <c r="BG55" i="7"/>
  <c r="M57" i="7"/>
  <c r="AX57" i="7" s="1"/>
  <c r="BI60" i="7"/>
  <c r="W61" i="7"/>
  <c r="BG62" i="7"/>
  <c r="M70" i="7"/>
  <c r="AW70" i="7" s="1"/>
  <c r="AH70" i="7"/>
  <c r="K70" i="7"/>
  <c r="AV70" i="7" s="1"/>
  <c r="BG70" i="7"/>
  <c r="H73" i="7"/>
  <c r="BI73" i="7"/>
  <c r="W75" i="7"/>
  <c r="W78" i="7"/>
  <c r="AX79" i="7"/>
  <c r="AK81" i="7"/>
  <c r="M81" i="7"/>
  <c r="AW81" i="7" s="1"/>
  <c r="AH81" i="7"/>
  <c r="K81" i="7"/>
  <c r="AV81" i="7" s="1"/>
  <c r="BI81" i="7"/>
  <c r="AH83" i="7"/>
  <c r="K83" i="7"/>
  <c r="AU83" i="7" s="1"/>
  <c r="BI83" i="7"/>
  <c r="BH83" i="7"/>
  <c r="BG83" i="7"/>
  <c r="BI85" i="7"/>
  <c r="AK86" i="7"/>
  <c r="BG80" i="7"/>
  <c r="BG52" i="7"/>
  <c r="BG56" i="7"/>
  <c r="BG60" i="7"/>
  <c r="BG65" i="7"/>
  <c r="BG69" i="7"/>
  <c r="BG77" i="7"/>
  <c r="BH80" i="7"/>
  <c r="BG85" i="7"/>
  <c r="BH65" i="7"/>
  <c r="AK68" i="7"/>
  <c r="BH69" i="7"/>
  <c r="AK71" i="7"/>
  <c r="BG74" i="7"/>
  <c r="BH77" i="7"/>
  <c r="BI80" i="7"/>
  <c r="BG82" i="7"/>
  <c r="BH85" i="7"/>
  <c r="BG68" i="7"/>
  <c r="BG71" i="7"/>
  <c r="BH74" i="7"/>
  <c r="BG79" i="7"/>
  <c r="BH82" i="7"/>
  <c r="BG87" i="7"/>
  <c r="K80" i="7"/>
  <c r="AV80" i="7" s="1"/>
  <c r="AU83" i="6"/>
  <c r="AV83" i="6"/>
  <c r="AX83" i="6"/>
  <c r="AU70" i="6"/>
  <c r="AU72" i="6"/>
  <c r="BI79" i="6"/>
  <c r="AV77" i="6"/>
  <c r="AV73" i="6"/>
  <c r="BG79" i="6"/>
  <c r="AK79" i="6"/>
  <c r="M79" i="6"/>
  <c r="AX79" i="6" s="1"/>
  <c r="AX73" i="6"/>
  <c r="BI81" i="6"/>
  <c r="BG81" i="6"/>
  <c r="BH81" i="6"/>
  <c r="AX72" i="6"/>
  <c r="AK81" i="6"/>
  <c r="M81" i="6"/>
  <c r="AW81" i="6" s="1"/>
  <c r="AU79" i="6"/>
  <c r="BI74" i="6"/>
  <c r="BI73" i="6"/>
  <c r="BI75" i="6"/>
  <c r="H75" i="6"/>
  <c r="AX80" i="6"/>
  <c r="AW79" i="6"/>
  <c r="H76" i="6"/>
  <c r="AX76" i="6" s="1"/>
  <c r="AH74" i="6"/>
  <c r="K74" i="6"/>
  <c r="BH73" i="6"/>
  <c r="M73" i="6"/>
  <c r="AW73" i="6" s="1"/>
  <c r="H71" i="6"/>
  <c r="H56" i="6"/>
  <c r="H67" i="6"/>
  <c r="BI53" i="6"/>
  <c r="H68" i="6"/>
  <c r="AV68" i="6" s="1"/>
  <c r="H63" i="6"/>
  <c r="BH56" i="6"/>
  <c r="M56" i="6"/>
  <c r="BI55" i="6"/>
  <c r="AK55" i="6"/>
  <c r="K55" i="6"/>
  <c r="BH53" i="6"/>
  <c r="M53" i="6"/>
  <c r="AW53" i="6" s="1"/>
  <c r="BH69" i="6"/>
  <c r="M69" i="6"/>
  <c r="AX69" i="6" s="1"/>
  <c r="BI64" i="6"/>
  <c r="H64" i="6"/>
  <c r="AV64" i="6" s="1"/>
  <c r="BG56" i="6"/>
  <c r="AK56" i="6"/>
  <c r="BG55" i="6"/>
  <c r="BG53" i="6"/>
  <c r="BI52" i="6"/>
  <c r="BG69" i="6"/>
  <c r="BI68" i="6"/>
  <c r="K65" i="6"/>
  <c r="BH64" i="6"/>
  <c r="BI60" i="6"/>
  <c r="AW59" i="6"/>
  <c r="AW56" i="6"/>
  <c r="K56" i="6"/>
  <c r="AU56" i="6" s="1"/>
  <c r="AW55" i="6"/>
  <c r="AH53" i="6"/>
  <c r="K53" i="6"/>
  <c r="AU53" i="6" s="1"/>
  <c r="BH52" i="6"/>
  <c r="AK52" i="6"/>
  <c r="M52" i="6"/>
  <c r="H51" i="6"/>
  <c r="AX52" i="6"/>
  <c r="BI56" i="6"/>
  <c r="AH69" i="6"/>
  <c r="K69" i="6"/>
  <c r="AU69" i="6" s="1"/>
  <c r="BH68" i="6"/>
  <c r="M68" i="6"/>
  <c r="K61" i="6"/>
  <c r="AH56" i="6"/>
  <c r="BG52" i="6"/>
  <c r="K50" i="6"/>
  <c r="BG68" i="6"/>
  <c r="AK68" i="6"/>
  <c r="AH65" i="6"/>
  <c r="BG60" i="6"/>
  <c r="AK60" i="6"/>
  <c r="AX56" i="6"/>
  <c r="H55" i="6"/>
  <c r="AX53" i="6"/>
  <c r="AW52" i="6"/>
  <c r="AH52" i="6"/>
  <c r="AX48" i="6"/>
  <c r="AW48" i="6"/>
  <c r="AV42" i="6"/>
  <c r="AX39" i="6"/>
  <c r="H47" i="6"/>
  <c r="AV45" i="6"/>
  <c r="BG42" i="6"/>
  <c r="BI39" i="6"/>
  <c r="BI37" i="6"/>
  <c r="BH49" i="6"/>
  <c r="BG46" i="6"/>
  <c r="AU45" i="6"/>
  <c r="AX45" i="6"/>
  <c r="AH42" i="6"/>
  <c r="AX41" i="6"/>
  <c r="AX40" i="6"/>
  <c r="BG39" i="6"/>
  <c r="H39" i="6"/>
  <c r="BH37" i="6"/>
  <c r="M37" i="6"/>
  <c r="AW37" i="6" s="1"/>
  <c r="BG49" i="6"/>
  <c r="AV44" i="6"/>
  <c r="AX44" i="6"/>
  <c r="BG37" i="6"/>
  <c r="BI36" i="6"/>
  <c r="M36" i="6"/>
  <c r="AW36" i="6" s="1"/>
  <c r="AW35" i="6"/>
  <c r="AX49" i="6"/>
  <c r="M42" i="6"/>
  <c r="AX42" i="6" s="1"/>
  <c r="AV40" i="6"/>
  <c r="AH37" i="6"/>
  <c r="K37" i="6"/>
  <c r="AU37" i="6" s="1"/>
  <c r="BH36" i="6"/>
  <c r="AK36" i="6"/>
  <c r="M34" i="6"/>
  <c r="AX34" i="6" s="1"/>
  <c r="AK47" i="6"/>
  <c r="K47" i="6"/>
  <c r="BI45" i="6"/>
  <c r="BG36" i="6"/>
  <c r="BG48" i="6"/>
  <c r="BI47" i="6"/>
  <c r="BH45" i="6"/>
  <c r="M45" i="6"/>
  <c r="AW45" i="6" s="1"/>
  <c r="K39" i="6"/>
  <c r="AU39" i="6" s="1"/>
  <c r="AH36" i="6"/>
  <c r="AX36" i="6"/>
  <c r="BH34" i="6"/>
  <c r="AH63" i="6"/>
  <c r="BH63" i="6"/>
  <c r="M63" i="6"/>
  <c r="AX63" i="6" s="1"/>
  <c r="BI63" i="6"/>
  <c r="K63" i="6"/>
  <c r="AV63" i="6" s="1"/>
  <c r="AK63" i="6"/>
  <c r="BG63" i="6"/>
  <c r="M58" i="6"/>
  <c r="AX58" i="6" s="1"/>
  <c r="AW58" i="6"/>
  <c r="BH58" i="6"/>
  <c r="BI58" i="6"/>
  <c r="K58" i="6"/>
  <c r="AV58" i="6" s="1"/>
  <c r="AK58" i="6"/>
  <c r="BG58" i="6"/>
  <c r="W67" i="6"/>
  <c r="W78" i="6"/>
  <c r="K41" i="6"/>
  <c r="AU41" i="6" s="1"/>
  <c r="AH41" i="6"/>
  <c r="M41" i="6"/>
  <c r="AW41" i="6"/>
  <c r="AK41" i="6"/>
  <c r="BG41" i="6"/>
  <c r="BH41" i="6"/>
  <c r="BH75" i="6"/>
  <c r="M75" i="6"/>
  <c r="AW75" i="6" s="1"/>
  <c r="AK75" i="6"/>
  <c r="K75" i="6"/>
  <c r="AU75" i="6" s="1"/>
  <c r="AH75" i="6"/>
  <c r="BG75" i="6"/>
  <c r="W68" i="6"/>
  <c r="K57" i="6"/>
  <c r="AV57" i="6" s="1"/>
  <c r="M57" i="6"/>
  <c r="AX57" i="6" s="1"/>
  <c r="AW57" i="6"/>
  <c r="AK57" i="6"/>
  <c r="AH57" i="6"/>
  <c r="BG57" i="6"/>
  <c r="BH57" i="6"/>
  <c r="BI57" i="6"/>
  <c r="BI62" i="6"/>
  <c r="M62" i="6"/>
  <c r="AW62" i="6" s="1"/>
  <c r="AK62" i="6"/>
  <c r="BH62" i="6"/>
  <c r="K62" i="6"/>
  <c r="AU62" i="6" s="1"/>
  <c r="AH62" i="6"/>
  <c r="BG62" i="6"/>
  <c r="W76" i="6"/>
  <c r="M82" i="6"/>
  <c r="AX82" i="6" s="1"/>
  <c r="K82" i="6"/>
  <c r="AU82" i="6" s="1"/>
  <c r="AH82" i="6"/>
  <c r="BG82" i="6"/>
  <c r="AK82" i="6"/>
  <c r="W72" i="6"/>
  <c r="BH67" i="6"/>
  <c r="AH67" i="6"/>
  <c r="M67" i="6"/>
  <c r="AW67" i="6" s="1"/>
  <c r="BI67" i="6"/>
  <c r="BG67" i="6"/>
  <c r="K67" i="6"/>
  <c r="AV67" i="6" s="1"/>
  <c r="AK67" i="6"/>
  <c r="W54" i="6"/>
  <c r="BH43" i="6"/>
  <c r="BI43" i="6"/>
  <c r="K43" i="6"/>
  <c r="AU43" i="6" s="1"/>
  <c r="AH43" i="6"/>
  <c r="BG43" i="6"/>
  <c r="M43" i="6"/>
  <c r="AK43" i="6"/>
  <c r="M66" i="6"/>
  <c r="AX66" i="6" s="1"/>
  <c r="AW66" i="6"/>
  <c r="BI66" i="6"/>
  <c r="BG66" i="6"/>
  <c r="K66" i="6"/>
  <c r="AU66" i="6" s="1"/>
  <c r="AH66" i="6"/>
  <c r="BH66" i="6"/>
  <c r="AK66" i="6"/>
  <c r="BI78" i="6"/>
  <c r="K78" i="6"/>
  <c r="AV78" i="6" s="1"/>
  <c r="AK78" i="6"/>
  <c r="AH78" i="6"/>
  <c r="M78" i="6"/>
  <c r="AW78" i="6" s="1"/>
  <c r="BI54" i="6"/>
  <c r="AH54" i="6"/>
  <c r="M54" i="6"/>
  <c r="AX54" i="6" s="1"/>
  <c r="AK54" i="6"/>
  <c r="BG54" i="6"/>
  <c r="K54" i="6"/>
  <c r="AV54" i="6" s="1"/>
  <c r="BH54" i="6"/>
  <c r="BI46" i="6"/>
  <c r="K46" i="6"/>
  <c r="AV46" i="6" s="1"/>
  <c r="AH46" i="6"/>
  <c r="M46" i="6"/>
  <c r="AX46" i="6" s="1"/>
  <c r="AW46" i="6"/>
  <c r="BH46" i="6"/>
  <c r="AK46" i="6"/>
  <c r="W63" i="6"/>
  <c r="BH82" i="6"/>
  <c r="AH71" i="6"/>
  <c r="BH71" i="6"/>
  <c r="K71" i="6"/>
  <c r="AU71" i="6" s="1"/>
  <c r="AK71" i="6"/>
  <c r="BG71" i="6"/>
  <c r="M71" i="6"/>
  <c r="AW71" i="6" s="1"/>
  <c r="BI71" i="6"/>
  <c r="AH58" i="6"/>
  <c r="BH51" i="6"/>
  <c r="BI51" i="6"/>
  <c r="K51" i="6"/>
  <c r="AU51" i="6" s="1"/>
  <c r="AH51" i="6"/>
  <c r="AV51" i="6"/>
  <c r="M51" i="6"/>
  <c r="AW51" i="6" s="1"/>
  <c r="BG51" i="6"/>
  <c r="AK51" i="6"/>
  <c r="BI41" i="6"/>
  <c r="W57" i="6"/>
  <c r="BH70" i="6"/>
  <c r="BI65" i="6"/>
  <c r="W65" i="6"/>
  <c r="BI61" i="6"/>
  <c r="W41" i="6"/>
  <c r="BI38" i="6"/>
  <c r="K38" i="6"/>
  <c r="AU38" i="6" s="1"/>
  <c r="AH38" i="6"/>
  <c r="M38" i="6"/>
  <c r="AW38" i="6" s="1"/>
  <c r="BH59" i="6"/>
  <c r="K59" i="6"/>
  <c r="AV59" i="6" s="1"/>
  <c r="AH59" i="6"/>
  <c r="M74" i="6"/>
  <c r="AX74" i="6" s="1"/>
  <c r="AH79" i="6"/>
  <c r="AV79" i="6"/>
  <c r="BH77" i="6"/>
  <c r="BG74" i="6"/>
  <c r="AK74" i="6"/>
  <c r="BG70" i="6"/>
  <c r="BH65" i="6"/>
  <c r="M65" i="6"/>
  <c r="AW65" i="6" s="1"/>
  <c r="BH61" i="6"/>
  <c r="M61" i="6"/>
  <c r="AW61" i="6" s="1"/>
  <c r="W43" i="6"/>
  <c r="BI70" i="6"/>
  <c r="M70" i="6"/>
  <c r="AX70" i="6" s="1"/>
  <c r="AW70" i="6"/>
  <c r="K49" i="6"/>
  <c r="AV49" i="6" s="1"/>
  <c r="M49" i="6"/>
  <c r="AW49" i="6"/>
  <c r="AK49" i="6"/>
  <c r="W46" i="6"/>
  <c r="BH35" i="6"/>
  <c r="BI35" i="6"/>
  <c r="K35" i="6"/>
  <c r="AV35" i="6" s="1"/>
  <c r="AH35" i="6"/>
  <c r="W81" i="6"/>
  <c r="BH79" i="6"/>
  <c r="BG77" i="6"/>
  <c r="M77" i="6"/>
  <c r="AW77" i="6" s="1"/>
  <c r="K76" i="6"/>
  <c r="AU76" i="6" s="1"/>
  <c r="W73" i="6"/>
  <c r="BI69" i="6"/>
  <c r="BG65" i="6"/>
  <c r="BG61" i="6"/>
  <c r="M59" i="6"/>
  <c r="AX59" i="6" s="1"/>
  <c r="M50" i="6"/>
  <c r="AX50" i="6" s="1"/>
  <c r="AW50" i="6"/>
  <c r="AK50" i="6"/>
  <c r="BH50" i="6"/>
  <c r="BI50" i="6"/>
  <c r="W49" i="6"/>
  <c r="W35" i="6"/>
  <c r="BH55" i="6"/>
  <c r="BH47" i="6"/>
  <c r="BI42" i="6"/>
  <c r="BH39" i="6"/>
  <c r="BI34" i="6"/>
  <c r="BH42" i="6"/>
  <c r="AK39" i="6"/>
  <c r="M55" i="6"/>
  <c r="AX55" i="6" s="1"/>
  <c r="M47" i="6"/>
  <c r="AW47" i="6" s="1"/>
  <c r="AK42" i="6"/>
  <c r="M39" i="6"/>
  <c r="AW39" i="6" s="1"/>
  <c r="AK34" i="6"/>
  <c r="AU68" i="6"/>
  <c r="AV55" i="6"/>
  <c r="AU52" i="6"/>
  <c r="AU44" i="6"/>
  <c r="AW42" i="6"/>
  <c r="AW34" i="6"/>
  <c r="AK33" i="6"/>
  <c r="BG33" i="6"/>
  <c r="AW33" i="6"/>
  <c r="AW32" i="6"/>
  <c r="H21" i="15"/>
  <c r="AV21" i="15" s="1"/>
  <c r="H20" i="15"/>
  <c r="AK18" i="15"/>
  <c r="BG20" i="15"/>
  <c r="K19" i="15"/>
  <c r="AV19" i="15" s="1"/>
  <c r="BI18" i="15"/>
  <c r="AH19" i="15"/>
  <c r="BH20" i="15"/>
  <c r="AH20" i="15"/>
  <c r="M20" i="15"/>
  <c r="AX20" i="15" s="1"/>
  <c r="BH19" i="15"/>
  <c r="AW18" i="15"/>
  <c r="H18" i="15"/>
  <c r="BI20" i="15"/>
  <c r="BG19" i="15"/>
  <c r="W18" i="15"/>
  <c r="AV20" i="15"/>
  <c r="AU18" i="15"/>
  <c r="AX19" i="15"/>
  <c r="AX18" i="15"/>
  <c r="AV18" i="15"/>
  <c r="AK19" i="15"/>
  <c r="BI21" i="15"/>
  <c r="M19" i="15"/>
  <c r="AW19" i="15" s="1"/>
  <c r="BH21" i="15"/>
  <c r="AK21" i="15"/>
  <c r="M21" i="15"/>
  <c r="AU20" i="15"/>
  <c r="AH21" i="15"/>
  <c r="AH15" i="16"/>
  <c r="AV15" i="16"/>
  <c r="M15" i="16"/>
  <c r="AW15" i="16" s="1"/>
  <c r="K14" i="16"/>
  <c r="AV14" i="16" s="1"/>
  <c r="AK15" i="16"/>
  <c r="AH14" i="16"/>
  <c r="BG15" i="16"/>
  <c r="M14" i="16"/>
  <c r="AX14" i="16" s="1"/>
  <c r="AW14" i="16"/>
  <c r="AU14" i="5"/>
  <c r="M14" i="5"/>
  <c r="AX14" i="5" s="1"/>
  <c r="AK14" i="5"/>
  <c r="BG14" i="5"/>
  <c r="BH14" i="5"/>
  <c r="AH15" i="5"/>
  <c r="AV15" i="5"/>
  <c r="AK15" i="5"/>
  <c r="BG15" i="5"/>
  <c r="BH15" i="5"/>
  <c r="AV71" i="7" l="1"/>
  <c r="AV39" i="6"/>
  <c r="AV62" i="6"/>
  <c r="AU58" i="6"/>
  <c r="AV82" i="6"/>
  <c r="AW21" i="75"/>
  <c r="AU16" i="75"/>
  <c r="AU17" i="75"/>
  <c r="AV17" i="75"/>
  <c r="AU67" i="6"/>
  <c r="AV79" i="7"/>
  <c r="AV69" i="6"/>
  <c r="AU54" i="6"/>
  <c r="AU63" i="6"/>
  <c r="AV69" i="7"/>
  <c r="AU35" i="6"/>
  <c r="AU49" i="6"/>
  <c r="AU59" i="7"/>
  <c r="AU68" i="7"/>
  <c r="AX70" i="7"/>
  <c r="AV87" i="7"/>
  <c r="AX62" i="7"/>
  <c r="AV60" i="7"/>
  <c r="AX73" i="7"/>
  <c r="AW85" i="7"/>
  <c r="AU82" i="7"/>
  <c r="AW82" i="7"/>
  <c r="AX63" i="7"/>
  <c r="AU57" i="7"/>
  <c r="AV65" i="7"/>
  <c r="AX60" i="7"/>
  <c r="AU85" i="7"/>
  <c r="AV72" i="7"/>
  <c r="AX61" i="7"/>
  <c r="AU77" i="7"/>
  <c r="T2" i="75"/>
  <c r="T3" i="75" s="1"/>
  <c r="AU21" i="75"/>
  <c r="AU19" i="15"/>
  <c r="AU52" i="7"/>
  <c r="AU67" i="7"/>
  <c r="AU36" i="6"/>
  <c r="AU46" i="6"/>
  <c r="AU78" i="6"/>
  <c r="AV56" i="6"/>
  <c r="AV75" i="6"/>
  <c r="AV47" i="6"/>
  <c r="AV71" i="6"/>
  <c r="AV38" i="6"/>
  <c r="AU60" i="6"/>
  <c r="AV43" i="6"/>
  <c r="AU57" i="6"/>
  <c r="BW2" i="75"/>
  <c r="BW3" i="75" s="1"/>
  <c r="AV25" i="75"/>
  <c r="AV23" i="75"/>
  <c r="AV14" i="75"/>
  <c r="CB53" i="75"/>
  <c r="AX16" i="75"/>
  <c r="I2" i="75"/>
  <c r="BG2" i="75"/>
  <c r="K2" i="75"/>
  <c r="BH2" i="75"/>
  <c r="AU22" i="75"/>
  <c r="AU23" i="75"/>
  <c r="BI4" i="75"/>
  <c r="AW19" i="75"/>
  <c r="AW4" i="75" s="1"/>
  <c r="AX19" i="75"/>
  <c r="I4" i="75"/>
  <c r="AU24" i="75"/>
  <c r="AV15" i="75"/>
  <c r="AK2" i="75"/>
  <c r="AK3" i="75" s="1"/>
  <c r="F2" i="75"/>
  <c r="AH2" i="75"/>
  <c r="AH3" i="75" s="1"/>
  <c r="AX24" i="75"/>
  <c r="W2" i="75"/>
  <c r="AU15" i="75"/>
  <c r="K4" i="75"/>
  <c r="AX15" i="75"/>
  <c r="BL2" i="75"/>
  <c r="AW86" i="7"/>
  <c r="AU86" i="7"/>
  <c r="AV83" i="7"/>
  <c r="AU84" i="7"/>
  <c r="AV78" i="7"/>
  <c r="AU71" i="7"/>
  <c r="AU72" i="7"/>
  <c r="AX78" i="7"/>
  <c r="AX67" i="7"/>
  <c r="AU76" i="7"/>
  <c r="AW75" i="7"/>
  <c r="AV73" i="7"/>
  <c r="AW72" i="7"/>
  <c r="AV68" i="7"/>
  <c r="AV75" i="7"/>
  <c r="AX71" i="7"/>
  <c r="AV66" i="7"/>
  <c r="AW65" i="7"/>
  <c r="AV58" i="7"/>
  <c r="AV57" i="7"/>
  <c r="AV61" i="7"/>
  <c r="AX54" i="7"/>
  <c r="AX59" i="7"/>
  <c r="AW53" i="7"/>
  <c r="AV62" i="7"/>
  <c r="AW60" i="7"/>
  <c r="AU56" i="7"/>
  <c r="AU73" i="7"/>
  <c r="AW57" i="7"/>
  <c r="AU70" i="7"/>
  <c r="AU80" i="7"/>
  <c r="AU81" i="7"/>
  <c r="AU62" i="7"/>
  <c r="AU53" i="7"/>
  <c r="AU78" i="7"/>
  <c r="AW58" i="7"/>
  <c r="AW61" i="7"/>
  <c r="AV54" i="7"/>
  <c r="AU66" i="7"/>
  <c r="AW78" i="7"/>
  <c r="AW82" i="6"/>
  <c r="AX71" i="6"/>
  <c r="AV76" i="6"/>
  <c r="AW74" i="6"/>
  <c r="AX78" i="6"/>
  <c r="AU74" i="6"/>
  <c r="AV74" i="6"/>
  <c r="AX81" i="6"/>
  <c r="AX77" i="6"/>
  <c r="AX75" i="6"/>
  <c r="AV66" i="6"/>
  <c r="AU59" i="6"/>
  <c r="AW54" i="6"/>
  <c r="AX65" i="6"/>
  <c r="AV53" i="6"/>
  <c r="AW69" i="6"/>
  <c r="AU64" i="6"/>
  <c r="AU61" i="6"/>
  <c r="AV61" i="6"/>
  <c r="AX61" i="6"/>
  <c r="AU55" i="6"/>
  <c r="AX67" i="6"/>
  <c r="AW63" i="6"/>
  <c r="AX68" i="6"/>
  <c r="AW68" i="6"/>
  <c r="AU65" i="6"/>
  <c r="AV65" i="6"/>
  <c r="AX51" i="6"/>
  <c r="AX62" i="6"/>
  <c r="AX64" i="6"/>
  <c r="AU50" i="6"/>
  <c r="AV50" i="6"/>
  <c r="AW43" i="6"/>
  <c r="AX43" i="6"/>
  <c r="AX47" i="6"/>
  <c r="AX37" i="6"/>
  <c r="AV37" i="6"/>
  <c r="AV41" i="6"/>
  <c r="AX38" i="6"/>
  <c r="AU47" i="6"/>
  <c r="AU21" i="15"/>
  <c r="AX21" i="15"/>
  <c r="AW20" i="15"/>
  <c r="AW21" i="15"/>
  <c r="AU14" i="16"/>
  <c r="AX15" i="16"/>
  <c r="AW14" i="5"/>
  <c r="AW2" i="75" l="1"/>
  <c r="AU2" i="75"/>
  <c r="CB28" i="75" s="1"/>
  <c r="AX2" i="75"/>
  <c r="CB16" i="75" s="1"/>
  <c r="AX4" i="75"/>
  <c r="BM2" i="75"/>
  <c r="BM3" i="75" s="1"/>
  <c r="W3" i="75"/>
  <c r="AV4" i="75"/>
  <c r="AU4" i="75"/>
  <c r="AV2" i="75"/>
  <c r="BI2" i="75"/>
  <c r="BV2" i="69"/>
  <c r="BU2" i="69"/>
  <c r="BT2" i="69"/>
  <c r="BS2" i="69"/>
  <c r="BR2" i="69"/>
  <c r="BQ2" i="69"/>
  <c r="BP2" i="69"/>
  <c r="BO2" i="69"/>
  <c r="BF2" i="69"/>
  <c r="BE2" i="69"/>
  <c r="BD2" i="69"/>
  <c r="BC2" i="69"/>
  <c r="BB2" i="69"/>
  <c r="BV2" i="68"/>
  <c r="BU2" i="68"/>
  <c r="BT2" i="68"/>
  <c r="BS2" i="68"/>
  <c r="BR2" i="68"/>
  <c r="BQ2" i="68"/>
  <c r="BP2" i="68"/>
  <c r="BO2" i="68"/>
  <c r="BF2" i="68"/>
  <c r="BE2" i="68"/>
  <c r="BD2" i="68"/>
  <c r="BC2" i="68"/>
  <c r="BB2" i="68"/>
  <c r="AK15" i="14"/>
  <c r="AF15" i="14"/>
  <c r="AF16" i="14"/>
  <c r="BG16" i="14" s="1"/>
  <c r="AH16" i="14"/>
  <c r="AF17" i="14"/>
  <c r="AF18" i="14"/>
  <c r="AF19" i="14"/>
  <c r="AF20" i="14"/>
  <c r="AF21" i="14"/>
  <c r="X15" i="14"/>
  <c r="X16" i="14"/>
  <c r="T17" i="14"/>
  <c r="X17" i="14"/>
  <c r="X19" i="14"/>
  <c r="X20" i="14"/>
  <c r="X21" i="14"/>
  <c r="T15" i="14"/>
  <c r="T16" i="14"/>
  <c r="T18" i="14"/>
  <c r="W18" i="14" s="1"/>
  <c r="T19" i="14"/>
  <c r="T20" i="14"/>
  <c r="W20" i="14" s="1"/>
  <c r="T21" i="14"/>
  <c r="W21" i="14" s="1"/>
  <c r="F15" i="14"/>
  <c r="G15" i="14"/>
  <c r="BH15" i="14" s="1"/>
  <c r="I15" i="14"/>
  <c r="L15" i="14"/>
  <c r="F16" i="14"/>
  <c r="H16" i="14" s="1"/>
  <c r="G16" i="14"/>
  <c r="BH16" i="14" s="1"/>
  <c r="I16" i="14"/>
  <c r="L16" i="14"/>
  <c r="F17" i="14"/>
  <c r="G17" i="14"/>
  <c r="BH17" i="14" s="1"/>
  <c r="I17" i="14"/>
  <c r="L17" i="14"/>
  <c r="M17" i="14" s="1"/>
  <c r="F18" i="14"/>
  <c r="G18" i="14"/>
  <c r="I18" i="14"/>
  <c r="L18" i="14"/>
  <c r="F19" i="14"/>
  <c r="G19" i="14"/>
  <c r="I19" i="14"/>
  <c r="K19" i="14"/>
  <c r="L19" i="14"/>
  <c r="F20" i="14"/>
  <c r="G20" i="14"/>
  <c r="AK20" i="14" s="1"/>
  <c r="I20" i="14"/>
  <c r="L20" i="14"/>
  <c r="F21" i="14"/>
  <c r="G21" i="14"/>
  <c r="I21" i="14"/>
  <c r="L21" i="14"/>
  <c r="M21" i="14" s="1"/>
  <c r="AF15" i="15"/>
  <c r="AF16" i="15"/>
  <c r="AF17" i="15"/>
  <c r="X15" i="15"/>
  <c r="X16" i="15"/>
  <c r="X17" i="15"/>
  <c r="T15" i="15"/>
  <c r="T16" i="15"/>
  <c r="W16" i="15" s="1"/>
  <c r="T17" i="15"/>
  <c r="F15" i="15"/>
  <c r="G15" i="15"/>
  <c r="AK15" i="15" s="1"/>
  <c r="I15" i="15"/>
  <c r="L15" i="15"/>
  <c r="F16" i="15"/>
  <c r="G16" i="15"/>
  <c r="K16" i="15" s="1"/>
  <c r="H16" i="15"/>
  <c r="I16" i="15"/>
  <c r="L16" i="15"/>
  <c r="F17" i="15"/>
  <c r="G17" i="15"/>
  <c r="I17" i="15"/>
  <c r="L17" i="15"/>
  <c r="M17" i="15" s="1"/>
  <c r="AK16" i="7"/>
  <c r="AK24" i="7"/>
  <c r="AK39" i="7"/>
  <c r="AH32" i="7"/>
  <c r="AF15" i="7"/>
  <c r="AF16" i="7"/>
  <c r="BG16" i="7" s="1"/>
  <c r="AF17" i="7"/>
  <c r="AF18" i="7"/>
  <c r="AF19" i="7"/>
  <c r="AF20" i="7"/>
  <c r="AF21" i="7"/>
  <c r="AF22" i="7"/>
  <c r="AF23" i="7"/>
  <c r="AF24" i="7"/>
  <c r="BG24" i="7" s="1"/>
  <c r="AF25" i="7"/>
  <c r="AF26" i="7"/>
  <c r="AF27" i="7"/>
  <c r="AF28" i="7"/>
  <c r="AF29" i="7"/>
  <c r="AF30" i="7"/>
  <c r="AF31" i="7"/>
  <c r="AF32" i="7"/>
  <c r="BG32" i="7" s="1"/>
  <c r="AF33" i="7"/>
  <c r="AF34" i="7"/>
  <c r="AF35" i="7"/>
  <c r="AF36" i="7"/>
  <c r="AF37" i="7"/>
  <c r="AF38" i="7"/>
  <c r="AF39" i="7"/>
  <c r="AF40" i="7"/>
  <c r="AF41" i="7"/>
  <c r="AF42" i="7"/>
  <c r="AF43" i="7"/>
  <c r="AF44" i="7"/>
  <c r="AF45" i="7"/>
  <c r="AF46" i="7"/>
  <c r="AF47" i="7"/>
  <c r="AF48" i="7"/>
  <c r="AF49" i="7"/>
  <c r="AF50" i="7"/>
  <c r="AF51" i="7"/>
  <c r="X15" i="7"/>
  <c r="X16" i="7"/>
  <c r="X17" i="7"/>
  <c r="X18" i="7"/>
  <c r="X19" i="7"/>
  <c r="X21" i="7"/>
  <c r="X22" i="7"/>
  <c r="X23" i="7"/>
  <c r="X24" i="7"/>
  <c r="X25" i="7"/>
  <c r="X26" i="7"/>
  <c r="X27" i="7"/>
  <c r="X28" i="7"/>
  <c r="X29" i="7"/>
  <c r="X30" i="7"/>
  <c r="X31" i="7"/>
  <c r="X32" i="7"/>
  <c r="X33" i="7"/>
  <c r="X34" i="7"/>
  <c r="X35" i="7"/>
  <c r="X36" i="7"/>
  <c r="X37" i="7"/>
  <c r="X38" i="7"/>
  <c r="X39" i="7"/>
  <c r="X40" i="7"/>
  <c r="X41" i="7"/>
  <c r="X42" i="7"/>
  <c r="X43" i="7"/>
  <c r="X44" i="7"/>
  <c r="X45" i="7"/>
  <c r="X46" i="7"/>
  <c r="X47" i="7"/>
  <c r="X48" i="7"/>
  <c r="X49" i="7"/>
  <c r="X50" i="7"/>
  <c r="X51" i="7"/>
  <c r="T15" i="7"/>
  <c r="W15" i="7" s="1"/>
  <c r="T16" i="7"/>
  <c r="W16" i="7" s="1"/>
  <c r="T17" i="7"/>
  <c r="W17" i="7" s="1"/>
  <c r="T18" i="7"/>
  <c r="T19" i="7"/>
  <c r="T20" i="7"/>
  <c r="W20" i="7" s="1"/>
  <c r="T21" i="7"/>
  <c r="T22" i="7"/>
  <c r="T23" i="7"/>
  <c r="W23" i="7" s="1"/>
  <c r="T24" i="7"/>
  <c r="W24" i="7" s="1"/>
  <c r="T25" i="7"/>
  <c r="W25" i="7" s="1"/>
  <c r="T26" i="7"/>
  <c r="T27" i="7"/>
  <c r="T28" i="7"/>
  <c r="W28" i="7" s="1"/>
  <c r="T29" i="7"/>
  <c r="W29" i="7" s="1"/>
  <c r="T30" i="7"/>
  <c r="T31" i="7"/>
  <c r="W31" i="7" s="1"/>
  <c r="T32" i="7"/>
  <c r="W32" i="7" s="1"/>
  <c r="T33" i="7"/>
  <c r="W33" i="7" s="1"/>
  <c r="T34" i="7"/>
  <c r="T35" i="7"/>
  <c r="W35" i="7" s="1"/>
  <c r="T36" i="7"/>
  <c r="W36" i="7" s="1"/>
  <c r="T37" i="7"/>
  <c r="T39" i="7"/>
  <c r="W39" i="7" s="1"/>
  <c r="T40" i="7"/>
  <c r="W40" i="7" s="1"/>
  <c r="T41" i="7"/>
  <c r="W41" i="7" s="1"/>
  <c r="T42" i="7"/>
  <c r="T43" i="7"/>
  <c r="T44" i="7"/>
  <c r="W44" i="7" s="1"/>
  <c r="T45" i="7"/>
  <c r="T47" i="7"/>
  <c r="W47" i="7" s="1"/>
  <c r="T48" i="7"/>
  <c r="W48" i="7" s="1"/>
  <c r="T49" i="7"/>
  <c r="W49" i="7" s="1"/>
  <c r="T50" i="7"/>
  <c r="W50" i="7" s="1"/>
  <c r="T51" i="7"/>
  <c r="W51" i="7" s="1"/>
  <c r="W27" i="7"/>
  <c r="F15" i="7"/>
  <c r="G15" i="7"/>
  <c r="AK15" i="7" s="1"/>
  <c r="I15" i="7"/>
  <c r="L15" i="7"/>
  <c r="F16" i="7"/>
  <c r="G16" i="7"/>
  <c r="AH16" i="7" s="1"/>
  <c r="I16" i="7"/>
  <c r="L16" i="7"/>
  <c r="F17" i="7"/>
  <c r="G17" i="7"/>
  <c r="I17" i="7"/>
  <c r="L17" i="7"/>
  <c r="M17" i="7" s="1"/>
  <c r="F18" i="7"/>
  <c r="G18" i="7"/>
  <c r="K18" i="7" s="1"/>
  <c r="I18" i="7"/>
  <c r="L18" i="7"/>
  <c r="F19" i="7"/>
  <c r="G19" i="7"/>
  <c r="I19" i="7"/>
  <c r="L19" i="7"/>
  <c r="F20" i="7"/>
  <c r="G20" i="7"/>
  <c r="I20" i="7"/>
  <c r="L20" i="7"/>
  <c r="F21" i="7"/>
  <c r="G21" i="7"/>
  <c r="AH21" i="7" s="1"/>
  <c r="I21" i="7"/>
  <c r="L21" i="7"/>
  <c r="BI21" i="7" s="1"/>
  <c r="F22" i="7"/>
  <c r="G22" i="7"/>
  <c r="K22" i="7" s="1"/>
  <c r="I22" i="7"/>
  <c r="L22" i="7"/>
  <c r="M22" i="7" s="1"/>
  <c r="AW22" i="7" s="1"/>
  <c r="F23" i="7"/>
  <c r="G23" i="7"/>
  <c r="I23" i="7"/>
  <c r="L23" i="7"/>
  <c r="F24" i="7"/>
  <c r="G24" i="7"/>
  <c r="AH24" i="7" s="1"/>
  <c r="I24" i="7"/>
  <c r="L24" i="7"/>
  <c r="F25" i="7"/>
  <c r="G25" i="7"/>
  <c r="I25" i="7"/>
  <c r="L25" i="7"/>
  <c r="M25" i="7" s="1"/>
  <c r="F26" i="7"/>
  <c r="G26" i="7"/>
  <c r="K26" i="7" s="1"/>
  <c r="I26" i="7"/>
  <c r="L26" i="7"/>
  <c r="F27" i="7"/>
  <c r="G27" i="7"/>
  <c r="I27" i="7"/>
  <c r="L27" i="7"/>
  <c r="F28" i="7"/>
  <c r="G28" i="7"/>
  <c r="I28" i="7"/>
  <c r="L28" i="7"/>
  <c r="F29" i="7"/>
  <c r="G29" i="7"/>
  <c r="BH29" i="7" s="1"/>
  <c r="I29" i="7"/>
  <c r="L29" i="7"/>
  <c r="F30" i="7"/>
  <c r="G30" i="7"/>
  <c r="K30" i="7" s="1"/>
  <c r="I30" i="7"/>
  <c r="L30" i="7"/>
  <c r="M30" i="7" s="1"/>
  <c r="AW30" i="7" s="1"/>
  <c r="F31" i="7"/>
  <c r="G31" i="7"/>
  <c r="I31" i="7"/>
  <c r="L31" i="7"/>
  <c r="F32" i="7"/>
  <c r="G32" i="7"/>
  <c r="BH32" i="7" s="1"/>
  <c r="I32" i="7"/>
  <c r="L32" i="7"/>
  <c r="F33" i="7"/>
  <c r="G33" i="7"/>
  <c r="M33" i="7" s="1"/>
  <c r="AW33" i="7" s="1"/>
  <c r="I33" i="7"/>
  <c r="L33" i="7"/>
  <c r="F34" i="7"/>
  <c r="G34" i="7"/>
  <c r="K34" i="7" s="1"/>
  <c r="I34" i="7"/>
  <c r="L34" i="7"/>
  <c r="F35" i="7"/>
  <c r="G35" i="7"/>
  <c r="I35" i="7"/>
  <c r="L35" i="7"/>
  <c r="F36" i="7"/>
  <c r="G36" i="7"/>
  <c r="I36" i="7"/>
  <c r="L36" i="7"/>
  <c r="F37" i="7"/>
  <c r="G37" i="7"/>
  <c r="BH37" i="7" s="1"/>
  <c r="I37" i="7"/>
  <c r="BI37" i="7" s="1"/>
  <c r="L37" i="7"/>
  <c r="F38" i="7"/>
  <c r="G38" i="7"/>
  <c r="K38" i="7" s="1"/>
  <c r="I38" i="7"/>
  <c r="L38" i="7"/>
  <c r="M38" i="7" s="1"/>
  <c r="AW38" i="7" s="1"/>
  <c r="F39" i="7"/>
  <c r="G39" i="7"/>
  <c r="BH39" i="7" s="1"/>
  <c r="I39" i="7"/>
  <c r="L39" i="7"/>
  <c r="F40" i="7"/>
  <c r="H40" i="7" s="1"/>
  <c r="G40" i="7"/>
  <c r="BH40" i="7" s="1"/>
  <c r="I40" i="7"/>
  <c r="L40" i="7"/>
  <c r="F41" i="7"/>
  <c r="G41" i="7"/>
  <c r="I41" i="7"/>
  <c r="L41" i="7"/>
  <c r="F42" i="7"/>
  <c r="H42" i="7" s="1"/>
  <c r="G42" i="7"/>
  <c r="K42" i="7" s="1"/>
  <c r="I42" i="7"/>
  <c r="L42" i="7"/>
  <c r="M42" i="7" s="1"/>
  <c r="F43" i="7"/>
  <c r="G43" i="7"/>
  <c r="I43" i="7"/>
  <c r="L43" i="7"/>
  <c r="F44" i="7"/>
  <c r="G44" i="7"/>
  <c r="I44" i="7"/>
  <c r="L44" i="7"/>
  <c r="F45" i="7"/>
  <c r="G45" i="7"/>
  <c r="I45" i="7"/>
  <c r="L45" i="7"/>
  <c r="F46" i="7"/>
  <c r="G46" i="7"/>
  <c r="K46" i="7" s="1"/>
  <c r="I46" i="7"/>
  <c r="L46" i="7"/>
  <c r="F47" i="7"/>
  <c r="G47" i="7"/>
  <c r="AK47" i="7" s="1"/>
  <c r="I47" i="7"/>
  <c r="L47" i="7"/>
  <c r="F48" i="7"/>
  <c r="G48" i="7"/>
  <c r="AK48" i="7" s="1"/>
  <c r="I48" i="7"/>
  <c r="L48" i="7"/>
  <c r="F49" i="7"/>
  <c r="G49" i="7"/>
  <c r="I49" i="7"/>
  <c r="L49" i="7"/>
  <c r="F50" i="7"/>
  <c r="H50" i="7" s="1"/>
  <c r="G50" i="7"/>
  <c r="K50" i="7" s="1"/>
  <c r="I50" i="7"/>
  <c r="L50" i="7"/>
  <c r="M50" i="7" s="1"/>
  <c r="AW50" i="7" s="1"/>
  <c r="F51" i="7"/>
  <c r="G51" i="7"/>
  <c r="I51" i="7"/>
  <c r="L51" i="7"/>
  <c r="BH26" i="6"/>
  <c r="AK18" i="6"/>
  <c r="AK20" i="6"/>
  <c r="AK26" i="6"/>
  <c r="AH26" i="6"/>
  <c r="AH28" i="6"/>
  <c r="AF15" i="6"/>
  <c r="AF16" i="6"/>
  <c r="AF17" i="6"/>
  <c r="AF18" i="6"/>
  <c r="AF19" i="6"/>
  <c r="BG19" i="6" s="1"/>
  <c r="AF20" i="6"/>
  <c r="AF21" i="6"/>
  <c r="BG21" i="6" s="1"/>
  <c r="AF22" i="6"/>
  <c r="AF23" i="6"/>
  <c r="AF24" i="6"/>
  <c r="AF25" i="6"/>
  <c r="AF26" i="6"/>
  <c r="AF27" i="6"/>
  <c r="BG27" i="6" s="1"/>
  <c r="AF28" i="6"/>
  <c r="AF29" i="6"/>
  <c r="BG29" i="6" s="1"/>
  <c r="AF30" i="6"/>
  <c r="AF31" i="6"/>
  <c r="X18" i="6"/>
  <c r="X15" i="6"/>
  <c r="X16" i="6"/>
  <c r="X17" i="6"/>
  <c r="X19" i="6"/>
  <c r="X20" i="6"/>
  <c r="X21" i="6"/>
  <c r="X22" i="6"/>
  <c r="X23" i="6"/>
  <c r="X24" i="6"/>
  <c r="X25" i="6"/>
  <c r="X26" i="6"/>
  <c r="X27" i="6"/>
  <c r="X28" i="6"/>
  <c r="X29" i="6"/>
  <c r="X30" i="6"/>
  <c r="X31" i="6"/>
  <c r="T15" i="6"/>
  <c r="T16" i="6"/>
  <c r="T17" i="6"/>
  <c r="T18" i="6"/>
  <c r="T19" i="6"/>
  <c r="T20" i="6"/>
  <c r="T21" i="6"/>
  <c r="T22" i="6"/>
  <c r="T23" i="6"/>
  <c r="T24" i="6"/>
  <c r="T25" i="6"/>
  <c r="T26" i="6"/>
  <c r="T27" i="6"/>
  <c r="T28" i="6"/>
  <c r="W28" i="6" s="1"/>
  <c r="T29" i="6"/>
  <c r="T30" i="6"/>
  <c r="T31" i="6"/>
  <c r="M18" i="6"/>
  <c r="M20" i="6"/>
  <c r="M28" i="6"/>
  <c r="L15" i="6"/>
  <c r="L16" i="6"/>
  <c r="L17" i="6"/>
  <c r="L18" i="6"/>
  <c r="L19" i="6"/>
  <c r="L20" i="6"/>
  <c r="L21" i="6"/>
  <c r="L22" i="6"/>
  <c r="L23" i="6"/>
  <c r="L24" i="6"/>
  <c r="L25" i="6"/>
  <c r="L26" i="6"/>
  <c r="L27" i="6"/>
  <c r="L28" i="6"/>
  <c r="L29" i="6"/>
  <c r="L30" i="6"/>
  <c r="L31" i="6"/>
  <c r="K17" i="6"/>
  <c r="K19" i="6"/>
  <c r="K20" i="6"/>
  <c r="K21" i="6"/>
  <c r="K25" i="6"/>
  <c r="K27" i="6"/>
  <c r="K28" i="6"/>
  <c r="K29" i="6"/>
  <c r="I15" i="6"/>
  <c r="I16" i="6"/>
  <c r="I17" i="6"/>
  <c r="I18" i="6"/>
  <c r="I19" i="6"/>
  <c r="I20" i="6"/>
  <c r="AX20" i="6" s="1"/>
  <c r="I21" i="6"/>
  <c r="I22" i="6"/>
  <c r="I23" i="6"/>
  <c r="I24" i="6"/>
  <c r="I25" i="6"/>
  <c r="I26" i="6"/>
  <c r="I27" i="6"/>
  <c r="I28" i="6"/>
  <c r="AX28" i="6" s="1"/>
  <c r="I29" i="6"/>
  <c r="I30" i="6"/>
  <c r="I31" i="6"/>
  <c r="H26" i="6"/>
  <c r="G15" i="6"/>
  <c r="BH15" i="6" s="1"/>
  <c r="G16" i="6"/>
  <c r="G17" i="6"/>
  <c r="G18" i="6"/>
  <c r="G19" i="6"/>
  <c r="AH19" i="6" s="1"/>
  <c r="G20" i="6"/>
  <c r="G21" i="6"/>
  <c r="AH21" i="6" s="1"/>
  <c r="G22" i="6"/>
  <c r="AK22" i="6" s="1"/>
  <c r="G23" i="6"/>
  <c r="G24" i="6"/>
  <c r="G25" i="6"/>
  <c r="G26" i="6"/>
  <c r="G27" i="6"/>
  <c r="AH27" i="6" s="1"/>
  <c r="G28" i="6"/>
  <c r="BH28" i="6" s="1"/>
  <c r="G29" i="6"/>
  <c r="AH29" i="6" s="1"/>
  <c r="G30" i="6"/>
  <c r="AK30" i="6" s="1"/>
  <c r="G31" i="6"/>
  <c r="BH31" i="6" s="1"/>
  <c r="F15" i="6"/>
  <c r="F16" i="6"/>
  <c r="F17" i="6"/>
  <c r="H17" i="6" s="1"/>
  <c r="F18" i="6"/>
  <c r="H18" i="6" s="1"/>
  <c r="F19" i="6"/>
  <c r="H19" i="6" s="1"/>
  <c r="F20" i="6"/>
  <c r="H20" i="6" s="1"/>
  <c r="F21" i="6"/>
  <c r="H21" i="6" s="1"/>
  <c r="F22" i="6"/>
  <c r="H22" i="6" s="1"/>
  <c r="F23" i="6"/>
  <c r="F24" i="6"/>
  <c r="F25" i="6"/>
  <c r="H25" i="6" s="1"/>
  <c r="F26" i="6"/>
  <c r="F27" i="6"/>
  <c r="H27" i="6" s="1"/>
  <c r="F28" i="6"/>
  <c r="H28" i="6" s="1"/>
  <c r="F29" i="6"/>
  <c r="H29" i="6" s="1"/>
  <c r="F30" i="6"/>
  <c r="H30" i="6" s="1"/>
  <c r="F31" i="6"/>
  <c r="N4" i="7"/>
  <c r="C2" i="7"/>
  <c r="CB27" i="6"/>
  <c r="CB26" i="6"/>
  <c r="CB25" i="6"/>
  <c r="CB24" i="6"/>
  <c r="CB23" i="6"/>
  <c r="CB22" i="6"/>
  <c r="CB21" i="6"/>
  <c r="CB20" i="6"/>
  <c r="CB19" i="6"/>
  <c r="CB18" i="6"/>
  <c r="CB17" i="6"/>
  <c r="AF14" i="7"/>
  <c r="L14" i="7"/>
  <c r="I14" i="7"/>
  <c r="G14" i="7"/>
  <c r="F14" i="7"/>
  <c r="BI45" i="7" l="1"/>
  <c r="AH37" i="7"/>
  <c r="BI31" i="7"/>
  <c r="H25" i="7"/>
  <c r="H17" i="7"/>
  <c r="AH29" i="7"/>
  <c r="BH24" i="7"/>
  <c r="AK21" i="7"/>
  <c r="BH21" i="7"/>
  <c r="M23" i="7"/>
  <c r="M49" i="7"/>
  <c r="AW49" i="7" s="1"/>
  <c r="BI47" i="7"/>
  <c r="M41" i="7"/>
  <c r="AW41" i="7" s="1"/>
  <c r="BH16" i="7"/>
  <c r="CB2" i="75"/>
  <c r="CB4" i="75"/>
  <c r="H21" i="14"/>
  <c r="H28" i="7"/>
  <c r="BG40" i="7"/>
  <c r="AK45" i="7"/>
  <c r="H26" i="7"/>
  <c r="H49" i="7"/>
  <c r="AX50" i="7"/>
  <c r="BI48" i="7"/>
  <c r="H41" i="7"/>
  <c r="AX41" i="7" s="1"/>
  <c r="M37" i="7"/>
  <c r="M34" i="7"/>
  <c r="AW34" i="7" s="1"/>
  <c r="H24" i="7"/>
  <c r="H16" i="7"/>
  <c r="AH45" i="7"/>
  <c r="AK32" i="7"/>
  <c r="BG45" i="7"/>
  <c r="BI15" i="7"/>
  <c r="BH48" i="7"/>
  <c r="H48" i="7"/>
  <c r="H45" i="7"/>
  <c r="H31" i="7"/>
  <c r="H20" i="7"/>
  <c r="H37" i="7"/>
  <c r="AX37" i="7" s="1"/>
  <c r="H43" i="7"/>
  <c r="H47" i="7"/>
  <c r="AX47" i="7" s="1"/>
  <c r="H44" i="7"/>
  <c r="BI39" i="7"/>
  <c r="H30" i="7"/>
  <c r="AH40" i="7"/>
  <c r="AK31" i="7"/>
  <c r="BG39" i="7"/>
  <c r="BH31" i="7"/>
  <c r="H34" i="7"/>
  <c r="BG48" i="7"/>
  <c r="BH45" i="7"/>
  <c r="H15" i="7"/>
  <c r="BG31" i="7"/>
  <c r="AK40" i="7"/>
  <c r="BI49" i="7"/>
  <c r="H46" i="7"/>
  <c r="M45" i="7"/>
  <c r="AW45" i="7" s="1"/>
  <c r="AW42" i="7"/>
  <c r="H38" i="7"/>
  <c r="AX38" i="7" s="1"/>
  <c r="H32" i="7"/>
  <c r="H29" i="7"/>
  <c r="AW25" i="7"/>
  <c r="H21" i="7"/>
  <c r="AX21" i="7" s="1"/>
  <c r="AW17" i="7"/>
  <c r="BG37" i="7"/>
  <c r="BG29" i="7"/>
  <c r="BG21" i="7"/>
  <c r="AH48" i="7"/>
  <c r="AK37" i="7"/>
  <c r="AW26" i="7"/>
  <c r="M46" i="7"/>
  <c r="AW46" i="7" s="1"/>
  <c r="H39" i="7"/>
  <c r="H36" i="7"/>
  <c r="AX34" i="7"/>
  <c r="H33" i="7"/>
  <c r="AX33" i="7" s="1"/>
  <c r="M29" i="7"/>
  <c r="AW29" i="7" s="1"/>
  <c r="M26" i="7"/>
  <c r="AX26" i="7" s="1"/>
  <c r="M18" i="7"/>
  <c r="AW18" i="7" s="1"/>
  <c r="BI17" i="7"/>
  <c r="AH39" i="7"/>
  <c r="AK29" i="7"/>
  <c r="BI19" i="14"/>
  <c r="AH20" i="14"/>
  <c r="BH20" i="14"/>
  <c r="H20" i="14"/>
  <c r="BH19" i="14"/>
  <c r="AX21" i="14"/>
  <c r="M19" i="14"/>
  <c r="BG21" i="14"/>
  <c r="BI16" i="14"/>
  <c r="AH17" i="14"/>
  <c r="AH15" i="14"/>
  <c r="H17" i="14"/>
  <c r="AX17" i="14" s="1"/>
  <c r="H15" i="14"/>
  <c r="AK17" i="14"/>
  <c r="BG17" i="14"/>
  <c r="K17" i="14"/>
  <c r="AV17" i="14" s="1"/>
  <c r="BH22" i="6"/>
  <c r="BI29" i="6"/>
  <c r="BI21" i="6"/>
  <c r="BH30" i="6"/>
  <c r="AW18" i="6"/>
  <c r="AH18" i="6"/>
  <c r="BH18" i="6"/>
  <c r="H24" i="6"/>
  <c r="BG25" i="6"/>
  <c r="BI27" i="6"/>
  <c r="M22" i="6"/>
  <c r="AW22" i="6" s="1"/>
  <c r="H31" i="6"/>
  <c r="BI19" i="6"/>
  <c r="H15" i="15"/>
  <c r="H17" i="15"/>
  <c r="AW17" i="15"/>
  <c r="M15" i="15"/>
  <c r="AX17" i="15"/>
  <c r="AK16" i="15"/>
  <c r="BH24" i="6"/>
  <c r="AK24" i="6"/>
  <c r="BG24" i="6"/>
  <c r="BH16" i="6"/>
  <c r="AK16" i="6"/>
  <c r="BG16" i="6"/>
  <c r="H23" i="6"/>
  <c r="AH16" i="6"/>
  <c r="BG30" i="6"/>
  <c r="BI16" i="6"/>
  <c r="BI32" i="7"/>
  <c r="AY2" i="7"/>
  <c r="BZ2" i="7"/>
  <c r="BX2" i="7"/>
  <c r="BY2" i="7"/>
  <c r="CA2" i="7"/>
  <c r="BG31" i="6"/>
  <c r="AH31" i="6"/>
  <c r="BG23" i="6"/>
  <c r="AW23" i="6"/>
  <c r="AH23" i="6"/>
  <c r="BG15" i="6"/>
  <c r="AH15" i="6"/>
  <c r="M31" i="6"/>
  <c r="BI31" i="6"/>
  <c r="BI15" i="6"/>
  <c r="BI35" i="7"/>
  <c r="BH35" i="7"/>
  <c r="BG35" i="7"/>
  <c r="AK35" i="7"/>
  <c r="AH35" i="7"/>
  <c r="M35" i="7"/>
  <c r="H23" i="7"/>
  <c r="AX23" i="7" s="1"/>
  <c r="AW23" i="7"/>
  <c r="S2" i="7"/>
  <c r="BI30" i="6"/>
  <c r="AH30" i="6"/>
  <c r="BI22" i="6"/>
  <c r="AH22" i="6"/>
  <c r="M30" i="6"/>
  <c r="M16" i="6"/>
  <c r="AK31" i="6"/>
  <c r="AK15" i="6"/>
  <c r="M47" i="7"/>
  <c r="AW47" i="7" s="1"/>
  <c r="BI41" i="7"/>
  <c r="H35" i="7"/>
  <c r="AX30" i="7"/>
  <c r="BI24" i="7"/>
  <c r="M15" i="7"/>
  <c r="AH15" i="7"/>
  <c r="BH47" i="7"/>
  <c r="BG18" i="14"/>
  <c r="AH18" i="14"/>
  <c r="AK18" i="14"/>
  <c r="M18" i="14"/>
  <c r="AW18" i="14" s="1"/>
  <c r="BH18" i="14"/>
  <c r="BI18" i="14"/>
  <c r="AJ2" i="7"/>
  <c r="AX18" i="6"/>
  <c r="M15" i="6"/>
  <c r="AX42" i="7"/>
  <c r="AW37" i="7"/>
  <c r="BI27" i="7"/>
  <c r="BH27" i="7"/>
  <c r="BG27" i="7"/>
  <c r="AK27" i="7"/>
  <c r="AH27" i="7"/>
  <c r="M27" i="7"/>
  <c r="AW27" i="7" s="1"/>
  <c r="BH23" i="7"/>
  <c r="M16" i="15"/>
  <c r="AW16" i="15" s="1"/>
  <c r="AZ2" i="7"/>
  <c r="BG28" i="6"/>
  <c r="BI28" i="6"/>
  <c r="AW28" i="6"/>
  <c r="BG20" i="6"/>
  <c r="BI20" i="6"/>
  <c r="AW20" i="6"/>
  <c r="M26" i="6"/>
  <c r="AX26" i="6" s="1"/>
  <c r="AH24" i="6"/>
  <c r="AK28" i="6"/>
  <c r="BG22" i="6"/>
  <c r="BH23" i="6"/>
  <c r="BI24" i="6"/>
  <c r="AX45" i="7"/>
  <c r="BI40" i="7"/>
  <c r="M39" i="7"/>
  <c r="BI33" i="7"/>
  <c r="H27" i="7"/>
  <c r="BI16" i="7"/>
  <c r="AH31" i="7"/>
  <c r="AW17" i="14"/>
  <c r="H15" i="6"/>
  <c r="M24" i="6"/>
  <c r="AW24" i="6" s="1"/>
  <c r="BI23" i="6"/>
  <c r="BI51" i="7"/>
  <c r="BH51" i="7"/>
  <c r="BG51" i="7"/>
  <c r="AK51" i="7"/>
  <c r="AH51" i="7"/>
  <c r="M51" i="7"/>
  <c r="AW48" i="7"/>
  <c r="AX25" i="7"/>
  <c r="BI19" i="7"/>
  <c r="BH19" i="7"/>
  <c r="BG19" i="7"/>
  <c r="AK19" i="7"/>
  <c r="AH19" i="7"/>
  <c r="M19" i="7"/>
  <c r="BG23" i="7"/>
  <c r="BI29" i="7"/>
  <c r="X18" i="14"/>
  <c r="BI26" i="6"/>
  <c r="K26" i="6"/>
  <c r="AV26" i="6" s="1"/>
  <c r="BG26" i="6"/>
  <c r="BI18" i="6"/>
  <c r="BG18" i="6"/>
  <c r="M23" i="6"/>
  <c r="AX23" i="6" s="1"/>
  <c r="W15" i="6"/>
  <c r="AH20" i="6"/>
  <c r="AK23" i="6"/>
  <c r="BH20" i="6"/>
  <c r="H51" i="7"/>
  <c r="M31" i="7"/>
  <c r="BI25" i="7"/>
  <c r="H19" i="7"/>
  <c r="AH47" i="7"/>
  <c r="AK23" i="7"/>
  <c r="BH15" i="7"/>
  <c r="BI23" i="7"/>
  <c r="H16" i="6"/>
  <c r="AW25" i="6"/>
  <c r="BI25" i="6"/>
  <c r="BH25" i="6"/>
  <c r="AK25" i="6"/>
  <c r="M25" i="6"/>
  <c r="AX25" i="6" s="1"/>
  <c r="AH25" i="6"/>
  <c r="BI17" i="6"/>
  <c r="BH17" i="6"/>
  <c r="AK17" i="6"/>
  <c r="M17" i="6"/>
  <c r="AX17" i="6" s="1"/>
  <c r="AH17" i="6"/>
  <c r="AX22" i="6"/>
  <c r="K31" i="6"/>
  <c r="K23" i="6"/>
  <c r="AU23" i="6" s="1"/>
  <c r="K15" i="6"/>
  <c r="AU15" i="6" s="1"/>
  <c r="BG17" i="6"/>
  <c r="AX49" i="7"/>
  <c r="BI43" i="7"/>
  <c r="BH43" i="7"/>
  <c r="BG43" i="7"/>
  <c r="AK43" i="7"/>
  <c r="AH43" i="7"/>
  <c r="M43" i="7"/>
  <c r="M21" i="7"/>
  <c r="AW21" i="7" s="1"/>
  <c r="AX17" i="7"/>
  <c r="AH23" i="7"/>
  <c r="AW43" i="7"/>
  <c r="BG47" i="7"/>
  <c r="BG15" i="7"/>
  <c r="K24" i="6"/>
  <c r="K16" i="6"/>
  <c r="M27" i="6"/>
  <c r="AX27" i="6" s="1"/>
  <c r="M19" i="6"/>
  <c r="AX19" i="6" s="1"/>
  <c r="AK27" i="6"/>
  <c r="AK19" i="6"/>
  <c r="BH27" i="6"/>
  <c r="BH19" i="6"/>
  <c r="AH44" i="7"/>
  <c r="AH36" i="7"/>
  <c r="AH28" i="7"/>
  <c r="AH20" i="7"/>
  <c r="AK44" i="7"/>
  <c r="AK36" i="7"/>
  <c r="AK28" i="7"/>
  <c r="AK20" i="7"/>
  <c r="BG44" i="7"/>
  <c r="BG36" i="7"/>
  <c r="BG28" i="7"/>
  <c r="BG20" i="7"/>
  <c r="BH44" i="7"/>
  <c r="BH36" i="7"/>
  <c r="BH28" i="7"/>
  <c r="BH20" i="7"/>
  <c r="BI44" i="7"/>
  <c r="BI36" i="7"/>
  <c r="BI28" i="7"/>
  <c r="BI20" i="7"/>
  <c r="AH16" i="15"/>
  <c r="K20" i="14"/>
  <c r="H18" i="14"/>
  <c r="M16" i="14"/>
  <c r="K15" i="14"/>
  <c r="AU15" i="14" s="1"/>
  <c r="BG19" i="14"/>
  <c r="BI15" i="14"/>
  <c r="AH21" i="14"/>
  <c r="AH19" i="14"/>
  <c r="AK21" i="14"/>
  <c r="BG15" i="14"/>
  <c r="W18" i="6"/>
  <c r="AW27" i="6"/>
  <c r="AU50" i="7"/>
  <c r="M48" i="7"/>
  <c r="AX48" i="7" s="1"/>
  <c r="AU46" i="7"/>
  <c r="M44" i="7"/>
  <c r="AU42" i="7"/>
  <c r="M40" i="7"/>
  <c r="AU38" i="7"/>
  <c r="M36" i="7"/>
  <c r="AU34" i="7"/>
  <c r="M32" i="7"/>
  <c r="AU30" i="7"/>
  <c r="M28" i="7"/>
  <c r="AU26" i="7"/>
  <c r="M24" i="7"/>
  <c r="M20" i="7"/>
  <c r="AW20" i="7" s="1"/>
  <c r="M16" i="7"/>
  <c r="AW16" i="7" s="1"/>
  <c r="AH50" i="7"/>
  <c r="AH42" i="7"/>
  <c r="AH34" i="7"/>
  <c r="AH26" i="7"/>
  <c r="AH18" i="7"/>
  <c r="AK50" i="7"/>
  <c r="AK42" i="7"/>
  <c r="AK34" i="7"/>
  <c r="AK26" i="7"/>
  <c r="AK18" i="7"/>
  <c r="BG50" i="7"/>
  <c r="BG42" i="7"/>
  <c r="BG34" i="7"/>
  <c r="BG26" i="7"/>
  <c r="BG18" i="7"/>
  <c r="BH50" i="7"/>
  <c r="BH42" i="7"/>
  <c r="BH34" i="7"/>
  <c r="BH26" i="7"/>
  <c r="BH18" i="7"/>
  <c r="BI50" i="7"/>
  <c r="BI42" i="7"/>
  <c r="BI34" i="7"/>
  <c r="BI26" i="7"/>
  <c r="BI18" i="7"/>
  <c r="K21" i="14"/>
  <c r="AV21" i="14" s="1"/>
  <c r="H19" i="14"/>
  <c r="AU19" i="14" s="1"/>
  <c r="K16" i="14"/>
  <c r="AU16" i="14" s="1"/>
  <c r="BI21" i="14"/>
  <c r="H22" i="7"/>
  <c r="AX22" i="7" s="1"/>
  <c r="H18" i="7"/>
  <c r="AV18" i="7" s="1"/>
  <c r="AH49" i="7"/>
  <c r="AH41" i="7"/>
  <c r="AH33" i="7"/>
  <c r="AH25" i="7"/>
  <c r="AH17" i="7"/>
  <c r="AK49" i="7"/>
  <c r="AK41" i="7"/>
  <c r="AK33" i="7"/>
  <c r="AK25" i="7"/>
  <c r="AK17" i="7"/>
  <c r="BG49" i="7"/>
  <c r="BG41" i="7"/>
  <c r="BG33" i="7"/>
  <c r="BG25" i="7"/>
  <c r="BG17" i="7"/>
  <c r="BH49" i="7"/>
  <c r="BH41" i="7"/>
  <c r="BH33" i="7"/>
  <c r="BH25" i="7"/>
  <c r="BH17" i="7"/>
  <c r="AX15" i="15"/>
  <c r="BG20" i="14"/>
  <c r="BI20" i="14"/>
  <c r="AK19" i="14"/>
  <c r="BH21" i="14"/>
  <c r="BI17" i="14"/>
  <c r="AH17" i="15"/>
  <c r="AH15" i="15"/>
  <c r="AK17" i="15"/>
  <c r="AW15" i="15"/>
  <c r="AW21" i="14"/>
  <c r="AW19" i="14"/>
  <c r="K18" i="14"/>
  <c r="AU18" i="14" s="1"/>
  <c r="K18" i="6"/>
  <c r="AV18" i="6" s="1"/>
  <c r="M29" i="6"/>
  <c r="AX29" i="6" s="1"/>
  <c r="M21" i="6"/>
  <c r="AX21" i="6" s="1"/>
  <c r="W30" i="6"/>
  <c r="W22" i="6"/>
  <c r="AK29" i="6"/>
  <c r="AK21" i="6"/>
  <c r="AW21" i="6"/>
  <c r="BH29" i="6"/>
  <c r="BH21" i="6"/>
  <c r="K48" i="7"/>
  <c r="AU48" i="7" s="1"/>
  <c r="K44" i="7"/>
  <c r="AU44" i="7" s="1"/>
  <c r="K40" i="7"/>
  <c r="AU40" i="7" s="1"/>
  <c r="CB68" i="7" s="1"/>
  <c r="K36" i="7"/>
  <c r="AU36" i="7" s="1"/>
  <c r="K32" i="7"/>
  <c r="AU32" i="7" s="1"/>
  <c r="K28" i="7"/>
  <c r="AU28" i="7" s="1"/>
  <c r="K24" i="7"/>
  <c r="AU24" i="7" s="1"/>
  <c r="K20" i="7"/>
  <c r="AU20" i="7" s="1"/>
  <c r="K16" i="7"/>
  <c r="AU16" i="7" s="1"/>
  <c r="AH46" i="7"/>
  <c r="AH38" i="7"/>
  <c r="AH30" i="7"/>
  <c r="AH22" i="7"/>
  <c r="AK46" i="7"/>
  <c r="AK38" i="7"/>
  <c r="AK30" i="7"/>
  <c r="AK22" i="7"/>
  <c r="BG46" i="7"/>
  <c r="BG38" i="7"/>
  <c r="BG30" i="7"/>
  <c r="BG22" i="7"/>
  <c r="BH46" i="7"/>
  <c r="BH38" i="7"/>
  <c r="BH30" i="7"/>
  <c r="BH22" i="7"/>
  <c r="BI46" i="7"/>
  <c r="BI38" i="7"/>
  <c r="BI30" i="7"/>
  <c r="BI22" i="7"/>
  <c r="M20" i="14"/>
  <c r="AW20" i="14" s="1"/>
  <c r="M15" i="14"/>
  <c r="AX15" i="14" s="1"/>
  <c r="AK16" i="14"/>
  <c r="W17" i="15"/>
  <c r="W31" i="6"/>
  <c r="W23" i="6"/>
  <c r="W19" i="14"/>
  <c r="W29" i="6"/>
  <c r="W21" i="6"/>
  <c r="K17" i="15"/>
  <c r="AU17" i="15" s="1"/>
  <c r="W16" i="14"/>
  <c r="W17" i="14"/>
  <c r="W15" i="14"/>
  <c r="W19" i="7"/>
  <c r="W43" i="7"/>
  <c r="W45" i="7"/>
  <c r="W37" i="7"/>
  <c r="W21" i="7"/>
  <c r="T46" i="7"/>
  <c r="W46" i="7" s="1"/>
  <c r="W30" i="7"/>
  <c r="K49" i="7"/>
  <c r="K45" i="7"/>
  <c r="K41" i="7"/>
  <c r="K37" i="7"/>
  <c r="K33" i="7"/>
  <c r="K29" i="7"/>
  <c r="K25" i="7"/>
  <c r="K21" i="7"/>
  <c r="K17" i="7"/>
  <c r="X20" i="7"/>
  <c r="AV50" i="7"/>
  <c r="AV46" i="7"/>
  <c r="AV42" i="7"/>
  <c r="AV38" i="7"/>
  <c r="AV34" i="7"/>
  <c r="AV30" i="7"/>
  <c r="AV26" i="7"/>
  <c r="AV22" i="7"/>
  <c r="AV19" i="14"/>
  <c r="K22" i="6"/>
  <c r="AV22" i="6" s="1"/>
  <c r="AU16" i="15"/>
  <c r="AV16" i="15"/>
  <c r="W15" i="15"/>
  <c r="W27" i="6"/>
  <c r="W19" i="6"/>
  <c r="W20" i="6"/>
  <c r="W42" i="7"/>
  <c r="W34" i="7"/>
  <c r="W26" i="7"/>
  <c r="W18" i="7"/>
  <c r="K30" i="6"/>
  <c r="AV30" i="6" s="1"/>
  <c r="T38" i="7"/>
  <c r="W38" i="7" s="1"/>
  <c r="W22" i="7"/>
  <c r="W25" i="6"/>
  <c r="W17" i="6"/>
  <c r="K51" i="7"/>
  <c r="K47" i="7"/>
  <c r="K43" i="7"/>
  <c r="K39" i="7"/>
  <c r="K35" i="7"/>
  <c r="K31" i="7"/>
  <c r="K27" i="7"/>
  <c r="K23" i="7"/>
  <c r="K19" i="7"/>
  <c r="K15" i="7"/>
  <c r="AV20" i="14"/>
  <c r="K15" i="15"/>
  <c r="AU29" i="6"/>
  <c r="AV29" i="6"/>
  <c r="AU21" i="6"/>
  <c r="AV21" i="6"/>
  <c r="AV28" i="6"/>
  <c r="AU28" i="6"/>
  <c r="AV20" i="6"/>
  <c r="AU20" i="6"/>
  <c r="AU27" i="6"/>
  <c r="AV27" i="6"/>
  <c r="AU19" i="6"/>
  <c r="AV19" i="6"/>
  <c r="AU25" i="6"/>
  <c r="AV25" i="6"/>
  <c r="AU17" i="6"/>
  <c r="AV17" i="6"/>
  <c r="W26" i="6"/>
  <c r="AU31" i="6"/>
  <c r="AV31" i="6"/>
  <c r="AV23" i="6"/>
  <c r="W24" i="6"/>
  <c r="W16" i="6"/>
  <c r="AU26" i="6"/>
  <c r="BH14" i="7"/>
  <c r="BA2" i="7"/>
  <c r="H2" i="7"/>
  <c r="AL2" i="7"/>
  <c r="AN2" i="7"/>
  <c r="M2" i="7"/>
  <c r="Y2" i="7"/>
  <c r="AP2" i="7"/>
  <c r="H4" i="7"/>
  <c r="N2" i="7"/>
  <c r="AE2" i="7"/>
  <c r="AQ2" i="7"/>
  <c r="O2" i="7"/>
  <c r="AR2" i="7"/>
  <c r="Q2" i="7"/>
  <c r="T14" i="7"/>
  <c r="X14" i="7"/>
  <c r="H14" i="7"/>
  <c r="BG14" i="7"/>
  <c r="BI14" i="7"/>
  <c r="K14" i="7"/>
  <c r="AH14" i="7"/>
  <c r="M14" i="7"/>
  <c r="AK14" i="7"/>
  <c r="AU21" i="14" l="1"/>
  <c r="AV24" i="7"/>
  <c r="AV40" i="7"/>
  <c r="CB52" i="7" s="1"/>
  <c r="AX16" i="7"/>
  <c r="AX46" i="7"/>
  <c r="AU17" i="14"/>
  <c r="AV32" i="7"/>
  <c r="AV36" i="7"/>
  <c r="AU16" i="6"/>
  <c r="AU24" i="6"/>
  <c r="AV15" i="6"/>
  <c r="AV28" i="7"/>
  <c r="AV44" i="7"/>
  <c r="AX32" i="7"/>
  <c r="AX29" i="7"/>
  <c r="AX43" i="7"/>
  <c r="BW2" i="7"/>
  <c r="AV20" i="7"/>
  <c r="AX18" i="7"/>
  <c r="AX51" i="7"/>
  <c r="AV16" i="7"/>
  <c r="AV48" i="7"/>
  <c r="AW32" i="7"/>
  <c r="AV18" i="14"/>
  <c r="AU20" i="14"/>
  <c r="AV16" i="14"/>
  <c r="AV15" i="14"/>
  <c r="AU18" i="6"/>
  <c r="AV16" i="6"/>
  <c r="AV24" i="6"/>
  <c r="AU30" i="6"/>
  <c r="AW29" i="6"/>
  <c r="AX31" i="6"/>
  <c r="AX16" i="6"/>
  <c r="AV17" i="15"/>
  <c r="AX16" i="14"/>
  <c r="AW28" i="7"/>
  <c r="AX28" i="7"/>
  <c r="AX44" i="7"/>
  <c r="AW44" i="7"/>
  <c r="AX20" i="7"/>
  <c r="AU18" i="7"/>
  <c r="AW16" i="14"/>
  <c r="AX19" i="14"/>
  <c r="AU22" i="6"/>
  <c r="AW36" i="7"/>
  <c r="AX36" i="7"/>
  <c r="AU22" i="7"/>
  <c r="AX24" i="7"/>
  <c r="AW24" i="7"/>
  <c r="AX40" i="7"/>
  <c r="CB54" i="7" s="1"/>
  <c r="AW40" i="7"/>
  <c r="CB53" i="7" s="1"/>
  <c r="AW19" i="6"/>
  <c r="AW30" i="6"/>
  <c r="AX30" i="6"/>
  <c r="AX20" i="14"/>
  <c r="AW17" i="6"/>
  <c r="AX31" i="7"/>
  <c r="AW31" i="7"/>
  <c r="AX39" i="7"/>
  <c r="AW39" i="7"/>
  <c r="AW51" i="7"/>
  <c r="AX16" i="15"/>
  <c r="AX27" i="7"/>
  <c r="AX15" i="7"/>
  <c r="AW15" i="7"/>
  <c r="AX35" i="7"/>
  <c r="AW16" i="6"/>
  <c r="AX15" i="6"/>
  <c r="AW26" i="6"/>
  <c r="AX19" i="7"/>
  <c r="AX18" i="14"/>
  <c r="AW31" i="6"/>
  <c r="AX24" i="6"/>
  <c r="AW19" i="7"/>
  <c r="AW15" i="14"/>
  <c r="AW35" i="7"/>
  <c r="AW15" i="6"/>
  <c r="AU15" i="15"/>
  <c r="AV15" i="15"/>
  <c r="AU19" i="7"/>
  <c r="AV19" i="7"/>
  <c r="AU51" i="7"/>
  <c r="AV51" i="7"/>
  <c r="AU29" i="7"/>
  <c r="AV29" i="7"/>
  <c r="AU23" i="7"/>
  <c r="AV23" i="7"/>
  <c r="AU33" i="7"/>
  <c r="AV33" i="7"/>
  <c r="AU27" i="7"/>
  <c r="AV27" i="7"/>
  <c r="AU37" i="7"/>
  <c r="AV37" i="7"/>
  <c r="AU31" i="7"/>
  <c r="AV31" i="7"/>
  <c r="AU41" i="7"/>
  <c r="AV41" i="7"/>
  <c r="AU35" i="7"/>
  <c r="AV35" i="7"/>
  <c r="AU45" i="7"/>
  <c r="AV45" i="7"/>
  <c r="AU39" i="7"/>
  <c r="AV39" i="7"/>
  <c r="AU17" i="7"/>
  <c r="AV17" i="7"/>
  <c r="AU49" i="7"/>
  <c r="AV49" i="7"/>
  <c r="AU43" i="7"/>
  <c r="AV43" i="7"/>
  <c r="AU21" i="7"/>
  <c r="AV21" i="7"/>
  <c r="AU15" i="7"/>
  <c r="AV15" i="7"/>
  <c r="AU47" i="7"/>
  <c r="AV47" i="7"/>
  <c r="AU25" i="7"/>
  <c r="AV25" i="7"/>
  <c r="AW14" i="7"/>
  <c r="T2" i="7"/>
  <c r="W14" i="7"/>
  <c r="AU14" i="7"/>
  <c r="AX14" i="7"/>
  <c r="AV14" i="7"/>
  <c r="CM19" i="73"/>
  <c r="CL21" i="73"/>
  <c r="CD19" i="73"/>
  <c r="CG20" i="73"/>
  <c r="CJ21" i="73"/>
  <c r="CL19" i="73"/>
  <c r="CM21" i="73"/>
  <c r="CD16" i="73"/>
  <c r="CI21" i="73"/>
  <c r="CM20" i="73"/>
  <c r="CH21" i="73"/>
  <c r="CF16" i="73"/>
  <c r="CE19" i="73"/>
  <c r="CF20" i="73"/>
  <c r="CE16" i="73"/>
  <c r="CO20" i="73"/>
  <c r="CD20" i="73"/>
  <c r="CJ19" i="73"/>
  <c r="CH16" i="73"/>
  <c r="CL20" i="73"/>
  <c r="CH19" i="73"/>
  <c r="CG21" i="73"/>
  <c r="CH20" i="73"/>
  <c r="CC19" i="73"/>
  <c r="CN19" i="73"/>
  <c r="CD21" i="73"/>
  <c r="CK20" i="73"/>
  <c r="CC16" i="73"/>
  <c r="CO21" i="73"/>
  <c r="CF19" i="73"/>
  <c r="CG19" i="73"/>
  <c r="CO19" i="73"/>
  <c r="CK21" i="73"/>
  <c r="CN21" i="73"/>
  <c r="CK19" i="73"/>
  <c r="CE20" i="73"/>
  <c r="CE21" i="73"/>
  <c r="CJ20" i="73"/>
  <c r="CI19" i="73"/>
  <c r="CN20" i="73"/>
  <c r="CF21" i="73"/>
  <c r="CI20" i="73"/>
  <c r="CG16" i="73"/>
  <c r="BN1005" i="69" l="1"/>
  <c r="BL1005" i="69"/>
  <c r="BK1005" i="69"/>
  <c r="BJ1005" i="69"/>
  <c r="BI1005" i="69"/>
  <c r="BG1005" i="69"/>
  <c r="AX1005" i="69"/>
  <c r="AW1005" i="69"/>
  <c r="AV1005" i="69"/>
  <c r="AU1005" i="69"/>
  <c r="N1005" i="69"/>
  <c r="K1005" i="69"/>
  <c r="J1005" i="69"/>
  <c r="I1005" i="69"/>
  <c r="H1005" i="69"/>
  <c r="G1005" i="69"/>
  <c r="F1005" i="69"/>
  <c r="BN1004" i="69"/>
  <c r="BL1004" i="69"/>
  <c r="BK1004" i="69"/>
  <c r="BJ1004" i="69"/>
  <c r="BI1004" i="69"/>
  <c r="BG1004" i="69"/>
  <c r="AX1004" i="69"/>
  <c r="AW1004" i="69"/>
  <c r="AV1004" i="69"/>
  <c r="AU1004" i="69"/>
  <c r="N1004" i="69"/>
  <c r="K1004" i="69"/>
  <c r="J1004" i="69"/>
  <c r="I1004" i="69"/>
  <c r="H1004" i="69"/>
  <c r="G1004" i="69"/>
  <c r="F1004" i="69"/>
  <c r="BN1003" i="69"/>
  <c r="BL1003" i="69"/>
  <c r="BK1003" i="69"/>
  <c r="BJ1003" i="69"/>
  <c r="BI1003" i="69"/>
  <c r="BG1003" i="69"/>
  <c r="AX1003" i="69"/>
  <c r="AW1003" i="69"/>
  <c r="AV1003" i="69"/>
  <c r="AU1003" i="69"/>
  <c r="N1003" i="69"/>
  <c r="K1003" i="69"/>
  <c r="J1003" i="69"/>
  <c r="I1003" i="69"/>
  <c r="H1003" i="69"/>
  <c r="G1003" i="69"/>
  <c r="F1003" i="69"/>
  <c r="BN1002" i="69"/>
  <c r="BL1002" i="69"/>
  <c r="BK1002" i="69"/>
  <c r="BJ1002" i="69"/>
  <c r="BI1002" i="69"/>
  <c r="BG1002" i="69"/>
  <c r="AX1002" i="69"/>
  <c r="AW1002" i="69"/>
  <c r="AV1002" i="69"/>
  <c r="AU1002" i="69"/>
  <c r="N1002" i="69"/>
  <c r="K1002" i="69"/>
  <c r="J1002" i="69"/>
  <c r="I1002" i="69"/>
  <c r="H1002" i="69"/>
  <c r="G1002" i="69"/>
  <c r="F1002" i="69"/>
  <c r="BN1001" i="69"/>
  <c r="BL1001" i="69"/>
  <c r="BK1001" i="69"/>
  <c r="BJ1001" i="69"/>
  <c r="BI1001" i="69"/>
  <c r="BG1001" i="69"/>
  <c r="AX1001" i="69"/>
  <c r="AW1001" i="69"/>
  <c r="AV1001" i="69"/>
  <c r="AU1001" i="69"/>
  <c r="N1001" i="69"/>
  <c r="K1001" i="69"/>
  <c r="J1001" i="69"/>
  <c r="I1001" i="69"/>
  <c r="H1001" i="69"/>
  <c r="G1001" i="69"/>
  <c r="F1001" i="69"/>
  <c r="BN1000" i="69"/>
  <c r="BL1000" i="69"/>
  <c r="BK1000" i="69"/>
  <c r="BJ1000" i="69"/>
  <c r="BI1000" i="69"/>
  <c r="BG1000" i="69"/>
  <c r="AX1000" i="69"/>
  <c r="AW1000" i="69"/>
  <c r="AV1000" i="69"/>
  <c r="AU1000" i="69"/>
  <c r="N1000" i="69"/>
  <c r="K1000" i="69"/>
  <c r="J1000" i="69"/>
  <c r="I1000" i="69"/>
  <c r="H1000" i="69"/>
  <c r="G1000" i="69"/>
  <c r="F1000" i="69"/>
  <c r="BN999" i="69"/>
  <c r="BL999" i="69"/>
  <c r="BK999" i="69"/>
  <c r="BJ999" i="69"/>
  <c r="BI999" i="69"/>
  <c r="BG999" i="69"/>
  <c r="AX999" i="69"/>
  <c r="AW999" i="69"/>
  <c r="AV999" i="69"/>
  <c r="AU999" i="69"/>
  <c r="N999" i="69"/>
  <c r="K999" i="69"/>
  <c r="J999" i="69"/>
  <c r="I999" i="69"/>
  <c r="H999" i="69"/>
  <c r="G999" i="69"/>
  <c r="F999" i="69"/>
  <c r="BN998" i="69"/>
  <c r="BL998" i="69"/>
  <c r="BK998" i="69"/>
  <c r="BJ998" i="69"/>
  <c r="BI998" i="69"/>
  <c r="BG998" i="69"/>
  <c r="AX998" i="69"/>
  <c r="AW998" i="69"/>
  <c r="AV998" i="69"/>
  <c r="AU998" i="69"/>
  <c r="N998" i="69"/>
  <c r="K998" i="69"/>
  <c r="J998" i="69"/>
  <c r="I998" i="69"/>
  <c r="H998" i="69"/>
  <c r="G998" i="69"/>
  <c r="F998" i="69"/>
  <c r="BN997" i="69"/>
  <c r="BL997" i="69"/>
  <c r="BK997" i="69"/>
  <c r="BJ997" i="69"/>
  <c r="BI997" i="69"/>
  <c r="BG997" i="69"/>
  <c r="AX997" i="69"/>
  <c r="AW997" i="69"/>
  <c r="AV997" i="69"/>
  <c r="AU997" i="69"/>
  <c r="N997" i="69"/>
  <c r="K997" i="69"/>
  <c r="J997" i="69"/>
  <c r="I997" i="69"/>
  <c r="H997" i="69"/>
  <c r="G997" i="69"/>
  <c r="F997" i="69"/>
  <c r="BN996" i="69"/>
  <c r="BL996" i="69"/>
  <c r="BK996" i="69"/>
  <c r="BJ996" i="69"/>
  <c r="BI996" i="69"/>
  <c r="BG996" i="69"/>
  <c r="AX996" i="69"/>
  <c r="AW996" i="69"/>
  <c r="AV996" i="69"/>
  <c r="AU996" i="69"/>
  <c r="N996" i="69"/>
  <c r="K996" i="69"/>
  <c r="J996" i="69"/>
  <c r="I996" i="69"/>
  <c r="H996" i="69"/>
  <c r="G996" i="69"/>
  <c r="F996" i="69"/>
  <c r="BN995" i="69"/>
  <c r="BL995" i="69"/>
  <c r="BK995" i="69"/>
  <c r="BJ995" i="69"/>
  <c r="BI995" i="69"/>
  <c r="BG995" i="69"/>
  <c r="AX995" i="69"/>
  <c r="AW995" i="69"/>
  <c r="AV995" i="69"/>
  <c r="AU995" i="69"/>
  <c r="N995" i="69"/>
  <c r="K995" i="69"/>
  <c r="J995" i="69"/>
  <c r="I995" i="69"/>
  <c r="H995" i="69"/>
  <c r="G995" i="69"/>
  <c r="F995" i="69"/>
  <c r="BN994" i="69"/>
  <c r="BL994" i="69"/>
  <c r="BK994" i="69"/>
  <c r="BJ994" i="69"/>
  <c r="BI994" i="69"/>
  <c r="BG994" i="69"/>
  <c r="AX994" i="69"/>
  <c r="AW994" i="69"/>
  <c r="AV994" i="69"/>
  <c r="AU994" i="69"/>
  <c r="N994" i="69"/>
  <c r="K994" i="69"/>
  <c r="J994" i="69"/>
  <c r="I994" i="69"/>
  <c r="H994" i="69"/>
  <c r="G994" i="69"/>
  <c r="F994" i="69"/>
  <c r="BN993" i="69"/>
  <c r="BL993" i="69"/>
  <c r="BK993" i="69"/>
  <c r="BJ993" i="69"/>
  <c r="BI993" i="69"/>
  <c r="BG993" i="69"/>
  <c r="AX993" i="69"/>
  <c r="AW993" i="69"/>
  <c r="AV993" i="69"/>
  <c r="AU993" i="69"/>
  <c r="N993" i="69"/>
  <c r="K993" i="69"/>
  <c r="J993" i="69"/>
  <c r="I993" i="69"/>
  <c r="H993" i="69"/>
  <c r="G993" i="69"/>
  <c r="F993" i="69"/>
  <c r="BN992" i="69"/>
  <c r="BL992" i="69"/>
  <c r="BK992" i="69"/>
  <c r="BJ992" i="69"/>
  <c r="BI992" i="69"/>
  <c r="BG992" i="69"/>
  <c r="AX992" i="69"/>
  <c r="AW992" i="69"/>
  <c r="AV992" i="69"/>
  <c r="AU992" i="69"/>
  <c r="N992" i="69"/>
  <c r="K992" i="69"/>
  <c r="J992" i="69"/>
  <c r="I992" i="69"/>
  <c r="H992" i="69"/>
  <c r="G992" i="69"/>
  <c r="F992" i="69"/>
  <c r="BN991" i="69"/>
  <c r="BL991" i="69"/>
  <c r="BK991" i="69"/>
  <c r="BJ991" i="69"/>
  <c r="BI991" i="69"/>
  <c r="BG991" i="69"/>
  <c r="AX991" i="69"/>
  <c r="AW991" i="69"/>
  <c r="AV991" i="69"/>
  <c r="AU991" i="69"/>
  <c r="N991" i="69"/>
  <c r="K991" i="69"/>
  <c r="J991" i="69"/>
  <c r="I991" i="69"/>
  <c r="H991" i="69"/>
  <c r="G991" i="69"/>
  <c r="F991" i="69"/>
  <c r="BN990" i="69"/>
  <c r="BL990" i="69"/>
  <c r="BK990" i="69"/>
  <c r="BJ990" i="69"/>
  <c r="BI990" i="69"/>
  <c r="BG990" i="69"/>
  <c r="AX990" i="69"/>
  <c r="AW990" i="69"/>
  <c r="AV990" i="69"/>
  <c r="AU990" i="69"/>
  <c r="N990" i="69"/>
  <c r="K990" i="69"/>
  <c r="J990" i="69"/>
  <c r="I990" i="69"/>
  <c r="H990" i="69"/>
  <c r="G990" i="69"/>
  <c r="F990" i="69"/>
  <c r="BN989" i="69"/>
  <c r="BL989" i="69"/>
  <c r="BK989" i="69"/>
  <c r="BJ989" i="69"/>
  <c r="BI989" i="69"/>
  <c r="BG989" i="69"/>
  <c r="AX989" i="69"/>
  <c r="AW989" i="69"/>
  <c r="AV989" i="69"/>
  <c r="AU989" i="69"/>
  <c r="N989" i="69"/>
  <c r="K989" i="69"/>
  <c r="J989" i="69"/>
  <c r="I989" i="69"/>
  <c r="H989" i="69"/>
  <c r="G989" i="69"/>
  <c r="F989" i="69"/>
  <c r="BN988" i="69"/>
  <c r="BL988" i="69"/>
  <c r="BK988" i="69"/>
  <c r="BJ988" i="69"/>
  <c r="BI988" i="69"/>
  <c r="BG988" i="69"/>
  <c r="AX988" i="69"/>
  <c r="AW988" i="69"/>
  <c r="AV988" i="69"/>
  <c r="AU988" i="69"/>
  <c r="N988" i="69"/>
  <c r="K988" i="69"/>
  <c r="J988" i="69"/>
  <c r="I988" i="69"/>
  <c r="H988" i="69"/>
  <c r="G988" i="69"/>
  <c r="F988" i="69"/>
  <c r="BN987" i="69"/>
  <c r="BL987" i="69"/>
  <c r="BK987" i="69"/>
  <c r="BJ987" i="69"/>
  <c r="BI987" i="69"/>
  <c r="BG987" i="69"/>
  <c r="AX987" i="69"/>
  <c r="AW987" i="69"/>
  <c r="AV987" i="69"/>
  <c r="AU987" i="69"/>
  <c r="N987" i="69"/>
  <c r="K987" i="69"/>
  <c r="J987" i="69"/>
  <c r="I987" i="69"/>
  <c r="H987" i="69"/>
  <c r="G987" i="69"/>
  <c r="F987" i="69"/>
  <c r="BN986" i="69"/>
  <c r="BL986" i="69"/>
  <c r="BK986" i="69"/>
  <c r="BJ986" i="69"/>
  <c r="BI986" i="69"/>
  <c r="BG986" i="69"/>
  <c r="AX986" i="69"/>
  <c r="AW986" i="69"/>
  <c r="AV986" i="69"/>
  <c r="AU986" i="69"/>
  <c r="N986" i="69"/>
  <c r="K986" i="69"/>
  <c r="J986" i="69"/>
  <c r="I986" i="69"/>
  <c r="H986" i="69"/>
  <c r="G986" i="69"/>
  <c r="F986" i="69"/>
  <c r="BN985" i="69"/>
  <c r="BL985" i="69"/>
  <c r="BK985" i="69"/>
  <c r="BJ985" i="69"/>
  <c r="BI985" i="69"/>
  <c r="BG985" i="69"/>
  <c r="AX985" i="69"/>
  <c r="AW985" i="69"/>
  <c r="AV985" i="69"/>
  <c r="AU985" i="69"/>
  <c r="N985" i="69"/>
  <c r="K985" i="69"/>
  <c r="J985" i="69"/>
  <c r="I985" i="69"/>
  <c r="H985" i="69"/>
  <c r="G985" i="69"/>
  <c r="F985" i="69"/>
  <c r="BN984" i="69"/>
  <c r="BL984" i="69"/>
  <c r="BK984" i="69"/>
  <c r="BJ984" i="69"/>
  <c r="BI984" i="69"/>
  <c r="BG984" i="69"/>
  <c r="AX984" i="69"/>
  <c r="AW984" i="69"/>
  <c r="AV984" i="69"/>
  <c r="AU984" i="69"/>
  <c r="N984" i="69"/>
  <c r="K984" i="69"/>
  <c r="J984" i="69"/>
  <c r="I984" i="69"/>
  <c r="H984" i="69"/>
  <c r="G984" i="69"/>
  <c r="F984" i="69"/>
  <c r="BN983" i="69"/>
  <c r="BL983" i="69"/>
  <c r="BK983" i="69"/>
  <c r="BJ983" i="69"/>
  <c r="BI983" i="69"/>
  <c r="BG983" i="69"/>
  <c r="AX983" i="69"/>
  <c r="AW983" i="69"/>
  <c r="AV983" i="69"/>
  <c r="AU983" i="69"/>
  <c r="N983" i="69"/>
  <c r="K983" i="69"/>
  <c r="J983" i="69"/>
  <c r="I983" i="69"/>
  <c r="H983" i="69"/>
  <c r="G983" i="69"/>
  <c r="F983" i="69"/>
  <c r="BN982" i="69"/>
  <c r="BL982" i="69"/>
  <c r="BK982" i="69"/>
  <c r="BJ982" i="69"/>
  <c r="BI982" i="69"/>
  <c r="BG982" i="69"/>
  <c r="AX982" i="69"/>
  <c r="AW982" i="69"/>
  <c r="AV982" i="69"/>
  <c r="AU982" i="69"/>
  <c r="N982" i="69"/>
  <c r="K982" i="69"/>
  <c r="J982" i="69"/>
  <c r="I982" i="69"/>
  <c r="H982" i="69"/>
  <c r="G982" i="69"/>
  <c r="F982" i="69"/>
  <c r="BN981" i="69"/>
  <c r="BL981" i="69"/>
  <c r="BK981" i="69"/>
  <c r="BJ981" i="69"/>
  <c r="BI981" i="69"/>
  <c r="BG981" i="69"/>
  <c r="AX981" i="69"/>
  <c r="AW981" i="69"/>
  <c r="AV981" i="69"/>
  <c r="AU981" i="69"/>
  <c r="N981" i="69"/>
  <c r="K981" i="69"/>
  <c r="J981" i="69"/>
  <c r="I981" i="69"/>
  <c r="H981" i="69"/>
  <c r="G981" i="69"/>
  <c r="F981" i="69"/>
  <c r="BN980" i="69"/>
  <c r="BL980" i="69"/>
  <c r="BK980" i="69"/>
  <c r="BJ980" i="69"/>
  <c r="BI980" i="69"/>
  <c r="BG980" i="69"/>
  <c r="AX980" i="69"/>
  <c r="AW980" i="69"/>
  <c r="AV980" i="69"/>
  <c r="AU980" i="69"/>
  <c r="N980" i="69"/>
  <c r="K980" i="69"/>
  <c r="J980" i="69"/>
  <c r="I980" i="69"/>
  <c r="H980" i="69"/>
  <c r="G980" i="69"/>
  <c r="F980" i="69"/>
  <c r="BN979" i="69"/>
  <c r="BL979" i="69"/>
  <c r="BK979" i="69"/>
  <c r="BJ979" i="69"/>
  <c r="BI979" i="69"/>
  <c r="BG979" i="69"/>
  <c r="AX979" i="69"/>
  <c r="AW979" i="69"/>
  <c r="AV979" i="69"/>
  <c r="AU979" i="69"/>
  <c r="N979" i="69"/>
  <c r="K979" i="69"/>
  <c r="J979" i="69"/>
  <c r="I979" i="69"/>
  <c r="H979" i="69"/>
  <c r="G979" i="69"/>
  <c r="F979" i="69"/>
  <c r="BN978" i="69"/>
  <c r="BL978" i="69"/>
  <c r="BK978" i="69"/>
  <c r="BJ978" i="69"/>
  <c r="BI978" i="69"/>
  <c r="BG978" i="69"/>
  <c r="AX978" i="69"/>
  <c r="AW978" i="69"/>
  <c r="AV978" i="69"/>
  <c r="AU978" i="69"/>
  <c r="N978" i="69"/>
  <c r="K978" i="69"/>
  <c r="J978" i="69"/>
  <c r="I978" i="69"/>
  <c r="H978" i="69"/>
  <c r="G978" i="69"/>
  <c r="F978" i="69"/>
  <c r="BN977" i="69"/>
  <c r="BL977" i="69"/>
  <c r="BK977" i="69"/>
  <c r="BJ977" i="69"/>
  <c r="BI977" i="69"/>
  <c r="BG977" i="69"/>
  <c r="AX977" i="69"/>
  <c r="AW977" i="69"/>
  <c r="AV977" i="69"/>
  <c r="AU977" i="69"/>
  <c r="N977" i="69"/>
  <c r="K977" i="69"/>
  <c r="J977" i="69"/>
  <c r="I977" i="69"/>
  <c r="H977" i="69"/>
  <c r="G977" i="69"/>
  <c r="F977" i="69"/>
  <c r="BN976" i="69"/>
  <c r="BL976" i="69"/>
  <c r="BK976" i="69"/>
  <c r="BJ976" i="69"/>
  <c r="BI976" i="69"/>
  <c r="BG976" i="69"/>
  <c r="AX976" i="69"/>
  <c r="AW976" i="69"/>
  <c r="AV976" i="69"/>
  <c r="AU976" i="69"/>
  <c r="N976" i="69"/>
  <c r="K976" i="69"/>
  <c r="J976" i="69"/>
  <c r="I976" i="69"/>
  <c r="H976" i="69"/>
  <c r="G976" i="69"/>
  <c r="F976" i="69"/>
  <c r="BN975" i="69"/>
  <c r="BL975" i="69"/>
  <c r="BK975" i="69"/>
  <c r="BJ975" i="69"/>
  <c r="BI975" i="69"/>
  <c r="BG975" i="69"/>
  <c r="AX975" i="69"/>
  <c r="AW975" i="69"/>
  <c r="AV975" i="69"/>
  <c r="AU975" i="69"/>
  <c r="N975" i="69"/>
  <c r="K975" i="69"/>
  <c r="J975" i="69"/>
  <c r="I975" i="69"/>
  <c r="H975" i="69"/>
  <c r="G975" i="69"/>
  <c r="F975" i="69"/>
  <c r="BN974" i="69"/>
  <c r="BL974" i="69"/>
  <c r="BK974" i="69"/>
  <c r="BJ974" i="69"/>
  <c r="BI974" i="69"/>
  <c r="BG974" i="69"/>
  <c r="AX974" i="69"/>
  <c r="AW974" i="69"/>
  <c r="AV974" i="69"/>
  <c r="AU974" i="69"/>
  <c r="N974" i="69"/>
  <c r="K974" i="69"/>
  <c r="J974" i="69"/>
  <c r="I974" i="69"/>
  <c r="H974" i="69"/>
  <c r="G974" i="69"/>
  <c r="F974" i="69"/>
  <c r="BN973" i="69"/>
  <c r="BL973" i="69"/>
  <c r="BK973" i="69"/>
  <c r="BJ973" i="69"/>
  <c r="BI973" i="69"/>
  <c r="BG973" i="69"/>
  <c r="AX973" i="69"/>
  <c r="AW973" i="69"/>
  <c r="AV973" i="69"/>
  <c r="AU973" i="69"/>
  <c r="N973" i="69"/>
  <c r="K973" i="69"/>
  <c r="J973" i="69"/>
  <c r="I973" i="69"/>
  <c r="H973" i="69"/>
  <c r="G973" i="69"/>
  <c r="F973" i="69"/>
  <c r="BN972" i="69"/>
  <c r="BL972" i="69"/>
  <c r="BK972" i="69"/>
  <c r="BJ972" i="69"/>
  <c r="BI972" i="69"/>
  <c r="BG972" i="69"/>
  <c r="AX972" i="69"/>
  <c r="AW972" i="69"/>
  <c r="AV972" i="69"/>
  <c r="AU972" i="69"/>
  <c r="N972" i="69"/>
  <c r="K972" i="69"/>
  <c r="J972" i="69"/>
  <c r="I972" i="69"/>
  <c r="H972" i="69"/>
  <c r="G972" i="69"/>
  <c r="F972" i="69"/>
  <c r="BN971" i="69"/>
  <c r="BL971" i="69"/>
  <c r="BK971" i="69"/>
  <c r="BJ971" i="69"/>
  <c r="BI971" i="69"/>
  <c r="BG971" i="69"/>
  <c r="AX971" i="69"/>
  <c r="AW971" i="69"/>
  <c r="AV971" i="69"/>
  <c r="AU971" i="69"/>
  <c r="N971" i="69"/>
  <c r="K971" i="69"/>
  <c r="J971" i="69"/>
  <c r="I971" i="69"/>
  <c r="H971" i="69"/>
  <c r="G971" i="69"/>
  <c r="F971" i="69"/>
  <c r="BN970" i="69"/>
  <c r="BL970" i="69"/>
  <c r="BK970" i="69"/>
  <c r="BJ970" i="69"/>
  <c r="BI970" i="69"/>
  <c r="BG970" i="69"/>
  <c r="AX970" i="69"/>
  <c r="AW970" i="69"/>
  <c r="AV970" i="69"/>
  <c r="AU970" i="69"/>
  <c r="N970" i="69"/>
  <c r="K970" i="69"/>
  <c r="J970" i="69"/>
  <c r="I970" i="69"/>
  <c r="H970" i="69"/>
  <c r="G970" i="69"/>
  <c r="F970" i="69"/>
  <c r="BN969" i="69"/>
  <c r="BL969" i="69"/>
  <c r="BK969" i="69"/>
  <c r="BJ969" i="69"/>
  <c r="BI969" i="69"/>
  <c r="BG969" i="69"/>
  <c r="AX969" i="69"/>
  <c r="AW969" i="69"/>
  <c r="AV969" i="69"/>
  <c r="AU969" i="69"/>
  <c r="N969" i="69"/>
  <c r="K969" i="69"/>
  <c r="J969" i="69"/>
  <c r="I969" i="69"/>
  <c r="H969" i="69"/>
  <c r="G969" i="69"/>
  <c r="F969" i="69"/>
  <c r="BN968" i="69"/>
  <c r="BL968" i="69"/>
  <c r="BK968" i="69"/>
  <c r="BJ968" i="69"/>
  <c r="BI968" i="69"/>
  <c r="BG968" i="69"/>
  <c r="AX968" i="69"/>
  <c r="AW968" i="69"/>
  <c r="AV968" i="69"/>
  <c r="AU968" i="69"/>
  <c r="N968" i="69"/>
  <c r="K968" i="69"/>
  <c r="J968" i="69"/>
  <c r="I968" i="69"/>
  <c r="H968" i="69"/>
  <c r="G968" i="69"/>
  <c r="F968" i="69"/>
  <c r="BN967" i="69"/>
  <c r="BL967" i="69"/>
  <c r="BK967" i="69"/>
  <c r="BJ967" i="69"/>
  <c r="BI967" i="69"/>
  <c r="BG967" i="69"/>
  <c r="AX967" i="69"/>
  <c r="AW967" i="69"/>
  <c r="AV967" i="69"/>
  <c r="AU967" i="69"/>
  <c r="N967" i="69"/>
  <c r="K967" i="69"/>
  <c r="J967" i="69"/>
  <c r="I967" i="69"/>
  <c r="H967" i="69"/>
  <c r="G967" i="69"/>
  <c r="F967" i="69"/>
  <c r="BN966" i="69"/>
  <c r="BL966" i="69"/>
  <c r="BK966" i="69"/>
  <c r="BJ966" i="69"/>
  <c r="BI966" i="69"/>
  <c r="BG966" i="69"/>
  <c r="AX966" i="69"/>
  <c r="AW966" i="69"/>
  <c r="AV966" i="69"/>
  <c r="AU966" i="69"/>
  <c r="N966" i="69"/>
  <c r="K966" i="69"/>
  <c r="J966" i="69"/>
  <c r="I966" i="69"/>
  <c r="H966" i="69"/>
  <c r="G966" i="69"/>
  <c r="F966" i="69"/>
  <c r="BN965" i="69"/>
  <c r="BL965" i="69"/>
  <c r="BK965" i="69"/>
  <c r="BJ965" i="69"/>
  <c r="BI965" i="69"/>
  <c r="BG965" i="69"/>
  <c r="AX965" i="69"/>
  <c r="AW965" i="69"/>
  <c r="AV965" i="69"/>
  <c r="AU965" i="69"/>
  <c r="N965" i="69"/>
  <c r="K965" i="69"/>
  <c r="J965" i="69"/>
  <c r="I965" i="69"/>
  <c r="H965" i="69"/>
  <c r="G965" i="69"/>
  <c r="F965" i="69"/>
  <c r="BN964" i="69"/>
  <c r="BL964" i="69"/>
  <c r="BK964" i="69"/>
  <c r="BJ964" i="69"/>
  <c r="BI964" i="69"/>
  <c r="BG964" i="69"/>
  <c r="AX964" i="69"/>
  <c r="AW964" i="69"/>
  <c r="AV964" i="69"/>
  <c r="AU964" i="69"/>
  <c r="N964" i="69"/>
  <c r="K964" i="69"/>
  <c r="J964" i="69"/>
  <c r="I964" i="69"/>
  <c r="H964" i="69"/>
  <c r="G964" i="69"/>
  <c r="F964" i="69"/>
  <c r="BN963" i="69"/>
  <c r="BL963" i="69"/>
  <c r="BK963" i="69"/>
  <c r="BJ963" i="69"/>
  <c r="BI963" i="69"/>
  <c r="BG963" i="69"/>
  <c r="AX963" i="69"/>
  <c r="AW963" i="69"/>
  <c r="AV963" i="69"/>
  <c r="AU963" i="69"/>
  <c r="N963" i="69"/>
  <c r="K963" i="69"/>
  <c r="J963" i="69"/>
  <c r="I963" i="69"/>
  <c r="H963" i="69"/>
  <c r="G963" i="69"/>
  <c r="F963" i="69"/>
  <c r="BN962" i="69"/>
  <c r="BL962" i="69"/>
  <c r="BK962" i="69"/>
  <c r="BJ962" i="69"/>
  <c r="BI962" i="69"/>
  <c r="BG962" i="69"/>
  <c r="AX962" i="69"/>
  <c r="AW962" i="69"/>
  <c r="AV962" i="69"/>
  <c r="AU962" i="69"/>
  <c r="N962" i="69"/>
  <c r="K962" i="69"/>
  <c r="J962" i="69"/>
  <c r="I962" i="69"/>
  <c r="H962" i="69"/>
  <c r="G962" i="69"/>
  <c r="F962" i="69"/>
  <c r="BN961" i="69"/>
  <c r="BL961" i="69"/>
  <c r="BK961" i="69"/>
  <c r="BJ961" i="69"/>
  <c r="BI961" i="69"/>
  <c r="BG961" i="69"/>
  <c r="AX961" i="69"/>
  <c r="AW961" i="69"/>
  <c r="AV961" i="69"/>
  <c r="AU961" i="69"/>
  <c r="N961" i="69"/>
  <c r="K961" i="69"/>
  <c r="J961" i="69"/>
  <c r="I961" i="69"/>
  <c r="H961" i="69"/>
  <c r="G961" i="69"/>
  <c r="F961" i="69"/>
  <c r="BN960" i="69"/>
  <c r="BL960" i="69"/>
  <c r="BK960" i="69"/>
  <c r="BJ960" i="69"/>
  <c r="BI960" i="69"/>
  <c r="BG960" i="69"/>
  <c r="AX960" i="69"/>
  <c r="AW960" i="69"/>
  <c r="AV960" i="69"/>
  <c r="AU960" i="69"/>
  <c r="N960" i="69"/>
  <c r="K960" i="69"/>
  <c r="J960" i="69"/>
  <c r="I960" i="69"/>
  <c r="H960" i="69"/>
  <c r="G960" i="69"/>
  <c r="F960" i="69"/>
  <c r="BN959" i="69"/>
  <c r="BL959" i="69"/>
  <c r="BK959" i="69"/>
  <c r="BJ959" i="69"/>
  <c r="BI959" i="69"/>
  <c r="BG959" i="69"/>
  <c r="AX959" i="69"/>
  <c r="AW959" i="69"/>
  <c r="AV959" i="69"/>
  <c r="AU959" i="69"/>
  <c r="N959" i="69"/>
  <c r="K959" i="69"/>
  <c r="J959" i="69"/>
  <c r="I959" i="69"/>
  <c r="H959" i="69"/>
  <c r="G959" i="69"/>
  <c r="F959" i="69"/>
  <c r="BN958" i="69"/>
  <c r="BL958" i="69"/>
  <c r="BK958" i="69"/>
  <c r="BJ958" i="69"/>
  <c r="BI958" i="69"/>
  <c r="BG958" i="69"/>
  <c r="AX958" i="69"/>
  <c r="AW958" i="69"/>
  <c r="AV958" i="69"/>
  <c r="AU958" i="69"/>
  <c r="N958" i="69"/>
  <c r="K958" i="69"/>
  <c r="J958" i="69"/>
  <c r="I958" i="69"/>
  <c r="H958" i="69"/>
  <c r="G958" i="69"/>
  <c r="F958" i="69"/>
  <c r="BN957" i="69"/>
  <c r="BL957" i="69"/>
  <c r="BK957" i="69"/>
  <c r="BJ957" i="69"/>
  <c r="BI957" i="69"/>
  <c r="BG957" i="69"/>
  <c r="AX957" i="69"/>
  <c r="AW957" i="69"/>
  <c r="AV957" i="69"/>
  <c r="AU957" i="69"/>
  <c r="N957" i="69"/>
  <c r="K957" i="69"/>
  <c r="J957" i="69"/>
  <c r="I957" i="69"/>
  <c r="H957" i="69"/>
  <c r="G957" i="69"/>
  <c r="F957" i="69"/>
  <c r="BN956" i="69"/>
  <c r="BL956" i="69"/>
  <c r="BK956" i="69"/>
  <c r="BJ956" i="69"/>
  <c r="BI956" i="69"/>
  <c r="BG956" i="69"/>
  <c r="AX956" i="69"/>
  <c r="AW956" i="69"/>
  <c r="AV956" i="69"/>
  <c r="AU956" i="69"/>
  <c r="N956" i="69"/>
  <c r="K956" i="69"/>
  <c r="J956" i="69"/>
  <c r="I956" i="69"/>
  <c r="H956" i="69"/>
  <c r="G956" i="69"/>
  <c r="F956" i="69"/>
  <c r="BN955" i="69"/>
  <c r="BL955" i="69"/>
  <c r="BK955" i="69"/>
  <c r="BJ955" i="69"/>
  <c r="BI955" i="69"/>
  <c r="BG955" i="69"/>
  <c r="AX955" i="69"/>
  <c r="AW955" i="69"/>
  <c r="AV955" i="69"/>
  <c r="AU955" i="69"/>
  <c r="N955" i="69"/>
  <c r="K955" i="69"/>
  <c r="J955" i="69"/>
  <c r="I955" i="69"/>
  <c r="H955" i="69"/>
  <c r="G955" i="69"/>
  <c r="F955" i="69"/>
  <c r="BN954" i="69"/>
  <c r="BL954" i="69"/>
  <c r="BK954" i="69"/>
  <c r="BJ954" i="69"/>
  <c r="BI954" i="69"/>
  <c r="BG954" i="69"/>
  <c r="AX954" i="69"/>
  <c r="AW954" i="69"/>
  <c r="AV954" i="69"/>
  <c r="AU954" i="69"/>
  <c r="N954" i="69"/>
  <c r="K954" i="69"/>
  <c r="J954" i="69"/>
  <c r="I954" i="69"/>
  <c r="H954" i="69"/>
  <c r="G954" i="69"/>
  <c r="F954" i="69"/>
  <c r="BN953" i="69"/>
  <c r="BL953" i="69"/>
  <c r="BK953" i="69"/>
  <c r="BJ953" i="69"/>
  <c r="BI953" i="69"/>
  <c r="BG953" i="69"/>
  <c r="AX953" i="69"/>
  <c r="AW953" i="69"/>
  <c r="AV953" i="69"/>
  <c r="AU953" i="69"/>
  <c r="N953" i="69"/>
  <c r="K953" i="69"/>
  <c r="J953" i="69"/>
  <c r="I953" i="69"/>
  <c r="H953" i="69"/>
  <c r="G953" i="69"/>
  <c r="F953" i="69"/>
  <c r="BN952" i="69"/>
  <c r="BL952" i="69"/>
  <c r="BK952" i="69"/>
  <c r="BJ952" i="69"/>
  <c r="BI952" i="69"/>
  <c r="BG952" i="69"/>
  <c r="AX952" i="69"/>
  <c r="AW952" i="69"/>
  <c r="AV952" i="69"/>
  <c r="AU952" i="69"/>
  <c r="N952" i="69"/>
  <c r="K952" i="69"/>
  <c r="J952" i="69"/>
  <c r="I952" i="69"/>
  <c r="H952" i="69"/>
  <c r="G952" i="69"/>
  <c r="F952" i="69"/>
  <c r="BN951" i="69"/>
  <c r="BL951" i="69"/>
  <c r="BK951" i="69"/>
  <c r="BJ951" i="69"/>
  <c r="BI951" i="69"/>
  <c r="BG951" i="69"/>
  <c r="AX951" i="69"/>
  <c r="AW951" i="69"/>
  <c r="AV951" i="69"/>
  <c r="AU951" i="69"/>
  <c r="N951" i="69"/>
  <c r="K951" i="69"/>
  <c r="J951" i="69"/>
  <c r="I951" i="69"/>
  <c r="H951" i="69"/>
  <c r="G951" i="69"/>
  <c r="F951" i="69"/>
  <c r="BN950" i="69"/>
  <c r="BL950" i="69"/>
  <c r="BK950" i="69"/>
  <c r="BJ950" i="69"/>
  <c r="BI950" i="69"/>
  <c r="BG950" i="69"/>
  <c r="AX950" i="69"/>
  <c r="AW950" i="69"/>
  <c r="AV950" i="69"/>
  <c r="AU950" i="69"/>
  <c r="N950" i="69"/>
  <c r="K950" i="69"/>
  <c r="J950" i="69"/>
  <c r="I950" i="69"/>
  <c r="H950" i="69"/>
  <c r="G950" i="69"/>
  <c r="F950" i="69"/>
  <c r="BN949" i="69"/>
  <c r="BL949" i="69"/>
  <c r="BK949" i="69"/>
  <c r="BJ949" i="69"/>
  <c r="BI949" i="69"/>
  <c r="BG949" i="69"/>
  <c r="AX949" i="69"/>
  <c r="AW949" i="69"/>
  <c r="AV949" i="69"/>
  <c r="AU949" i="69"/>
  <c r="N949" i="69"/>
  <c r="K949" i="69"/>
  <c r="J949" i="69"/>
  <c r="I949" i="69"/>
  <c r="H949" i="69"/>
  <c r="G949" i="69"/>
  <c r="F949" i="69"/>
  <c r="BN948" i="69"/>
  <c r="BL948" i="69"/>
  <c r="BK948" i="69"/>
  <c r="BJ948" i="69"/>
  <c r="BI948" i="69"/>
  <c r="BG948" i="69"/>
  <c r="AX948" i="69"/>
  <c r="AW948" i="69"/>
  <c r="AV948" i="69"/>
  <c r="AU948" i="69"/>
  <c r="N948" i="69"/>
  <c r="K948" i="69"/>
  <c r="J948" i="69"/>
  <c r="I948" i="69"/>
  <c r="H948" i="69"/>
  <c r="G948" i="69"/>
  <c r="F948" i="69"/>
  <c r="BN947" i="69"/>
  <c r="BL947" i="69"/>
  <c r="BK947" i="69"/>
  <c r="BJ947" i="69"/>
  <c r="BI947" i="69"/>
  <c r="BG947" i="69"/>
  <c r="AX947" i="69"/>
  <c r="AW947" i="69"/>
  <c r="AV947" i="69"/>
  <c r="AU947" i="69"/>
  <c r="N947" i="69"/>
  <c r="K947" i="69"/>
  <c r="J947" i="69"/>
  <c r="I947" i="69"/>
  <c r="H947" i="69"/>
  <c r="G947" i="69"/>
  <c r="F947" i="69"/>
  <c r="BN946" i="69"/>
  <c r="BL946" i="69"/>
  <c r="BK946" i="69"/>
  <c r="BJ946" i="69"/>
  <c r="BI946" i="69"/>
  <c r="BG946" i="69"/>
  <c r="AX946" i="69"/>
  <c r="AW946" i="69"/>
  <c r="AV946" i="69"/>
  <c r="AU946" i="69"/>
  <c r="N946" i="69"/>
  <c r="K946" i="69"/>
  <c r="J946" i="69"/>
  <c r="I946" i="69"/>
  <c r="H946" i="69"/>
  <c r="G946" i="69"/>
  <c r="F946" i="69"/>
  <c r="BN945" i="69"/>
  <c r="BL945" i="69"/>
  <c r="BK945" i="69"/>
  <c r="BJ945" i="69"/>
  <c r="BI945" i="69"/>
  <c r="BG945" i="69"/>
  <c r="AX945" i="69"/>
  <c r="AW945" i="69"/>
  <c r="AV945" i="69"/>
  <c r="AU945" i="69"/>
  <c r="N945" i="69"/>
  <c r="K945" i="69"/>
  <c r="J945" i="69"/>
  <c r="I945" i="69"/>
  <c r="H945" i="69"/>
  <c r="G945" i="69"/>
  <c r="F945" i="69"/>
  <c r="BN944" i="69"/>
  <c r="BL944" i="69"/>
  <c r="BK944" i="69"/>
  <c r="BJ944" i="69"/>
  <c r="BI944" i="69"/>
  <c r="BG944" i="69"/>
  <c r="AX944" i="69"/>
  <c r="AW944" i="69"/>
  <c r="AV944" i="69"/>
  <c r="AU944" i="69"/>
  <c r="N944" i="69"/>
  <c r="K944" i="69"/>
  <c r="J944" i="69"/>
  <c r="I944" i="69"/>
  <c r="H944" i="69"/>
  <c r="G944" i="69"/>
  <c r="F944" i="69"/>
  <c r="BN943" i="69"/>
  <c r="BL943" i="69"/>
  <c r="BK943" i="69"/>
  <c r="BJ943" i="69"/>
  <c r="BI943" i="69"/>
  <c r="BG943" i="69"/>
  <c r="AX943" i="69"/>
  <c r="AW943" i="69"/>
  <c r="AV943" i="69"/>
  <c r="AU943" i="69"/>
  <c r="N943" i="69"/>
  <c r="K943" i="69"/>
  <c r="J943" i="69"/>
  <c r="I943" i="69"/>
  <c r="H943" i="69"/>
  <c r="G943" i="69"/>
  <c r="F943" i="69"/>
  <c r="BN942" i="69"/>
  <c r="BL942" i="69"/>
  <c r="BK942" i="69"/>
  <c r="BJ942" i="69"/>
  <c r="BI942" i="69"/>
  <c r="BG942" i="69"/>
  <c r="AX942" i="69"/>
  <c r="AW942" i="69"/>
  <c r="AV942" i="69"/>
  <c r="AU942" i="69"/>
  <c r="N942" i="69"/>
  <c r="K942" i="69"/>
  <c r="J942" i="69"/>
  <c r="I942" i="69"/>
  <c r="H942" i="69"/>
  <c r="G942" i="69"/>
  <c r="F942" i="69"/>
  <c r="BN941" i="69"/>
  <c r="BL941" i="69"/>
  <c r="BK941" i="69"/>
  <c r="BJ941" i="69"/>
  <c r="BI941" i="69"/>
  <c r="BG941" i="69"/>
  <c r="AX941" i="69"/>
  <c r="AW941" i="69"/>
  <c r="AV941" i="69"/>
  <c r="AU941" i="69"/>
  <c r="N941" i="69"/>
  <c r="K941" i="69"/>
  <c r="J941" i="69"/>
  <c r="I941" i="69"/>
  <c r="H941" i="69"/>
  <c r="G941" i="69"/>
  <c r="F941" i="69"/>
  <c r="BN940" i="69"/>
  <c r="BL940" i="69"/>
  <c r="BK940" i="69"/>
  <c r="BJ940" i="69"/>
  <c r="BI940" i="69"/>
  <c r="BG940" i="69"/>
  <c r="AX940" i="69"/>
  <c r="AW940" i="69"/>
  <c r="AV940" i="69"/>
  <c r="AU940" i="69"/>
  <c r="N940" i="69"/>
  <c r="K940" i="69"/>
  <c r="J940" i="69"/>
  <c r="I940" i="69"/>
  <c r="H940" i="69"/>
  <c r="G940" i="69"/>
  <c r="F940" i="69"/>
  <c r="BN939" i="69"/>
  <c r="BL939" i="69"/>
  <c r="BK939" i="69"/>
  <c r="BJ939" i="69"/>
  <c r="BI939" i="69"/>
  <c r="BG939" i="69"/>
  <c r="AX939" i="69"/>
  <c r="AW939" i="69"/>
  <c r="AV939" i="69"/>
  <c r="AU939" i="69"/>
  <c r="N939" i="69"/>
  <c r="K939" i="69"/>
  <c r="J939" i="69"/>
  <c r="I939" i="69"/>
  <c r="H939" i="69"/>
  <c r="G939" i="69"/>
  <c r="F939" i="69"/>
  <c r="BN938" i="69"/>
  <c r="BL938" i="69"/>
  <c r="BK938" i="69"/>
  <c r="BJ938" i="69"/>
  <c r="BI938" i="69"/>
  <c r="BG938" i="69"/>
  <c r="AX938" i="69"/>
  <c r="AW938" i="69"/>
  <c r="AV938" i="69"/>
  <c r="AU938" i="69"/>
  <c r="N938" i="69"/>
  <c r="K938" i="69"/>
  <c r="J938" i="69"/>
  <c r="I938" i="69"/>
  <c r="H938" i="69"/>
  <c r="G938" i="69"/>
  <c r="F938" i="69"/>
  <c r="BN937" i="69"/>
  <c r="BL937" i="69"/>
  <c r="BK937" i="69"/>
  <c r="BJ937" i="69"/>
  <c r="BI937" i="69"/>
  <c r="BG937" i="69"/>
  <c r="AX937" i="69"/>
  <c r="AW937" i="69"/>
  <c r="AV937" i="69"/>
  <c r="AU937" i="69"/>
  <c r="N937" i="69"/>
  <c r="K937" i="69"/>
  <c r="J937" i="69"/>
  <c r="I937" i="69"/>
  <c r="H937" i="69"/>
  <c r="G937" i="69"/>
  <c r="F937" i="69"/>
  <c r="BN936" i="69"/>
  <c r="BL936" i="69"/>
  <c r="BK936" i="69"/>
  <c r="BJ936" i="69"/>
  <c r="BI936" i="69"/>
  <c r="BG936" i="69"/>
  <c r="AX936" i="69"/>
  <c r="AW936" i="69"/>
  <c r="AV936" i="69"/>
  <c r="AU936" i="69"/>
  <c r="N936" i="69"/>
  <c r="K936" i="69"/>
  <c r="J936" i="69"/>
  <c r="I936" i="69"/>
  <c r="H936" i="69"/>
  <c r="G936" i="69"/>
  <c r="F936" i="69"/>
  <c r="BN935" i="69"/>
  <c r="BL935" i="69"/>
  <c r="BK935" i="69"/>
  <c r="BJ935" i="69"/>
  <c r="BI935" i="69"/>
  <c r="BG935" i="69"/>
  <c r="AX935" i="69"/>
  <c r="AW935" i="69"/>
  <c r="AV935" i="69"/>
  <c r="AU935" i="69"/>
  <c r="N935" i="69"/>
  <c r="K935" i="69"/>
  <c r="J935" i="69"/>
  <c r="I935" i="69"/>
  <c r="H935" i="69"/>
  <c r="G935" i="69"/>
  <c r="F935" i="69"/>
  <c r="BN934" i="69"/>
  <c r="BL934" i="69"/>
  <c r="BK934" i="69"/>
  <c r="BJ934" i="69"/>
  <c r="BI934" i="69"/>
  <c r="BG934" i="69"/>
  <c r="AX934" i="69"/>
  <c r="AW934" i="69"/>
  <c r="AV934" i="69"/>
  <c r="AU934" i="69"/>
  <c r="N934" i="69"/>
  <c r="K934" i="69"/>
  <c r="J934" i="69"/>
  <c r="I934" i="69"/>
  <c r="H934" i="69"/>
  <c r="G934" i="69"/>
  <c r="F934" i="69"/>
  <c r="BN933" i="69"/>
  <c r="BL933" i="69"/>
  <c r="BK933" i="69"/>
  <c r="BJ933" i="69"/>
  <c r="BI933" i="69"/>
  <c r="BG933" i="69"/>
  <c r="AX933" i="69"/>
  <c r="AW933" i="69"/>
  <c r="AV933" i="69"/>
  <c r="AU933" i="69"/>
  <c r="N933" i="69"/>
  <c r="K933" i="69"/>
  <c r="J933" i="69"/>
  <c r="I933" i="69"/>
  <c r="H933" i="69"/>
  <c r="G933" i="69"/>
  <c r="F933" i="69"/>
  <c r="BN932" i="69"/>
  <c r="BL932" i="69"/>
  <c r="BK932" i="69"/>
  <c r="BJ932" i="69"/>
  <c r="BI932" i="69"/>
  <c r="BG932" i="69"/>
  <c r="AX932" i="69"/>
  <c r="AW932" i="69"/>
  <c r="AV932" i="69"/>
  <c r="AU932" i="69"/>
  <c r="N932" i="69"/>
  <c r="K932" i="69"/>
  <c r="J932" i="69"/>
  <c r="I932" i="69"/>
  <c r="H932" i="69"/>
  <c r="G932" i="69"/>
  <c r="F932" i="69"/>
  <c r="BN931" i="69"/>
  <c r="BL931" i="69"/>
  <c r="BK931" i="69"/>
  <c r="BJ931" i="69"/>
  <c r="BI931" i="69"/>
  <c r="BG931" i="69"/>
  <c r="AX931" i="69"/>
  <c r="AW931" i="69"/>
  <c r="AV931" i="69"/>
  <c r="AU931" i="69"/>
  <c r="N931" i="69"/>
  <c r="K931" i="69"/>
  <c r="J931" i="69"/>
  <c r="I931" i="69"/>
  <c r="H931" i="69"/>
  <c r="G931" i="69"/>
  <c r="F931" i="69"/>
  <c r="BN930" i="69"/>
  <c r="BL930" i="69"/>
  <c r="BK930" i="69"/>
  <c r="BJ930" i="69"/>
  <c r="BI930" i="69"/>
  <c r="BG930" i="69"/>
  <c r="AX930" i="69"/>
  <c r="AW930" i="69"/>
  <c r="AV930" i="69"/>
  <c r="AU930" i="69"/>
  <c r="N930" i="69"/>
  <c r="K930" i="69"/>
  <c r="J930" i="69"/>
  <c r="I930" i="69"/>
  <c r="H930" i="69"/>
  <c r="G930" i="69"/>
  <c r="F930" i="69"/>
  <c r="BN929" i="69"/>
  <c r="BL929" i="69"/>
  <c r="BK929" i="69"/>
  <c r="BJ929" i="69"/>
  <c r="BI929" i="69"/>
  <c r="BG929" i="69"/>
  <c r="AX929" i="69"/>
  <c r="AW929" i="69"/>
  <c r="AV929" i="69"/>
  <c r="AU929" i="69"/>
  <c r="N929" i="69"/>
  <c r="K929" i="69"/>
  <c r="J929" i="69"/>
  <c r="I929" i="69"/>
  <c r="H929" i="69"/>
  <c r="G929" i="69"/>
  <c r="F929" i="69"/>
  <c r="BN928" i="69"/>
  <c r="BL928" i="69"/>
  <c r="BK928" i="69"/>
  <c r="BJ928" i="69"/>
  <c r="BI928" i="69"/>
  <c r="BG928" i="69"/>
  <c r="AX928" i="69"/>
  <c r="AW928" i="69"/>
  <c r="AV928" i="69"/>
  <c r="AU928" i="69"/>
  <c r="N928" i="69"/>
  <c r="K928" i="69"/>
  <c r="J928" i="69"/>
  <c r="I928" i="69"/>
  <c r="H928" i="69"/>
  <c r="G928" i="69"/>
  <c r="F928" i="69"/>
  <c r="BN927" i="69"/>
  <c r="BL927" i="69"/>
  <c r="BK927" i="69"/>
  <c r="BJ927" i="69"/>
  <c r="BI927" i="69"/>
  <c r="BG927" i="69"/>
  <c r="AX927" i="69"/>
  <c r="AW927" i="69"/>
  <c r="AV927" i="69"/>
  <c r="AU927" i="69"/>
  <c r="N927" i="69"/>
  <c r="K927" i="69"/>
  <c r="J927" i="69"/>
  <c r="I927" i="69"/>
  <c r="H927" i="69"/>
  <c r="G927" i="69"/>
  <c r="F927" i="69"/>
  <c r="BN926" i="69"/>
  <c r="BL926" i="69"/>
  <c r="BK926" i="69"/>
  <c r="BJ926" i="69"/>
  <c r="BI926" i="69"/>
  <c r="BG926" i="69"/>
  <c r="AX926" i="69"/>
  <c r="AW926" i="69"/>
  <c r="AV926" i="69"/>
  <c r="AU926" i="69"/>
  <c r="N926" i="69"/>
  <c r="K926" i="69"/>
  <c r="J926" i="69"/>
  <c r="I926" i="69"/>
  <c r="H926" i="69"/>
  <c r="G926" i="69"/>
  <c r="F926" i="69"/>
  <c r="BN925" i="69"/>
  <c r="BL925" i="69"/>
  <c r="BK925" i="69"/>
  <c r="BJ925" i="69"/>
  <c r="BI925" i="69"/>
  <c r="BG925" i="69"/>
  <c r="AX925" i="69"/>
  <c r="AW925" i="69"/>
  <c r="AV925" i="69"/>
  <c r="AU925" i="69"/>
  <c r="N925" i="69"/>
  <c r="K925" i="69"/>
  <c r="J925" i="69"/>
  <c r="I925" i="69"/>
  <c r="H925" i="69"/>
  <c r="G925" i="69"/>
  <c r="F925" i="69"/>
  <c r="BN924" i="69"/>
  <c r="BL924" i="69"/>
  <c r="BK924" i="69"/>
  <c r="BJ924" i="69"/>
  <c r="BI924" i="69"/>
  <c r="BG924" i="69"/>
  <c r="AX924" i="69"/>
  <c r="AW924" i="69"/>
  <c r="AV924" i="69"/>
  <c r="AU924" i="69"/>
  <c r="N924" i="69"/>
  <c r="K924" i="69"/>
  <c r="J924" i="69"/>
  <c r="I924" i="69"/>
  <c r="H924" i="69"/>
  <c r="G924" i="69"/>
  <c r="F924" i="69"/>
  <c r="BN923" i="69"/>
  <c r="BL923" i="69"/>
  <c r="BK923" i="69"/>
  <c r="BJ923" i="69"/>
  <c r="BI923" i="69"/>
  <c r="BG923" i="69"/>
  <c r="AX923" i="69"/>
  <c r="AW923" i="69"/>
  <c r="AV923" i="69"/>
  <c r="AU923" i="69"/>
  <c r="N923" i="69"/>
  <c r="K923" i="69"/>
  <c r="J923" i="69"/>
  <c r="I923" i="69"/>
  <c r="H923" i="69"/>
  <c r="G923" i="69"/>
  <c r="F923" i="69"/>
  <c r="BN922" i="69"/>
  <c r="BL922" i="69"/>
  <c r="BK922" i="69"/>
  <c r="BJ922" i="69"/>
  <c r="BI922" i="69"/>
  <c r="BG922" i="69"/>
  <c r="AX922" i="69"/>
  <c r="AW922" i="69"/>
  <c r="AV922" i="69"/>
  <c r="AU922" i="69"/>
  <c r="N922" i="69"/>
  <c r="K922" i="69"/>
  <c r="J922" i="69"/>
  <c r="I922" i="69"/>
  <c r="H922" i="69"/>
  <c r="G922" i="69"/>
  <c r="F922" i="69"/>
  <c r="BN921" i="69"/>
  <c r="BL921" i="69"/>
  <c r="BK921" i="69"/>
  <c r="BJ921" i="69"/>
  <c r="BI921" i="69"/>
  <c r="BG921" i="69"/>
  <c r="AX921" i="69"/>
  <c r="AW921" i="69"/>
  <c r="AV921" i="69"/>
  <c r="AU921" i="69"/>
  <c r="N921" i="69"/>
  <c r="K921" i="69"/>
  <c r="J921" i="69"/>
  <c r="I921" i="69"/>
  <c r="H921" i="69"/>
  <c r="G921" i="69"/>
  <c r="F921" i="69"/>
  <c r="BN920" i="69"/>
  <c r="BL920" i="69"/>
  <c r="BK920" i="69"/>
  <c r="BJ920" i="69"/>
  <c r="BI920" i="69"/>
  <c r="BG920" i="69"/>
  <c r="AX920" i="69"/>
  <c r="AW920" i="69"/>
  <c r="AV920" i="69"/>
  <c r="AU920" i="69"/>
  <c r="N920" i="69"/>
  <c r="K920" i="69"/>
  <c r="J920" i="69"/>
  <c r="I920" i="69"/>
  <c r="H920" i="69"/>
  <c r="G920" i="69"/>
  <c r="F920" i="69"/>
  <c r="BN919" i="69"/>
  <c r="BL919" i="69"/>
  <c r="BK919" i="69"/>
  <c r="BJ919" i="69"/>
  <c r="BI919" i="69"/>
  <c r="BG919" i="69"/>
  <c r="AX919" i="69"/>
  <c r="AW919" i="69"/>
  <c r="AV919" i="69"/>
  <c r="AU919" i="69"/>
  <c r="N919" i="69"/>
  <c r="K919" i="69"/>
  <c r="J919" i="69"/>
  <c r="I919" i="69"/>
  <c r="H919" i="69"/>
  <c r="G919" i="69"/>
  <c r="F919" i="69"/>
  <c r="BN918" i="69"/>
  <c r="BL918" i="69"/>
  <c r="BK918" i="69"/>
  <c r="BJ918" i="69"/>
  <c r="BI918" i="69"/>
  <c r="BG918" i="69"/>
  <c r="AX918" i="69"/>
  <c r="AW918" i="69"/>
  <c r="AV918" i="69"/>
  <c r="AU918" i="69"/>
  <c r="N918" i="69"/>
  <c r="K918" i="69"/>
  <c r="J918" i="69"/>
  <c r="I918" i="69"/>
  <c r="H918" i="69"/>
  <c r="G918" i="69"/>
  <c r="F918" i="69"/>
  <c r="BN917" i="69"/>
  <c r="BL917" i="69"/>
  <c r="BK917" i="69"/>
  <c r="BJ917" i="69"/>
  <c r="BI917" i="69"/>
  <c r="BG917" i="69"/>
  <c r="AX917" i="69"/>
  <c r="AW917" i="69"/>
  <c r="AV917" i="69"/>
  <c r="AU917" i="69"/>
  <c r="N917" i="69"/>
  <c r="K917" i="69"/>
  <c r="J917" i="69"/>
  <c r="I917" i="69"/>
  <c r="H917" i="69"/>
  <c r="G917" i="69"/>
  <c r="F917" i="69"/>
  <c r="BN916" i="69"/>
  <c r="BL916" i="69"/>
  <c r="BK916" i="69"/>
  <c r="BJ916" i="69"/>
  <c r="BI916" i="69"/>
  <c r="BG916" i="69"/>
  <c r="AX916" i="69"/>
  <c r="AW916" i="69"/>
  <c r="AV916" i="69"/>
  <c r="AU916" i="69"/>
  <c r="N916" i="69"/>
  <c r="K916" i="69"/>
  <c r="J916" i="69"/>
  <c r="I916" i="69"/>
  <c r="H916" i="69"/>
  <c r="G916" i="69"/>
  <c r="F916" i="69"/>
  <c r="BN915" i="69"/>
  <c r="BL915" i="69"/>
  <c r="BK915" i="69"/>
  <c r="BJ915" i="69"/>
  <c r="BI915" i="69"/>
  <c r="BG915" i="69"/>
  <c r="AX915" i="69"/>
  <c r="AW915" i="69"/>
  <c r="AV915" i="69"/>
  <c r="AU915" i="69"/>
  <c r="N915" i="69"/>
  <c r="K915" i="69"/>
  <c r="J915" i="69"/>
  <c r="I915" i="69"/>
  <c r="H915" i="69"/>
  <c r="G915" i="69"/>
  <c r="F915" i="69"/>
  <c r="BN914" i="69"/>
  <c r="BL914" i="69"/>
  <c r="BK914" i="69"/>
  <c r="BJ914" i="69"/>
  <c r="BI914" i="69"/>
  <c r="BG914" i="69"/>
  <c r="AX914" i="69"/>
  <c r="AW914" i="69"/>
  <c r="AV914" i="69"/>
  <c r="AU914" i="69"/>
  <c r="N914" i="69"/>
  <c r="K914" i="69"/>
  <c r="J914" i="69"/>
  <c r="I914" i="69"/>
  <c r="H914" i="69"/>
  <c r="G914" i="69"/>
  <c r="F914" i="69"/>
  <c r="BN913" i="69"/>
  <c r="BL913" i="69"/>
  <c r="BK913" i="69"/>
  <c r="BJ913" i="69"/>
  <c r="BI913" i="69"/>
  <c r="BG913" i="69"/>
  <c r="AX913" i="69"/>
  <c r="AW913" i="69"/>
  <c r="AV913" i="69"/>
  <c r="AU913" i="69"/>
  <c r="N913" i="69"/>
  <c r="K913" i="69"/>
  <c r="J913" i="69"/>
  <c r="I913" i="69"/>
  <c r="H913" i="69"/>
  <c r="G913" i="69"/>
  <c r="F913" i="69"/>
  <c r="BN912" i="69"/>
  <c r="BL912" i="69"/>
  <c r="BK912" i="69"/>
  <c r="BJ912" i="69"/>
  <c r="BI912" i="69"/>
  <c r="BG912" i="69"/>
  <c r="AX912" i="69"/>
  <c r="AW912" i="69"/>
  <c r="AV912" i="69"/>
  <c r="AU912" i="69"/>
  <c r="N912" i="69"/>
  <c r="K912" i="69"/>
  <c r="J912" i="69"/>
  <c r="I912" i="69"/>
  <c r="H912" i="69"/>
  <c r="G912" i="69"/>
  <c r="F912" i="69"/>
  <c r="BN911" i="69"/>
  <c r="BL911" i="69"/>
  <c r="BK911" i="69"/>
  <c r="BJ911" i="69"/>
  <c r="BI911" i="69"/>
  <c r="BG911" i="69"/>
  <c r="AX911" i="69"/>
  <c r="AW911" i="69"/>
  <c r="AV911" i="69"/>
  <c r="AU911" i="69"/>
  <c r="N911" i="69"/>
  <c r="K911" i="69"/>
  <c r="J911" i="69"/>
  <c r="I911" i="69"/>
  <c r="H911" i="69"/>
  <c r="G911" i="69"/>
  <c r="F911" i="69"/>
  <c r="BN910" i="69"/>
  <c r="BL910" i="69"/>
  <c r="BK910" i="69"/>
  <c r="BJ910" i="69"/>
  <c r="BI910" i="69"/>
  <c r="BG910" i="69"/>
  <c r="AX910" i="69"/>
  <c r="AW910" i="69"/>
  <c r="AV910" i="69"/>
  <c r="AU910" i="69"/>
  <c r="N910" i="69"/>
  <c r="K910" i="69"/>
  <c r="J910" i="69"/>
  <c r="I910" i="69"/>
  <c r="H910" i="69"/>
  <c r="G910" i="69"/>
  <c r="F910" i="69"/>
  <c r="BN909" i="69"/>
  <c r="BL909" i="69"/>
  <c r="BK909" i="69"/>
  <c r="BJ909" i="69"/>
  <c r="BI909" i="69"/>
  <c r="BG909" i="69"/>
  <c r="AX909" i="69"/>
  <c r="AW909" i="69"/>
  <c r="AV909" i="69"/>
  <c r="AU909" i="69"/>
  <c r="N909" i="69"/>
  <c r="K909" i="69"/>
  <c r="J909" i="69"/>
  <c r="I909" i="69"/>
  <c r="H909" i="69"/>
  <c r="G909" i="69"/>
  <c r="F909" i="69"/>
  <c r="BN908" i="69"/>
  <c r="BL908" i="69"/>
  <c r="BK908" i="69"/>
  <c r="BJ908" i="69"/>
  <c r="BI908" i="69"/>
  <c r="BG908" i="69"/>
  <c r="AX908" i="69"/>
  <c r="AW908" i="69"/>
  <c r="AV908" i="69"/>
  <c r="AU908" i="69"/>
  <c r="N908" i="69"/>
  <c r="K908" i="69"/>
  <c r="J908" i="69"/>
  <c r="I908" i="69"/>
  <c r="H908" i="69"/>
  <c r="G908" i="69"/>
  <c r="F908" i="69"/>
  <c r="BN907" i="69"/>
  <c r="BL907" i="69"/>
  <c r="BK907" i="69"/>
  <c r="BJ907" i="69"/>
  <c r="BI907" i="69"/>
  <c r="BG907" i="69"/>
  <c r="AX907" i="69"/>
  <c r="AW907" i="69"/>
  <c r="AV907" i="69"/>
  <c r="AU907" i="69"/>
  <c r="N907" i="69"/>
  <c r="K907" i="69"/>
  <c r="J907" i="69"/>
  <c r="I907" i="69"/>
  <c r="H907" i="69"/>
  <c r="G907" i="69"/>
  <c r="F907" i="69"/>
  <c r="BN906" i="69"/>
  <c r="BL906" i="69"/>
  <c r="BK906" i="69"/>
  <c r="BJ906" i="69"/>
  <c r="BI906" i="69"/>
  <c r="BG906" i="69"/>
  <c r="AX906" i="69"/>
  <c r="AW906" i="69"/>
  <c r="AV906" i="69"/>
  <c r="AU906" i="69"/>
  <c r="N906" i="69"/>
  <c r="K906" i="69"/>
  <c r="J906" i="69"/>
  <c r="I906" i="69"/>
  <c r="H906" i="69"/>
  <c r="G906" i="69"/>
  <c r="F906" i="69"/>
  <c r="BN905" i="69"/>
  <c r="BL905" i="69"/>
  <c r="BK905" i="69"/>
  <c r="BJ905" i="69"/>
  <c r="BI905" i="69"/>
  <c r="BG905" i="69"/>
  <c r="AX905" i="69"/>
  <c r="AW905" i="69"/>
  <c r="AV905" i="69"/>
  <c r="AU905" i="69"/>
  <c r="N905" i="69"/>
  <c r="K905" i="69"/>
  <c r="J905" i="69"/>
  <c r="I905" i="69"/>
  <c r="H905" i="69"/>
  <c r="G905" i="69"/>
  <c r="F905" i="69"/>
  <c r="BL904" i="69"/>
  <c r="BK904" i="69"/>
  <c r="BJ904" i="69"/>
  <c r="BI904" i="69"/>
  <c r="BG904" i="69"/>
  <c r="AX904" i="69"/>
  <c r="AW904" i="69"/>
  <c r="AV904" i="69"/>
  <c r="AU904" i="69"/>
  <c r="N904" i="69"/>
  <c r="K904" i="69"/>
  <c r="J904" i="69"/>
  <c r="I904" i="69"/>
  <c r="H904" i="69"/>
  <c r="G904" i="69"/>
  <c r="F904" i="69"/>
  <c r="BN903" i="69"/>
  <c r="BL903" i="69"/>
  <c r="BK903" i="69"/>
  <c r="BJ903" i="69"/>
  <c r="BI903" i="69"/>
  <c r="BG903" i="69"/>
  <c r="AX903" i="69"/>
  <c r="AW903" i="69"/>
  <c r="AV903" i="69"/>
  <c r="AU903" i="69"/>
  <c r="N903" i="69"/>
  <c r="K903" i="69"/>
  <c r="J903" i="69"/>
  <c r="I903" i="69"/>
  <c r="H903" i="69"/>
  <c r="G903" i="69"/>
  <c r="F903" i="69"/>
  <c r="BN902" i="69"/>
  <c r="BL902" i="69"/>
  <c r="BK902" i="69"/>
  <c r="BJ902" i="69"/>
  <c r="BI902" i="69"/>
  <c r="BG902" i="69"/>
  <c r="AX902" i="69"/>
  <c r="AW902" i="69"/>
  <c r="AV902" i="69"/>
  <c r="AU902" i="69"/>
  <c r="N902" i="69"/>
  <c r="K902" i="69"/>
  <c r="J902" i="69"/>
  <c r="I902" i="69"/>
  <c r="H902" i="69"/>
  <c r="G902" i="69"/>
  <c r="F902" i="69"/>
  <c r="BN901" i="69"/>
  <c r="BL901" i="69"/>
  <c r="BK901" i="69"/>
  <c r="BJ901" i="69"/>
  <c r="BI901" i="69"/>
  <c r="BG901" i="69"/>
  <c r="AX901" i="69"/>
  <c r="AW901" i="69"/>
  <c r="AV901" i="69"/>
  <c r="AU901" i="69"/>
  <c r="N901" i="69"/>
  <c r="K901" i="69"/>
  <c r="J901" i="69"/>
  <c r="I901" i="69"/>
  <c r="H901" i="69"/>
  <c r="G901" i="69"/>
  <c r="F901" i="69"/>
  <c r="BN900" i="69"/>
  <c r="BL900" i="69"/>
  <c r="BK900" i="69"/>
  <c r="BJ900" i="69"/>
  <c r="BI900" i="69"/>
  <c r="BG900" i="69"/>
  <c r="AX900" i="69"/>
  <c r="AW900" i="69"/>
  <c r="AV900" i="69"/>
  <c r="AU900" i="69"/>
  <c r="N900" i="69"/>
  <c r="K900" i="69"/>
  <c r="J900" i="69"/>
  <c r="I900" i="69"/>
  <c r="H900" i="69"/>
  <c r="G900" i="69"/>
  <c r="F900" i="69"/>
  <c r="BN899" i="69"/>
  <c r="BL899" i="69"/>
  <c r="BK899" i="69"/>
  <c r="BJ899" i="69"/>
  <c r="BI899" i="69"/>
  <c r="BG899" i="69"/>
  <c r="AX899" i="69"/>
  <c r="AW899" i="69"/>
  <c r="AV899" i="69"/>
  <c r="AU899" i="69"/>
  <c r="N899" i="69"/>
  <c r="K899" i="69"/>
  <c r="J899" i="69"/>
  <c r="I899" i="69"/>
  <c r="H899" i="69"/>
  <c r="G899" i="69"/>
  <c r="F899" i="69"/>
  <c r="BN898" i="69"/>
  <c r="BL898" i="69"/>
  <c r="BK898" i="69"/>
  <c r="BJ898" i="69"/>
  <c r="BI898" i="69"/>
  <c r="BG898" i="69"/>
  <c r="AX898" i="69"/>
  <c r="AW898" i="69"/>
  <c r="AV898" i="69"/>
  <c r="AU898" i="69"/>
  <c r="N898" i="69"/>
  <c r="K898" i="69"/>
  <c r="J898" i="69"/>
  <c r="I898" i="69"/>
  <c r="H898" i="69"/>
  <c r="G898" i="69"/>
  <c r="F898" i="69"/>
  <c r="BN897" i="69"/>
  <c r="BL897" i="69"/>
  <c r="BK897" i="69"/>
  <c r="BJ897" i="69"/>
  <c r="BI897" i="69"/>
  <c r="BG897" i="69"/>
  <c r="AX897" i="69"/>
  <c r="AW897" i="69"/>
  <c r="AV897" i="69"/>
  <c r="AU897" i="69"/>
  <c r="N897" i="69"/>
  <c r="K897" i="69"/>
  <c r="J897" i="69"/>
  <c r="I897" i="69"/>
  <c r="H897" i="69"/>
  <c r="G897" i="69"/>
  <c r="F897" i="69"/>
  <c r="BN896" i="69"/>
  <c r="BL896" i="69"/>
  <c r="BK896" i="69"/>
  <c r="BJ896" i="69"/>
  <c r="BI896" i="69"/>
  <c r="BG896" i="69"/>
  <c r="AX896" i="69"/>
  <c r="AW896" i="69"/>
  <c r="AV896" i="69"/>
  <c r="AU896" i="69"/>
  <c r="N896" i="69"/>
  <c r="K896" i="69"/>
  <c r="J896" i="69"/>
  <c r="I896" i="69"/>
  <c r="H896" i="69"/>
  <c r="G896" i="69"/>
  <c r="F896" i="69"/>
  <c r="BN895" i="69"/>
  <c r="BL895" i="69"/>
  <c r="BK895" i="69"/>
  <c r="BJ895" i="69"/>
  <c r="BI895" i="69"/>
  <c r="BG895" i="69"/>
  <c r="AX895" i="69"/>
  <c r="AW895" i="69"/>
  <c r="AV895" i="69"/>
  <c r="AU895" i="69"/>
  <c r="N895" i="69"/>
  <c r="K895" i="69"/>
  <c r="J895" i="69"/>
  <c r="I895" i="69"/>
  <c r="H895" i="69"/>
  <c r="G895" i="69"/>
  <c r="F895" i="69"/>
  <c r="BN894" i="69"/>
  <c r="BL894" i="69"/>
  <c r="BK894" i="69"/>
  <c r="BJ894" i="69"/>
  <c r="BI894" i="69"/>
  <c r="BG894" i="69"/>
  <c r="AX894" i="69"/>
  <c r="AW894" i="69"/>
  <c r="AV894" i="69"/>
  <c r="AU894" i="69"/>
  <c r="N894" i="69"/>
  <c r="K894" i="69"/>
  <c r="J894" i="69"/>
  <c r="I894" i="69"/>
  <c r="H894" i="69"/>
  <c r="G894" i="69"/>
  <c r="F894" i="69"/>
  <c r="BN893" i="69"/>
  <c r="BL893" i="69"/>
  <c r="BK893" i="69"/>
  <c r="BJ893" i="69"/>
  <c r="BI893" i="69"/>
  <c r="BG893" i="69"/>
  <c r="AX893" i="69"/>
  <c r="AW893" i="69"/>
  <c r="AV893" i="69"/>
  <c r="AU893" i="69"/>
  <c r="N893" i="69"/>
  <c r="K893" i="69"/>
  <c r="J893" i="69"/>
  <c r="I893" i="69"/>
  <c r="H893" i="69"/>
  <c r="G893" i="69"/>
  <c r="F893" i="69"/>
  <c r="BN892" i="69"/>
  <c r="BL892" i="69"/>
  <c r="BK892" i="69"/>
  <c r="BJ892" i="69"/>
  <c r="BI892" i="69"/>
  <c r="BG892" i="69"/>
  <c r="AX892" i="69"/>
  <c r="AW892" i="69"/>
  <c r="AV892" i="69"/>
  <c r="AU892" i="69"/>
  <c r="N892" i="69"/>
  <c r="K892" i="69"/>
  <c r="J892" i="69"/>
  <c r="I892" i="69"/>
  <c r="H892" i="69"/>
  <c r="G892" i="69"/>
  <c r="F892" i="69"/>
  <c r="BN891" i="69"/>
  <c r="BL891" i="69"/>
  <c r="BK891" i="69"/>
  <c r="BJ891" i="69"/>
  <c r="BI891" i="69"/>
  <c r="BG891" i="69"/>
  <c r="AX891" i="69"/>
  <c r="AW891" i="69"/>
  <c r="AV891" i="69"/>
  <c r="AU891" i="69"/>
  <c r="N891" i="69"/>
  <c r="K891" i="69"/>
  <c r="J891" i="69"/>
  <c r="I891" i="69"/>
  <c r="H891" i="69"/>
  <c r="G891" i="69"/>
  <c r="F891" i="69"/>
  <c r="BN890" i="69"/>
  <c r="BL890" i="69"/>
  <c r="BK890" i="69"/>
  <c r="BJ890" i="69"/>
  <c r="BI890" i="69"/>
  <c r="BG890" i="69"/>
  <c r="AX890" i="69"/>
  <c r="AW890" i="69"/>
  <c r="AV890" i="69"/>
  <c r="AU890" i="69"/>
  <c r="N890" i="69"/>
  <c r="K890" i="69"/>
  <c r="J890" i="69"/>
  <c r="I890" i="69"/>
  <c r="H890" i="69"/>
  <c r="G890" i="69"/>
  <c r="F890" i="69"/>
  <c r="BN889" i="69"/>
  <c r="BL889" i="69"/>
  <c r="BK889" i="69"/>
  <c r="BJ889" i="69"/>
  <c r="BI889" i="69"/>
  <c r="BG889" i="69"/>
  <c r="AX889" i="69"/>
  <c r="AW889" i="69"/>
  <c r="AV889" i="69"/>
  <c r="AU889" i="69"/>
  <c r="N889" i="69"/>
  <c r="K889" i="69"/>
  <c r="J889" i="69"/>
  <c r="I889" i="69"/>
  <c r="H889" i="69"/>
  <c r="G889" i="69"/>
  <c r="F889" i="69"/>
  <c r="BN888" i="69"/>
  <c r="BL888" i="69"/>
  <c r="BK888" i="69"/>
  <c r="BJ888" i="69"/>
  <c r="BI888" i="69"/>
  <c r="BG888" i="69"/>
  <c r="AX888" i="69"/>
  <c r="AW888" i="69"/>
  <c r="AV888" i="69"/>
  <c r="AU888" i="69"/>
  <c r="N888" i="69"/>
  <c r="K888" i="69"/>
  <c r="J888" i="69"/>
  <c r="I888" i="69"/>
  <c r="H888" i="69"/>
  <c r="G888" i="69"/>
  <c r="F888" i="69"/>
  <c r="BN887" i="69"/>
  <c r="BL887" i="69"/>
  <c r="BK887" i="69"/>
  <c r="BJ887" i="69"/>
  <c r="BI887" i="69"/>
  <c r="BG887" i="69"/>
  <c r="AX887" i="69"/>
  <c r="AW887" i="69"/>
  <c r="AV887" i="69"/>
  <c r="AU887" i="69"/>
  <c r="N887" i="69"/>
  <c r="K887" i="69"/>
  <c r="J887" i="69"/>
  <c r="I887" i="69"/>
  <c r="H887" i="69"/>
  <c r="G887" i="69"/>
  <c r="F887" i="69"/>
  <c r="BN886" i="69"/>
  <c r="BL886" i="69"/>
  <c r="BK886" i="69"/>
  <c r="BJ886" i="69"/>
  <c r="BI886" i="69"/>
  <c r="BG886" i="69"/>
  <c r="AX886" i="69"/>
  <c r="AW886" i="69"/>
  <c r="AV886" i="69"/>
  <c r="AU886" i="69"/>
  <c r="N886" i="69"/>
  <c r="K886" i="69"/>
  <c r="J886" i="69"/>
  <c r="I886" i="69"/>
  <c r="H886" i="69"/>
  <c r="G886" i="69"/>
  <c r="F886" i="69"/>
  <c r="BN885" i="69"/>
  <c r="BL885" i="69"/>
  <c r="BK885" i="69"/>
  <c r="BJ885" i="69"/>
  <c r="BI885" i="69"/>
  <c r="BG885" i="69"/>
  <c r="AX885" i="69"/>
  <c r="AW885" i="69"/>
  <c r="AV885" i="69"/>
  <c r="AU885" i="69"/>
  <c r="N885" i="69"/>
  <c r="K885" i="69"/>
  <c r="J885" i="69"/>
  <c r="I885" i="69"/>
  <c r="H885" i="69"/>
  <c r="G885" i="69"/>
  <c r="F885" i="69"/>
  <c r="BN884" i="69"/>
  <c r="BL884" i="69"/>
  <c r="BK884" i="69"/>
  <c r="BJ884" i="69"/>
  <c r="BI884" i="69"/>
  <c r="BG884" i="69"/>
  <c r="AX884" i="69"/>
  <c r="AW884" i="69"/>
  <c r="AV884" i="69"/>
  <c r="AU884" i="69"/>
  <c r="N884" i="69"/>
  <c r="K884" i="69"/>
  <c r="J884" i="69"/>
  <c r="I884" i="69"/>
  <c r="H884" i="69"/>
  <c r="G884" i="69"/>
  <c r="F884" i="69"/>
  <c r="BN883" i="69"/>
  <c r="BL883" i="69"/>
  <c r="BK883" i="69"/>
  <c r="BJ883" i="69"/>
  <c r="BI883" i="69"/>
  <c r="BG883" i="69"/>
  <c r="AX883" i="69"/>
  <c r="AW883" i="69"/>
  <c r="AV883" i="69"/>
  <c r="AU883" i="69"/>
  <c r="N883" i="69"/>
  <c r="K883" i="69"/>
  <c r="J883" i="69"/>
  <c r="I883" i="69"/>
  <c r="H883" i="69"/>
  <c r="G883" i="69"/>
  <c r="F883" i="69"/>
  <c r="BN882" i="69"/>
  <c r="BL882" i="69"/>
  <c r="BK882" i="69"/>
  <c r="BJ882" i="69"/>
  <c r="BI882" i="69"/>
  <c r="BG882" i="69"/>
  <c r="AX882" i="69"/>
  <c r="AW882" i="69"/>
  <c r="AV882" i="69"/>
  <c r="AU882" i="69"/>
  <c r="N882" i="69"/>
  <c r="K882" i="69"/>
  <c r="J882" i="69"/>
  <c r="I882" i="69"/>
  <c r="H882" i="69"/>
  <c r="G882" i="69"/>
  <c r="F882" i="69"/>
  <c r="BN881" i="69"/>
  <c r="BL881" i="69"/>
  <c r="BK881" i="69"/>
  <c r="BJ881" i="69"/>
  <c r="BI881" i="69"/>
  <c r="BG881" i="69"/>
  <c r="AX881" i="69"/>
  <c r="AW881" i="69"/>
  <c r="AV881" i="69"/>
  <c r="AU881" i="69"/>
  <c r="N881" i="69"/>
  <c r="K881" i="69"/>
  <c r="J881" i="69"/>
  <c r="I881" i="69"/>
  <c r="H881" i="69"/>
  <c r="G881" i="69"/>
  <c r="F881" i="69"/>
  <c r="BN880" i="69"/>
  <c r="BL880" i="69"/>
  <c r="BK880" i="69"/>
  <c r="BJ880" i="69"/>
  <c r="BI880" i="69"/>
  <c r="BG880" i="69"/>
  <c r="AX880" i="69"/>
  <c r="AW880" i="69"/>
  <c r="AV880" i="69"/>
  <c r="AU880" i="69"/>
  <c r="N880" i="69"/>
  <c r="K880" i="69"/>
  <c r="J880" i="69"/>
  <c r="I880" i="69"/>
  <c r="H880" i="69"/>
  <c r="G880" i="69"/>
  <c r="F880" i="69"/>
  <c r="BN879" i="69"/>
  <c r="BL879" i="69"/>
  <c r="BK879" i="69"/>
  <c r="BJ879" i="69"/>
  <c r="BI879" i="69"/>
  <c r="BG879" i="69"/>
  <c r="AX879" i="69"/>
  <c r="AW879" i="69"/>
  <c r="AV879" i="69"/>
  <c r="AU879" i="69"/>
  <c r="N879" i="69"/>
  <c r="K879" i="69"/>
  <c r="J879" i="69"/>
  <c r="I879" i="69"/>
  <c r="H879" i="69"/>
  <c r="G879" i="69"/>
  <c r="F879" i="69"/>
  <c r="BN878" i="69"/>
  <c r="BL878" i="69"/>
  <c r="BK878" i="69"/>
  <c r="BJ878" i="69"/>
  <c r="BI878" i="69"/>
  <c r="BG878" i="69"/>
  <c r="AX878" i="69"/>
  <c r="AW878" i="69"/>
  <c r="AV878" i="69"/>
  <c r="AU878" i="69"/>
  <c r="N878" i="69"/>
  <c r="K878" i="69"/>
  <c r="J878" i="69"/>
  <c r="I878" i="69"/>
  <c r="H878" i="69"/>
  <c r="G878" i="69"/>
  <c r="F878" i="69"/>
  <c r="BN877" i="69"/>
  <c r="BL877" i="69"/>
  <c r="BK877" i="69"/>
  <c r="BJ877" i="69"/>
  <c r="BI877" i="69"/>
  <c r="BG877" i="69"/>
  <c r="AX877" i="69"/>
  <c r="AW877" i="69"/>
  <c r="AV877" i="69"/>
  <c r="AU877" i="69"/>
  <c r="N877" i="69"/>
  <c r="K877" i="69"/>
  <c r="J877" i="69"/>
  <c r="I877" i="69"/>
  <c r="H877" i="69"/>
  <c r="G877" i="69"/>
  <c r="F877" i="69"/>
  <c r="BN876" i="69"/>
  <c r="BL876" i="69"/>
  <c r="BK876" i="69"/>
  <c r="BJ876" i="69"/>
  <c r="BI876" i="69"/>
  <c r="BG876" i="69"/>
  <c r="AX876" i="69"/>
  <c r="AW876" i="69"/>
  <c r="AV876" i="69"/>
  <c r="AU876" i="69"/>
  <c r="N876" i="69"/>
  <c r="K876" i="69"/>
  <c r="J876" i="69"/>
  <c r="I876" i="69"/>
  <c r="H876" i="69"/>
  <c r="G876" i="69"/>
  <c r="F876" i="69"/>
  <c r="BN875" i="69"/>
  <c r="BL875" i="69"/>
  <c r="BK875" i="69"/>
  <c r="BJ875" i="69"/>
  <c r="BI875" i="69"/>
  <c r="BG875" i="69"/>
  <c r="AX875" i="69"/>
  <c r="AW875" i="69"/>
  <c r="AV875" i="69"/>
  <c r="AU875" i="69"/>
  <c r="N875" i="69"/>
  <c r="K875" i="69"/>
  <c r="J875" i="69"/>
  <c r="I875" i="69"/>
  <c r="H875" i="69"/>
  <c r="G875" i="69"/>
  <c r="F875" i="69"/>
  <c r="BN874" i="69"/>
  <c r="BL874" i="69"/>
  <c r="BK874" i="69"/>
  <c r="BJ874" i="69"/>
  <c r="BI874" i="69"/>
  <c r="BG874" i="69"/>
  <c r="AX874" i="69"/>
  <c r="AW874" i="69"/>
  <c r="AV874" i="69"/>
  <c r="AU874" i="69"/>
  <c r="N874" i="69"/>
  <c r="K874" i="69"/>
  <c r="J874" i="69"/>
  <c r="I874" i="69"/>
  <c r="H874" i="69"/>
  <c r="G874" i="69"/>
  <c r="F874" i="69"/>
  <c r="BN873" i="69"/>
  <c r="BL873" i="69"/>
  <c r="BK873" i="69"/>
  <c r="BJ873" i="69"/>
  <c r="BI873" i="69"/>
  <c r="BG873" i="69"/>
  <c r="AX873" i="69"/>
  <c r="AW873" i="69"/>
  <c r="AV873" i="69"/>
  <c r="AU873" i="69"/>
  <c r="N873" i="69"/>
  <c r="K873" i="69"/>
  <c r="J873" i="69"/>
  <c r="I873" i="69"/>
  <c r="H873" i="69"/>
  <c r="G873" i="69"/>
  <c r="F873" i="69"/>
  <c r="BN872" i="69"/>
  <c r="BL872" i="69"/>
  <c r="BK872" i="69"/>
  <c r="BJ872" i="69"/>
  <c r="BI872" i="69"/>
  <c r="BG872" i="69"/>
  <c r="AX872" i="69"/>
  <c r="AW872" i="69"/>
  <c r="AV872" i="69"/>
  <c r="AU872" i="69"/>
  <c r="N872" i="69"/>
  <c r="K872" i="69"/>
  <c r="J872" i="69"/>
  <c r="I872" i="69"/>
  <c r="H872" i="69"/>
  <c r="G872" i="69"/>
  <c r="F872" i="69"/>
  <c r="BN871" i="69"/>
  <c r="BL871" i="69"/>
  <c r="BK871" i="69"/>
  <c r="BJ871" i="69"/>
  <c r="BI871" i="69"/>
  <c r="BG871" i="69"/>
  <c r="AX871" i="69"/>
  <c r="AW871" i="69"/>
  <c r="AV871" i="69"/>
  <c r="AU871" i="69"/>
  <c r="N871" i="69"/>
  <c r="K871" i="69"/>
  <c r="J871" i="69"/>
  <c r="I871" i="69"/>
  <c r="H871" i="69"/>
  <c r="G871" i="69"/>
  <c r="F871" i="69"/>
  <c r="BN870" i="69"/>
  <c r="BL870" i="69"/>
  <c r="BK870" i="69"/>
  <c r="BJ870" i="69"/>
  <c r="BI870" i="69"/>
  <c r="BG870" i="69"/>
  <c r="AX870" i="69"/>
  <c r="AW870" i="69"/>
  <c r="AV870" i="69"/>
  <c r="AU870" i="69"/>
  <c r="N870" i="69"/>
  <c r="K870" i="69"/>
  <c r="J870" i="69"/>
  <c r="I870" i="69"/>
  <c r="H870" i="69"/>
  <c r="G870" i="69"/>
  <c r="F870" i="69"/>
  <c r="BN869" i="69"/>
  <c r="BL869" i="69"/>
  <c r="BK869" i="69"/>
  <c r="BJ869" i="69"/>
  <c r="BI869" i="69"/>
  <c r="BG869" i="69"/>
  <c r="AX869" i="69"/>
  <c r="AW869" i="69"/>
  <c r="AV869" i="69"/>
  <c r="AU869" i="69"/>
  <c r="N869" i="69"/>
  <c r="K869" i="69"/>
  <c r="J869" i="69"/>
  <c r="I869" i="69"/>
  <c r="H869" i="69"/>
  <c r="G869" i="69"/>
  <c r="F869" i="69"/>
  <c r="BN868" i="69"/>
  <c r="BL868" i="69"/>
  <c r="BK868" i="69"/>
  <c r="BJ868" i="69"/>
  <c r="BI868" i="69"/>
  <c r="BG868" i="69"/>
  <c r="AX868" i="69"/>
  <c r="AW868" i="69"/>
  <c r="AV868" i="69"/>
  <c r="AU868" i="69"/>
  <c r="N868" i="69"/>
  <c r="K868" i="69"/>
  <c r="J868" i="69"/>
  <c r="I868" i="69"/>
  <c r="H868" i="69"/>
  <c r="G868" i="69"/>
  <c r="F868" i="69"/>
  <c r="BN867" i="69"/>
  <c r="BL867" i="69"/>
  <c r="BK867" i="69"/>
  <c r="BJ867" i="69"/>
  <c r="BI867" i="69"/>
  <c r="BG867" i="69"/>
  <c r="AX867" i="69"/>
  <c r="AW867" i="69"/>
  <c r="AV867" i="69"/>
  <c r="AU867" i="69"/>
  <c r="N867" i="69"/>
  <c r="K867" i="69"/>
  <c r="J867" i="69"/>
  <c r="I867" i="69"/>
  <c r="H867" i="69"/>
  <c r="G867" i="69"/>
  <c r="F867" i="69"/>
  <c r="BN866" i="69"/>
  <c r="BL866" i="69"/>
  <c r="BK866" i="69"/>
  <c r="BJ866" i="69"/>
  <c r="BI866" i="69"/>
  <c r="BG866" i="69"/>
  <c r="AX866" i="69"/>
  <c r="AW866" i="69"/>
  <c r="AV866" i="69"/>
  <c r="AU866" i="69"/>
  <c r="N866" i="69"/>
  <c r="K866" i="69"/>
  <c r="J866" i="69"/>
  <c r="I866" i="69"/>
  <c r="H866" i="69"/>
  <c r="G866" i="69"/>
  <c r="F866" i="69"/>
  <c r="BN865" i="69"/>
  <c r="BL865" i="69"/>
  <c r="BK865" i="69"/>
  <c r="BJ865" i="69"/>
  <c r="BI865" i="69"/>
  <c r="BG865" i="69"/>
  <c r="AX865" i="69"/>
  <c r="AW865" i="69"/>
  <c r="AV865" i="69"/>
  <c r="AU865" i="69"/>
  <c r="N865" i="69"/>
  <c r="K865" i="69"/>
  <c r="J865" i="69"/>
  <c r="I865" i="69"/>
  <c r="H865" i="69"/>
  <c r="G865" i="69"/>
  <c r="F865" i="69"/>
  <c r="BN864" i="69"/>
  <c r="BL864" i="69"/>
  <c r="BK864" i="69"/>
  <c r="BJ864" i="69"/>
  <c r="BI864" i="69"/>
  <c r="BG864" i="69"/>
  <c r="AX864" i="69"/>
  <c r="AW864" i="69"/>
  <c r="AV864" i="69"/>
  <c r="AU864" i="69"/>
  <c r="N864" i="69"/>
  <c r="K864" i="69"/>
  <c r="J864" i="69"/>
  <c r="I864" i="69"/>
  <c r="H864" i="69"/>
  <c r="G864" i="69"/>
  <c r="F864" i="69"/>
  <c r="BN863" i="69"/>
  <c r="BL863" i="69"/>
  <c r="BK863" i="69"/>
  <c r="BJ863" i="69"/>
  <c r="BI863" i="69"/>
  <c r="BG863" i="69"/>
  <c r="AX863" i="69"/>
  <c r="AW863" i="69"/>
  <c r="AV863" i="69"/>
  <c r="AU863" i="69"/>
  <c r="N863" i="69"/>
  <c r="K863" i="69"/>
  <c r="J863" i="69"/>
  <c r="I863" i="69"/>
  <c r="H863" i="69"/>
  <c r="G863" i="69"/>
  <c r="F863" i="69"/>
  <c r="BN862" i="69"/>
  <c r="BL862" i="69"/>
  <c r="BK862" i="69"/>
  <c r="BJ862" i="69"/>
  <c r="BI862" i="69"/>
  <c r="BG862" i="69"/>
  <c r="AX862" i="69"/>
  <c r="AW862" i="69"/>
  <c r="AV862" i="69"/>
  <c r="AU862" i="69"/>
  <c r="N862" i="69"/>
  <c r="K862" i="69"/>
  <c r="J862" i="69"/>
  <c r="I862" i="69"/>
  <c r="H862" i="69"/>
  <c r="G862" i="69"/>
  <c r="F862" i="69"/>
  <c r="BN861" i="69"/>
  <c r="BL861" i="69"/>
  <c r="BK861" i="69"/>
  <c r="BJ861" i="69"/>
  <c r="BI861" i="69"/>
  <c r="BG861" i="69"/>
  <c r="AX861" i="69"/>
  <c r="AW861" i="69"/>
  <c r="AV861" i="69"/>
  <c r="AU861" i="69"/>
  <c r="N861" i="69"/>
  <c r="K861" i="69"/>
  <c r="J861" i="69"/>
  <c r="I861" i="69"/>
  <c r="H861" i="69"/>
  <c r="G861" i="69"/>
  <c r="F861" i="69"/>
  <c r="BN860" i="69"/>
  <c r="BL860" i="69"/>
  <c r="BK860" i="69"/>
  <c r="BJ860" i="69"/>
  <c r="BI860" i="69"/>
  <c r="BG860" i="69"/>
  <c r="AX860" i="69"/>
  <c r="AW860" i="69"/>
  <c r="AV860" i="69"/>
  <c r="AU860" i="69"/>
  <c r="N860" i="69"/>
  <c r="K860" i="69"/>
  <c r="J860" i="69"/>
  <c r="I860" i="69"/>
  <c r="H860" i="69"/>
  <c r="G860" i="69"/>
  <c r="F860" i="69"/>
  <c r="BN859" i="69"/>
  <c r="BL859" i="69"/>
  <c r="BK859" i="69"/>
  <c r="BJ859" i="69"/>
  <c r="BI859" i="69"/>
  <c r="BG859" i="69"/>
  <c r="AX859" i="69"/>
  <c r="AW859" i="69"/>
  <c r="AV859" i="69"/>
  <c r="AU859" i="69"/>
  <c r="N859" i="69"/>
  <c r="K859" i="69"/>
  <c r="J859" i="69"/>
  <c r="I859" i="69"/>
  <c r="H859" i="69"/>
  <c r="G859" i="69"/>
  <c r="F859" i="69"/>
  <c r="BN858" i="69"/>
  <c r="BL858" i="69"/>
  <c r="BK858" i="69"/>
  <c r="BJ858" i="69"/>
  <c r="BI858" i="69"/>
  <c r="BG858" i="69"/>
  <c r="AX858" i="69"/>
  <c r="AW858" i="69"/>
  <c r="AV858" i="69"/>
  <c r="AU858" i="69"/>
  <c r="N858" i="69"/>
  <c r="K858" i="69"/>
  <c r="J858" i="69"/>
  <c r="I858" i="69"/>
  <c r="H858" i="69"/>
  <c r="G858" i="69"/>
  <c r="F858" i="69"/>
  <c r="BN857" i="69"/>
  <c r="BL857" i="69"/>
  <c r="BK857" i="69"/>
  <c r="BJ857" i="69"/>
  <c r="BI857" i="69"/>
  <c r="BG857" i="69"/>
  <c r="AX857" i="69"/>
  <c r="AW857" i="69"/>
  <c r="AV857" i="69"/>
  <c r="AU857" i="69"/>
  <c r="N857" i="69"/>
  <c r="K857" i="69"/>
  <c r="J857" i="69"/>
  <c r="I857" i="69"/>
  <c r="H857" i="69"/>
  <c r="G857" i="69"/>
  <c r="F857" i="69"/>
  <c r="BN856" i="69"/>
  <c r="BL856" i="69"/>
  <c r="BK856" i="69"/>
  <c r="BJ856" i="69"/>
  <c r="BI856" i="69"/>
  <c r="BG856" i="69"/>
  <c r="AX856" i="69"/>
  <c r="AW856" i="69"/>
  <c r="AV856" i="69"/>
  <c r="AU856" i="69"/>
  <c r="N856" i="69"/>
  <c r="K856" i="69"/>
  <c r="J856" i="69"/>
  <c r="I856" i="69"/>
  <c r="H856" i="69"/>
  <c r="G856" i="69"/>
  <c r="F856" i="69"/>
  <c r="BN855" i="69"/>
  <c r="BL855" i="69"/>
  <c r="BK855" i="69"/>
  <c r="BJ855" i="69"/>
  <c r="BI855" i="69"/>
  <c r="BG855" i="69"/>
  <c r="AX855" i="69"/>
  <c r="AW855" i="69"/>
  <c r="AV855" i="69"/>
  <c r="AU855" i="69"/>
  <c r="N855" i="69"/>
  <c r="K855" i="69"/>
  <c r="J855" i="69"/>
  <c r="I855" i="69"/>
  <c r="H855" i="69"/>
  <c r="G855" i="69"/>
  <c r="F855" i="69"/>
  <c r="BN854" i="69"/>
  <c r="BL854" i="69"/>
  <c r="BK854" i="69"/>
  <c r="BJ854" i="69"/>
  <c r="BI854" i="69"/>
  <c r="BG854" i="69"/>
  <c r="AX854" i="69"/>
  <c r="AW854" i="69"/>
  <c r="AV854" i="69"/>
  <c r="AU854" i="69"/>
  <c r="N854" i="69"/>
  <c r="K854" i="69"/>
  <c r="J854" i="69"/>
  <c r="I854" i="69"/>
  <c r="H854" i="69"/>
  <c r="G854" i="69"/>
  <c r="F854" i="69"/>
  <c r="BN853" i="69"/>
  <c r="BL853" i="69"/>
  <c r="BK853" i="69"/>
  <c r="BJ853" i="69"/>
  <c r="BI853" i="69"/>
  <c r="BG853" i="69"/>
  <c r="AX853" i="69"/>
  <c r="AW853" i="69"/>
  <c r="AV853" i="69"/>
  <c r="AU853" i="69"/>
  <c r="N853" i="69"/>
  <c r="K853" i="69"/>
  <c r="J853" i="69"/>
  <c r="I853" i="69"/>
  <c r="H853" i="69"/>
  <c r="G853" i="69"/>
  <c r="F853" i="69"/>
  <c r="BN852" i="69"/>
  <c r="BL852" i="69"/>
  <c r="BK852" i="69"/>
  <c r="BJ852" i="69"/>
  <c r="BI852" i="69"/>
  <c r="BG852" i="69"/>
  <c r="AX852" i="69"/>
  <c r="AW852" i="69"/>
  <c r="AV852" i="69"/>
  <c r="AU852" i="69"/>
  <c r="N852" i="69"/>
  <c r="K852" i="69"/>
  <c r="J852" i="69"/>
  <c r="I852" i="69"/>
  <c r="H852" i="69"/>
  <c r="G852" i="69"/>
  <c r="F852" i="69"/>
  <c r="BN851" i="69"/>
  <c r="BL851" i="69"/>
  <c r="BK851" i="69"/>
  <c r="BJ851" i="69"/>
  <c r="BI851" i="69"/>
  <c r="BG851" i="69"/>
  <c r="AX851" i="69"/>
  <c r="AW851" i="69"/>
  <c r="AV851" i="69"/>
  <c r="AU851" i="69"/>
  <c r="N851" i="69"/>
  <c r="K851" i="69"/>
  <c r="J851" i="69"/>
  <c r="I851" i="69"/>
  <c r="H851" i="69"/>
  <c r="G851" i="69"/>
  <c r="F851" i="69"/>
  <c r="BN850" i="69"/>
  <c r="BL850" i="69"/>
  <c r="BK850" i="69"/>
  <c r="BJ850" i="69"/>
  <c r="BI850" i="69"/>
  <c r="BG850" i="69"/>
  <c r="AX850" i="69"/>
  <c r="AW850" i="69"/>
  <c r="AV850" i="69"/>
  <c r="AU850" i="69"/>
  <c r="N850" i="69"/>
  <c r="K850" i="69"/>
  <c r="J850" i="69"/>
  <c r="I850" i="69"/>
  <c r="H850" i="69"/>
  <c r="G850" i="69"/>
  <c r="F850" i="69"/>
  <c r="BN849" i="69"/>
  <c r="BL849" i="69"/>
  <c r="BK849" i="69"/>
  <c r="BJ849" i="69"/>
  <c r="BI849" i="69"/>
  <c r="BG849" i="69"/>
  <c r="AX849" i="69"/>
  <c r="AW849" i="69"/>
  <c r="AV849" i="69"/>
  <c r="AU849" i="69"/>
  <c r="N849" i="69"/>
  <c r="K849" i="69"/>
  <c r="J849" i="69"/>
  <c r="I849" i="69"/>
  <c r="H849" i="69"/>
  <c r="G849" i="69"/>
  <c r="F849" i="69"/>
  <c r="BN848" i="69"/>
  <c r="BL848" i="69"/>
  <c r="BK848" i="69"/>
  <c r="BJ848" i="69"/>
  <c r="BI848" i="69"/>
  <c r="BG848" i="69"/>
  <c r="AX848" i="69"/>
  <c r="AW848" i="69"/>
  <c r="AV848" i="69"/>
  <c r="AU848" i="69"/>
  <c r="N848" i="69"/>
  <c r="K848" i="69"/>
  <c r="J848" i="69"/>
  <c r="I848" i="69"/>
  <c r="H848" i="69"/>
  <c r="G848" i="69"/>
  <c r="F848" i="69"/>
  <c r="BN847" i="69"/>
  <c r="BL847" i="69"/>
  <c r="BK847" i="69"/>
  <c r="BJ847" i="69"/>
  <c r="BI847" i="69"/>
  <c r="BG847" i="69"/>
  <c r="AX847" i="69"/>
  <c r="AW847" i="69"/>
  <c r="AV847" i="69"/>
  <c r="AU847" i="69"/>
  <c r="N847" i="69"/>
  <c r="K847" i="69"/>
  <c r="J847" i="69"/>
  <c r="I847" i="69"/>
  <c r="H847" i="69"/>
  <c r="G847" i="69"/>
  <c r="F847" i="69"/>
  <c r="BN846" i="69"/>
  <c r="BL846" i="69"/>
  <c r="BK846" i="69"/>
  <c r="BJ846" i="69"/>
  <c r="BI846" i="69"/>
  <c r="BG846" i="69"/>
  <c r="AX846" i="69"/>
  <c r="AW846" i="69"/>
  <c r="AV846" i="69"/>
  <c r="AU846" i="69"/>
  <c r="N846" i="69"/>
  <c r="K846" i="69"/>
  <c r="J846" i="69"/>
  <c r="I846" i="69"/>
  <c r="H846" i="69"/>
  <c r="G846" i="69"/>
  <c r="F846" i="69"/>
  <c r="BN845" i="69"/>
  <c r="BL845" i="69"/>
  <c r="BK845" i="69"/>
  <c r="BJ845" i="69"/>
  <c r="BI845" i="69"/>
  <c r="BG845" i="69"/>
  <c r="AX845" i="69"/>
  <c r="AW845" i="69"/>
  <c r="AV845" i="69"/>
  <c r="AU845" i="69"/>
  <c r="N845" i="69"/>
  <c r="K845" i="69"/>
  <c r="J845" i="69"/>
  <c r="I845" i="69"/>
  <c r="H845" i="69"/>
  <c r="G845" i="69"/>
  <c r="F845" i="69"/>
  <c r="BN844" i="69"/>
  <c r="BL844" i="69"/>
  <c r="BK844" i="69"/>
  <c r="BJ844" i="69"/>
  <c r="BI844" i="69"/>
  <c r="BG844" i="69"/>
  <c r="AX844" i="69"/>
  <c r="AW844" i="69"/>
  <c r="AV844" i="69"/>
  <c r="AU844" i="69"/>
  <c r="N844" i="69"/>
  <c r="K844" i="69"/>
  <c r="J844" i="69"/>
  <c r="I844" i="69"/>
  <c r="H844" i="69"/>
  <c r="G844" i="69"/>
  <c r="F844" i="69"/>
  <c r="BN843" i="69"/>
  <c r="BL843" i="69"/>
  <c r="BK843" i="69"/>
  <c r="BJ843" i="69"/>
  <c r="BI843" i="69"/>
  <c r="BG843" i="69"/>
  <c r="AX843" i="69"/>
  <c r="AW843" i="69"/>
  <c r="AV843" i="69"/>
  <c r="AU843" i="69"/>
  <c r="N843" i="69"/>
  <c r="K843" i="69"/>
  <c r="J843" i="69"/>
  <c r="I843" i="69"/>
  <c r="H843" i="69"/>
  <c r="G843" i="69"/>
  <c r="F843" i="69"/>
  <c r="BN842" i="69"/>
  <c r="BL842" i="69"/>
  <c r="BK842" i="69"/>
  <c r="BJ842" i="69"/>
  <c r="BI842" i="69"/>
  <c r="BG842" i="69"/>
  <c r="AX842" i="69"/>
  <c r="AW842" i="69"/>
  <c r="AV842" i="69"/>
  <c r="AU842" i="69"/>
  <c r="N842" i="69"/>
  <c r="K842" i="69"/>
  <c r="J842" i="69"/>
  <c r="I842" i="69"/>
  <c r="H842" i="69"/>
  <c r="G842" i="69"/>
  <c r="F842" i="69"/>
  <c r="BN841" i="69"/>
  <c r="BL841" i="69"/>
  <c r="BK841" i="69"/>
  <c r="BJ841" i="69"/>
  <c r="BI841" i="69"/>
  <c r="BG841" i="69"/>
  <c r="AX841" i="69"/>
  <c r="AW841" i="69"/>
  <c r="AV841" i="69"/>
  <c r="AU841" i="69"/>
  <c r="N841" i="69"/>
  <c r="K841" i="69"/>
  <c r="J841" i="69"/>
  <c r="I841" i="69"/>
  <c r="H841" i="69"/>
  <c r="G841" i="69"/>
  <c r="F841" i="69"/>
  <c r="BN840" i="69"/>
  <c r="BL840" i="69"/>
  <c r="BK840" i="69"/>
  <c r="BJ840" i="69"/>
  <c r="BI840" i="69"/>
  <c r="BG840" i="69"/>
  <c r="AX840" i="69"/>
  <c r="AW840" i="69"/>
  <c r="AV840" i="69"/>
  <c r="AU840" i="69"/>
  <c r="N840" i="69"/>
  <c r="K840" i="69"/>
  <c r="J840" i="69"/>
  <c r="I840" i="69"/>
  <c r="H840" i="69"/>
  <c r="G840" i="69"/>
  <c r="F840" i="69"/>
  <c r="BN839" i="69"/>
  <c r="BL839" i="69"/>
  <c r="BK839" i="69"/>
  <c r="BJ839" i="69"/>
  <c r="BI839" i="69"/>
  <c r="BG839" i="69"/>
  <c r="AX839" i="69"/>
  <c r="AW839" i="69"/>
  <c r="AV839" i="69"/>
  <c r="AU839" i="69"/>
  <c r="N839" i="69"/>
  <c r="K839" i="69"/>
  <c r="J839" i="69"/>
  <c r="I839" i="69"/>
  <c r="H839" i="69"/>
  <c r="G839" i="69"/>
  <c r="F839" i="69"/>
  <c r="BN838" i="69"/>
  <c r="BL838" i="69"/>
  <c r="BK838" i="69"/>
  <c r="BJ838" i="69"/>
  <c r="BI838" i="69"/>
  <c r="BG838" i="69"/>
  <c r="AX838" i="69"/>
  <c r="AW838" i="69"/>
  <c r="AV838" i="69"/>
  <c r="AU838" i="69"/>
  <c r="N838" i="69"/>
  <c r="K838" i="69"/>
  <c r="J838" i="69"/>
  <c r="I838" i="69"/>
  <c r="H838" i="69"/>
  <c r="G838" i="69"/>
  <c r="F838" i="69"/>
  <c r="BN837" i="69"/>
  <c r="BL837" i="69"/>
  <c r="BK837" i="69"/>
  <c r="BJ837" i="69"/>
  <c r="BI837" i="69"/>
  <c r="BG837" i="69"/>
  <c r="AX837" i="69"/>
  <c r="AW837" i="69"/>
  <c r="AV837" i="69"/>
  <c r="AU837" i="69"/>
  <c r="N837" i="69"/>
  <c r="K837" i="69"/>
  <c r="J837" i="69"/>
  <c r="I837" i="69"/>
  <c r="H837" i="69"/>
  <c r="G837" i="69"/>
  <c r="F837" i="69"/>
  <c r="BN836" i="69"/>
  <c r="BL836" i="69"/>
  <c r="BK836" i="69"/>
  <c r="BJ836" i="69"/>
  <c r="BI836" i="69"/>
  <c r="BG836" i="69"/>
  <c r="AX836" i="69"/>
  <c r="AW836" i="69"/>
  <c r="AV836" i="69"/>
  <c r="AU836" i="69"/>
  <c r="N836" i="69"/>
  <c r="K836" i="69"/>
  <c r="J836" i="69"/>
  <c r="I836" i="69"/>
  <c r="H836" i="69"/>
  <c r="G836" i="69"/>
  <c r="F836" i="69"/>
  <c r="BN835" i="69"/>
  <c r="BL835" i="69"/>
  <c r="BK835" i="69"/>
  <c r="BJ835" i="69"/>
  <c r="BI835" i="69"/>
  <c r="BG835" i="69"/>
  <c r="AX835" i="69"/>
  <c r="AW835" i="69"/>
  <c r="AV835" i="69"/>
  <c r="AU835" i="69"/>
  <c r="N835" i="69"/>
  <c r="K835" i="69"/>
  <c r="J835" i="69"/>
  <c r="I835" i="69"/>
  <c r="H835" i="69"/>
  <c r="G835" i="69"/>
  <c r="F835" i="69"/>
  <c r="BN834" i="69"/>
  <c r="BL834" i="69"/>
  <c r="BK834" i="69"/>
  <c r="BJ834" i="69"/>
  <c r="BI834" i="69"/>
  <c r="BG834" i="69"/>
  <c r="AX834" i="69"/>
  <c r="AW834" i="69"/>
  <c r="AV834" i="69"/>
  <c r="AU834" i="69"/>
  <c r="N834" i="69"/>
  <c r="K834" i="69"/>
  <c r="J834" i="69"/>
  <c r="I834" i="69"/>
  <c r="H834" i="69"/>
  <c r="G834" i="69"/>
  <c r="F834" i="69"/>
  <c r="BN833" i="69"/>
  <c r="BL833" i="69"/>
  <c r="BK833" i="69"/>
  <c r="BJ833" i="69"/>
  <c r="BI833" i="69"/>
  <c r="BG833" i="69"/>
  <c r="AX833" i="69"/>
  <c r="AW833" i="69"/>
  <c r="AV833" i="69"/>
  <c r="AU833" i="69"/>
  <c r="N833" i="69"/>
  <c r="K833" i="69"/>
  <c r="J833" i="69"/>
  <c r="I833" i="69"/>
  <c r="H833" i="69"/>
  <c r="G833" i="69"/>
  <c r="F833" i="69"/>
  <c r="BN832" i="69"/>
  <c r="BL832" i="69"/>
  <c r="BK832" i="69"/>
  <c r="BJ832" i="69"/>
  <c r="BI832" i="69"/>
  <c r="BG832" i="69"/>
  <c r="AX832" i="69"/>
  <c r="AW832" i="69"/>
  <c r="AV832" i="69"/>
  <c r="AU832" i="69"/>
  <c r="N832" i="69"/>
  <c r="K832" i="69"/>
  <c r="J832" i="69"/>
  <c r="I832" i="69"/>
  <c r="H832" i="69"/>
  <c r="G832" i="69"/>
  <c r="F832" i="69"/>
  <c r="BN831" i="69"/>
  <c r="BL831" i="69"/>
  <c r="BK831" i="69"/>
  <c r="BJ831" i="69"/>
  <c r="BI831" i="69"/>
  <c r="BG831" i="69"/>
  <c r="AX831" i="69"/>
  <c r="AW831" i="69"/>
  <c r="AV831" i="69"/>
  <c r="AU831" i="69"/>
  <c r="N831" i="69"/>
  <c r="K831" i="69"/>
  <c r="J831" i="69"/>
  <c r="I831" i="69"/>
  <c r="H831" i="69"/>
  <c r="G831" i="69"/>
  <c r="F831" i="69"/>
  <c r="N830" i="69"/>
  <c r="H830" i="69"/>
  <c r="N829" i="69"/>
  <c r="H829" i="69"/>
  <c r="N828" i="69"/>
  <c r="H828" i="69"/>
  <c r="N827" i="69"/>
  <c r="H827" i="69"/>
  <c r="N826" i="69"/>
  <c r="H826" i="69"/>
  <c r="N825" i="69"/>
  <c r="H825" i="69"/>
  <c r="N824" i="69"/>
  <c r="H824" i="69"/>
  <c r="N823" i="69"/>
  <c r="H823" i="69"/>
  <c r="N822" i="69"/>
  <c r="H822" i="69"/>
  <c r="N821" i="69"/>
  <c r="H821" i="69"/>
  <c r="N820" i="69"/>
  <c r="H820" i="69"/>
  <c r="N819" i="69"/>
  <c r="H819" i="69"/>
  <c r="N818" i="69"/>
  <c r="H818" i="69"/>
  <c r="N817" i="69"/>
  <c r="H817" i="69"/>
  <c r="N816" i="69"/>
  <c r="H816" i="69"/>
  <c r="N815" i="69"/>
  <c r="H815" i="69"/>
  <c r="N814" i="69"/>
  <c r="H814" i="69"/>
  <c r="N813" i="69"/>
  <c r="H813" i="69"/>
  <c r="N812" i="69"/>
  <c r="H812" i="69"/>
  <c r="N811" i="69"/>
  <c r="H811" i="69"/>
  <c r="N810" i="69"/>
  <c r="H810" i="69"/>
  <c r="N809" i="69"/>
  <c r="H809" i="69"/>
  <c r="N808" i="69"/>
  <c r="H808" i="69"/>
  <c r="N807" i="69"/>
  <c r="H807" i="69"/>
  <c r="N806" i="69"/>
  <c r="H806" i="69"/>
  <c r="BN805" i="69"/>
  <c r="BL805" i="69"/>
  <c r="BK805" i="69"/>
  <c r="BJ805" i="69"/>
  <c r="BI805" i="69"/>
  <c r="BG805" i="69"/>
  <c r="AX805" i="69"/>
  <c r="AW805" i="69"/>
  <c r="AV805" i="69"/>
  <c r="AU805" i="69"/>
  <c r="N805" i="69"/>
  <c r="K805" i="69"/>
  <c r="J805" i="69"/>
  <c r="I805" i="69"/>
  <c r="H805" i="69"/>
  <c r="G805" i="69"/>
  <c r="F805" i="69"/>
  <c r="BN804" i="69"/>
  <c r="BL804" i="69"/>
  <c r="BK804" i="69"/>
  <c r="BJ804" i="69"/>
  <c r="BI804" i="69"/>
  <c r="BG804" i="69"/>
  <c r="AX804" i="69"/>
  <c r="AW804" i="69"/>
  <c r="AV804" i="69"/>
  <c r="AU804" i="69"/>
  <c r="N804" i="69"/>
  <c r="K804" i="69"/>
  <c r="J804" i="69"/>
  <c r="I804" i="69"/>
  <c r="H804" i="69"/>
  <c r="G804" i="69"/>
  <c r="F804" i="69"/>
  <c r="BN803" i="69"/>
  <c r="BL803" i="69"/>
  <c r="BK803" i="69"/>
  <c r="BJ803" i="69"/>
  <c r="BI803" i="69"/>
  <c r="BG803" i="69"/>
  <c r="AX803" i="69"/>
  <c r="AW803" i="69"/>
  <c r="AV803" i="69"/>
  <c r="AU803" i="69"/>
  <c r="N803" i="69"/>
  <c r="K803" i="69"/>
  <c r="J803" i="69"/>
  <c r="I803" i="69"/>
  <c r="H803" i="69"/>
  <c r="G803" i="69"/>
  <c r="F803" i="69"/>
  <c r="BN802" i="69"/>
  <c r="BL802" i="69"/>
  <c r="BK802" i="69"/>
  <c r="BJ802" i="69"/>
  <c r="BI802" i="69"/>
  <c r="BG802" i="69"/>
  <c r="AX802" i="69"/>
  <c r="AW802" i="69"/>
  <c r="AV802" i="69"/>
  <c r="AU802" i="69"/>
  <c r="N802" i="69"/>
  <c r="K802" i="69"/>
  <c r="J802" i="69"/>
  <c r="I802" i="69"/>
  <c r="H802" i="69"/>
  <c r="G802" i="69"/>
  <c r="F802" i="69"/>
  <c r="BN801" i="69"/>
  <c r="BL801" i="69"/>
  <c r="BK801" i="69"/>
  <c r="BJ801" i="69"/>
  <c r="BI801" i="69"/>
  <c r="BG801" i="69"/>
  <c r="AX801" i="69"/>
  <c r="AW801" i="69"/>
  <c r="AV801" i="69"/>
  <c r="AU801" i="69"/>
  <c r="N801" i="69"/>
  <c r="K801" i="69"/>
  <c r="J801" i="69"/>
  <c r="I801" i="69"/>
  <c r="H801" i="69"/>
  <c r="G801" i="69"/>
  <c r="F801" i="69"/>
  <c r="BN800" i="69"/>
  <c r="BL800" i="69"/>
  <c r="BK800" i="69"/>
  <c r="BJ800" i="69"/>
  <c r="BI800" i="69"/>
  <c r="BG800" i="69"/>
  <c r="AX800" i="69"/>
  <c r="AW800" i="69"/>
  <c r="AV800" i="69"/>
  <c r="AU800" i="69"/>
  <c r="N800" i="69"/>
  <c r="K800" i="69"/>
  <c r="J800" i="69"/>
  <c r="I800" i="69"/>
  <c r="H800" i="69"/>
  <c r="G800" i="69"/>
  <c r="F800" i="69"/>
  <c r="BN799" i="69"/>
  <c r="BL799" i="69"/>
  <c r="BK799" i="69"/>
  <c r="BJ799" i="69"/>
  <c r="BI799" i="69"/>
  <c r="BG799" i="69"/>
  <c r="AX799" i="69"/>
  <c r="AW799" i="69"/>
  <c r="AV799" i="69"/>
  <c r="AU799" i="69"/>
  <c r="N799" i="69"/>
  <c r="K799" i="69"/>
  <c r="J799" i="69"/>
  <c r="I799" i="69"/>
  <c r="H799" i="69"/>
  <c r="G799" i="69"/>
  <c r="F799" i="69"/>
  <c r="BN798" i="69"/>
  <c r="BL798" i="69"/>
  <c r="BK798" i="69"/>
  <c r="BJ798" i="69"/>
  <c r="BI798" i="69"/>
  <c r="BG798" i="69"/>
  <c r="AX798" i="69"/>
  <c r="AW798" i="69"/>
  <c r="AV798" i="69"/>
  <c r="AU798" i="69"/>
  <c r="N798" i="69"/>
  <c r="K798" i="69"/>
  <c r="J798" i="69"/>
  <c r="I798" i="69"/>
  <c r="H798" i="69"/>
  <c r="G798" i="69"/>
  <c r="F798" i="69"/>
  <c r="BN797" i="69"/>
  <c r="BL797" i="69"/>
  <c r="BK797" i="69"/>
  <c r="BJ797" i="69"/>
  <c r="BI797" i="69"/>
  <c r="BG797" i="69"/>
  <c r="AX797" i="69"/>
  <c r="AW797" i="69"/>
  <c r="AV797" i="69"/>
  <c r="AU797" i="69"/>
  <c r="N797" i="69"/>
  <c r="K797" i="69"/>
  <c r="J797" i="69"/>
  <c r="I797" i="69"/>
  <c r="H797" i="69"/>
  <c r="G797" i="69"/>
  <c r="F797" i="69"/>
  <c r="BN796" i="69"/>
  <c r="BL796" i="69"/>
  <c r="BK796" i="69"/>
  <c r="BJ796" i="69"/>
  <c r="BI796" i="69"/>
  <c r="BG796" i="69"/>
  <c r="AX796" i="69"/>
  <c r="AW796" i="69"/>
  <c r="AV796" i="69"/>
  <c r="AU796" i="69"/>
  <c r="N796" i="69"/>
  <c r="K796" i="69"/>
  <c r="J796" i="69"/>
  <c r="I796" i="69"/>
  <c r="H796" i="69"/>
  <c r="G796" i="69"/>
  <c r="F796" i="69"/>
  <c r="BN795" i="69"/>
  <c r="BL795" i="69"/>
  <c r="BK795" i="69"/>
  <c r="BJ795" i="69"/>
  <c r="BI795" i="69"/>
  <c r="BG795" i="69"/>
  <c r="AX795" i="69"/>
  <c r="AW795" i="69"/>
  <c r="AV795" i="69"/>
  <c r="AU795" i="69"/>
  <c r="N795" i="69"/>
  <c r="K795" i="69"/>
  <c r="J795" i="69"/>
  <c r="I795" i="69"/>
  <c r="H795" i="69"/>
  <c r="G795" i="69"/>
  <c r="F795" i="69"/>
  <c r="BN794" i="69"/>
  <c r="BL794" i="69"/>
  <c r="BK794" i="69"/>
  <c r="BJ794" i="69"/>
  <c r="BI794" i="69"/>
  <c r="BG794" i="69"/>
  <c r="AX794" i="69"/>
  <c r="AW794" i="69"/>
  <c r="AV794" i="69"/>
  <c r="AU794" i="69"/>
  <c r="N794" i="69"/>
  <c r="K794" i="69"/>
  <c r="J794" i="69"/>
  <c r="I794" i="69"/>
  <c r="H794" i="69"/>
  <c r="G794" i="69"/>
  <c r="F794" i="69"/>
  <c r="BN793" i="69"/>
  <c r="BL793" i="69"/>
  <c r="BK793" i="69"/>
  <c r="BJ793" i="69"/>
  <c r="BI793" i="69"/>
  <c r="BG793" i="69"/>
  <c r="AX793" i="69"/>
  <c r="AW793" i="69"/>
  <c r="AV793" i="69"/>
  <c r="AU793" i="69"/>
  <c r="N793" i="69"/>
  <c r="K793" i="69"/>
  <c r="J793" i="69"/>
  <c r="I793" i="69"/>
  <c r="H793" i="69"/>
  <c r="G793" i="69"/>
  <c r="F793" i="69"/>
  <c r="BN792" i="69"/>
  <c r="BL792" i="69"/>
  <c r="BK792" i="69"/>
  <c r="BJ792" i="69"/>
  <c r="BI792" i="69"/>
  <c r="BG792" i="69"/>
  <c r="AX792" i="69"/>
  <c r="AW792" i="69"/>
  <c r="AV792" i="69"/>
  <c r="AU792" i="69"/>
  <c r="N792" i="69"/>
  <c r="K792" i="69"/>
  <c r="J792" i="69"/>
  <c r="I792" i="69"/>
  <c r="H792" i="69"/>
  <c r="G792" i="69"/>
  <c r="F792" i="69"/>
  <c r="BN791" i="69"/>
  <c r="BL791" i="69"/>
  <c r="BK791" i="69"/>
  <c r="BJ791" i="69"/>
  <c r="BI791" i="69"/>
  <c r="BG791" i="69"/>
  <c r="AX791" i="69"/>
  <c r="AW791" i="69"/>
  <c r="AV791" i="69"/>
  <c r="AU791" i="69"/>
  <c r="N791" i="69"/>
  <c r="K791" i="69"/>
  <c r="J791" i="69"/>
  <c r="I791" i="69"/>
  <c r="H791" i="69"/>
  <c r="G791" i="69"/>
  <c r="F791" i="69"/>
  <c r="BN790" i="69"/>
  <c r="BL790" i="69"/>
  <c r="BK790" i="69"/>
  <c r="BJ790" i="69"/>
  <c r="BI790" i="69"/>
  <c r="BG790" i="69"/>
  <c r="AX790" i="69"/>
  <c r="AW790" i="69"/>
  <c r="AV790" i="69"/>
  <c r="AU790" i="69"/>
  <c r="N790" i="69"/>
  <c r="K790" i="69"/>
  <c r="J790" i="69"/>
  <c r="I790" i="69"/>
  <c r="H790" i="69"/>
  <c r="G790" i="69"/>
  <c r="F790" i="69"/>
  <c r="BN789" i="69"/>
  <c r="BL789" i="69"/>
  <c r="BK789" i="69"/>
  <c r="BJ789" i="69"/>
  <c r="BI789" i="69"/>
  <c r="BG789" i="69"/>
  <c r="AX789" i="69"/>
  <c r="AW789" i="69"/>
  <c r="AV789" i="69"/>
  <c r="AU789" i="69"/>
  <c r="N789" i="69"/>
  <c r="K789" i="69"/>
  <c r="J789" i="69"/>
  <c r="I789" i="69"/>
  <c r="H789" i="69"/>
  <c r="G789" i="69"/>
  <c r="F789" i="69"/>
  <c r="BN788" i="69"/>
  <c r="BL788" i="69"/>
  <c r="BK788" i="69"/>
  <c r="BJ788" i="69"/>
  <c r="BI788" i="69"/>
  <c r="BG788" i="69"/>
  <c r="AX788" i="69"/>
  <c r="AW788" i="69"/>
  <c r="AV788" i="69"/>
  <c r="AU788" i="69"/>
  <c r="N788" i="69"/>
  <c r="K788" i="69"/>
  <c r="J788" i="69"/>
  <c r="I788" i="69"/>
  <c r="H788" i="69"/>
  <c r="G788" i="69"/>
  <c r="F788" i="69"/>
  <c r="BN787" i="69"/>
  <c r="BL787" i="69"/>
  <c r="BK787" i="69"/>
  <c r="BJ787" i="69"/>
  <c r="BI787" i="69"/>
  <c r="BG787" i="69"/>
  <c r="AX787" i="69"/>
  <c r="AW787" i="69"/>
  <c r="AV787" i="69"/>
  <c r="AU787" i="69"/>
  <c r="N787" i="69"/>
  <c r="K787" i="69"/>
  <c r="J787" i="69"/>
  <c r="I787" i="69"/>
  <c r="H787" i="69"/>
  <c r="G787" i="69"/>
  <c r="F787" i="69"/>
  <c r="BN786" i="69"/>
  <c r="BL786" i="69"/>
  <c r="BK786" i="69"/>
  <c r="BJ786" i="69"/>
  <c r="BI786" i="69"/>
  <c r="BG786" i="69"/>
  <c r="AX786" i="69"/>
  <c r="AW786" i="69"/>
  <c r="AV786" i="69"/>
  <c r="AU786" i="69"/>
  <c r="N786" i="69"/>
  <c r="K786" i="69"/>
  <c r="J786" i="69"/>
  <c r="I786" i="69"/>
  <c r="H786" i="69"/>
  <c r="G786" i="69"/>
  <c r="F786" i="69"/>
  <c r="BN785" i="69"/>
  <c r="BL785" i="69"/>
  <c r="BK785" i="69"/>
  <c r="BJ785" i="69"/>
  <c r="BI785" i="69"/>
  <c r="BG785" i="69"/>
  <c r="AX785" i="69"/>
  <c r="AW785" i="69"/>
  <c r="AV785" i="69"/>
  <c r="AU785" i="69"/>
  <c r="N785" i="69"/>
  <c r="K785" i="69"/>
  <c r="J785" i="69"/>
  <c r="I785" i="69"/>
  <c r="H785" i="69"/>
  <c r="G785" i="69"/>
  <c r="F785" i="69"/>
  <c r="BN784" i="69"/>
  <c r="BL784" i="69"/>
  <c r="BK784" i="69"/>
  <c r="BJ784" i="69"/>
  <c r="BI784" i="69"/>
  <c r="BG784" i="69"/>
  <c r="AX784" i="69"/>
  <c r="AW784" i="69"/>
  <c r="AV784" i="69"/>
  <c r="AU784" i="69"/>
  <c r="N784" i="69"/>
  <c r="K784" i="69"/>
  <c r="J784" i="69"/>
  <c r="I784" i="69"/>
  <c r="H784" i="69"/>
  <c r="G784" i="69"/>
  <c r="F784" i="69"/>
  <c r="BN783" i="69"/>
  <c r="BL783" i="69"/>
  <c r="BK783" i="69"/>
  <c r="BJ783" i="69"/>
  <c r="BI783" i="69"/>
  <c r="BG783" i="69"/>
  <c r="AX783" i="69"/>
  <c r="AW783" i="69"/>
  <c r="AV783" i="69"/>
  <c r="AU783" i="69"/>
  <c r="N783" i="69"/>
  <c r="K783" i="69"/>
  <c r="J783" i="69"/>
  <c r="I783" i="69"/>
  <c r="H783" i="69"/>
  <c r="G783" i="69"/>
  <c r="F783" i="69"/>
  <c r="BN782" i="69"/>
  <c r="BL782" i="69"/>
  <c r="BK782" i="69"/>
  <c r="BJ782" i="69"/>
  <c r="BI782" i="69"/>
  <c r="BG782" i="69"/>
  <c r="AX782" i="69"/>
  <c r="AW782" i="69"/>
  <c r="AV782" i="69"/>
  <c r="AU782" i="69"/>
  <c r="N782" i="69"/>
  <c r="K782" i="69"/>
  <c r="J782" i="69"/>
  <c r="I782" i="69"/>
  <c r="H782" i="69"/>
  <c r="G782" i="69"/>
  <c r="F782" i="69"/>
  <c r="BN781" i="69"/>
  <c r="BL781" i="69"/>
  <c r="BK781" i="69"/>
  <c r="BJ781" i="69"/>
  <c r="BI781" i="69"/>
  <c r="BG781" i="69"/>
  <c r="AX781" i="69"/>
  <c r="AW781" i="69"/>
  <c r="AV781" i="69"/>
  <c r="AU781" i="69"/>
  <c r="N781" i="69"/>
  <c r="K781" i="69"/>
  <c r="J781" i="69"/>
  <c r="I781" i="69"/>
  <c r="H781" i="69"/>
  <c r="G781" i="69"/>
  <c r="F781" i="69"/>
  <c r="BN780" i="69"/>
  <c r="BL780" i="69"/>
  <c r="BK780" i="69"/>
  <c r="BJ780" i="69"/>
  <c r="BI780" i="69"/>
  <c r="BG780" i="69"/>
  <c r="AX780" i="69"/>
  <c r="AW780" i="69"/>
  <c r="AV780" i="69"/>
  <c r="AU780" i="69"/>
  <c r="N780" i="69"/>
  <c r="K780" i="69"/>
  <c r="J780" i="69"/>
  <c r="I780" i="69"/>
  <c r="H780" i="69"/>
  <c r="G780" i="69"/>
  <c r="F780" i="69"/>
  <c r="BN779" i="69"/>
  <c r="BL779" i="69"/>
  <c r="BK779" i="69"/>
  <c r="BJ779" i="69"/>
  <c r="BI779" i="69"/>
  <c r="BG779" i="69"/>
  <c r="AX779" i="69"/>
  <c r="AW779" i="69"/>
  <c r="AV779" i="69"/>
  <c r="AU779" i="69"/>
  <c r="N779" i="69"/>
  <c r="K779" i="69"/>
  <c r="J779" i="69"/>
  <c r="I779" i="69"/>
  <c r="H779" i="69"/>
  <c r="G779" i="69"/>
  <c r="F779" i="69"/>
  <c r="BN778" i="69"/>
  <c r="BL778" i="69"/>
  <c r="BK778" i="69"/>
  <c r="BJ778" i="69"/>
  <c r="BI778" i="69"/>
  <c r="BG778" i="69"/>
  <c r="AX778" i="69"/>
  <c r="AW778" i="69"/>
  <c r="AV778" i="69"/>
  <c r="AU778" i="69"/>
  <c r="N778" i="69"/>
  <c r="K778" i="69"/>
  <c r="J778" i="69"/>
  <c r="I778" i="69"/>
  <c r="H778" i="69"/>
  <c r="G778" i="69"/>
  <c r="F778" i="69"/>
  <c r="BN777" i="69"/>
  <c r="BL777" i="69"/>
  <c r="BK777" i="69"/>
  <c r="BJ777" i="69"/>
  <c r="BI777" i="69"/>
  <c r="BG777" i="69"/>
  <c r="AX777" i="69"/>
  <c r="AW777" i="69"/>
  <c r="AV777" i="69"/>
  <c r="AU777" i="69"/>
  <c r="N777" i="69"/>
  <c r="K777" i="69"/>
  <c r="J777" i="69"/>
  <c r="I777" i="69"/>
  <c r="H777" i="69"/>
  <c r="G777" i="69"/>
  <c r="F777" i="69"/>
  <c r="BN776" i="69"/>
  <c r="BL776" i="69"/>
  <c r="BK776" i="69"/>
  <c r="BJ776" i="69"/>
  <c r="BI776" i="69"/>
  <c r="BG776" i="69"/>
  <c r="AX776" i="69"/>
  <c r="AW776" i="69"/>
  <c r="AV776" i="69"/>
  <c r="AU776" i="69"/>
  <c r="N776" i="69"/>
  <c r="K776" i="69"/>
  <c r="J776" i="69"/>
  <c r="I776" i="69"/>
  <c r="H776" i="69"/>
  <c r="G776" i="69"/>
  <c r="F776" i="69"/>
  <c r="BN775" i="69"/>
  <c r="BL775" i="69"/>
  <c r="BK775" i="69"/>
  <c r="BJ775" i="69"/>
  <c r="BI775" i="69"/>
  <c r="BG775" i="69"/>
  <c r="AX775" i="69"/>
  <c r="AW775" i="69"/>
  <c r="AV775" i="69"/>
  <c r="AU775" i="69"/>
  <c r="N775" i="69"/>
  <c r="K775" i="69"/>
  <c r="J775" i="69"/>
  <c r="I775" i="69"/>
  <c r="H775" i="69"/>
  <c r="G775" i="69"/>
  <c r="F775" i="69"/>
  <c r="BN774" i="69"/>
  <c r="BL774" i="69"/>
  <c r="BK774" i="69"/>
  <c r="BJ774" i="69"/>
  <c r="BI774" i="69"/>
  <c r="BG774" i="69"/>
  <c r="AX774" i="69"/>
  <c r="AW774" i="69"/>
  <c r="AV774" i="69"/>
  <c r="AU774" i="69"/>
  <c r="N774" i="69"/>
  <c r="K774" i="69"/>
  <c r="J774" i="69"/>
  <c r="I774" i="69"/>
  <c r="H774" i="69"/>
  <c r="G774" i="69"/>
  <c r="F774" i="69"/>
  <c r="BN773" i="69"/>
  <c r="BL773" i="69"/>
  <c r="BK773" i="69"/>
  <c r="BJ773" i="69"/>
  <c r="BI773" i="69"/>
  <c r="BG773" i="69"/>
  <c r="AX773" i="69"/>
  <c r="AW773" i="69"/>
  <c r="AV773" i="69"/>
  <c r="AU773" i="69"/>
  <c r="N773" i="69"/>
  <c r="K773" i="69"/>
  <c r="J773" i="69"/>
  <c r="I773" i="69"/>
  <c r="H773" i="69"/>
  <c r="G773" i="69"/>
  <c r="F773" i="69"/>
  <c r="BN772" i="69"/>
  <c r="BL772" i="69"/>
  <c r="BK772" i="69"/>
  <c r="BJ772" i="69"/>
  <c r="BI772" i="69"/>
  <c r="BG772" i="69"/>
  <c r="AX772" i="69"/>
  <c r="AW772" i="69"/>
  <c r="AV772" i="69"/>
  <c r="AU772" i="69"/>
  <c r="N772" i="69"/>
  <c r="K772" i="69"/>
  <c r="J772" i="69"/>
  <c r="I772" i="69"/>
  <c r="H772" i="69"/>
  <c r="G772" i="69"/>
  <c r="F772" i="69"/>
  <c r="BN771" i="69"/>
  <c r="BL771" i="69"/>
  <c r="BK771" i="69"/>
  <c r="BJ771" i="69"/>
  <c r="BI771" i="69"/>
  <c r="BG771" i="69"/>
  <c r="AX771" i="69"/>
  <c r="AW771" i="69"/>
  <c r="AV771" i="69"/>
  <c r="AU771" i="69"/>
  <c r="N771" i="69"/>
  <c r="K771" i="69"/>
  <c r="J771" i="69"/>
  <c r="I771" i="69"/>
  <c r="H771" i="69"/>
  <c r="G771" i="69"/>
  <c r="F771" i="69"/>
  <c r="BN770" i="69"/>
  <c r="BL770" i="69"/>
  <c r="BK770" i="69"/>
  <c r="BJ770" i="69"/>
  <c r="BI770" i="69"/>
  <c r="BG770" i="69"/>
  <c r="AX770" i="69"/>
  <c r="AW770" i="69"/>
  <c r="AV770" i="69"/>
  <c r="AU770" i="69"/>
  <c r="N770" i="69"/>
  <c r="K770" i="69"/>
  <c r="J770" i="69"/>
  <c r="I770" i="69"/>
  <c r="H770" i="69"/>
  <c r="G770" i="69"/>
  <c r="F770" i="69"/>
  <c r="BN769" i="69"/>
  <c r="BL769" i="69"/>
  <c r="BK769" i="69"/>
  <c r="BJ769" i="69"/>
  <c r="BI769" i="69"/>
  <c r="BG769" i="69"/>
  <c r="AX769" i="69"/>
  <c r="AW769" i="69"/>
  <c r="AV769" i="69"/>
  <c r="AU769" i="69"/>
  <c r="N769" i="69"/>
  <c r="K769" i="69"/>
  <c r="J769" i="69"/>
  <c r="I769" i="69"/>
  <c r="H769" i="69"/>
  <c r="G769" i="69"/>
  <c r="F769" i="69"/>
  <c r="BN768" i="69"/>
  <c r="BL768" i="69"/>
  <c r="BK768" i="69"/>
  <c r="BJ768" i="69"/>
  <c r="BI768" i="69"/>
  <c r="BG768" i="69"/>
  <c r="AX768" i="69"/>
  <c r="AW768" i="69"/>
  <c r="AV768" i="69"/>
  <c r="AU768" i="69"/>
  <c r="N768" i="69"/>
  <c r="K768" i="69"/>
  <c r="J768" i="69"/>
  <c r="I768" i="69"/>
  <c r="H768" i="69"/>
  <c r="G768" i="69"/>
  <c r="F768" i="69"/>
  <c r="BN767" i="69"/>
  <c r="BL767" i="69"/>
  <c r="BK767" i="69"/>
  <c r="BJ767" i="69"/>
  <c r="BI767" i="69"/>
  <c r="BG767" i="69"/>
  <c r="AX767" i="69"/>
  <c r="AW767" i="69"/>
  <c r="AV767" i="69"/>
  <c r="AU767" i="69"/>
  <c r="N767" i="69"/>
  <c r="K767" i="69"/>
  <c r="J767" i="69"/>
  <c r="I767" i="69"/>
  <c r="H767" i="69"/>
  <c r="G767" i="69"/>
  <c r="F767" i="69"/>
  <c r="BN766" i="69"/>
  <c r="BL766" i="69"/>
  <c r="BK766" i="69"/>
  <c r="BJ766" i="69"/>
  <c r="BI766" i="69"/>
  <c r="BG766" i="69"/>
  <c r="AX766" i="69"/>
  <c r="AW766" i="69"/>
  <c r="AV766" i="69"/>
  <c r="AU766" i="69"/>
  <c r="N766" i="69"/>
  <c r="K766" i="69"/>
  <c r="J766" i="69"/>
  <c r="I766" i="69"/>
  <c r="H766" i="69"/>
  <c r="G766" i="69"/>
  <c r="F766" i="69"/>
  <c r="BN765" i="69"/>
  <c r="BL765" i="69"/>
  <c r="BK765" i="69"/>
  <c r="BJ765" i="69"/>
  <c r="BI765" i="69"/>
  <c r="BG765" i="69"/>
  <c r="AX765" i="69"/>
  <c r="AW765" i="69"/>
  <c r="AV765" i="69"/>
  <c r="AU765" i="69"/>
  <c r="N765" i="69"/>
  <c r="K765" i="69"/>
  <c r="J765" i="69"/>
  <c r="I765" i="69"/>
  <c r="H765" i="69"/>
  <c r="G765" i="69"/>
  <c r="F765" i="69"/>
  <c r="BN764" i="69"/>
  <c r="BL764" i="69"/>
  <c r="BK764" i="69"/>
  <c r="BJ764" i="69"/>
  <c r="BI764" i="69"/>
  <c r="BG764" i="69"/>
  <c r="AX764" i="69"/>
  <c r="AW764" i="69"/>
  <c r="AV764" i="69"/>
  <c r="AU764" i="69"/>
  <c r="N764" i="69"/>
  <c r="K764" i="69"/>
  <c r="J764" i="69"/>
  <c r="I764" i="69"/>
  <c r="H764" i="69"/>
  <c r="G764" i="69"/>
  <c r="F764" i="69"/>
  <c r="BN763" i="69"/>
  <c r="BL763" i="69"/>
  <c r="BK763" i="69"/>
  <c r="BJ763" i="69"/>
  <c r="BI763" i="69"/>
  <c r="BG763" i="69"/>
  <c r="AX763" i="69"/>
  <c r="AW763" i="69"/>
  <c r="AV763" i="69"/>
  <c r="AU763" i="69"/>
  <c r="N763" i="69"/>
  <c r="K763" i="69"/>
  <c r="J763" i="69"/>
  <c r="I763" i="69"/>
  <c r="H763" i="69"/>
  <c r="G763" i="69"/>
  <c r="F763" i="69"/>
  <c r="BN762" i="69"/>
  <c r="BL762" i="69"/>
  <c r="BK762" i="69"/>
  <c r="BJ762" i="69"/>
  <c r="BI762" i="69"/>
  <c r="BG762" i="69"/>
  <c r="AX762" i="69"/>
  <c r="AW762" i="69"/>
  <c r="AV762" i="69"/>
  <c r="AU762" i="69"/>
  <c r="N762" i="69"/>
  <c r="K762" i="69"/>
  <c r="J762" i="69"/>
  <c r="I762" i="69"/>
  <c r="H762" i="69"/>
  <c r="G762" i="69"/>
  <c r="F762" i="69"/>
  <c r="BN761" i="69"/>
  <c r="BL761" i="69"/>
  <c r="BK761" i="69"/>
  <c r="BJ761" i="69"/>
  <c r="BI761" i="69"/>
  <c r="BG761" i="69"/>
  <c r="AX761" i="69"/>
  <c r="AW761" i="69"/>
  <c r="AV761" i="69"/>
  <c r="AU761" i="69"/>
  <c r="N761" i="69"/>
  <c r="K761" i="69"/>
  <c r="J761" i="69"/>
  <c r="I761" i="69"/>
  <c r="H761" i="69"/>
  <c r="G761" i="69"/>
  <c r="F761" i="69"/>
  <c r="BN760" i="69"/>
  <c r="BL760" i="69"/>
  <c r="BK760" i="69"/>
  <c r="BJ760" i="69"/>
  <c r="BI760" i="69"/>
  <c r="BG760" i="69"/>
  <c r="AX760" i="69"/>
  <c r="AW760" i="69"/>
  <c r="AV760" i="69"/>
  <c r="AU760" i="69"/>
  <c r="N760" i="69"/>
  <c r="K760" i="69"/>
  <c r="J760" i="69"/>
  <c r="I760" i="69"/>
  <c r="H760" i="69"/>
  <c r="G760" i="69"/>
  <c r="F760" i="69"/>
  <c r="BN759" i="69"/>
  <c r="BL759" i="69"/>
  <c r="BK759" i="69"/>
  <c r="BJ759" i="69"/>
  <c r="BI759" i="69"/>
  <c r="BG759" i="69"/>
  <c r="AX759" i="69"/>
  <c r="AW759" i="69"/>
  <c r="AV759" i="69"/>
  <c r="AU759" i="69"/>
  <c r="N759" i="69"/>
  <c r="K759" i="69"/>
  <c r="J759" i="69"/>
  <c r="I759" i="69"/>
  <c r="H759" i="69"/>
  <c r="G759" i="69"/>
  <c r="F759" i="69"/>
  <c r="BN758" i="69"/>
  <c r="BL758" i="69"/>
  <c r="BK758" i="69"/>
  <c r="BJ758" i="69"/>
  <c r="BI758" i="69"/>
  <c r="BG758" i="69"/>
  <c r="AX758" i="69"/>
  <c r="AW758" i="69"/>
  <c r="AV758" i="69"/>
  <c r="AU758" i="69"/>
  <c r="N758" i="69"/>
  <c r="K758" i="69"/>
  <c r="J758" i="69"/>
  <c r="I758" i="69"/>
  <c r="H758" i="69"/>
  <c r="G758" i="69"/>
  <c r="F758" i="69"/>
  <c r="BN757" i="69"/>
  <c r="BL757" i="69"/>
  <c r="BK757" i="69"/>
  <c r="BJ757" i="69"/>
  <c r="BI757" i="69"/>
  <c r="BG757" i="69"/>
  <c r="AX757" i="69"/>
  <c r="AW757" i="69"/>
  <c r="AV757" i="69"/>
  <c r="AU757" i="69"/>
  <c r="N757" i="69"/>
  <c r="K757" i="69"/>
  <c r="J757" i="69"/>
  <c r="I757" i="69"/>
  <c r="H757" i="69"/>
  <c r="G757" i="69"/>
  <c r="F757" i="69"/>
  <c r="BN756" i="69"/>
  <c r="BL756" i="69"/>
  <c r="BK756" i="69"/>
  <c r="BJ756" i="69"/>
  <c r="BI756" i="69"/>
  <c r="BG756" i="69"/>
  <c r="AX756" i="69"/>
  <c r="AW756" i="69"/>
  <c r="AV756" i="69"/>
  <c r="AU756" i="69"/>
  <c r="N756" i="69"/>
  <c r="K756" i="69"/>
  <c r="J756" i="69"/>
  <c r="I756" i="69"/>
  <c r="H756" i="69"/>
  <c r="G756" i="69"/>
  <c r="F756" i="69"/>
  <c r="BN755" i="69"/>
  <c r="BL755" i="69"/>
  <c r="BK755" i="69"/>
  <c r="BJ755" i="69"/>
  <c r="BI755" i="69"/>
  <c r="BG755" i="69"/>
  <c r="AX755" i="69"/>
  <c r="AW755" i="69"/>
  <c r="AV755" i="69"/>
  <c r="AU755" i="69"/>
  <c r="N755" i="69"/>
  <c r="K755" i="69"/>
  <c r="J755" i="69"/>
  <c r="I755" i="69"/>
  <c r="H755" i="69"/>
  <c r="G755" i="69"/>
  <c r="F755" i="69"/>
  <c r="BN754" i="69"/>
  <c r="BL754" i="69"/>
  <c r="BK754" i="69"/>
  <c r="BJ754" i="69"/>
  <c r="BI754" i="69"/>
  <c r="BG754" i="69"/>
  <c r="AX754" i="69"/>
  <c r="AW754" i="69"/>
  <c r="AV754" i="69"/>
  <c r="AU754" i="69"/>
  <c r="N754" i="69"/>
  <c r="K754" i="69"/>
  <c r="J754" i="69"/>
  <c r="I754" i="69"/>
  <c r="H754" i="69"/>
  <c r="G754" i="69"/>
  <c r="F754" i="69"/>
  <c r="BN753" i="69"/>
  <c r="BL753" i="69"/>
  <c r="BK753" i="69"/>
  <c r="BJ753" i="69"/>
  <c r="BI753" i="69"/>
  <c r="BG753" i="69"/>
  <c r="AX753" i="69"/>
  <c r="AW753" i="69"/>
  <c r="AV753" i="69"/>
  <c r="AU753" i="69"/>
  <c r="N753" i="69"/>
  <c r="K753" i="69"/>
  <c r="J753" i="69"/>
  <c r="I753" i="69"/>
  <c r="H753" i="69"/>
  <c r="G753" i="69"/>
  <c r="F753" i="69"/>
  <c r="BN752" i="69"/>
  <c r="BL752" i="69"/>
  <c r="BK752" i="69"/>
  <c r="BJ752" i="69"/>
  <c r="BI752" i="69"/>
  <c r="BG752" i="69"/>
  <c r="AX752" i="69"/>
  <c r="AW752" i="69"/>
  <c r="AV752" i="69"/>
  <c r="AU752" i="69"/>
  <c r="N752" i="69"/>
  <c r="K752" i="69"/>
  <c r="J752" i="69"/>
  <c r="I752" i="69"/>
  <c r="H752" i="69"/>
  <c r="G752" i="69"/>
  <c r="F752" i="69"/>
  <c r="BN751" i="69"/>
  <c r="BL751" i="69"/>
  <c r="BK751" i="69"/>
  <c r="BJ751" i="69"/>
  <c r="BI751" i="69"/>
  <c r="BG751" i="69"/>
  <c r="AX751" i="69"/>
  <c r="AW751" i="69"/>
  <c r="AV751" i="69"/>
  <c r="AU751" i="69"/>
  <c r="N751" i="69"/>
  <c r="K751" i="69"/>
  <c r="J751" i="69"/>
  <c r="I751" i="69"/>
  <c r="H751" i="69"/>
  <c r="G751" i="69"/>
  <c r="F751" i="69"/>
  <c r="BN750" i="69"/>
  <c r="BL750" i="69"/>
  <c r="BK750" i="69"/>
  <c r="BJ750" i="69"/>
  <c r="BI750" i="69"/>
  <c r="BG750" i="69"/>
  <c r="AX750" i="69"/>
  <c r="AW750" i="69"/>
  <c r="AV750" i="69"/>
  <c r="AU750" i="69"/>
  <c r="N750" i="69"/>
  <c r="K750" i="69"/>
  <c r="J750" i="69"/>
  <c r="I750" i="69"/>
  <c r="H750" i="69"/>
  <c r="G750" i="69"/>
  <c r="F750" i="69"/>
  <c r="BN749" i="69"/>
  <c r="BL749" i="69"/>
  <c r="BK749" i="69"/>
  <c r="BJ749" i="69"/>
  <c r="BI749" i="69"/>
  <c r="BG749" i="69"/>
  <c r="AX749" i="69"/>
  <c r="AW749" i="69"/>
  <c r="AV749" i="69"/>
  <c r="AU749" i="69"/>
  <c r="N749" i="69"/>
  <c r="K749" i="69"/>
  <c r="J749" i="69"/>
  <c r="I749" i="69"/>
  <c r="H749" i="69"/>
  <c r="G749" i="69"/>
  <c r="F749" i="69"/>
  <c r="BN748" i="69"/>
  <c r="BL748" i="69"/>
  <c r="BK748" i="69"/>
  <c r="BJ748" i="69"/>
  <c r="BI748" i="69"/>
  <c r="BG748" i="69"/>
  <c r="AX748" i="69"/>
  <c r="AW748" i="69"/>
  <c r="AV748" i="69"/>
  <c r="AU748" i="69"/>
  <c r="N748" i="69"/>
  <c r="K748" i="69"/>
  <c r="J748" i="69"/>
  <c r="I748" i="69"/>
  <c r="H748" i="69"/>
  <c r="G748" i="69"/>
  <c r="F748" i="69"/>
  <c r="BN747" i="69"/>
  <c r="BL747" i="69"/>
  <c r="BK747" i="69"/>
  <c r="BJ747" i="69"/>
  <c r="BI747" i="69"/>
  <c r="BG747" i="69"/>
  <c r="AX747" i="69"/>
  <c r="AW747" i="69"/>
  <c r="AV747" i="69"/>
  <c r="AU747" i="69"/>
  <c r="N747" i="69"/>
  <c r="K747" i="69"/>
  <c r="J747" i="69"/>
  <c r="I747" i="69"/>
  <c r="H747" i="69"/>
  <c r="G747" i="69"/>
  <c r="F747" i="69"/>
  <c r="BN746" i="69"/>
  <c r="BL746" i="69"/>
  <c r="BK746" i="69"/>
  <c r="BJ746" i="69"/>
  <c r="BI746" i="69"/>
  <c r="BG746" i="69"/>
  <c r="AX746" i="69"/>
  <c r="AW746" i="69"/>
  <c r="AV746" i="69"/>
  <c r="AU746" i="69"/>
  <c r="N746" i="69"/>
  <c r="K746" i="69"/>
  <c r="J746" i="69"/>
  <c r="I746" i="69"/>
  <c r="H746" i="69"/>
  <c r="G746" i="69"/>
  <c r="F746" i="69"/>
  <c r="BN745" i="69"/>
  <c r="BL745" i="69"/>
  <c r="BK745" i="69"/>
  <c r="BJ745" i="69"/>
  <c r="BI745" i="69"/>
  <c r="BG745" i="69"/>
  <c r="AX745" i="69"/>
  <c r="AW745" i="69"/>
  <c r="AV745" i="69"/>
  <c r="AU745" i="69"/>
  <c r="N745" i="69"/>
  <c r="K745" i="69"/>
  <c r="J745" i="69"/>
  <c r="I745" i="69"/>
  <c r="H745" i="69"/>
  <c r="G745" i="69"/>
  <c r="F745" i="69"/>
  <c r="BN744" i="69"/>
  <c r="BL744" i="69"/>
  <c r="BK744" i="69"/>
  <c r="BJ744" i="69"/>
  <c r="BI744" i="69"/>
  <c r="BG744" i="69"/>
  <c r="AX744" i="69"/>
  <c r="AW744" i="69"/>
  <c r="AV744" i="69"/>
  <c r="AU744" i="69"/>
  <c r="N744" i="69"/>
  <c r="K744" i="69"/>
  <c r="J744" i="69"/>
  <c r="I744" i="69"/>
  <c r="H744" i="69"/>
  <c r="G744" i="69"/>
  <c r="F744" i="69"/>
  <c r="BN743" i="69"/>
  <c r="BL743" i="69"/>
  <c r="BK743" i="69"/>
  <c r="BJ743" i="69"/>
  <c r="BI743" i="69"/>
  <c r="BG743" i="69"/>
  <c r="AX743" i="69"/>
  <c r="AW743" i="69"/>
  <c r="AV743" i="69"/>
  <c r="AU743" i="69"/>
  <c r="N743" i="69"/>
  <c r="K743" i="69"/>
  <c r="J743" i="69"/>
  <c r="I743" i="69"/>
  <c r="H743" i="69"/>
  <c r="G743" i="69"/>
  <c r="F743" i="69"/>
  <c r="BN742" i="69"/>
  <c r="BL742" i="69"/>
  <c r="BK742" i="69"/>
  <c r="BJ742" i="69"/>
  <c r="BI742" i="69"/>
  <c r="BG742" i="69"/>
  <c r="AX742" i="69"/>
  <c r="AW742" i="69"/>
  <c r="AV742" i="69"/>
  <c r="AU742" i="69"/>
  <c r="N742" i="69"/>
  <c r="K742" i="69"/>
  <c r="J742" i="69"/>
  <c r="I742" i="69"/>
  <c r="H742" i="69"/>
  <c r="G742" i="69"/>
  <c r="F742" i="69"/>
  <c r="BN741" i="69"/>
  <c r="BL741" i="69"/>
  <c r="BK741" i="69"/>
  <c r="BJ741" i="69"/>
  <c r="BI741" i="69"/>
  <c r="BG741" i="69"/>
  <c r="AX741" i="69"/>
  <c r="AW741" i="69"/>
  <c r="AV741" i="69"/>
  <c r="AU741" i="69"/>
  <c r="N741" i="69"/>
  <c r="K741" i="69"/>
  <c r="J741" i="69"/>
  <c r="I741" i="69"/>
  <c r="H741" i="69"/>
  <c r="G741" i="69"/>
  <c r="F741" i="69"/>
  <c r="BN740" i="69"/>
  <c r="BL740" i="69"/>
  <c r="BK740" i="69"/>
  <c r="BJ740" i="69"/>
  <c r="BI740" i="69"/>
  <c r="BG740" i="69"/>
  <c r="AX740" i="69"/>
  <c r="AW740" i="69"/>
  <c r="AV740" i="69"/>
  <c r="AU740" i="69"/>
  <c r="N740" i="69"/>
  <c r="K740" i="69"/>
  <c r="J740" i="69"/>
  <c r="I740" i="69"/>
  <c r="H740" i="69"/>
  <c r="G740" i="69"/>
  <c r="F740" i="69"/>
  <c r="BN739" i="69"/>
  <c r="BL739" i="69"/>
  <c r="BK739" i="69"/>
  <c r="BJ739" i="69"/>
  <c r="BI739" i="69"/>
  <c r="BG739" i="69"/>
  <c r="AX739" i="69"/>
  <c r="AW739" i="69"/>
  <c r="AV739" i="69"/>
  <c r="AU739" i="69"/>
  <c r="N739" i="69"/>
  <c r="K739" i="69"/>
  <c r="J739" i="69"/>
  <c r="I739" i="69"/>
  <c r="H739" i="69"/>
  <c r="G739" i="69"/>
  <c r="F739" i="69"/>
  <c r="BN738" i="69"/>
  <c r="BL738" i="69"/>
  <c r="BK738" i="69"/>
  <c r="BJ738" i="69"/>
  <c r="BI738" i="69"/>
  <c r="BG738" i="69"/>
  <c r="AX738" i="69"/>
  <c r="AW738" i="69"/>
  <c r="AV738" i="69"/>
  <c r="AU738" i="69"/>
  <c r="N738" i="69"/>
  <c r="K738" i="69"/>
  <c r="J738" i="69"/>
  <c r="I738" i="69"/>
  <c r="H738" i="69"/>
  <c r="G738" i="69"/>
  <c r="F738" i="69"/>
  <c r="BN737" i="69"/>
  <c r="BL737" i="69"/>
  <c r="BK737" i="69"/>
  <c r="BJ737" i="69"/>
  <c r="BI737" i="69"/>
  <c r="BG737" i="69"/>
  <c r="AX737" i="69"/>
  <c r="AW737" i="69"/>
  <c r="AV737" i="69"/>
  <c r="AU737" i="69"/>
  <c r="N737" i="69"/>
  <c r="K737" i="69"/>
  <c r="J737" i="69"/>
  <c r="I737" i="69"/>
  <c r="H737" i="69"/>
  <c r="G737" i="69"/>
  <c r="F737" i="69"/>
  <c r="BN736" i="69"/>
  <c r="BL736" i="69"/>
  <c r="BK736" i="69"/>
  <c r="BJ736" i="69"/>
  <c r="BI736" i="69"/>
  <c r="BG736" i="69"/>
  <c r="AX736" i="69"/>
  <c r="AW736" i="69"/>
  <c r="AV736" i="69"/>
  <c r="AU736" i="69"/>
  <c r="N736" i="69"/>
  <c r="K736" i="69"/>
  <c r="J736" i="69"/>
  <c r="I736" i="69"/>
  <c r="H736" i="69"/>
  <c r="G736" i="69"/>
  <c r="F736" i="69"/>
  <c r="BN735" i="69"/>
  <c r="BL735" i="69"/>
  <c r="BK735" i="69"/>
  <c r="BJ735" i="69"/>
  <c r="BI735" i="69"/>
  <c r="BG735" i="69"/>
  <c r="AX735" i="69"/>
  <c r="AW735" i="69"/>
  <c r="AV735" i="69"/>
  <c r="AU735" i="69"/>
  <c r="N735" i="69"/>
  <c r="K735" i="69"/>
  <c r="J735" i="69"/>
  <c r="I735" i="69"/>
  <c r="H735" i="69"/>
  <c r="G735" i="69"/>
  <c r="F735" i="69"/>
  <c r="BN734" i="69"/>
  <c r="BL734" i="69"/>
  <c r="BK734" i="69"/>
  <c r="BJ734" i="69"/>
  <c r="BI734" i="69"/>
  <c r="BG734" i="69"/>
  <c r="AX734" i="69"/>
  <c r="AW734" i="69"/>
  <c r="AV734" i="69"/>
  <c r="AU734" i="69"/>
  <c r="N734" i="69"/>
  <c r="K734" i="69"/>
  <c r="J734" i="69"/>
  <c r="I734" i="69"/>
  <c r="H734" i="69"/>
  <c r="G734" i="69"/>
  <c r="F734" i="69"/>
  <c r="BN733" i="69"/>
  <c r="BL733" i="69"/>
  <c r="BK733" i="69"/>
  <c r="BJ733" i="69"/>
  <c r="BI733" i="69"/>
  <c r="BG733" i="69"/>
  <c r="AX733" i="69"/>
  <c r="AW733" i="69"/>
  <c r="AV733" i="69"/>
  <c r="AU733" i="69"/>
  <c r="N733" i="69"/>
  <c r="K733" i="69"/>
  <c r="J733" i="69"/>
  <c r="I733" i="69"/>
  <c r="H733" i="69"/>
  <c r="G733" i="69"/>
  <c r="F733" i="69"/>
  <c r="BN732" i="69"/>
  <c r="BL732" i="69"/>
  <c r="BK732" i="69"/>
  <c r="BJ732" i="69"/>
  <c r="BI732" i="69"/>
  <c r="BG732" i="69"/>
  <c r="AX732" i="69"/>
  <c r="AW732" i="69"/>
  <c r="AV732" i="69"/>
  <c r="AU732" i="69"/>
  <c r="N732" i="69"/>
  <c r="K732" i="69"/>
  <c r="J732" i="69"/>
  <c r="I732" i="69"/>
  <c r="H732" i="69"/>
  <c r="G732" i="69"/>
  <c r="F732" i="69"/>
  <c r="BN731" i="69"/>
  <c r="BL731" i="69"/>
  <c r="BK731" i="69"/>
  <c r="BJ731" i="69"/>
  <c r="BI731" i="69"/>
  <c r="BG731" i="69"/>
  <c r="AX731" i="69"/>
  <c r="AW731" i="69"/>
  <c r="AV731" i="69"/>
  <c r="AU731" i="69"/>
  <c r="N731" i="69"/>
  <c r="K731" i="69"/>
  <c r="J731" i="69"/>
  <c r="I731" i="69"/>
  <c r="H731" i="69"/>
  <c r="G731" i="69"/>
  <c r="F731" i="69"/>
  <c r="BN730" i="69"/>
  <c r="BL730" i="69"/>
  <c r="BK730" i="69"/>
  <c r="BJ730" i="69"/>
  <c r="BI730" i="69"/>
  <c r="BG730" i="69"/>
  <c r="AX730" i="69"/>
  <c r="AW730" i="69"/>
  <c r="AV730" i="69"/>
  <c r="AU730" i="69"/>
  <c r="N730" i="69"/>
  <c r="K730" i="69"/>
  <c r="J730" i="69"/>
  <c r="I730" i="69"/>
  <c r="H730" i="69"/>
  <c r="G730" i="69"/>
  <c r="F730" i="69"/>
  <c r="BN729" i="69"/>
  <c r="BL729" i="69"/>
  <c r="BK729" i="69"/>
  <c r="BJ729" i="69"/>
  <c r="BI729" i="69"/>
  <c r="BG729" i="69"/>
  <c r="AX729" i="69"/>
  <c r="AW729" i="69"/>
  <c r="AV729" i="69"/>
  <c r="AU729" i="69"/>
  <c r="N729" i="69"/>
  <c r="K729" i="69"/>
  <c r="J729" i="69"/>
  <c r="I729" i="69"/>
  <c r="H729" i="69"/>
  <c r="G729" i="69"/>
  <c r="F729" i="69"/>
  <c r="BN728" i="69"/>
  <c r="BL728" i="69"/>
  <c r="BK728" i="69"/>
  <c r="BJ728" i="69"/>
  <c r="BI728" i="69"/>
  <c r="BG728" i="69"/>
  <c r="AX728" i="69"/>
  <c r="AW728" i="69"/>
  <c r="AV728" i="69"/>
  <c r="AU728" i="69"/>
  <c r="N728" i="69"/>
  <c r="K728" i="69"/>
  <c r="J728" i="69"/>
  <c r="I728" i="69"/>
  <c r="H728" i="69"/>
  <c r="G728" i="69"/>
  <c r="F728" i="69"/>
  <c r="BN727" i="69"/>
  <c r="BL727" i="69"/>
  <c r="BK727" i="69"/>
  <c r="BJ727" i="69"/>
  <c r="BI727" i="69"/>
  <c r="BG727" i="69"/>
  <c r="AX727" i="69"/>
  <c r="AW727" i="69"/>
  <c r="AV727" i="69"/>
  <c r="AU727" i="69"/>
  <c r="N727" i="69"/>
  <c r="K727" i="69"/>
  <c r="J727" i="69"/>
  <c r="I727" i="69"/>
  <c r="H727" i="69"/>
  <c r="G727" i="69"/>
  <c r="F727" i="69"/>
  <c r="BN726" i="69"/>
  <c r="BL726" i="69"/>
  <c r="BK726" i="69"/>
  <c r="BJ726" i="69"/>
  <c r="BI726" i="69"/>
  <c r="BG726" i="69"/>
  <c r="AX726" i="69"/>
  <c r="AW726" i="69"/>
  <c r="AV726" i="69"/>
  <c r="AU726" i="69"/>
  <c r="N726" i="69"/>
  <c r="K726" i="69"/>
  <c r="J726" i="69"/>
  <c r="I726" i="69"/>
  <c r="H726" i="69"/>
  <c r="G726" i="69"/>
  <c r="F726" i="69"/>
  <c r="BN725" i="69"/>
  <c r="BL725" i="69"/>
  <c r="BK725" i="69"/>
  <c r="BJ725" i="69"/>
  <c r="BI725" i="69"/>
  <c r="BG725" i="69"/>
  <c r="AX725" i="69"/>
  <c r="AW725" i="69"/>
  <c r="AV725" i="69"/>
  <c r="AU725" i="69"/>
  <c r="N725" i="69"/>
  <c r="K725" i="69"/>
  <c r="J725" i="69"/>
  <c r="I725" i="69"/>
  <c r="H725" i="69"/>
  <c r="G725" i="69"/>
  <c r="F725" i="69"/>
  <c r="BN724" i="69"/>
  <c r="BL724" i="69"/>
  <c r="BK724" i="69"/>
  <c r="BJ724" i="69"/>
  <c r="BI724" i="69"/>
  <c r="BG724" i="69"/>
  <c r="AX724" i="69"/>
  <c r="AW724" i="69"/>
  <c r="AV724" i="69"/>
  <c r="AU724" i="69"/>
  <c r="N724" i="69"/>
  <c r="K724" i="69"/>
  <c r="J724" i="69"/>
  <c r="I724" i="69"/>
  <c r="H724" i="69"/>
  <c r="G724" i="69"/>
  <c r="F724" i="69"/>
  <c r="BN723" i="69"/>
  <c r="BL723" i="69"/>
  <c r="BK723" i="69"/>
  <c r="BJ723" i="69"/>
  <c r="BI723" i="69"/>
  <c r="BG723" i="69"/>
  <c r="AX723" i="69"/>
  <c r="AW723" i="69"/>
  <c r="AV723" i="69"/>
  <c r="AU723" i="69"/>
  <c r="N723" i="69"/>
  <c r="K723" i="69"/>
  <c r="J723" i="69"/>
  <c r="I723" i="69"/>
  <c r="H723" i="69"/>
  <c r="G723" i="69"/>
  <c r="F723" i="69"/>
  <c r="BN722" i="69"/>
  <c r="BL722" i="69"/>
  <c r="BK722" i="69"/>
  <c r="BJ722" i="69"/>
  <c r="BI722" i="69"/>
  <c r="BG722" i="69"/>
  <c r="AX722" i="69"/>
  <c r="AW722" i="69"/>
  <c r="AV722" i="69"/>
  <c r="AU722" i="69"/>
  <c r="N722" i="69"/>
  <c r="K722" i="69"/>
  <c r="J722" i="69"/>
  <c r="I722" i="69"/>
  <c r="H722" i="69"/>
  <c r="G722" i="69"/>
  <c r="F722" i="69"/>
  <c r="BN721" i="69"/>
  <c r="BL721" i="69"/>
  <c r="BK721" i="69"/>
  <c r="BJ721" i="69"/>
  <c r="BI721" i="69"/>
  <c r="BG721" i="69"/>
  <c r="AX721" i="69"/>
  <c r="AW721" i="69"/>
  <c r="AV721" i="69"/>
  <c r="AU721" i="69"/>
  <c r="N721" i="69"/>
  <c r="K721" i="69"/>
  <c r="J721" i="69"/>
  <c r="I721" i="69"/>
  <c r="H721" i="69"/>
  <c r="G721" i="69"/>
  <c r="F721" i="69"/>
  <c r="BN720" i="69"/>
  <c r="BL720" i="69"/>
  <c r="BK720" i="69"/>
  <c r="BJ720" i="69"/>
  <c r="BI720" i="69"/>
  <c r="BG720" i="69"/>
  <c r="AX720" i="69"/>
  <c r="AW720" i="69"/>
  <c r="AV720" i="69"/>
  <c r="AU720" i="69"/>
  <c r="N720" i="69"/>
  <c r="K720" i="69"/>
  <c r="J720" i="69"/>
  <c r="I720" i="69"/>
  <c r="H720" i="69"/>
  <c r="G720" i="69"/>
  <c r="F720" i="69"/>
  <c r="BN719" i="69"/>
  <c r="BL719" i="69"/>
  <c r="BK719" i="69"/>
  <c r="BJ719" i="69"/>
  <c r="BI719" i="69"/>
  <c r="BG719" i="69"/>
  <c r="AX719" i="69"/>
  <c r="AW719" i="69"/>
  <c r="AV719" i="69"/>
  <c r="AU719" i="69"/>
  <c r="N719" i="69"/>
  <c r="K719" i="69"/>
  <c r="J719" i="69"/>
  <c r="I719" i="69"/>
  <c r="H719" i="69"/>
  <c r="G719" i="69"/>
  <c r="F719" i="69"/>
  <c r="BN718" i="69"/>
  <c r="BL718" i="69"/>
  <c r="BK718" i="69"/>
  <c r="BJ718" i="69"/>
  <c r="BI718" i="69"/>
  <c r="BG718" i="69"/>
  <c r="AX718" i="69"/>
  <c r="AW718" i="69"/>
  <c r="AV718" i="69"/>
  <c r="AU718" i="69"/>
  <c r="N718" i="69"/>
  <c r="K718" i="69"/>
  <c r="J718" i="69"/>
  <c r="I718" i="69"/>
  <c r="H718" i="69"/>
  <c r="G718" i="69"/>
  <c r="F718" i="69"/>
  <c r="BN717" i="69"/>
  <c r="BL717" i="69"/>
  <c r="BK717" i="69"/>
  <c r="BJ717" i="69"/>
  <c r="BI717" i="69"/>
  <c r="BG717" i="69"/>
  <c r="AX717" i="69"/>
  <c r="AW717" i="69"/>
  <c r="AV717" i="69"/>
  <c r="AU717" i="69"/>
  <c r="N717" i="69"/>
  <c r="K717" i="69"/>
  <c r="J717" i="69"/>
  <c r="I717" i="69"/>
  <c r="H717" i="69"/>
  <c r="G717" i="69"/>
  <c r="F717" i="69"/>
  <c r="BN716" i="69"/>
  <c r="BL716" i="69"/>
  <c r="BK716" i="69"/>
  <c r="BJ716" i="69"/>
  <c r="BI716" i="69"/>
  <c r="BG716" i="69"/>
  <c r="AX716" i="69"/>
  <c r="AW716" i="69"/>
  <c r="AV716" i="69"/>
  <c r="AU716" i="69"/>
  <c r="N716" i="69"/>
  <c r="K716" i="69"/>
  <c r="J716" i="69"/>
  <c r="I716" i="69"/>
  <c r="H716" i="69"/>
  <c r="G716" i="69"/>
  <c r="F716" i="69"/>
  <c r="BN715" i="69"/>
  <c r="BL715" i="69"/>
  <c r="BK715" i="69"/>
  <c r="BJ715" i="69"/>
  <c r="BI715" i="69"/>
  <c r="BG715" i="69"/>
  <c r="AX715" i="69"/>
  <c r="AW715" i="69"/>
  <c r="AV715" i="69"/>
  <c r="AU715" i="69"/>
  <c r="N715" i="69"/>
  <c r="K715" i="69"/>
  <c r="J715" i="69"/>
  <c r="I715" i="69"/>
  <c r="H715" i="69"/>
  <c r="G715" i="69"/>
  <c r="F715" i="69"/>
  <c r="BN714" i="69"/>
  <c r="BL714" i="69"/>
  <c r="BK714" i="69"/>
  <c r="BJ714" i="69"/>
  <c r="BI714" i="69"/>
  <c r="BG714" i="69"/>
  <c r="AX714" i="69"/>
  <c r="AW714" i="69"/>
  <c r="AV714" i="69"/>
  <c r="AU714" i="69"/>
  <c r="N714" i="69"/>
  <c r="K714" i="69"/>
  <c r="J714" i="69"/>
  <c r="I714" i="69"/>
  <c r="H714" i="69"/>
  <c r="G714" i="69"/>
  <c r="F714" i="69"/>
  <c r="BN713" i="69"/>
  <c r="BL713" i="69"/>
  <c r="BK713" i="69"/>
  <c r="BJ713" i="69"/>
  <c r="BI713" i="69"/>
  <c r="BG713" i="69"/>
  <c r="AX713" i="69"/>
  <c r="AW713" i="69"/>
  <c r="AV713" i="69"/>
  <c r="AU713" i="69"/>
  <c r="N713" i="69"/>
  <c r="K713" i="69"/>
  <c r="J713" i="69"/>
  <c r="I713" i="69"/>
  <c r="H713" i="69"/>
  <c r="G713" i="69"/>
  <c r="F713" i="69"/>
  <c r="BN712" i="69"/>
  <c r="BL712" i="69"/>
  <c r="BK712" i="69"/>
  <c r="BJ712" i="69"/>
  <c r="BI712" i="69"/>
  <c r="BG712" i="69"/>
  <c r="AX712" i="69"/>
  <c r="AW712" i="69"/>
  <c r="AV712" i="69"/>
  <c r="AU712" i="69"/>
  <c r="N712" i="69"/>
  <c r="K712" i="69"/>
  <c r="J712" i="69"/>
  <c r="I712" i="69"/>
  <c r="H712" i="69"/>
  <c r="G712" i="69"/>
  <c r="F712" i="69"/>
  <c r="BN711" i="69"/>
  <c r="BL711" i="69"/>
  <c r="BK711" i="69"/>
  <c r="BJ711" i="69"/>
  <c r="BI711" i="69"/>
  <c r="BG711" i="69"/>
  <c r="AX711" i="69"/>
  <c r="AW711" i="69"/>
  <c r="AV711" i="69"/>
  <c r="AU711" i="69"/>
  <c r="N711" i="69"/>
  <c r="K711" i="69"/>
  <c r="J711" i="69"/>
  <c r="I711" i="69"/>
  <c r="H711" i="69"/>
  <c r="G711" i="69"/>
  <c r="F711" i="69"/>
  <c r="BN710" i="69"/>
  <c r="BL710" i="69"/>
  <c r="BK710" i="69"/>
  <c r="BJ710" i="69"/>
  <c r="BI710" i="69"/>
  <c r="BG710" i="69"/>
  <c r="AX710" i="69"/>
  <c r="AW710" i="69"/>
  <c r="AV710" i="69"/>
  <c r="AU710" i="69"/>
  <c r="N710" i="69"/>
  <c r="K710" i="69"/>
  <c r="J710" i="69"/>
  <c r="I710" i="69"/>
  <c r="H710" i="69"/>
  <c r="G710" i="69"/>
  <c r="F710" i="69"/>
  <c r="BN709" i="69"/>
  <c r="BL709" i="69"/>
  <c r="BK709" i="69"/>
  <c r="BJ709" i="69"/>
  <c r="BI709" i="69"/>
  <c r="BG709" i="69"/>
  <c r="AX709" i="69"/>
  <c r="AW709" i="69"/>
  <c r="AV709" i="69"/>
  <c r="AU709" i="69"/>
  <c r="N709" i="69"/>
  <c r="K709" i="69"/>
  <c r="J709" i="69"/>
  <c r="I709" i="69"/>
  <c r="H709" i="69"/>
  <c r="G709" i="69"/>
  <c r="F709" i="69"/>
  <c r="BN708" i="69"/>
  <c r="BL708" i="69"/>
  <c r="BK708" i="69"/>
  <c r="BJ708" i="69"/>
  <c r="BI708" i="69"/>
  <c r="BG708" i="69"/>
  <c r="AX708" i="69"/>
  <c r="AW708" i="69"/>
  <c r="AV708" i="69"/>
  <c r="AU708" i="69"/>
  <c r="N708" i="69"/>
  <c r="K708" i="69"/>
  <c r="J708" i="69"/>
  <c r="I708" i="69"/>
  <c r="H708" i="69"/>
  <c r="G708" i="69"/>
  <c r="F708" i="69"/>
  <c r="BN707" i="69"/>
  <c r="BL707" i="69"/>
  <c r="BK707" i="69"/>
  <c r="BJ707" i="69"/>
  <c r="BI707" i="69"/>
  <c r="BG707" i="69"/>
  <c r="AX707" i="69"/>
  <c r="AW707" i="69"/>
  <c r="AV707" i="69"/>
  <c r="AU707" i="69"/>
  <c r="N707" i="69"/>
  <c r="K707" i="69"/>
  <c r="J707" i="69"/>
  <c r="I707" i="69"/>
  <c r="H707" i="69"/>
  <c r="G707" i="69"/>
  <c r="F707" i="69"/>
  <c r="BN706" i="69"/>
  <c r="BL706" i="69"/>
  <c r="BK706" i="69"/>
  <c r="BJ706" i="69"/>
  <c r="BI706" i="69"/>
  <c r="BG706" i="69"/>
  <c r="AX706" i="69"/>
  <c r="AW706" i="69"/>
  <c r="AV706" i="69"/>
  <c r="AU706" i="69"/>
  <c r="N706" i="69"/>
  <c r="K706" i="69"/>
  <c r="J706" i="69"/>
  <c r="I706" i="69"/>
  <c r="H706" i="69"/>
  <c r="G706" i="69"/>
  <c r="F706" i="69"/>
  <c r="BN705" i="69"/>
  <c r="BL705" i="69"/>
  <c r="BK705" i="69"/>
  <c r="BJ705" i="69"/>
  <c r="BI705" i="69"/>
  <c r="BG705" i="69"/>
  <c r="AX705" i="69"/>
  <c r="AW705" i="69"/>
  <c r="AV705" i="69"/>
  <c r="AU705" i="69"/>
  <c r="N705" i="69"/>
  <c r="K705" i="69"/>
  <c r="J705" i="69"/>
  <c r="I705" i="69"/>
  <c r="H705" i="69"/>
  <c r="G705" i="69"/>
  <c r="F705" i="69"/>
  <c r="BL704" i="69"/>
  <c r="BK704" i="69"/>
  <c r="BJ704" i="69"/>
  <c r="BI704" i="69"/>
  <c r="BG704" i="69"/>
  <c r="AX704" i="69"/>
  <c r="AW704" i="69"/>
  <c r="AV704" i="69"/>
  <c r="AU704" i="69"/>
  <c r="N704" i="69"/>
  <c r="K704" i="69"/>
  <c r="J704" i="69"/>
  <c r="I704" i="69"/>
  <c r="H704" i="69"/>
  <c r="G704" i="69"/>
  <c r="F704" i="69"/>
  <c r="BL703" i="69"/>
  <c r="BK703" i="69"/>
  <c r="BJ703" i="69"/>
  <c r="BI703" i="69"/>
  <c r="BG703" i="69"/>
  <c r="AX703" i="69"/>
  <c r="AW703" i="69"/>
  <c r="AV703" i="69"/>
  <c r="AU703" i="69"/>
  <c r="N703" i="69"/>
  <c r="K703" i="69"/>
  <c r="J703" i="69"/>
  <c r="I703" i="69"/>
  <c r="H703" i="69"/>
  <c r="G703" i="69"/>
  <c r="F703" i="69"/>
  <c r="BL702" i="69"/>
  <c r="BK702" i="69"/>
  <c r="BJ702" i="69"/>
  <c r="BI702" i="69"/>
  <c r="BG702" i="69"/>
  <c r="AX702" i="69"/>
  <c r="AW702" i="69"/>
  <c r="AV702" i="69"/>
  <c r="AU702" i="69"/>
  <c r="N702" i="69"/>
  <c r="K702" i="69"/>
  <c r="J702" i="69"/>
  <c r="I702" i="69"/>
  <c r="H702" i="69"/>
  <c r="G702" i="69"/>
  <c r="F702" i="69"/>
  <c r="BL701" i="69"/>
  <c r="BK701" i="69"/>
  <c r="BJ701" i="69"/>
  <c r="BI701" i="69"/>
  <c r="BG701" i="69"/>
  <c r="AX701" i="69"/>
  <c r="AW701" i="69"/>
  <c r="AV701" i="69"/>
  <c r="AU701" i="69"/>
  <c r="N701" i="69"/>
  <c r="K701" i="69"/>
  <c r="J701" i="69"/>
  <c r="I701" i="69"/>
  <c r="H701" i="69"/>
  <c r="G701" i="69"/>
  <c r="F701" i="69"/>
  <c r="BL700" i="69"/>
  <c r="BK700" i="69"/>
  <c r="BJ700" i="69"/>
  <c r="BI700" i="69"/>
  <c r="BG700" i="69"/>
  <c r="AX700" i="69"/>
  <c r="AW700" i="69"/>
  <c r="AV700" i="69"/>
  <c r="AU700" i="69"/>
  <c r="N700" i="69"/>
  <c r="K700" i="69"/>
  <c r="J700" i="69"/>
  <c r="I700" i="69"/>
  <c r="H700" i="69"/>
  <c r="G700" i="69"/>
  <c r="F700" i="69"/>
  <c r="BL699" i="69"/>
  <c r="BK699" i="69"/>
  <c r="BJ699" i="69"/>
  <c r="BI699" i="69"/>
  <c r="BG699" i="69"/>
  <c r="AX699" i="69"/>
  <c r="AW699" i="69"/>
  <c r="AV699" i="69"/>
  <c r="AU699" i="69"/>
  <c r="N699" i="69"/>
  <c r="K699" i="69"/>
  <c r="J699" i="69"/>
  <c r="I699" i="69"/>
  <c r="H699" i="69"/>
  <c r="G699" i="69"/>
  <c r="F699" i="69"/>
  <c r="BN698" i="69"/>
  <c r="BL698" i="69"/>
  <c r="BK698" i="69"/>
  <c r="BJ698" i="69"/>
  <c r="BI698" i="69"/>
  <c r="BG698" i="69"/>
  <c r="AX698" i="69"/>
  <c r="AW698" i="69"/>
  <c r="AV698" i="69"/>
  <c r="AU698" i="69"/>
  <c r="N698" i="69"/>
  <c r="K698" i="69"/>
  <c r="J698" i="69"/>
  <c r="I698" i="69"/>
  <c r="H698" i="69"/>
  <c r="G698" i="69"/>
  <c r="F698" i="69"/>
  <c r="BN697" i="69"/>
  <c r="BL697" i="69"/>
  <c r="BK697" i="69"/>
  <c r="BJ697" i="69"/>
  <c r="BI697" i="69"/>
  <c r="BG697" i="69"/>
  <c r="AX697" i="69"/>
  <c r="AW697" i="69"/>
  <c r="AV697" i="69"/>
  <c r="AU697" i="69"/>
  <c r="N697" i="69"/>
  <c r="K697" i="69"/>
  <c r="J697" i="69"/>
  <c r="I697" i="69"/>
  <c r="H697" i="69"/>
  <c r="G697" i="69"/>
  <c r="F697" i="69"/>
  <c r="BN696" i="69"/>
  <c r="BL696" i="69"/>
  <c r="BK696" i="69"/>
  <c r="BJ696" i="69"/>
  <c r="BI696" i="69"/>
  <c r="BG696" i="69"/>
  <c r="AX696" i="69"/>
  <c r="AW696" i="69"/>
  <c r="AV696" i="69"/>
  <c r="AU696" i="69"/>
  <c r="N696" i="69"/>
  <c r="K696" i="69"/>
  <c r="J696" i="69"/>
  <c r="I696" i="69"/>
  <c r="H696" i="69"/>
  <c r="G696" i="69"/>
  <c r="F696" i="69"/>
  <c r="BN695" i="69"/>
  <c r="BL695" i="69"/>
  <c r="BK695" i="69"/>
  <c r="BJ695" i="69"/>
  <c r="BI695" i="69"/>
  <c r="BG695" i="69"/>
  <c r="AX695" i="69"/>
  <c r="AW695" i="69"/>
  <c r="AV695" i="69"/>
  <c r="AU695" i="69"/>
  <c r="N695" i="69"/>
  <c r="K695" i="69"/>
  <c r="J695" i="69"/>
  <c r="I695" i="69"/>
  <c r="H695" i="69"/>
  <c r="G695" i="69"/>
  <c r="F695" i="69"/>
  <c r="BN694" i="69"/>
  <c r="BL694" i="69"/>
  <c r="BK694" i="69"/>
  <c r="BJ694" i="69"/>
  <c r="BI694" i="69"/>
  <c r="BG694" i="69"/>
  <c r="AX694" i="69"/>
  <c r="AW694" i="69"/>
  <c r="AV694" i="69"/>
  <c r="AU694" i="69"/>
  <c r="N694" i="69"/>
  <c r="K694" i="69"/>
  <c r="J694" i="69"/>
  <c r="I694" i="69"/>
  <c r="H694" i="69"/>
  <c r="G694" i="69"/>
  <c r="F694" i="69"/>
  <c r="BN693" i="69"/>
  <c r="BL693" i="69"/>
  <c r="BK693" i="69"/>
  <c r="BJ693" i="69"/>
  <c r="BI693" i="69"/>
  <c r="BG693" i="69"/>
  <c r="AX693" i="69"/>
  <c r="AW693" i="69"/>
  <c r="AV693" i="69"/>
  <c r="AU693" i="69"/>
  <c r="N693" i="69"/>
  <c r="K693" i="69"/>
  <c r="J693" i="69"/>
  <c r="I693" i="69"/>
  <c r="H693" i="69"/>
  <c r="G693" i="69"/>
  <c r="F693" i="69"/>
  <c r="BN692" i="69"/>
  <c r="BL692" i="69"/>
  <c r="BK692" i="69"/>
  <c r="BJ692" i="69"/>
  <c r="BI692" i="69"/>
  <c r="BG692" i="69"/>
  <c r="AX692" i="69"/>
  <c r="AW692" i="69"/>
  <c r="AV692" i="69"/>
  <c r="AU692" i="69"/>
  <c r="N692" i="69"/>
  <c r="K692" i="69"/>
  <c r="J692" i="69"/>
  <c r="I692" i="69"/>
  <c r="H692" i="69"/>
  <c r="G692" i="69"/>
  <c r="F692" i="69"/>
  <c r="BN691" i="69"/>
  <c r="BL691" i="69"/>
  <c r="BK691" i="69"/>
  <c r="BJ691" i="69"/>
  <c r="BI691" i="69"/>
  <c r="BG691" i="69"/>
  <c r="AX691" i="69"/>
  <c r="AW691" i="69"/>
  <c r="AV691" i="69"/>
  <c r="AU691" i="69"/>
  <c r="N691" i="69"/>
  <c r="K691" i="69"/>
  <c r="J691" i="69"/>
  <c r="I691" i="69"/>
  <c r="H691" i="69"/>
  <c r="G691" i="69"/>
  <c r="F691" i="69"/>
  <c r="BN690" i="69"/>
  <c r="BL690" i="69"/>
  <c r="BK690" i="69"/>
  <c r="BJ690" i="69"/>
  <c r="BI690" i="69"/>
  <c r="BG690" i="69"/>
  <c r="AX690" i="69"/>
  <c r="AW690" i="69"/>
  <c r="AV690" i="69"/>
  <c r="AU690" i="69"/>
  <c r="N690" i="69"/>
  <c r="K690" i="69"/>
  <c r="J690" i="69"/>
  <c r="I690" i="69"/>
  <c r="H690" i="69"/>
  <c r="G690" i="69"/>
  <c r="F690" i="69"/>
  <c r="BN689" i="69"/>
  <c r="BL689" i="69"/>
  <c r="BK689" i="69"/>
  <c r="BJ689" i="69"/>
  <c r="BI689" i="69"/>
  <c r="BG689" i="69"/>
  <c r="AX689" i="69"/>
  <c r="AW689" i="69"/>
  <c r="AV689" i="69"/>
  <c r="AU689" i="69"/>
  <c r="N689" i="69"/>
  <c r="K689" i="69"/>
  <c r="J689" i="69"/>
  <c r="I689" i="69"/>
  <c r="H689" i="69"/>
  <c r="G689" i="69"/>
  <c r="F689" i="69"/>
  <c r="BN688" i="69"/>
  <c r="BL688" i="69"/>
  <c r="BK688" i="69"/>
  <c r="BJ688" i="69"/>
  <c r="BI688" i="69"/>
  <c r="BG688" i="69"/>
  <c r="AX688" i="69"/>
  <c r="AW688" i="69"/>
  <c r="AV688" i="69"/>
  <c r="AU688" i="69"/>
  <c r="N688" i="69"/>
  <c r="K688" i="69"/>
  <c r="J688" i="69"/>
  <c r="I688" i="69"/>
  <c r="H688" i="69"/>
  <c r="G688" i="69"/>
  <c r="F688" i="69"/>
  <c r="BN687" i="69"/>
  <c r="BL687" i="69"/>
  <c r="BK687" i="69"/>
  <c r="BJ687" i="69"/>
  <c r="BI687" i="69"/>
  <c r="BG687" i="69"/>
  <c r="AX687" i="69"/>
  <c r="AW687" i="69"/>
  <c r="AV687" i="69"/>
  <c r="AU687" i="69"/>
  <c r="N687" i="69"/>
  <c r="K687" i="69"/>
  <c r="J687" i="69"/>
  <c r="I687" i="69"/>
  <c r="H687" i="69"/>
  <c r="G687" i="69"/>
  <c r="F687" i="69"/>
  <c r="BN686" i="69"/>
  <c r="BL686" i="69"/>
  <c r="BK686" i="69"/>
  <c r="BJ686" i="69"/>
  <c r="BI686" i="69"/>
  <c r="BG686" i="69"/>
  <c r="AX686" i="69"/>
  <c r="AW686" i="69"/>
  <c r="AV686" i="69"/>
  <c r="AU686" i="69"/>
  <c r="N686" i="69"/>
  <c r="K686" i="69"/>
  <c r="J686" i="69"/>
  <c r="I686" i="69"/>
  <c r="H686" i="69"/>
  <c r="G686" i="69"/>
  <c r="F686" i="69"/>
  <c r="BN685" i="69"/>
  <c r="BL685" i="69"/>
  <c r="BK685" i="69"/>
  <c r="BJ685" i="69"/>
  <c r="BI685" i="69"/>
  <c r="BG685" i="69"/>
  <c r="AX685" i="69"/>
  <c r="AW685" i="69"/>
  <c r="AV685" i="69"/>
  <c r="AU685" i="69"/>
  <c r="N685" i="69"/>
  <c r="K685" i="69"/>
  <c r="J685" i="69"/>
  <c r="I685" i="69"/>
  <c r="H685" i="69"/>
  <c r="G685" i="69"/>
  <c r="F685" i="69"/>
  <c r="BN684" i="69"/>
  <c r="BL684" i="69"/>
  <c r="BK684" i="69"/>
  <c r="BJ684" i="69"/>
  <c r="BI684" i="69"/>
  <c r="BG684" i="69"/>
  <c r="AX684" i="69"/>
  <c r="AW684" i="69"/>
  <c r="AV684" i="69"/>
  <c r="AU684" i="69"/>
  <c r="N684" i="69"/>
  <c r="K684" i="69"/>
  <c r="J684" i="69"/>
  <c r="I684" i="69"/>
  <c r="H684" i="69"/>
  <c r="G684" i="69"/>
  <c r="F684" i="69"/>
  <c r="BN683" i="69"/>
  <c r="BL683" i="69"/>
  <c r="BK683" i="69"/>
  <c r="BJ683" i="69"/>
  <c r="BI683" i="69"/>
  <c r="BG683" i="69"/>
  <c r="AX683" i="69"/>
  <c r="AW683" i="69"/>
  <c r="AV683" i="69"/>
  <c r="AU683" i="69"/>
  <c r="N683" i="69"/>
  <c r="K683" i="69"/>
  <c r="J683" i="69"/>
  <c r="I683" i="69"/>
  <c r="H683" i="69"/>
  <c r="G683" i="69"/>
  <c r="F683" i="69"/>
  <c r="BN682" i="69"/>
  <c r="BL682" i="69"/>
  <c r="BK682" i="69"/>
  <c r="BJ682" i="69"/>
  <c r="BI682" i="69"/>
  <c r="BG682" i="69"/>
  <c r="AX682" i="69"/>
  <c r="AW682" i="69"/>
  <c r="AV682" i="69"/>
  <c r="AU682" i="69"/>
  <c r="N682" i="69"/>
  <c r="K682" i="69"/>
  <c r="J682" i="69"/>
  <c r="I682" i="69"/>
  <c r="H682" i="69"/>
  <c r="G682" i="69"/>
  <c r="F682" i="69"/>
  <c r="BN681" i="69"/>
  <c r="BL681" i="69"/>
  <c r="BK681" i="69"/>
  <c r="BJ681" i="69"/>
  <c r="BI681" i="69"/>
  <c r="BG681" i="69"/>
  <c r="AX681" i="69"/>
  <c r="AW681" i="69"/>
  <c r="AV681" i="69"/>
  <c r="AU681" i="69"/>
  <c r="N681" i="69"/>
  <c r="K681" i="69"/>
  <c r="J681" i="69"/>
  <c r="I681" i="69"/>
  <c r="H681" i="69"/>
  <c r="G681" i="69"/>
  <c r="F681" i="69"/>
  <c r="BN680" i="69"/>
  <c r="BL680" i="69"/>
  <c r="BK680" i="69"/>
  <c r="BJ680" i="69"/>
  <c r="BI680" i="69"/>
  <c r="BG680" i="69"/>
  <c r="AX680" i="69"/>
  <c r="AW680" i="69"/>
  <c r="AV680" i="69"/>
  <c r="AU680" i="69"/>
  <c r="N680" i="69"/>
  <c r="K680" i="69"/>
  <c r="J680" i="69"/>
  <c r="I680" i="69"/>
  <c r="H680" i="69"/>
  <c r="G680" i="69"/>
  <c r="F680" i="69"/>
  <c r="BN679" i="69"/>
  <c r="BL679" i="69"/>
  <c r="BK679" i="69"/>
  <c r="BJ679" i="69"/>
  <c r="BI679" i="69"/>
  <c r="BG679" i="69"/>
  <c r="AX679" i="69"/>
  <c r="AW679" i="69"/>
  <c r="AV679" i="69"/>
  <c r="AU679" i="69"/>
  <c r="N679" i="69"/>
  <c r="K679" i="69"/>
  <c r="J679" i="69"/>
  <c r="I679" i="69"/>
  <c r="H679" i="69"/>
  <c r="G679" i="69"/>
  <c r="F679" i="69"/>
  <c r="BN678" i="69"/>
  <c r="BL678" i="69"/>
  <c r="BK678" i="69"/>
  <c r="BJ678" i="69"/>
  <c r="BI678" i="69"/>
  <c r="BG678" i="69"/>
  <c r="AX678" i="69"/>
  <c r="AW678" i="69"/>
  <c r="AV678" i="69"/>
  <c r="AU678" i="69"/>
  <c r="N678" i="69"/>
  <c r="K678" i="69"/>
  <c r="J678" i="69"/>
  <c r="I678" i="69"/>
  <c r="H678" i="69"/>
  <c r="G678" i="69"/>
  <c r="F678" i="69"/>
  <c r="BN677" i="69"/>
  <c r="BL677" i="69"/>
  <c r="BK677" i="69"/>
  <c r="BJ677" i="69"/>
  <c r="BI677" i="69"/>
  <c r="BG677" i="69"/>
  <c r="AX677" i="69"/>
  <c r="AW677" i="69"/>
  <c r="AV677" i="69"/>
  <c r="AU677" i="69"/>
  <c r="N677" i="69"/>
  <c r="K677" i="69"/>
  <c r="J677" i="69"/>
  <c r="I677" i="69"/>
  <c r="H677" i="69"/>
  <c r="G677" i="69"/>
  <c r="F677" i="69"/>
  <c r="BN676" i="69"/>
  <c r="BL676" i="69"/>
  <c r="BK676" i="69"/>
  <c r="BJ676" i="69"/>
  <c r="BI676" i="69"/>
  <c r="BG676" i="69"/>
  <c r="AX676" i="69"/>
  <c r="AW676" i="69"/>
  <c r="AV676" i="69"/>
  <c r="AU676" i="69"/>
  <c r="N676" i="69"/>
  <c r="K676" i="69"/>
  <c r="J676" i="69"/>
  <c r="I676" i="69"/>
  <c r="H676" i="69"/>
  <c r="G676" i="69"/>
  <c r="F676" i="69"/>
  <c r="BN675" i="69"/>
  <c r="BL675" i="69"/>
  <c r="BK675" i="69"/>
  <c r="BJ675" i="69"/>
  <c r="BI675" i="69"/>
  <c r="BG675" i="69"/>
  <c r="AX675" i="69"/>
  <c r="AW675" i="69"/>
  <c r="AV675" i="69"/>
  <c r="AU675" i="69"/>
  <c r="N675" i="69"/>
  <c r="K675" i="69"/>
  <c r="J675" i="69"/>
  <c r="I675" i="69"/>
  <c r="H675" i="69"/>
  <c r="G675" i="69"/>
  <c r="F675" i="69"/>
  <c r="BN674" i="69"/>
  <c r="BL674" i="69"/>
  <c r="BK674" i="69"/>
  <c r="BJ674" i="69"/>
  <c r="BI674" i="69"/>
  <c r="BG674" i="69"/>
  <c r="AX674" i="69"/>
  <c r="AW674" i="69"/>
  <c r="AV674" i="69"/>
  <c r="AU674" i="69"/>
  <c r="N674" i="69"/>
  <c r="K674" i="69"/>
  <c r="J674" i="69"/>
  <c r="I674" i="69"/>
  <c r="H674" i="69"/>
  <c r="G674" i="69"/>
  <c r="F674" i="69"/>
  <c r="BN673" i="69"/>
  <c r="BL673" i="69"/>
  <c r="BK673" i="69"/>
  <c r="BJ673" i="69"/>
  <c r="BI673" i="69"/>
  <c r="BG673" i="69"/>
  <c r="AX673" i="69"/>
  <c r="AW673" i="69"/>
  <c r="AV673" i="69"/>
  <c r="AU673" i="69"/>
  <c r="N673" i="69"/>
  <c r="K673" i="69"/>
  <c r="J673" i="69"/>
  <c r="I673" i="69"/>
  <c r="H673" i="69"/>
  <c r="G673" i="69"/>
  <c r="F673" i="69"/>
  <c r="BN672" i="69"/>
  <c r="BL672" i="69"/>
  <c r="BK672" i="69"/>
  <c r="BJ672" i="69"/>
  <c r="BI672" i="69"/>
  <c r="BG672" i="69"/>
  <c r="AX672" i="69"/>
  <c r="AW672" i="69"/>
  <c r="AV672" i="69"/>
  <c r="AU672" i="69"/>
  <c r="N672" i="69"/>
  <c r="K672" i="69"/>
  <c r="J672" i="69"/>
  <c r="I672" i="69"/>
  <c r="H672" i="69"/>
  <c r="G672" i="69"/>
  <c r="F672" i="69"/>
  <c r="BN671" i="69"/>
  <c r="BL671" i="69"/>
  <c r="BK671" i="69"/>
  <c r="BJ671" i="69"/>
  <c r="BI671" i="69"/>
  <c r="BG671" i="69"/>
  <c r="AX671" i="69"/>
  <c r="AW671" i="69"/>
  <c r="AV671" i="69"/>
  <c r="AU671" i="69"/>
  <c r="N671" i="69"/>
  <c r="K671" i="69"/>
  <c r="J671" i="69"/>
  <c r="I671" i="69"/>
  <c r="H671" i="69"/>
  <c r="G671" i="69"/>
  <c r="F671" i="69"/>
  <c r="BN670" i="69"/>
  <c r="BL670" i="69"/>
  <c r="BK670" i="69"/>
  <c r="BJ670" i="69"/>
  <c r="BI670" i="69"/>
  <c r="BG670" i="69"/>
  <c r="AX670" i="69"/>
  <c r="AW670" i="69"/>
  <c r="AV670" i="69"/>
  <c r="AU670" i="69"/>
  <c r="N670" i="69"/>
  <c r="K670" i="69"/>
  <c r="J670" i="69"/>
  <c r="I670" i="69"/>
  <c r="H670" i="69"/>
  <c r="G670" i="69"/>
  <c r="F670" i="69"/>
  <c r="BN669" i="69"/>
  <c r="BL669" i="69"/>
  <c r="BK669" i="69"/>
  <c r="BJ669" i="69"/>
  <c r="BI669" i="69"/>
  <c r="BG669" i="69"/>
  <c r="AX669" i="69"/>
  <c r="AW669" i="69"/>
  <c r="AV669" i="69"/>
  <c r="AU669" i="69"/>
  <c r="N669" i="69"/>
  <c r="K669" i="69"/>
  <c r="J669" i="69"/>
  <c r="I669" i="69"/>
  <c r="H669" i="69"/>
  <c r="G669" i="69"/>
  <c r="F669" i="69"/>
  <c r="BN668" i="69"/>
  <c r="BL668" i="69"/>
  <c r="BK668" i="69"/>
  <c r="BJ668" i="69"/>
  <c r="BI668" i="69"/>
  <c r="BG668" i="69"/>
  <c r="AX668" i="69"/>
  <c r="AW668" i="69"/>
  <c r="AV668" i="69"/>
  <c r="AU668" i="69"/>
  <c r="N668" i="69"/>
  <c r="K668" i="69"/>
  <c r="J668" i="69"/>
  <c r="I668" i="69"/>
  <c r="H668" i="69"/>
  <c r="G668" i="69"/>
  <c r="F668" i="69"/>
  <c r="BN667" i="69"/>
  <c r="BL667" i="69"/>
  <c r="BK667" i="69"/>
  <c r="BJ667" i="69"/>
  <c r="BI667" i="69"/>
  <c r="BG667" i="69"/>
  <c r="AX667" i="69"/>
  <c r="AW667" i="69"/>
  <c r="AV667" i="69"/>
  <c r="AU667" i="69"/>
  <c r="N667" i="69"/>
  <c r="K667" i="69"/>
  <c r="J667" i="69"/>
  <c r="I667" i="69"/>
  <c r="H667" i="69"/>
  <c r="G667" i="69"/>
  <c r="F667" i="69"/>
  <c r="BN666" i="69"/>
  <c r="BL666" i="69"/>
  <c r="BK666" i="69"/>
  <c r="BJ666" i="69"/>
  <c r="BI666" i="69"/>
  <c r="BG666" i="69"/>
  <c r="AX666" i="69"/>
  <c r="AW666" i="69"/>
  <c r="AV666" i="69"/>
  <c r="AU666" i="69"/>
  <c r="N666" i="69"/>
  <c r="K666" i="69"/>
  <c r="J666" i="69"/>
  <c r="I666" i="69"/>
  <c r="H666" i="69"/>
  <c r="G666" i="69"/>
  <c r="F666" i="69"/>
  <c r="BN665" i="69"/>
  <c r="BL665" i="69"/>
  <c r="BK665" i="69"/>
  <c r="BJ665" i="69"/>
  <c r="BI665" i="69"/>
  <c r="BG665" i="69"/>
  <c r="AX665" i="69"/>
  <c r="AW665" i="69"/>
  <c r="AV665" i="69"/>
  <c r="AU665" i="69"/>
  <c r="N665" i="69"/>
  <c r="K665" i="69"/>
  <c r="J665" i="69"/>
  <c r="I665" i="69"/>
  <c r="H665" i="69"/>
  <c r="G665" i="69"/>
  <c r="F665" i="69"/>
  <c r="BN664" i="69"/>
  <c r="BL664" i="69"/>
  <c r="BK664" i="69"/>
  <c r="BJ664" i="69"/>
  <c r="BI664" i="69"/>
  <c r="BG664" i="69"/>
  <c r="AX664" i="69"/>
  <c r="AW664" i="69"/>
  <c r="AV664" i="69"/>
  <c r="AU664" i="69"/>
  <c r="N664" i="69"/>
  <c r="K664" i="69"/>
  <c r="J664" i="69"/>
  <c r="I664" i="69"/>
  <c r="H664" i="69"/>
  <c r="G664" i="69"/>
  <c r="F664" i="69"/>
  <c r="BN663" i="69"/>
  <c r="BL663" i="69"/>
  <c r="BK663" i="69"/>
  <c r="BJ663" i="69"/>
  <c r="BI663" i="69"/>
  <c r="BG663" i="69"/>
  <c r="AX663" i="69"/>
  <c r="AW663" i="69"/>
  <c r="AV663" i="69"/>
  <c r="AU663" i="69"/>
  <c r="N663" i="69"/>
  <c r="K663" i="69"/>
  <c r="J663" i="69"/>
  <c r="I663" i="69"/>
  <c r="H663" i="69"/>
  <c r="G663" i="69"/>
  <c r="F663" i="69"/>
  <c r="BN662" i="69"/>
  <c r="BL662" i="69"/>
  <c r="BK662" i="69"/>
  <c r="BJ662" i="69"/>
  <c r="BI662" i="69"/>
  <c r="BG662" i="69"/>
  <c r="AX662" i="69"/>
  <c r="AW662" i="69"/>
  <c r="AV662" i="69"/>
  <c r="AU662" i="69"/>
  <c r="N662" i="69"/>
  <c r="K662" i="69"/>
  <c r="J662" i="69"/>
  <c r="I662" i="69"/>
  <c r="H662" i="69"/>
  <c r="G662" i="69"/>
  <c r="F662" i="69"/>
  <c r="BN661" i="69"/>
  <c r="BL661" i="69"/>
  <c r="BK661" i="69"/>
  <c r="BJ661" i="69"/>
  <c r="BI661" i="69"/>
  <c r="BG661" i="69"/>
  <c r="AX661" i="69"/>
  <c r="AW661" i="69"/>
  <c r="AV661" i="69"/>
  <c r="AU661" i="69"/>
  <c r="N661" i="69"/>
  <c r="K661" i="69"/>
  <c r="J661" i="69"/>
  <c r="I661" i="69"/>
  <c r="H661" i="69"/>
  <c r="G661" i="69"/>
  <c r="F661" i="69"/>
  <c r="BN660" i="69"/>
  <c r="BL660" i="69"/>
  <c r="BK660" i="69"/>
  <c r="BJ660" i="69"/>
  <c r="BI660" i="69"/>
  <c r="BG660" i="69"/>
  <c r="AX660" i="69"/>
  <c r="AW660" i="69"/>
  <c r="AV660" i="69"/>
  <c r="AU660" i="69"/>
  <c r="N660" i="69"/>
  <c r="K660" i="69"/>
  <c r="J660" i="69"/>
  <c r="I660" i="69"/>
  <c r="H660" i="69"/>
  <c r="G660" i="69"/>
  <c r="F660" i="69"/>
  <c r="BN659" i="69"/>
  <c r="BL659" i="69"/>
  <c r="BK659" i="69"/>
  <c r="BJ659" i="69"/>
  <c r="BI659" i="69"/>
  <c r="BG659" i="69"/>
  <c r="AX659" i="69"/>
  <c r="AW659" i="69"/>
  <c r="AV659" i="69"/>
  <c r="AU659" i="69"/>
  <c r="N659" i="69"/>
  <c r="K659" i="69"/>
  <c r="J659" i="69"/>
  <c r="I659" i="69"/>
  <c r="H659" i="69"/>
  <c r="G659" i="69"/>
  <c r="F659" i="69"/>
  <c r="BN658" i="69"/>
  <c r="BL658" i="69"/>
  <c r="BK658" i="69"/>
  <c r="BJ658" i="69"/>
  <c r="BI658" i="69"/>
  <c r="BG658" i="69"/>
  <c r="AX658" i="69"/>
  <c r="AW658" i="69"/>
  <c r="AV658" i="69"/>
  <c r="AU658" i="69"/>
  <c r="N658" i="69"/>
  <c r="K658" i="69"/>
  <c r="J658" i="69"/>
  <c r="I658" i="69"/>
  <c r="H658" i="69"/>
  <c r="G658" i="69"/>
  <c r="F658" i="69"/>
  <c r="BN657" i="69"/>
  <c r="BL657" i="69"/>
  <c r="BK657" i="69"/>
  <c r="BJ657" i="69"/>
  <c r="BI657" i="69"/>
  <c r="BG657" i="69"/>
  <c r="AX657" i="69"/>
  <c r="AW657" i="69"/>
  <c r="AV657" i="69"/>
  <c r="AU657" i="69"/>
  <c r="N657" i="69"/>
  <c r="K657" i="69"/>
  <c r="J657" i="69"/>
  <c r="I657" i="69"/>
  <c r="H657" i="69"/>
  <c r="G657" i="69"/>
  <c r="F657" i="69"/>
  <c r="BN656" i="69"/>
  <c r="BL656" i="69"/>
  <c r="BK656" i="69"/>
  <c r="BJ656" i="69"/>
  <c r="BI656" i="69"/>
  <c r="BG656" i="69"/>
  <c r="AX656" i="69"/>
  <c r="AW656" i="69"/>
  <c r="AV656" i="69"/>
  <c r="AU656" i="69"/>
  <c r="N656" i="69"/>
  <c r="K656" i="69"/>
  <c r="J656" i="69"/>
  <c r="I656" i="69"/>
  <c r="H656" i="69"/>
  <c r="G656" i="69"/>
  <c r="F656" i="69"/>
  <c r="BN655" i="69"/>
  <c r="BL655" i="69"/>
  <c r="BK655" i="69"/>
  <c r="BJ655" i="69"/>
  <c r="BI655" i="69"/>
  <c r="BG655" i="69"/>
  <c r="AX655" i="69"/>
  <c r="AW655" i="69"/>
  <c r="AV655" i="69"/>
  <c r="AU655" i="69"/>
  <c r="N655" i="69"/>
  <c r="K655" i="69"/>
  <c r="J655" i="69"/>
  <c r="I655" i="69"/>
  <c r="H655" i="69"/>
  <c r="G655" i="69"/>
  <c r="F655" i="69"/>
  <c r="BN654" i="69"/>
  <c r="BL654" i="69"/>
  <c r="BK654" i="69"/>
  <c r="BJ654" i="69"/>
  <c r="BI654" i="69"/>
  <c r="BG654" i="69"/>
  <c r="AX654" i="69"/>
  <c r="AW654" i="69"/>
  <c r="AV654" i="69"/>
  <c r="AU654" i="69"/>
  <c r="N654" i="69"/>
  <c r="K654" i="69"/>
  <c r="J654" i="69"/>
  <c r="I654" i="69"/>
  <c r="H654" i="69"/>
  <c r="G654" i="69"/>
  <c r="F654" i="69"/>
  <c r="BN653" i="69"/>
  <c r="BL653" i="69"/>
  <c r="BK653" i="69"/>
  <c r="BJ653" i="69"/>
  <c r="BI653" i="69"/>
  <c r="BG653" i="69"/>
  <c r="AX653" i="69"/>
  <c r="AW653" i="69"/>
  <c r="AV653" i="69"/>
  <c r="AU653" i="69"/>
  <c r="N653" i="69"/>
  <c r="K653" i="69"/>
  <c r="J653" i="69"/>
  <c r="I653" i="69"/>
  <c r="H653" i="69"/>
  <c r="G653" i="69"/>
  <c r="F653" i="69"/>
  <c r="BN652" i="69"/>
  <c r="BL652" i="69"/>
  <c r="BK652" i="69"/>
  <c r="BJ652" i="69"/>
  <c r="BI652" i="69"/>
  <c r="BG652" i="69"/>
  <c r="AX652" i="69"/>
  <c r="AW652" i="69"/>
  <c r="AV652" i="69"/>
  <c r="AU652" i="69"/>
  <c r="N652" i="69"/>
  <c r="K652" i="69"/>
  <c r="J652" i="69"/>
  <c r="I652" i="69"/>
  <c r="H652" i="69"/>
  <c r="G652" i="69"/>
  <c r="F652" i="69"/>
  <c r="N651" i="69"/>
  <c r="H651" i="69"/>
  <c r="N650" i="69"/>
  <c r="H650" i="69"/>
  <c r="N649" i="69"/>
  <c r="H649" i="69"/>
  <c r="N648" i="69"/>
  <c r="H648" i="69"/>
  <c r="N647" i="69"/>
  <c r="H647" i="69"/>
  <c r="N646" i="69"/>
  <c r="H646" i="69"/>
  <c r="N645" i="69"/>
  <c r="H645" i="69"/>
  <c r="N644" i="69"/>
  <c r="H644" i="69"/>
  <c r="N643" i="69"/>
  <c r="H643" i="69"/>
  <c r="N642" i="69"/>
  <c r="H642" i="69"/>
  <c r="N641" i="69"/>
  <c r="H641" i="69"/>
  <c r="N640" i="69"/>
  <c r="H640" i="69"/>
  <c r="N639" i="69"/>
  <c r="H639" i="69"/>
  <c r="N638" i="69"/>
  <c r="H638" i="69"/>
  <c r="N637" i="69"/>
  <c r="H637" i="69"/>
  <c r="N636" i="69"/>
  <c r="H636" i="69"/>
  <c r="N635" i="69"/>
  <c r="H635" i="69"/>
  <c r="N634" i="69"/>
  <c r="H634" i="69"/>
  <c r="N633" i="69"/>
  <c r="H633" i="69"/>
  <c r="N632" i="69"/>
  <c r="H632" i="69"/>
  <c r="N631" i="69"/>
  <c r="H631" i="69"/>
  <c r="N630" i="69"/>
  <c r="H630" i="69"/>
  <c r="N629" i="69"/>
  <c r="H629" i="69"/>
  <c r="N628" i="69"/>
  <c r="H628" i="69"/>
  <c r="N627" i="69"/>
  <c r="H627" i="69"/>
  <c r="N626" i="69"/>
  <c r="H626" i="69"/>
  <c r="N625" i="69"/>
  <c r="H625" i="69"/>
  <c r="N624" i="69"/>
  <c r="H624" i="69"/>
  <c r="N623" i="69"/>
  <c r="H623" i="69"/>
  <c r="N622" i="69"/>
  <c r="H622" i="69"/>
  <c r="N621" i="69"/>
  <c r="H621" i="69"/>
  <c r="N620" i="69"/>
  <c r="H620" i="69"/>
  <c r="N619" i="69"/>
  <c r="H619" i="69"/>
  <c r="N618" i="69"/>
  <c r="H618" i="69"/>
  <c r="N617" i="69"/>
  <c r="H617" i="69"/>
  <c r="N616" i="69"/>
  <c r="H616" i="69"/>
  <c r="N615" i="69"/>
  <c r="H615" i="69"/>
  <c r="N614" i="69"/>
  <c r="H614" i="69"/>
  <c r="N613" i="69"/>
  <c r="H613" i="69"/>
  <c r="N612" i="69"/>
  <c r="H612" i="69"/>
  <c r="N611" i="69"/>
  <c r="H611" i="69"/>
  <c r="N610" i="69"/>
  <c r="H610" i="69"/>
  <c r="N609" i="69"/>
  <c r="H609" i="69"/>
  <c r="N608" i="69"/>
  <c r="H608" i="69"/>
  <c r="N607" i="69"/>
  <c r="H607" i="69"/>
  <c r="N606" i="69"/>
  <c r="H606" i="69"/>
  <c r="BV18" i="69"/>
  <c r="BU18" i="69"/>
  <c r="BT18" i="69"/>
  <c r="BS18" i="69"/>
  <c r="BR18" i="69"/>
  <c r="BQ18" i="69"/>
  <c r="BP18" i="69"/>
  <c r="BO18" i="69"/>
  <c r="BF18" i="69"/>
  <c r="BE18" i="69"/>
  <c r="BD18" i="69"/>
  <c r="BC18" i="69"/>
  <c r="BB18" i="69"/>
  <c r="BV17" i="69"/>
  <c r="BU17" i="69"/>
  <c r="BT17" i="69"/>
  <c r="BS17" i="69"/>
  <c r="BR17" i="69"/>
  <c r="BQ17" i="69"/>
  <c r="BP17" i="69"/>
  <c r="BO17" i="69"/>
  <c r="BF17" i="69"/>
  <c r="BE17" i="69"/>
  <c r="BD17" i="69"/>
  <c r="BC17" i="69"/>
  <c r="BB17" i="69"/>
  <c r="CB23" i="69"/>
  <c r="CB21" i="69"/>
  <c r="CB19" i="69"/>
  <c r="BC18" i="68"/>
  <c r="BD18" i="68"/>
  <c r="BE18" i="68"/>
  <c r="BF18" i="68"/>
  <c r="BB18" i="68"/>
  <c r="BC17" i="68"/>
  <c r="BD17" i="68"/>
  <c r="BE17" i="68"/>
  <c r="BF17" i="68"/>
  <c r="BB17" i="68"/>
  <c r="BP18" i="68"/>
  <c r="BQ18" i="68"/>
  <c r="BR18" i="68"/>
  <c r="BS18" i="68"/>
  <c r="BT18" i="68"/>
  <c r="BU18" i="68"/>
  <c r="BV18" i="68"/>
  <c r="BO18" i="68"/>
  <c r="BP17" i="68"/>
  <c r="BQ17" i="68"/>
  <c r="BR17" i="68"/>
  <c r="BS17" i="68"/>
  <c r="BT17" i="68"/>
  <c r="BU17" i="68"/>
  <c r="BV17" i="68"/>
  <c r="BO17" i="68"/>
  <c r="BN1007" i="68"/>
  <c r="BN1006" i="68"/>
  <c r="BN1005" i="68"/>
  <c r="BN1004" i="68"/>
  <c r="BN1003" i="68"/>
  <c r="BN1002" i="68"/>
  <c r="BN1001" i="68"/>
  <c r="BN1000" i="68"/>
  <c r="BN999" i="68"/>
  <c r="BN998" i="68"/>
  <c r="BN997" i="68"/>
  <c r="BN996" i="68"/>
  <c r="BN995" i="68"/>
  <c r="BN994" i="68"/>
  <c r="BN993" i="68"/>
  <c r="BN992" i="68"/>
  <c r="BN991" i="68"/>
  <c r="BN990" i="68"/>
  <c r="BN989" i="68"/>
  <c r="BN988" i="68"/>
  <c r="BN987" i="68"/>
  <c r="BN986" i="68"/>
  <c r="BN985" i="68"/>
  <c r="BN984" i="68"/>
  <c r="BN983" i="68"/>
  <c r="BN982" i="68"/>
  <c r="BN981" i="68"/>
  <c r="BN980" i="68"/>
  <c r="BN979" i="68"/>
  <c r="BN978" i="68"/>
  <c r="BN977" i="68"/>
  <c r="BN976" i="68"/>
  <c r="BN975" i="68"/>
  <c r="BN974" i="68"/>
  <c r="BN973" i="68"/>
  <c r="BN972" i="68"/>
  <c r="BN971" i="68"/>
  <c r="BN970" i="68"/>
  <c r="BN969" i="68"/>
  <c r="BN968" i="68"/>
  <c r="BN967" i="68"/>
  <c r="BN966" i="68"/>
  <c r="BN965" i="68"/>
  <c r="BN964" i="68"/>
  <c r="BN963" i="68"/>
  <c r="BN962" i="68"/>
  <c r="BN961" i="68"/>
  <c r="BN960" i="68"/>
  <c r="BN959" i="68"/>
  <c r="BN958" i="68"/>
  <c r="BN957" i="68"/>
  <c r="BN956" i="68"/>
  <c r="BN955" i="68"/>
  <c r="BN954" i="68"/>
  <c r="BN953" i="68"/>
  <c r="BN952" i="68"/>
  <c r="BN951" i="68"/>
  <c r="BN950" i="68"/>
  <c r="BN949" i="68"/>
  <c r="BN948" i="68"/>
  <c r="BN947" i="68"/>
  <c r="BN946" i="68"/>
  <c r="BN945" i="68"/>
  <c r="BN944" i="68"/>
  <c r="BN943" i="68"/>
  <c r="BN942" i="68"/>
  <c r="BN941" i="68"/>
  <c r="BN940" i="68"/>
  <c r="BN939" i="68"/>
  <c r="BN938" i="68"/>
  <c r="BN937" i="68"/>
  <c r="BN936" i="68"/>
  <c r="BN935" i="68"/>
  <c r="BN934" i="68"/>
  <c r="BN933" i="68"/>
  <c r="BN932" i="68"/>
  <c r="BN931" i="68"/>
  <c r="BN930" i="68"/>
  <c r="BN929" i="68"/>
  <c r="BN928" i="68"/>
  <c r="BN927" i="68"/>
  <c r="BN926" i="68"/>
  <c r="BN925" i="68"/>
  <c r="BN924" i="68"/>
  <c r="BN923" i="68"/>
  <c r="BN922" i="68"/>
  <c r="BN921" i="68"/>
  <c r="BN920" i="68"/>
  <c r="BN919" i="68"/>
  <c r="BN918" i="68"/>
  <c r="BN917" i="68"/>
  <c r="BN916" i="68"/>
  <c r="BN915" i="68"/>
  <c r="BN914" i="68"/>
  <c r="BN913" i="68"/>
  <c r="BN912" i="68"/>
  <c r="BN911" i="68"/>
  <c r="BN910" i="68"/>
  <c r="BN909" i="68"/>
  <c r="BN908" i="68"/>
  <c r="BN907" i="68"/>
  <c r="BN900" i="68"/>
  <c r="BN899" i="68"/>
  <c r="BN898" i="68"/>
  <c r="BN897" i="68"/>
  <c r="BN896" i="68"/>
  <c r="BN895" i="68"/>
  <c r="BN894" i="68"/>
  <c r="BN893" i="68"/>
  <c r="BN892" i="68"/>
  <c r="BN891" i="68"/>
  <c r="BN890" i="68"/>
  <c r="BN889" i="68"/>
  <c r="BN888" i="68"/>
  <c r="BN887" i="68"/>
  <c r="BN886" i="68"/>
  <c r="BN885" i="68"/>
  <c r="BN884" i="68"/>
  <c r="BN883" i="68"/>
  <c r="BN882" i="68"/>
  <c r="BN881" i="68"/>
  <c r="BN880" i="68"/>
  <c r="BN879" i="68"/>
  <c r="BN878" i="68"/>
  <c r="BN877" i="68"/>
  <c r="BN876" i="68"/>
  <c r="BN875" i="68"/>
  <c r="BN874" i="68"/>
  <c r="BN873" i="68"/>
  <c r="BN872" i="68"/>
  <c r="BN871" i="68"/>
  <c r="BN870" i="68"/>
  <c r="BN869" i="68"/>
  <c r="BN868" i="68"/>
  <c r="BN867" i="68"/>
  <c r="BN866" i="68"/>
  <c r="BN865" i="68"/>
  <c r="BN864" i="68"/>
  <c r="BN863" i="68"/>
  <c r="BN862" i="68"/>
  <c r="BN861" i="68"/>
  <c r="BN860" i="68"/>
  <c r="BN859" i="68"/>
  <c r="BN858" i="68"/>
  <c r="BN857" i="68"/>
  <c r="BN856" i="68"/>
  <c r="BN855" i="68"/>
  <c r="BN854" i="68"/>
  <c r="BN853" i="68"/>
  <c r="BN852" i="68"/>
  <c r="BN851" i="68"/>
  <c r="BN850" i="68"/>
  <c r="BN849" i="68"/>
  <c r="BN848" i="68"/>
  <c r="BN847" i="68"/>
  <c r="BN846" i="68"/>
  <c r="BN845" i="68"/>
  <c r="BN844" i="68"/>
  <c r="BN843" i="68"/>
  <c r="BN842" i="68"/>
  <c r="BN841" i="68"/>
  <c r="BN840" i="68"/>
  <c r="BN839" i="68"/>
  <c r="BN838" i="68"/>
  <c r="BN837" i="68"/>
  <c r="BN836" i="68"/>
  <c r="BN835" i="68"/>
  <c r="BN834" i="68"/>
  <c r="BN833" i="68"/>
  <c r="BN832" i="68"/>
  <c r="BN831" i="68"/>
  <c r="BN830" i="68"/>
  <c r="BN829" i="68"/>
  <c r="BN828" i="68"/>
  <c r="BN827" i="68"/>
  <c r="BN808" i="68"/>
  <c r="BN807" i="68"/>
  <c r="BN806" i="68"/>
  <c r="BN805" i="68"/>
  <c r="BN804" i="68"/>
  <c r="BN803" i="68"/>
  <c r="BN802" i="68"/>
  <c r="BN801" i="68"/>
  <c r="BN800" i="68"/>
  <c r="BN799" i="68"/>
  <c r="BN798" i="68"/>
  <c r="BN797" i="68"/>
  <c r="BN796" i="68"/>
  <c r="BN795" i="68"/>
  <c r="BN794" i="68"/>
  <c r="BN793" i="68"/>
  <c r="BN792" i="68"/>
  <c r="BN791" i="68"/>
  <c r="BN790" i="68"/>
  <c r="BN789" i="68"/>
  <c r="BN788" i="68"/>
  <c r="BN787" i="68"/>
  <c r="BN786" i="68"/>
  <c r="BN785" i="68"/>
  <c r="BN784" i="68"/>
  <c r="BN783" i="68"/>
  <c r="BN782" i="68"/>
  <c r="BN781" i="68"/>
  <c r="BN780" i="68"/>
  <c r="BN779" i="68"/>
  <c r="BN778" i="68"/>
  <c r="BN777" i="68"/>
  <c r="BN776" i="68"/>
  <c r="BN775" i="68"/>
  <c r="BN774" i="68"/>
  <c r="BN773" i="68"/>
  <c r="BN772" i="68"/>
  <c r="BN771" i="68"/>
  <c r="BN770" i="68"/>
  <c r="BN769" i="68"/>
  <c r="BN768" i="68"/>
  <c r="BN767" i="68"/>
  <c r="BN766" i="68"/>
  <c r="BN765" i="68"/>
  <c r="BN764" i="68"/>
  <c r="BN763" i="68"/>
  <c r="BN762" i="68"/>
  <c r="BN761" i="68"/>
  <c r="BN760" i="68"/>
  <c r="BN759" i="68"/>
  <c r="BN758" i="68"/>
  <c r="BN757" i="68"/>
  <c r="BN756" i="68"/>
  <c r="BN755" i="68"/>
  <c r="BN754" i="68"/>
  <c r="BN753" i="68"/>
  <c r="BN752" i="68"/>
  <c r="BN751" i="68"/>
  <c r="BN750" i="68"/>
  <c r="BN749" i="68"/>
  <c r="BN748" i="68"/>
  <c r="BN747" i="68"/>
  <c r="BN746" i="68"/>
  <c r="BN745" i="68"/>
  <c r="BN744" i="68"/>
  <c r="BN743" i="68"/>
  <c r="BN742" i="68"/>
  <c r="BN741" i="68"/>
  <c r="BN740" i="68"/>
  <c r="BN739" i="68"/>
  <c r="BN738" i="68"/>
  <c r="BN737" i="68"/>
  <c r="BN736" i="68"/>
  <c r="BN735" i="68"/>
  <c r="BN734" i="68"/>
  <c r="BN733" i="68"/>
  <c r="BN732" i="68"/>
  <c r="BN731" i="68"/>
  <c r="BN730" i="68"/>
  <c r="BN729" i="68"/>
  <c r="BN728" i="68"/>
  <c r="BN727" i="68"/>
  <c r="BN726" i="68"/>
  <c r="BN725" i="68"/>
  <c r="BN724" i="68"/>
  <c r="BN723" i="68"/>
  <c r="BN722" i="68"/>
  <c r="BN721" i="68"/>
  <c r="BN720" i="68"/>
  <c r="BN719" i="68"/>
  <c r="BN718" i="68"/>
  <c r="BN717" i="68"/>
  <c r="BN716" i="68"/>
  <c r="BN715" i="68"/>
  <c r="BN714" i="68"/>
  <c r="BN713" i="68"/>
  <c r="BN712" i="68"/>
  <c r="BN711" i="68"/>
  <c r="BN710" i="68"/>
  <c r="BN709" i="68"/>
  <c r="BN708" i="68"/>
  <c r="BN690" i="68"/>
  <c r="BN689" i="68"/>
  <c r="BN688" i="68"/>
  <c r="BN687" i="68"/>
  <c r="BN686" i="68"/>
  <c r="BN685" i="68"/>
  <c r="BN684" i="68"/>
  <c r="BN683" i="68"/>
  <c r="BN682" i="68"/>
  <c r="BN681" i="68"/>
  <c r="BN680" i="68"/>
  <c r="BN679" i="68"/>
  <c r="BN678" i="68"/>
  <c r="BN677" i="68"/>
  <c r="BN676" i="68"/>
  <c r="BN675" i="68"/>
  <c r="BN674" i="68"/>
  <c r="BN673" i="68"/>
  <c r="BN672" i="68"/>
  <c r="BN671" i="68"/>
  <c r="BN670" i="68"/>
  <c r="BN669" i="68"/>
  <c r="BN668" i="68"/>
  <c r="BN667" i="68"/>
  <c r="BN666" i="68"/>
  <c r="BN665" i="68"/>
  <c r="BN664" i="68"/>
  <c r="BN663" i="68"/>
  <c r="BN662" i="68"/>
  <c r="BN661" i="68"/>
  <c r="BN660" i="68"/>
  <c r="BN659" i="68"/>
  <c r="BN658" i="68"/>
  <c r="BN657" i="68"/>
  <c r="BN656" i="68"/>
  <c r="BN655" i="68"/>
  <c r="BN654" i="68"/>
  <c r="BN653" i="68"/>
  <c r="BN652" i="68"/>
  <c r="BN651" i="68"/>
  <c r="BN650" i="68"/>
  <c r="BN649" i="68"/>
  <c r="BN648" i="68"/>
  <c r="BN647" i="68"/>
  <c r="BN646" i="68"/>
  <c r="BN645" i="68"/>
  <c r="BN644" i="68"/>
  <c r="BI1007" i="68"/>
  <c r="BI1006" i="68"/>
  <c r="BI1005" i="68"/>
  <c r="BI1004" i="68"/>
  <c r="BI1003" i="68"/>
  <c r="BI1002" i="68"/>
  <c r="BI1001" i="68"/>
  <c r="BI1000" i="68"/>
  <c r="BI999" i="68"/>
  <c r="BI998" i="68"/>
  <c r="BI997" i="68"/>
  <c r="BI996" i="68"/>
  <c r="BI995" i="68"/>
  <c r="BI994" i="68"/>
  <c r="BI993" i="68"/>
  <c r="BI992" i="68"/>
  <c r="BI991" i="68"/>
  <c r="BI990" i="68"/>
  <c r="BI989" i="68"/>
  <c r="BI988" i="68"/>
  <c r="BI987" i="68"/>
  <c r="BI986" i="68"/>
  <c r="BI985" i="68"/>
  <c r="BI984" i="68"/>
  <c r="BI983" i="68"/>
  <c r="BI982" i="68"/>
  <c r="BI981" i="68"/>
  <c r="BI980" i="68"/>
  <c r="BI979" i="68"/>
  <c r="BI978" i="68"/>
  <c r="BI977" i="68"/>
  <c r="BI976" i="68"/>
  <c r="BI975" i="68"/>
  <c r="BI974" i="68"/>
  <c r="BI973" i="68"/>
  <c r="BI972" i="68"/>
  <c r="BI971" i="68"/>
  <c r="BI970" i="68"/>
  <c r="BI969" i="68"/>
  <c r="BI968" i="68"/>
  <c r="BI967" i="68"/>
  <c r="BI966" i="68"/>
  <c r="BI965" i="68"/>
  <c r="BI964" i="68"/>
  <c r="BI963" i="68"/>
  <c r="BI962" i="68"/>
  <c r="BI961" i="68"/>
  <c r="BI960" i="68"/>
  <c r="BI959" i="68"/>
  <c r="BI958" i="68"/>
  <c r="BI957" i="68"/>
  <c r="BI956" i="68"/>
  <c r="BI955" i="68"/>
  <c r="BI954" i="68"/>
  <c r="BI953" i="68"/>
  <c r="BI952" i="68"/>
  <c r="BI951" i="68"/>
  <c r="BI950" i="68"/>
  <c r="BI949" i="68"/>
  <c r="BI948" i="68"/>
  <c r="BI947" i="68"/>
  <c r="BI946" i="68"/>
  <c r="BI945" i="68"/>
  <c r="BI944" i="68"/>
  <c r="BI943" i="68"/>
  <c r="BI942" i="68"/>
  <c r="BI941" i="68"/>
  <c r="BI940" i="68"/>
  <c r="BI939" i="68"/>
  <c r="BI938" i="68"/>
  <c r="BI937" i="68"/>
  <c r="BI936" i="68"/>
  <c r="BI935" i="68"/>
  <c r="BI934" i="68"/>
  <c r="BI933" i="68"/>
  <c r="BI932" i="68"/>
  <c r="BI931" i="68"/>
  <c r="BI930" i="68"/>
  <c r="BI929" i="68"/>
  <c r="BI928" i="68"/>
  <c r="BI927" i="68"/>
  <c r="BI926" i="68"/>
  <c r="BI925" i="68"/>
  <c r="BI924" i="68"/>
  <c r="BI923" i="68"/>
  <c r="BI922" i="68"/>
  <c r="BI921" i="68"/>
  <c r="BI920" i="68"/>
  <c r="BI919" i="68"/>
  <c r="BI918" i="68"/>
  <c r="BI917" i="68"/>
  <c r="BI916" i="68"/>
  <c r="BI915" i="68"/>
  <c r="BI914" i="68"/>
  <c r="BI913" i="68"/>
  <c r="BI912" i="68"/>
  <c r="BI911" i="68"/>
  <c r="BI910" i="68"/>
  <c r="BI909" i="68"/>
  <c r="BI908" i="68"/>
  <c r="BI907" i="68"/>
  <c r="BI906" i="68"/>
  <c r="BI905" i="68"/>
  <c r="BI904" i="68"/>
  <c r="BI903" i="68"/>
  <c r="BI902" i="68"/>
  <c r="BI901" i="68"/>
  <c r="BI900" i="68"/>
  <c r="BI899" i="68"/>
  <c r="BI898" i="68"/>
  <c r="BI897" i="68"/>
  <c r="BI896" i="68"/>
  <c r="BI895" i="68"/>
  <c r="BI894" i="68"/>
  <c r="BI893" i="68"/>
  <c r="BI892" i="68"/>
  <c r="BI891" i="68"/>
  <c r="BI890" i="68"/>
  <c r="BI889" i="68"/>
  <c r="BI888" i="68"/>
  <c r="BI887" i="68"/>
  <c r="BI886" i="68"/>
  <c r="BI885" i="68"/>
  <c r="BI884" i="68"/>
  <c r="BI883" i="68"/>
  <c r="BI882" i="68"/>
  <c r="BI881" i="68"/>
  <c r="BI880" i="68"/>
  <c r="BI879" i="68"/>
  <c r="BI878" i="68"/>
  <c r="BI877" i="68"/>
  <c r="BI876" i="68"/>
  <c r="BI875" i="68"/>
  <c r="BI874" i="68"/>
  <c r="BI873" i="68"/>
  <c r="BI872" i="68"/>
  <c r="BI871" i="68"/>
  <c r="BI870" i="68"/>
  <c r="BI869" i="68"/>
  <c r="BI868" i="68"/>
  <c r="BI867" i="68"/>
  <c r="BI866" i="68"/>
  <c r="BI865" i="68"/>
  <c r="BI864" i="68"/>
  <c r="BI863" i="68"/>
  <c r="BI862" i="68"/>
  <c r="BI861" i="68"/>
  <c r="BI860" i="68"/>
  <c r="BI859" i="68"/>
  <c r="BI858" i="68"/>
  <c r="BI857" i="68"/>
  <c r="BI856" i="68"/>
  <c r="BI855" i="68"/>
  <c r="BI854" i="68"/>
  <c r="BI853" i="68"/>
  <c r="BI852" i="68"/>
  <c r="BI851" i="68"/>
  <c r="BI850" i="68"/>
  <c r="BI849" i="68"/>
  <c r="BI848" i="68"/>
  <c r="BI847" i="68"/>
  <c r="BI846" i="68"/>
  <c r="BI845" i="68"/>
  <c r="BI844" i="68"/>
  <c r="BI843" i="68"/>
  <c r="BI842" i="68"/>
  <c r="BI841" i="68"/>
  <c r="BI840" i="68"/>
  <c r="BI839" i="68"/>
  <c r="BI838" i="68"/>
  <c r="BI837" i="68"/>
  <c r="BI836" i="68"/>
  <c r="BI835" i="68"/>
  <c r="BI834" i="68"/>
  <c r="BI833" i="68"/>
  <c r="BI832" i="68"/>
  <c r="BI831" i="68"/>
  <c r="BI830" i="68"/>
  <c r="BI829" i="68"/>
  <c r="BI828" i="68"/>
  <c r="BI827" i="68"/>
  <c r="BI808" i="68"/>
  <c r="BI807" i="68"/>
  <c r="BI806" i="68"/>
  <c r="BI805" i="68"/>
  <c r="BI804" i="68"/>
  <c r="BI803" i="68"/>
  <c r="BI802" i="68"/>
  <c r="BI801" i="68"/>
  <c r="BI800" i="68"/>
  <c r="BI799" i="68"/>
  <c r="BI798" i="68"/>
  <c r="BI797" i="68"/>
  <c r="BI796" i="68"/>
  <c r="BI795" i="68"/>
  <c r="BI794" i="68"/>
  <c r="BI793" i="68"/>
  <c r="BI792" i="68"/>
  <c r="BI791" i="68"/>
  <c r="BI790" i="68"/>
  <c r="BI789" i="68"/>
  <c r="BI788" i="68"/>
  <c r="BI787" i="68"/>
  <c r="BI786" i="68"/>
  <c r="BI785" i="68"/>
  <c r="BI784" i="68"/>
  <c r="BI783" i="68"/>
  <c r="BI782" i="68"/>
  <c r="BI781" i="68"/>
  <c r="BI780" i="68"/>
  <c r="BI779" i="68"/>
  <c r="BI778" i="68"/>
  <c r="BI777" i="68"/>
  <c r="BI776" i="68"/>
  <c r="BI775" i="68"/>
  <c r="BI774" i="68"/>
  <c r="BI773" i="68"/>
  <c r="BI772" i="68"/>
  <c r="BI771" i="68"/>
  <c r="BI770" i="68"/>
  <c r="BI769" i="68"/>
  <c r="BI768" i="68"/>
  <c r="BI767" i="68"/>
  <c r="BI766" i="68"/>
  <c r="BI765" i="68"/>
  <c r="BI764" i="68"/>
  <c r="BI763" i="68"/>
  <c r="BI762" i="68"/>
  <c r="BI761" i="68"/>
  <c r="BI760" i="68"/>
  <c r="BI759" i="68"/>
  <c r="BI758" i="68"/>
  <c r="BI757" i="68"/>
  <c r="BI756" i="68"/>
  <c r="BI755" i="68"/>
  <c r="BI754" i="68"/>
  <c r="BI753" i="68"/>
  <c r="BI752" i="68"/>
  <c r="BI751" i="68"/>
  <c r="BI750" i="68"/>
  <c r="BI749" i="68"/>
  <c r="BI748" i="68"/>
  <c r="BI747" i="68"/>
  <c r="BI746" i="68"/>
  <c r="BI745" i="68"/>
  <c r="BI744" i="68"/>
  <c r="BI743" i="68"/>
  <c r="BI742" i="68"/>
  <c r="BI741" i="68"/>
  <c r="BI740" i="68"/>
  <c r="BI739" i="68"/>
  <c r="BI738" i="68"/>
  <c r="BI737" i="68"/>
  <c r="BI736" i="68"/>
  <c r="BI735" i="68"/>
  <c r="BI734" i="68"/>
  <c r="BI733" i="68"/>
  <c r="BI732" i="68"/>
  <c r="BI731" i="68"/>
  <c r="BI730" i="68"/>
  <c r="BI729" i="68"/>
  <c r="BI728" i="68"/>
  <c r="BI727" i="68"/>
  <c r="BI726" i="68"/>
  <c r="BI725" i="68"/>
  <c r="BI724" i="68"/>
  <c r="BI723" i="68"/>
  <c r="BI722" i="68"/>
  <c r="BI721" i="68"/>
  <c r="BI720" i="68"/>
  <c r="BI719" i="68"/>
  <c r="BI718" i="68"/>
  <c r="BI717" i="68"/>
  <c r="BI716" i="68"/>
  <c r="BI715" i="68"/>
  <c r="BI714" i="68"/>
  <c r="BI713" i="68"/>
  <c r="BI712" i="68"/>
  <c r="BI711" i="68"/>
  <c r="BI710" i="68"/>
  <c r="BI709" i="68"/>
  <c r="BI708" i="68"/>
  <c r="BI707" i="68"/>
  <c r="BI706" i="68"/>
  <c r="BI705" i="68"/>
  <c r="BI704" i="68"/>
  <c r="BI703" i="68"/>
  <c r="BI702" i="68"/>
  <c r="BI701" i="68"/>
  <c r="BI700" i="68"/>
  <c r="BI699" i="68"/>
  <c r="BI698" i="68"/>
  <c r="BI697" i="68"/>
  <c r="BI696" i="68"/>
  <c r="BI695" i="68"/>
  <c r="BI694" i="68"/>
  <c r="BI693" i="68"/>
  <c r="BI692" i="68"/>
  <c r="BI691" i="68"/>
  <c r="BI690" i="68"/>
  <c r="BI689" i="68"/>
  <c r="BI688" i="68"/>
  <c r="BI687" i="68"/>
  <c r="BI686" i="68"/>
  <c r="BI685" i="68"/>
  <c r="BI684" i="68"/>
  <c r="BI683" i="68"/>
  <c r="BI682" i="68"/>
  <c r="BI681" i="68"/>
  <c r="BI680" i="68"/>
  <c r="BI679" i="68"/>
  <c r="BI678" i="68"/>
  <c r="BI677" i="68"/>
  <c r="BI676" i="68"/>
  <c r="BI675" i="68"/>
  <c r="BI674" i="68"/>
  <c r="BI673" i="68"/>
  <c r="BI672" i="68"/>
  <c r="BI671" i="68"/>
  <c r="BI670" i="68"/>
  <c r="BI669" i="68"/>
  <c r="BI668" i="68"/>
  <c r="BI667" i="68"/>
  <c r="BI666" i="68"/>
  <c r="BI665" i="68"/>
  <c r="BI664" i="68"/>
  <c r="BI663" i="68"/>
  <c r="BI662" i="68"/>
  <c r="BI661" i="68"/>
  <c r="BI660" i="68"/>
  <c r="BI659" i="68"/>
  <c r="BI658" i="68"/>
  <c r="BI657" i="68"/>
  <c r="BI656" i="68"/>
  <c r="BI655" i="68"/>
  <c r="BI654" i="68"/>
  <c r="BI653" i="68"/>
  <c r="BI652" i="68"/>
  <c r="BI651" i="68"/>
  <c r="BI650" i="68"/>
  <c r="BI649" i="68"/>
  <c r="BI648" i="68"/>
  <c r="BI647" i="68"/>
  <c r="BI646" i="68"/>
  <c r="BI645" i="68"/>
  <c r="BI644" i="68"/>
  <c r="BG1007" i="68"/>
  <c r="BG1006" i="68"/>
  <c r="BG1005" i="68"/>
  <c r="BG1004" i="68"/>
  <c r="BG1003" i="68"/>
  <c r="BG1002" i="68"/>
  <c r="BG1001" i="68"/>
  <c r="BG1000" i="68"/>
  <c r="BG999" i="68"/>
  <c r="BG998" i="68"/>
  <c r="BG997" i="68"/>
  <c r="BG996" i="68"/>
  <c r="BG995" i="68"/>
  <c r="BG994" i="68"/>
  <c r="BG993" i="68"/>
  <c r="BG992" i="68"/>
  <c r="BG991" i="68"/>
  <c r="BG990" i="68"/>
  <c r="BG989" i="68"/>
  <c r="BG988" i="68"/>
  <c r="BG987" i="68"/>
  <c r="BG986" i="68"/>
  <c r="BG985" i="68"/>
  <c r="BG984" i="68"/>
  <c r="BG983" i="68"/>
  <c r="BG982" i="68"/>
  <c r="BG981" i="68"/>
  <c r="BG980" i="68"/>
  <c r="BG979" i="68"/>
  <c r="BG978" i="68"/>
  <c r="BG977" i="68"/>
  <c r="BG976" i="68"/>
  <c r="BG975" i="68"/>
  <c r="BG974" i="68"/>
  <c r="BG973" i="68"/>
  <c r="BG972" i="68"/>
  <c r="BG971" i="68"/>
  <c r="BG970" i="68"/>
  <c r="BG969" i="68"/>
  <c r="BG968" i="68"/>
  <c r="BG967" i="68"/>
  <c r="BG966" i="68"/>
  <c r="BG965" i="68"/>
  <c r="BG964" i="68"/>
  <c r="BG963" i="68"/>
  <c r="BG962" i="68"/>
  <c r="BG961" i="68"/>
  <c r="BG960" i="68"/>
  <c r="BG959" i="68"/>
  <c r="BG958" i="68"/>
  <c r="BG957" i="68"/>
  <c r="BG956" i="68"/>
  <c r="BG955" i="68"/>
  <c r="BG954" i="68"/>
  <c r="BG953" i="68"/>
  <c r="BG952" i="68"/>
  <c r="BG951" i="68"/>
  <c r="BG950" i="68"/>
  <c r="BG949" i="68"/>
  <c r="BG948" i="68"/>
  <c r="BG947" i="68"/>
  <c r="BG946" i="68"/>
  <c r="BG945" i="68"/>
  <c r="BG944" i="68"/>
  <c r="BG943" i="68"/>
  <c r="BG942" i="68"/>
  <c r="BG941" i="68"/>
  <c r="BG940" i="68"/>
  <c r="BG939" i="68"/>
  <c r="BG938" i="68"/>
  <c r="BG937" i="68"/>
  <c r="BG936" i="68"/>
  <c r="BG935" i="68"/>
  <c r="BG934" i="68"/>
  <c r="BG933" i="68"/>
  <c r="BG932" i="68"/>
  <c r="BG931" i="68"/>
  <c r="BG930" i="68"/>
  <c r="BG929" i="68"/>
  <c r="BG928" i="68"/>
  <c r="BG927" i="68"/>
  <c r="BG926" i="68"/>
  <c r="BG925" i="68"/>
  <c r="BG924" i="68"/>
  <c r="BG923" i="68"/>
  <c r="BG922" i="68"/>
  <c r="BG921" i="68"/>
  <c r="BG920" i="68"/>
  <c r="BG919" i="68"/>
  <c r="BG918" i="68"/>
  <c r="BG917" i="68"/>
  <c r="BG916" i="68"/>
  <c r="BG915" i="68"/>
  <c r="BG914" i="68"/>
  <c r="BG913" i="68"/>
  <c r="BG912" i="68"/>
  <c r="BG911" i="68"/>
  <c r="BG910" i="68"/>
  <c r="BG909" i="68"/>
  <c r="BG908" i="68"/>
  <c r="BG907" i="68"/>
  <c r="BG906" i="68"/>
  <c r="BG905" i="68"/>
  <c r="BG904" i="68"/>
  <c r="BG903" i="68"/>
  <c r="BG902" i="68"/>
  <c r="BG901" i="68"/>
  <c r="BG900" i="68"/>
  <c r="BG899" i="68"/>
  <c r="BG898" i="68"/>
  <c r="BG897" i="68"/>
  <c r="BG896" i="68"/>
  <c r="BG895" i="68"/>
  <c r="BG894" i="68"/>
  <c r="BG893" i="68"/>
  <c r="BG892" i="68"/>
  <c r="BG891" i="68"/>
  <c r="BG890" i="68"/>
  <c r="BG889" i="68"/>
  <c r="BG888" i="68"/>
  <c r="BG887" i="68"/>
  <c r="BG886" i="68"/>
  <c r="BG885" i="68"/>
  <c r="BG884" i="68"/>
  <c r="BG883" i="68"/>
  <c r="BG882" i="68"/>
  <c r="BG881" i="68"/>
  <c r="BG880" i="68"/>
  <c r="BG879" i="68"/>
  <c r="BG878" i="68"/>
  <c r="BG877" i="68"/>
  <c r="BG876" i="68"/>
  <c r="BG875" i="68"/>
  <c r="BG874" i="68"/>
  <c r="BG873" i="68"/>
  <c r="BG872" i="68"/>
  <c r="BG871" i="68"/>
  <c r="BG870" i="68"/>
  <c r="BG869" i="68"/>
  <c r="BG868" i="68"/>
  <c r="BG867" i="68"/>
  <c r="BG866" i="68"/>
  <c r="BG865" i="68"/>
  <c r="BG864" i="68"/>
  <c r="BG863" i="68"/>
  <c r="BG862" i="68"/>
  <c r="BG861" i="68"/>
  <c r="BG860" i="68"/>
  <c r="BG859" i="68"/>
  <c r="BG858" i="68"/>
  <c r="BG857" i="68"/>
  <c r="BG856" i="68"/>
  <c r="BG855" i="68"/>
  <c r="BG854" i="68"/>
  <c r="BG853" i="68"/>
  <c r="BG852" i="68"/>
  <c r="BG851" i="68"/>
  <c r="BG850" i="68"/>
  <c r="BG849" i="68"/>
  <c r="BG848" i="68"/>
  <c r="BG847" i="68"/>
  <c r="BG846" i="68"/>
  <c r="BG845" i="68"/>
  <c r="BG844" i="68"/>
  <c r="BG843" i="68"/>
  <c r="BG842" i="68"/>
  <c r="BG841" i="68"/>
  <c r="BG840" i="68"/>
  <c r="BG839" i="68"/>
  <c r="BG838" i="68"/>
  <c r="BG837" i="68"/>
  <c r="BG836" i="68"/>
  <c r="BG835" i="68"/>
  <c r="BG834" i="68"/>
  <c r="BG833" i="68"/>
  <c r="BG832" i="68"/>
  <c r="BG831" i="68"/>
  <c r="BG830" i="68"/>
  <c r="BG829" i="68"/>
  <c r="BG828" i="68"/>
  <c r="BG827" i="68"/>
  <c r="BG808" i="68"/>
  <c r="BG807" i="68"/>
  <c r="BG806" i="68"/>
  <c r="BG805" i="68"/>
  <c r="BG804" i="68"/>
  <c r="BG803" i="68"/>
  <c r="BG802" i="68"/>
  <c r="BG801" i="68"/>
  <c r="BG800" i="68"/>
  <c r="BG799" i="68"/>
  <c r="BG798" i="68"/>
  <c r="BG797" i="68"/>
  <c r="BG796" i="68"/>
  <c r="BG795" i="68"/>
  <c r="BG794" i="68"/>
  <c r="BG793" i="68"/>
  <c r="BG792" i="68"/>
  <c r="BG791" i="68"/>
  <c r="BG790" i="68"/>
  <c r="BG789" i="68"/>
  <c r="BG788" i="68"/>
  <c r="BG787" i="68"/>
  <c r="BG786" i="68"/>
  <c r="BG785" i="68"/>
  <c r="BG784" i="68"/>
  <c r="BG783" i="68"/>
  <c r="BG782" i="68"/>
  <c r="BG781" i="68"/>
  <c r="BG780" i="68"/>
  <c r="BG779" i="68"/>
  <c r="BG778" i="68"/>
  <c r="BG777" i="68"/>
  <c r="BG776" i="68"/>
  <c r="BG775" i="68"/>
  <c r="BG774" i="68"/>
  <c r="BG773" i="68"/>
  <c r="BG772" i="68"/>
  <c r="BG771" i="68"/>
  <c r="BG770" i="68"/>
  <c r="BG769" i="68"/>
  <c r="BG768" i="68"/>
  <c r="BG767" i="68"/>
  <c r="BG766" i="68"/>
  <c r="BG765" i="68"/>
  <c r="BG764" i="68"/>
  <c r="BG763" i="68"/>
  <c r="BG762" i="68"/>
  <c r="BG761" i="68"/>
  <c r="BG760" i="68"/>
  <c r="BG759" i="68"/>
  <c r="BG758" i="68"/>
  <c r="BG757" i="68"/>
  <c r="BG756" i="68"/>
  <c r="BG755" i="68"/>
  <c r="BG754" i="68"/>
  <c r="BG753" i="68"/>
  <c r="BG752" i="68"/>
  <c r="BG751" i="68"/>
  <c r="BG750" i="68"/>
  <c r="BG749" i="68"/>
  <c r="BG748" i="68"/>
  <c r="BG747" i="68"/>
  <c r="BG746" i="68"/>
  <c r="BG745" i="68"/>
  <c r="BG744" i="68"/>
  <c r="BG743" i="68"/>
  <c r="BG742" i="68"/>
  <c r="BG741" i="68"/>
  <c r="BG740" i="68"/>
  <c r="BG739" i="68"/>
  <c r="BG738" i="68"/>
  <c r="BG737" i="68"/>
  <c r="BG736" i="68"/>
  <c r="BG735" i="68"/>
  <c r="BG734" i="68"/>
  <c r="BG733" i="68"/>
  <c r="BG732" i="68"/>
  <c r="BG731" i="68"/>
  <c r="BG730" i="68"/>
  <c r="BG729" i="68"/>
  <c r="BG728" i="68"/>
  <c r="BG727" i="68"/>
  <c r="BG726" i="68"/>
  <c r="BG725" i="68"/>
  <c r="BG724" i="68"/>
  <c r="BG723" i="68"/>
  <c r="BG722" i="68"/>
  <c r="BG721" i="68"/>
  <c r="BG720" i="68"/>
  <c r="BG719" i="68"/>
  <c r="BG718" i="68"/>
  <c r="BG717" i="68"/>
  <c r="BG716" i="68"/>
  <c r="BG715" i="68"/>
  <c r="BG714" i="68"/>
  <c r="BG713" i="68"/>
  <c r="BG712" i="68"/>
  <c r="BG711" i="68"/>
  <c r="BG710" i="68"/>
  <c r="BG709" i="68"/>
  <c r="BG708" i="68"/>
  <c r="BG707" i="68"/>
  <c r="BG706" i="68"/>
  <c r="BG705" i="68"/>
  <c r="BG704" i="68"/>
  <c r="BG703" i="68"/>
  <c r="BG702" i="68"/>
  <c r="BG701" i="68"/>
  <c r="BG700" i="68"/>
  <c r="BG699" i="68"/>
  <c r="BG698" i="68"/>
  <c r="BG697" i="68"/>
  <c r="BG696" i="68"/>
  <c r="BG695" i="68"/>
  <c r="BG694" i="68"/>
  <c r="BG693" i="68"/>
  <c r="BG692" i="68"/>
  <c r="BG691" i="68"/>
  <c r="BG690" i="68"/>
  <c r="BG689" i="68"/>
  <c r="BG688" i="68"/>
  <c r="BG687" i="68"/>
  <c r="BG686" i="68"/>
  <c r="BG685" i="68"/>
  <c r="BG684" i="68"/>
  <c r="BG683" i="68"/>
  <c r="BG682" i="68"/>
  <c r="BG681" i="68"/>
  <c r="BG680" i="68"/>
  <c r="BG679" i="68"/>
  <c r="BG678" i="68"/>
  <c r="BG677" i="68"/>
  <c r="BG676" i="68"/>
  <c r="BG675" i="68"/>
  <c r="BG674" i="68"/>
  <c r="BG673" i="68"/>
  <c r="BG672" i="68"/>
  <c r="BG671" i="68"/>
  <c r="BG670" i="68"/>
  <c r="BG669" i="68"/>
  <c r="BG668" i="68"/>
  <c r="BG667" i="68"/>
  <c r="BG666" i="68"/>
  <c r="BG665" i="68"/>
  <c r="BG664" i="68"/>
  <c r="BG663" i="68"/>
  <c r="BG662" i="68"/>
  <c r="BG661" i="68"/>
  <c r="BG660" i="68"/>
  <c r="BG659" i="68"/>
  <c r="BG658" i="68"/>
  <c r="BG657" i="68"/>
  <c r="BG656" i="68"/>
  <c r="BG655" i="68"/>
  <c r="BG654" i="68"/>
  <c r="BG653" i="68"/>
  <c r="BG652" i="68"/>
  <c r="BG651" i="68"/>
  <c r="BG650" i="68"/>
  <c r="BG649" i="68"/>
  <c r="BG648" i="68"/>
  <c r="BG647" i="68"/>
  <c r="BG646" i="68"/>
  <c r="BG645" i="68"/>
  <c r="BG644" i="68"/>
  <c r="AX1007" i="68"/>
  <c r="AX1006" i="68"/>
  <c r="AX1005" i="68"/>
  <c r="AX1004" i="68"/>
  <c r="AX1003" i="68"/>
  <c r="AX1002" i="68"/>
  <c r="AX1001" i="68"/>
  <c r="AX1000" i="68"/>
  <c r="AX999" i="68"/>
  <c r="AX998" i="68"/>
  <c r="AX997" i="68"/>
  <c r="AX996" i="68"/>
  <c r="AX995" i="68"/>
  <c r="AX994" i="68"/>
  <c r="AX993" i="68"/>
  <c r="AX992" i="68"/>
  <c r="AX991" i="68"/>
  <c r="AX990" i="68"/>
  <c r="AX989" i="68"/>
  <c r="AX988" i="68"/>
  <c r="AX987" i="68"/>
  <c r="AX986" i="68"/>
  <c r="AX985" i="68"/>
  <c r="AX984" i="68"/>
  <c r="AX983" i="68"/>
  <c r="AX982" i="68"/>
  <c r="AX981" i="68"/>
  <c r="AX980" i="68"/>
  <c r="AX979" i="68"/>
  <c r="AX978" i="68"/>
  <c r="AX977" i="68"/>
  <c r="AX976" i="68"/>
  <c r="AX975" i="68"/>
  <c r="AX974" i="68"/>
  <c r="AX973" i="68"/>
  <c r="AX972" i="68"/>
  <c r="AX971" i="68"/>
  <c r="AX970" i="68"/>
  <c r="AX969" i="68"/>
  <c r="AX968" i="68"/>
  <c r="AX967" i="68"/>
  <c r="AX966" i="68"/>
  <c r="AX965" i="68"/>
  <c r="AX964" i="68"/>
  <c r="AX963" i="68"/>
  <c r="AX962" i="68"/>
  <c r="AX961" i="68"/>
  <c r="AX960" i="68"/>
  <c r="AX959" i="68"/>
  <c r="AX958" i="68"/>
  <c r="AX957" i="68"/>
  <c r="AX956" i="68"/>
  <c r="AX955" i="68"/>
  <c r="AX954" i="68"/>
  <c r="AX953" i="68"/>
  <c r="AX952" i="68"/>
  <c r="AX951" i="68"/>
  <c r="AX950" i="68"/>
  <c r="AX949" i="68"/>
  <c r="AX948" i="68"/>
  <c r="AX947" i="68"/>
  <c r="AX946" i="68"/>
  <c r="AX945" i="68"/>
  <c r="AX944" i="68"/>
  <c r="AX943" i="68"/>
  <c r="AX942" i="68"/>
  <c r="AX941" i="68"/>
  <c r="AX940" i="68"/>
  <c r="AX939" i="68"/>
  <c r="AX938" i="68"/>
  <c r="AX937" i="68"/>
  <c r="AX936" i="68"/>
  <c r="AX935" i="68"/>
  <c r="AX934" i="68"/>
  <c r="AX933" i="68"/>
  <c r="AX932" i="68"/>
  <c r="AX931" i="68"/>
  <c r="AX930" i="68"/>
  <c r="AX929" i="68"/>
  <c r="AX928" i="68"/>
  <c r="AX927" i="68"/>
  <c r="AX926" i="68"/>
  <c r="AX925" i="68"/>
  <c r="AX924" i="68"/>
  <c r="AX923" i="68"/>
  <c r="AX922" i="68"/>
  <c r="AX921" i="68"/>
  <c r="AX920" i="68"/>
  <c r="AX919" i="68"/>
  <c r="AX918" i="68"/>
  <c r="AX917" i="68"/>
  <c r="AX916" i="68"/>
  <c r="AX915" i="68"/>
  <c r="AX914" i="68"/>
  <c r="AX913" i="68"/>
  <c r="AX912" i="68"/>
  <c r="AX911" i="68"/>
  <c r="AX910" i="68"/>
  <c r="AX909" i="68"/>
  <c r="AX908" i="68"/>
  <c r="AX907" i="68"/>
  <c r="AX906" i="68"/>
  <c r="AX905" i="68"/>
  <c r="AX904" i="68"/>
  <c r="AX903" i="68"/>
  <c r="AX902" i="68"/>
  <c r="AX901" i="68"/>
  <c r="AX900" i="68"/>
  <c r="AX899" i="68"/>
  <c r="AX898" i="68"/>
  <c r="AX897" i="68"/>
  <c r="AX896" i="68"/>
  <c r="AX895" i="68"/>
  <c r="AX894" i="68"/>
  <c r="AX893" i="68"/>
  <c r="AX892" i="68"/>
  <c r="AX891" i="68"/>
  <c r="AX890" i="68"/>
  <c r="AX889" i="68"/>
  <c r="AX888" i="68"/>
  <c r="AX887" i="68"/>
  <c r="AX886" i="68"/>
  <c r="AX885" i="68"/>
  <c r="AX884" i="68"/>
  <c r="AX883" i="68"/>
  <c r="AX882" i="68"/>
  <c r="AX881" i="68"/>
  <c r="AX880" i="68"/>
  <c r="AX879" i="68"/>
  <c r="AX878" i="68"/>
  <c r="AX877" i="68"/>
  <c r="AX876" i="68"/>
  <c r="AX875" i="68"/>
  <c r="AX874" i="68"/>
  <c r="AX873" i="68"/>
  <c r="AX872" i="68"/>
  <c r="AX871" i="68"/>
  <c r="AX870" i="68"/>
  <c r="AX869" i="68"/>
  <c r="AX868" i="68"/>
  <c r="AX867" i="68"/>
  <c r="AX866" i="68"/>
  <c r="AX865" i="68"/>
  <c r="AX864" i="68"/>
  <c r="AX863" i="68"/>
  <c r="AX862" i="68"/>
  <c r="AX861" i="68"/>
  <c r="AX860" i="68"/>
  <c r="AX859" i="68"/>
  <c r="AX858" i="68"/>
  <c r="AX857" i="68"/>
  <c r="AX856" i="68"/>
  <c r="AX855" i="68"/>
  <c r="AX854" i="68"/>
  <c r="AX853" i="68"/>
  <c r="AX852" i="68"/>
  <c r="AX851" i="68"/>
  <c r="AX850" i="68"/>
  <c r="AX849" i="68"/>
  <c r="AX848" i="68"/>
  <c r="AX847" i="68"/>
  <c r="AX846" i="68"/>
  <c r="AX845" i="68"/>
  <c r="AX844" i="68"/>
  <c r="AX843" i="68"/>
  <c r="AX842" i="68"/>
  <c r="AX841" i="68"/>
  <c r="AX840" i="68"/>
  <c r="AX839" i="68"/>
  <c r="AX838" i="68"/>
  <c r="AX837" i="68"/>
  <c r="AX836" i="68"/>
  <c r="AX835" i="68"/>
  <c r="AX834" i="68"/>
  <c r="AX833" i="68"/>
  <c r="AX832" i="68"/>
  <c r="AX831" i="68"/>
  <c r="AX830" i="68"/>
  <c r="AX829" i="68"/>
  <c r="AX828" i="68"/>
  <c r="AX827" i="68"/>
  <c r="AX808" i="68"/>
  <c r="AX807" i="68"/>
  <c r="AX806" i="68"/>
  <c r="AX805" i="68"/>
  <c r="AX804" i="68"/>
  <c r="AX803" i="68"/>
  <c r="AX802" i="68"/>
  <c r="AX801" i="68"/>
  <c r="AX800" i="68"/>
  <c r="AX799" i="68"/>
  <c r="AX798" i="68"/>
  <c r="AX797" i="68"/>
  <c r="AX796" i="68"/>
  <c r="AX795" i="68"/>
  <c r="AX794" i="68"/>
  <c r="AX793" i="68"/>
  <c r="AX792" i="68"/>
  <c r="AX791" i="68"/>
  <c r="AX790" i="68"/>
  <c r="AX789" i="68"/>
  <c r="AX788" i="68"/>
  <c r="AX787" i="68"/>
  <c r="AX786" i="68"/>
  <c r="AX785" i="68"/>
  <c r="AX784" i="68"/>
  <c r="AX783" i="68"/>
  <c r="AX782" i="68"/>
  <c r="AX781" i="68"/>
  <c r="AX780" i="68"/>
  <c r="AX779" i="68"/>
  <c r="AX778" i="68"/>
  <c r="AX777" i="68"/>
  <c r="AX776" i="68"/>
  <c r="AX775" i="68"/>
  <c r="AX774" i="68"/>
  <c r="AX773" i="68"/>
  <c r="AX772" i="68"/>
  <c r="AX771" i="68"/>
  <c r="AX770" i="68"/>
  <c r="AX769" i="68"/>
  <c r="AX768" i="68"/>
  <c r="AX767" i="68"/>
  <c r="AX766" i="68"/>
  <c r="AX765" i="68"/>
  <c r="AX764" i="68"/>
  <c r="AX763" i="68"/>
  <c r="AX762" i="68"/>
  <c r="AX761" i="68"/>
  <c r="AX760" i="68"/>
  <c r="AX759" i="68"/>
  <c r="AX758" i="68"/>
  <c r="AX757" i="68"/>
  <c r="AX756" i="68"/>
  <c r="AX755" i="68"/>
  <c r="AX754" i="68"/>
  <c r="AX753" i="68"/>
  <c r="AX752" i="68"/>
  <c r="AX751" i="68"/>
  <c r="AX750" i="68"/>
  <c r="AX749" i="68"/>
  <c r="AX748" i="68"/>
  <c r="AX747" i="68"/>
  <c r="AX746" i="68"/>
  <c r="AX745" i="68"/>
  <c r="AX744" i="68"/>
  <c r="AX743" i="68"/>
  <c r="AX742" i="68"/>
  <c r="AX741" i="68"/>
  <c r="AX740" i="68"/>
  <c r="AX739" i="68"/>
  <c r="AX738" i="68"/>
  <c r="AX737" i="68"/>
  <c r="AX736" i="68"/>
  <c r="AX735" i="68"/>
  <c r="AX734" i="68"/>
  <c r="AX733" i="68"/>
  <c r="AX732" i="68"/>
  <c r="AX731" i="68"/>
  <c r="AX730" i="68"/>
  <c r="AX729" i="68"/>
  <c r="AX728" i="68"/>
  <c r="AX727" i="68"/>
  <c r="AX726" i="68"/>
  <c r="AX725" i="68"/>
  <c r="AX724" i="68"/>
  <c r="AX723" i="68"/>
  <c r="AX722" i="68"/>
  <c r="AX721" i="68"/>
  <c r="AX720" i="68"/>
  <c r="AX719" i="68"/>
  <c r="AX718" i="68"/>
  <c r="AX717" i="68"/>
  <c r="AX716" i="68"/>
  <c r="AX715" i="68"/>
  <c r="AX714" i="68"/>
  <c r="AX713" i="68"/>
  <c r="AX712" i="68"/>
  <c r="AX711" i="68"/>
  <c r="AX710" i="68"/>
  <c r="AX709" i="68"/>
  <c r="AX708" i="68"/>
  <c r="AX707" i="68"/>
  <c r="AX706" i="68"/>
  <c r="AX705" i="68"/>
  <c r="AX704" i="68"/>
  <c r="AX703" i="68"/>
  <c r="AX702" i="68"/>
  <c r="AX701" i="68"/>
  <c r="AX700" i="68"/>
  <c r="AX699" i="68"/>
  <c r="AX698" i="68"/>
  <c r="AX697" i="68"/>
  <c r="AX696" i="68"/>
  <c r="AX695" i="68"/>
  <c r="AX694" i="68"/>
  <c r="AX693" i="68"/>
  <c r="AX692" i="68"/>
  <c r="AX691" i="68"/>
  <c r="AX690" i="68"/>
  <c r="AX689" i="68"/>
  <c r="AX688" i="68"/>
  <c r="AX687" i="68"/>
  <c r="AX686" i="68"/>
  <c r="AX685" i="68"/>
  <c r="AX684" i="68"/>
  <c r="AX683" i="68"/>
  <c r="AX682" i="68"/>
  <c r="AX681" i="68"/>
  <c r="AX680" i="68"/>
  <c r="AX679" i="68"/>
  <c r="AX678" i="68"/>
  <c r="AX677" i="68"/>
  <c r="AX676" i="68"/>
  <c r="AX675" i="68"/>
  <c r="AX674" i="68"/>
  <c r="AX673" i="68"/>
  <c r="AX672" i="68"/>
  <c r="AX671" i="68"/>
  <c r="AX670" i="68"/>
  <c r="AX669" i="68"/>
  <c r="AX668" i="68"/>
  <c r="AX667" i="68"/>
  <c r="AX666" i="68"/>
  <c r="AX665" i="68"/>
  <c r="AX664" i="68"/>
  <c r="AX663" i="68"/>
  <c r="AX662" i="68"/>
  <c r="AX661" i="68"/>
  <c r="AX660" i="68"/>
  <c r="AX659" i="68"/>
  <c r="AX658" i="68"/>
  <c r="AX657" i="68"/>
  <c r="AX656" i="68"/>
  <c r="AX655" i="68"/>
  <c r="AX654" i="68"/>
  <c r="AX653" i="68"/>
  <c r="AX652" i="68"/>
  <c r="AX651" i="68"/>
  <c r="AX650" i="68"/>
  <c r="AX649" i="68"/>
  <c r="AX648" i="68"/>
  <c r="AX647" i="68"/>
  <c r="AX646" i="68"/>
  <c r="AX645" i="68"/>
  <c r="AX644" i="68"/>
  <c r="AW1007" i="68"/>
  <c r="AW1006" i="68"/>
  <c r="AW1005" i="68"/>
  <c r="AW1004" i="68"/>
  <c r="AW1003" i="68"/>
  <c r="AW1002" i="68"/>
  <c r="AW1001" i="68"/>
  <c r="AW1000" i="68"/>
  <c r="AW999" i="68"/>
  <c r="AW998" i="68"/>
  <c r="AW997" i="68"/>
  <c r="AW996" i="68"/>
  <c r="AW995" i="68"/>
  <c r="AW994" i="68"/>
  <c r="AW993" i="68"/>
  <c r="AW992" i="68"/>
  <c r="AW991" i="68"/>
  <c r="AW990" i="68"/>
  <c r="AW989" i="68"/>
  <c r="AW988" i="68"/>
  <c r="AW987" i="68"/>
  <c r="AW986" i="68"/>
  <c r="AW985" i="68"/>
  <c r="AW984" i="68"/>
  <c r="AW983" i="68"/>
  <c r="AW982" i="68"/>
  <c r="AW981" i="68"/>
  <c r="AW980" i="68"/>
  <c r="AW979" i="68"/>
  <c r="AW978" i="68"/>
  <c r="AW977" i="68"/>
  <c r="AW976" i="68"/>
  <c r="AW975" i="68"/>
  <c r="AW974" i="68"/>
  <c r="AW973" i="68"/>
  <c r="AW972" i="68"/>
  <c r="AW971" i="68"/>
  <c r="AW970" i="68"/>
  <c r="AW969" i="68"/>
  <c r="AW968" i="68"/>
  <c r="AW967" i="68"/>
  <c r="AW966" i="68"/>
  <c r="AW965" i="68"/>
  <c r="AW964" i="68"/>
  <c r="AW963" i="68"/>
  <c r="AW962" i="68"/>
  <c r="AW961" i="68"/>
  <c r="AW960" i="68"/>
  <c r="AW959" i="68"/>
  <c r="AW958" i="68"/>
  <c r="AW957" i="68"/>
  <c r="AW956" i="68"/>
  <c r="AW955" i="68"/>
  <c r="AW954" i="68"/>
  <c r="AW953" i="68"/>
  <c r="AW952" i="68"/>
  <c r="AW951" i="68"/>
  <c r="AW950" i="68"/>
  <c r="AW949" i="68"/>
  <c r="AW948" i="68"/>
  <c r="AW947" i="68"/>
  <c r="AW946" i="68"/>
  <c r="AW945" i="68"/>
  <c r="AW944" i="68"/>
  <c r="AW943" i="68"/>
  <c r="AW942" i="68"/>
  <c r="AW941" i="68"/>
  <c r="AW940" i="68"/>
  <c r="AW939" i="68"/>
  <c r="AW938" i="68"/>
  <c r="AW937" i="68"/>
  <c r="AW936" i="68"/>
  <c r="AW935" i="68"/>
  <c r="AW934" i="68"/>
  <c r="AW933" i="68"/>
  <c r="AW932" i="68"/>
  <c r="AW931" i="68"/>
  <c r="AW930" i="68"/>
  <c r="AW929" i="68"/>
  <c r="AW928" i="68"/>
  <c r="AW927" i="68"/>
  <c r="AW926" i="68"/>
  <c r="AW925" i="68"/>
  <c r="AW924" i="68"/>
  <c r="AW923" i="68"/>
  <c r="AW922" i="68"/>
  <c r="AW921" i="68"/>
  <c r="AW920" i="68"/>
  <c r="AW919" i="68"/>
  <c r="AW918" i="68"/>
  <c r="AW917" i="68"/>
  <c r="AW916" i="68"/>
  <c r="AW915" i="68"/>
  <c r="AW914" i="68"/>
  <c r="AW913" i="68"/>
  <c r="AW912" i="68"/>
  <c r="AW911" i="68"/>
  <c r="AW910" i="68"/>
  <c r="AW909" i="68"/>
  <c r="AW908" i="68"/>
  <c r="AW907" i="68"/>
  <c r="AW906" i="68"/>
  <c r="AW905" i="68"/>
  <c r="AW904" i="68"/>
  <c r="AW903" i="68"/>
  <c r="AW902" i="68"/>
  <c r="AW901" i="68"/>
  <c r="AW900" i="68"/>
  <c r="AW899" i="68"/>
  <c r="AW898" i="68"/>
  <c r="AW897" i="68"/>
  <c r="AW896" i="68"/>
  <c r="AW895" i="68"/>
  <c r="AW894" i="68"/>
  <c r="AW893" i="68"/>
  <c r="AW892" i="68"/>
  <c r="AW891" i="68"/>
  <c r="AW890" i="68"/>
  <c r="AW889" i="68"/>
  <c r="AW888" i="68"/>
  <c r="AW887" i="68"/>
  <c r="AW886" i="68"/>
  <c r="AW885" i="68"/>
  <c r="AW884" i="68"/>
  <c r="AW883" i="68"/>
  <c r="AW882" i="68"/>
  <c r="AW881" i="68"/>
  <c r="AW880" i="68"/>
  <c r="AW879" i="68"/>
  <c r="AW878" i="68"/>
  <c r="AW877" i="68"/>
  <c r="AW876" i="68"/>
  <c r="AW875" i="68"/>
  <c r="AW874" i="68"/>
  <c r="AW873" i="68"/>
  <c r="AW872" i="68"/>
  <c r="AW871" i="68"/>
  <c r="AW870" i="68"/>
  <c r="AW869" i="68"/>
  <c r="AW868" i="68"/>
  <c r="AW867" i="68"/>
  <c r="AW866" i="68"/>
  <c r="AW865" i="68"/>
  <c r="AW864" i="68"/>
  <c r="AW863" i="68"/>
  <c r="AW862" i="68"/>
  <c r="AW861" i="68"/>
  <c r="AW860" i="68"/>
  <c r="AW859" i="68"/>
  <c r="AW858" i="68"/>
  <c r="AW857" i="68"/>
  <c r="AW856" i="68"/>
  <c r="AW855" i="68"/>
  <c r="AW854" i="68"/>
  <c r="AW853" i="68"/>
  <c r="AW852" i="68"/>
  <c r="AW851" i="68"/>
  <c r="AW850" i="68"/>
  <c r="AW849" i="68"/>
  <c r="AW848" i="68"/>
  <c r="AW847" i="68"/>
  <c r="AW846" i="68"/>
  <c r="AW845" i="68"/>
  <c r="AW844" i="68"/>
  <c r="AW843" i="68"/>
  <c r="AW842" i="68"/>
  <c r="AW841" i="68"/>
  <c r="AW840" i="68"/>
  <c r="AW839" i="68"/>
  <c r="AW838" i="68"/>
  <c r="AW837" i="68"/>
  <c r="AW836" i="68"/>
  <c r="AW835" i="68"/>
  <c r="AW834" i="68"/>
  <c r="AW833" i="68"/>
  <c r="AW832" i="68"/>
  <c r="AW831" i="68"/>
  <c r="AW830" i="68"/>
  <c r="AW829" i="68"/>
  <c r="AW828" i="68"/>
  <c r="AW827" i="68"/>
  <c r="AW808" i="68"/>
  <c r="AW807" i="68"/>
  <c r="AW806" i="68"/>
  <c r="AW805" i="68"/>
  <c r="AW804" i="68"/>
  <c r="AW803" i="68"/>
  <c r="AW802" i="68"/>
  <c r="AW801" i="68"/>
  <c r="AW800" i="68"/>
  <c r="AW799" i="68"/>
  <c r="AW798" i="68"/>
  <c r="AW797" i="68"/>
  <c r="AW796" i="68"/>
  <c r="AW795" i="68"/>
  <c r="AW794" i="68"/>
  <c r="AW793" i="68"/>
  <c r="AW792" i="68"/>
  <c r="AW791" i="68"/>
  <c r="AW790" i="68"/>
  <c r="AW789" i="68"/>
  <c r="AW788" i="68"/>
  <c r="AW787" i="68"/>
  <c r="AW786" i="68"/>
  <c r="AW785" i="68"/>
  <c r="AW784" i="68"/>
  <c r="AW783" i="68"/>
  <c r="AW782" i="68"/>
  <c r="AW781" i="68"/>
  <c r="AW780" i="68"/>
  <c r="AW779" i="68"/>
  <c r="AW778" i="68"/>
  <c r="AW777" i="68"/>
  <c r="AW776" i="68"/>
  <c r="AW775" i="68"/>
  <c r="AW774" i="68"/>
  <c r="AW773" i="68"/>
  <c r="AW772" i="68"/>
  <c r="AW771" i="68"/>
  <c r="AW770" i="68"/>
  <c r="AW769" i="68"/>
  <c r="AW768" i="68"/>
  <c r="AW767" i="68"/>
  <c r="AW766" i="68"/>
  <c r="AW765" i="68"/>
  <c r="AW764" i="68"/>
  <c r="AW763" i="68"/>
  <c r="AW762" i="68"/>
  <c r="AW761" i="68"/>
  <c r="AW760" i="68"/>
  <c r="AW759" i="68"/>
  <c r="AW758" i="68"/>
  <c r="AW757" i="68"/>
  <c r="AW756" i="68"/>
  <c r="AW755" i="68"/>
  <c r="AW754" i="68"/>
  <c r="AW753" i="68"/>
  <c r="AW752" i="68"/>
  <c r="AW751" i="68"/>
  <c r="AW750" i="68"/>
  <c r="AW749" i="68"/>
  <c r="AW748" i="68"/>
  <c r="AW747" i="68"/>
  <c r="AW746" i="68"/>
  <c r="AW745" i="68"/>
  <c r="AW744" i="68"/>
  <c r="AW743" i="68"/>
  <c r="AW742" i="68"/>
  <c r="AW741" i="68"/>
  <c r="AW740" i="68"/>
  <c r="AW739" i="68"/>
  <c r="AW738" i="68"/>
  <c r="AW737" i="68"/>
  <c r="AW736" i="68"/>
  <c r="AW735" i="68"/>
  <c r="AW734" i="68"/>
  <c r="AW733" i="68"/>
  <c r="AW732" i="68"/>
  <c r="AW731" i="68"/>
  <c r="AW730" i="68"/>
  <c r="AW729" i="68"/>
  <c r="AW728" i="68"/>
  <c r="AW727" i="68"/>
  <c r="AW726" i="68"/>
  <c r="AW725" i="68"/>
  <c r="AW724" i="68"/>
  <c r="AW723" i="68"/>
  <c r="AW722" i="68"/>
  <c r="AW721" i="68"/>
  <c r="AW720" i="68"/>
  <c r="AW719" i="68"/>
  <c r="AW718" i="68"/>
  <c r="AW717" i="68"/>
  <c r="AW716" i="68"/>
  <c r="AW715" i="68"/>
  <c r="AW714" i="68"/>
  <c r="AW713" i="68"/>
  <c r="AW712" i="68"/>
  <c r="AW711" i="68"/>
  <c r="AW710" i="68"/>
  <c r="AW709" i="68"/>
  <c r="AW708" i="68"/>
  <c r="AW707" i="68"/>
  <c r="AW706" i="68"/>
  <c r="AW705" i="68"/>
  <c r="AW704" i="68"/>
  <c r="AW703" i="68"/>
  <c r="AW702" i="68"/>
  <c r="AW701" i="68"/>
  <c r="AW700" i="68"/>
  <c r="AW699" i="68"/>
  <c r="AW698" i="68"/>
  <c r="AW697" i="68"/>
  <c r="AW696" i="68"/>
  <c r="AW695" i="68"/>
  <c r="AW694" i="68"/>
  <c r="AW693" i="68"/>
  <c r="AW692" i="68"/>
  <c r="AW691" i="68"/>
  <c r="AW690" i="68"/>
  <c r="AW689" i="68"/>
  <c r="AW688" i="68"/>
  <c r="AW687" i="68"/>
  <c r="AW686" i="68"/>
  <c r="AW685" i="68"/>
  <c r="AW684" i="68"/>
  <c r="AW683" i="68"/>
  <c r="AW682" i="68"/>
  <c r="AW681" i="68"/>
  <c r="AW680" i="68"/>
  <c r="AW679" i="68"/>
  <c r="AW678" i="68"/>
  <c r="AW677" i="68"/>
  <c r="AW676" i="68"/>
  <c r="AW675" i="68"/>
  <c r="AW674" i="68"/>
  <c r="AW673" i="68"/>
  <c r="AW672" i="68"/>
  <c r="AW671" i="68"/>
  <c r="AW670" i="68"/>
  <c r="AW669" i="68"/>
  <c r="AW668" i="68"/>
  <c r="AW667" i="68"/>
  <c r="AW666" i="68"/>
  <c r="AW665" i="68"/>
  <c r="AW664" i="68"/>
  <c r="AW663" i="68"/>
  <c r="AW662" i="68"/>
  <c r="AW661" i="68"/>
  <c r="AW660" i="68"/>
  <c r="AW659" i="68"/>
  <c r="AW658" i="68"/>
  <c r="AW657" i="68"/>
  <c r="AW656" i="68"/>
  <c r="AW655" i="68"/>
  <c r="AW654" i="68"/>
  <c r="AW653" i="68"/>
  <c r="AW652" i="68"/>
  <c r="AW651" i="68"/>
  <c r="AW650" i="68"/>
  <c r="AW649" i="68"/>
  <c r="AW648" i="68"/>
  <c r="AW647" i="68"/>
  <c r="AW646" i="68"/>
  <c r="AW645" i="68"/>
  <c r="AW644" i="68"/>
  <c r="AV1007" i="68"/>
  <c r="AV1006" i="68"/>
  <c r="AV1005" i="68"/>
  <c r="AV1004" i="68"/>
  <c r="AV1003" i="68"/>
  <c r="AV1002" i="68"/>
  <c r="AV1001" i="68"/>
  <c r="AV1000" i="68"/>
  <c r="AV999" i="68"/>
  <c r="AV998" i="68"/>
  <c r="AV997" i="68"/>
  <c r="AV996" i="68"/>
  <c r="AV995" i="68"/>
  <c r="AV994" i="68"/>
  <c r="AV993" i="68"/>
  <c r="AV992" i="68"/>
  <c r="AV991" i="68"/>
  <c r="AV990" i="68"/>
  <c r="AV989" i="68"/>
  <c r="AV988" i="68"/>
  <c r="AV987" i="68"/>
  <c r="AV986" i="68"/>
  <c r="AV985" i="68"/>
  <c r="AV984" i="68"/>
  <c r="AV983" i="68"/>
  <c r="AV982" i="68"/>
  <c r="AV981" i="68"/>
  <c r="AV980" i="68"/>
  <c r="AV979" i="68"/>
  <c r="AV978" i="68"/>
  <c r="AV977" i="68"/>
  <c r="AV976" i="68"/>
  <c r="AV975" i="68"/>
  <c r="AV974" i="68"/>
  <c r="AV973" i="68"/>
  <c r="AV972" i="68"/>
  <c r="AV971" i="68"/>
  <c r="AV970" i="68"/>
  <c r="AV969" i="68"/>
  <c r="AV968" i="68"/>
  <c r="AV967" i="68"/>
  <c r="AV966" i="68"/>
  <c r="AV965" i="68"/>
  <c r="AV964" i="68"/>
  <c r="AV963" i="68"/>
  <c r="AV962" i="68"/>
  <c r="AV961" i="68"/>
  <c r="AV960" i="68"/>
  <c r="AV959" i="68"/>
  <c r="AV958" i="68"/>
  <c r="AV957" i="68"/>
  <c r="AV956" i="68"/>
  <c r="AV955" i="68"/>
  <c r="AV954" i="68"/>
  <c r="AV953" i="68"/>
  <c r="AV952" i="68"/>
  <c r="AV951" i="68"/>
  <c r="AV950" i="68"/>
  <c r="AV949" i="68"/>
  <c r="AV948" i="68"/>
  <c r="AV947" i="68"/>
  <c r="AV946" i="68"/>
  <c r="AV945" i="68"/>
  <c r="AV944" i="68"/>
  <c r="AV943" i="68"/>
  <c r="AV942" i="68"/>
  <c r="AV941" i="68"/>
  <c r="AV940" i="68"/>
  <c r="AV939" i="68"/>
  <c r="AV938" i="68"/>
  <c r="AV937" i="68"/>
  <c r="AV936" i="68"/>
  <c r="AV935" i="68"/>
  <c r="AV934" i="68"/>
  <c r="AV933" i="68"/>
  <c r="AV932" i="68"/>
  <c r="AV931" i="68"/>
  <c r="AV930" i="68"/>
  <c r="AV929" i="68"/>
  <c r="AV928" i="68"/>
  <c r="AV927" i="68"/>
  <c r="AV926" i="68"/>
  <c r="AV925" i="68"/>
  <c r="AV924" i="68"/>
  <c r="AV923" i="68"/>
  <c r="AV922" i="68"/>
  <c r="AV921" i="68"/>
  <c r="AV920" i="68"/>
  <c r="AV919" i="68"/>
  <c r="AV918" i="68"/>
  <c r="AV917" i="68"/>
  <c r="AV916" i="68"/>
  <c r="AV915" i="68"/>
  <c r="AV914" i="68"/>
  <c r="AV913" i="68"/>
  <c r="AV912" i="68"/>
  <c r="AV911" i="68"/>
  <c r="AV910" i="68"/>
  <c r="AV909" i="68"/>
  <c r="AV908" i="68"/>
  <c r="AV907" i="68"/>
  <c r="AV906" i="68"/>
  <c r="AV905" i="68"/>
  <c r="AV904" i="68"/>
  <c r="AV903" i="68"/>
  <c r="AV902" i="68"/>
  <c r="AV901" i="68"/>
  <c r="AV900" i="68"/>
  <c r="AV899" i="68"/>
  <c r="AV898" i="68"/>
  <c r="AV897" i="68"/>
  <c r="AV896" i="68"/>
  <c r="AV895" i="68"/>
  <c r="AV894" i="68"/>
  <c r="AV893" i="68"/>
  <c r="AV892" i="68"/>
  <c r="AV891" i="68"/>
  <c r="AV890" i="68"/>
  <c r="AV889" i="68"/>
  <c r="AV888" i="68"/>
  <c r="AV887" i="68"/>
  <c r="AV886" i="68"/>
  <c r="AV885" i="68"/>
  <c r="AV884" i="68"/>
  <c r="AV883" i="68"/>
  <c r="AV882" i="68"/>
  <c r="AV881" i="68"/>
  <c r="AV880" i="68"/>
  <c r="AV879" i="68"/>
  <c r="AV878" i="68"/>
  <c r="AV877" i="68"/>
  <c r="AV876" i="68"/>
  <c r="AV875" i="68"/>
  <c r="AV874" i="68"/>
  <c r="AV873" i="68"/>
  <c r="AV872" i="68"/>
  <c r="AV871" i="68"/>
  <c r="AV870" i="68"/>
  <c r="AV869" i="68"/>
  <c r="AV868" i="68"/>
  <c r="AV867" i="68"/>
  <c r="AV866" i="68"/>
  <c r="AV865" i="68"/>
  <c r="AV864" i="68"/>
  <c r="AV863" i="68"/>
  <c r="AV862" i="68"/>
  <c r="AV861" i="68"/>
  <c r="AV860" i="68"/>
  <c r="AV859" i="68"/>
  <c r="AV858" i="68"/>
  <c r="AV857" i="68"/>
  <c r="AV856" i="68"/>
  <c r="AV855" i="68"/>
  <c r="AV854" i="68"/>
  <c r="AV853" i="68"/>
  <c r="AV852" i="68"/>
  <c r="AV851" i="68"/>
  <c r="AV850" i="68"/>
  <c r="AV849" i="68"/>
  <c r="AV848" i="68"/>
  <c r="AV847" i="68"/>
  <c r="AV846" i="68"/>
  <c r="AV845" i="68"/>
  <c r="AV844" i="68"/>
  <c r="AV843" i="68"/>
  <c r="AV842" i="68"/>
  <c r="AV841" i="68"/>
  <c r="AV840" i="68"/>
  <c r="AV839" i="68"/>
  <c r="AV838" i="68"/>
  <c r="AV837" i="68"/>
  <c r="AV836" i="68"/>
  <c r="AV835" i="68"/>
  <c r="AV834" i="68"/>
  <c r="AV833" i="68"/>
  <c r="AV832" i="68"/>
  <c r="AV831" i="68"/>
  <c r="AV830" i="68"/>
  <c r="AV829" i="68"/>
  <c r="AV828" i="68"/>
  <c r="AV827" i="68"/>
  <c r="AV808" i="68"/>
  <c r="AV807" i="68"/>
  <c r="AV806" i="68"/>
  <c r="AV805" i="68"/>
  <c r="AV804" i="68"/>
  <c r="AV803" i="68"/>
  <c r="AV802" i="68"/>
  <c r="AV801" i="68"/>
  <c r="AV800" i="68"/>
  <c r="AV799" i="68"/>
  <c r="AV798" i="68"/>
  <c r="AV797" i="68"/>
  <c r="AV796" i="68"/>
  <c r="AV795" i="68"/>
  <c r="AV794" i="68"/>
  <c r="AV793" i="68"/>
  <c r="AV792" i="68"/>
  <c r="AV791" i="68"/>
  <c r="AV790" i="68"/>
  <c r="AV789" i="68"/>
  <c r="AV788" i="68"/>
  <c r="AV787" i="68"/>
  <c r="AV786" i="68"/>
  <c r="AV785" i="68"/>
  <c r="AV784" i="68"/>
  <c r="AV783" i="68"/>
  <c r="AV782" i="68"/>
  <c r="AV781" i="68"/>
  <c r="AV780" i="68"/>
  <c r="AV779" i="68"/>
  <c r="AV778" i="68"/>
  <c r="AV777" i="68"/>
  <c r="AV776" i="68"/>
  <c r="AV775" i="68"/>
  <c r="AV774" i="68"/>
  <c r="AV773" i="68"/>
  <c r="AV772" i="68"/>
  <c r="AV771" i="68"/>
  <c r="AV770" i="68"/>
  <c r="AV769" i="68"/>
  <c r="AV768" i="68"/>
  <c r="AV767" i="68"/>
  <c r="AV766" i="68"/>
  <c r="AV765" i="68"/>
  <c r="AV764" i="68"/>
  <c r="AV763" i="68"/>
  <c r="AV762" i="68"/>
  <c r="AV761" i="68"/>
  <c r="AV760" i="68"/>
  <c r="AV759" i="68"/>
  <c r="AV758" i="68"/>
  <c r="AV757" i="68"/>
  <c r="AV756" i="68"/>
  <c r="AV755" i="68"/>
  <c r="AV754" i="68"/>
  <c r="AV753" i="68"/>
  <c r="AV752" i="68"/>
  <c r="AV751" i="68"/>
  <c r="AV750" i="68"/>
  <c r="AV749" i="68"/>
  <c r="AV748" i="68"/>
  <c r="AV747" i="68"/>
  <c r="AV746" i="68"/>
  <c r="AV745" i="68"/>
  <c r="AV744" i="68"/>
  <c r="AV743" i="68"/>
  <c r="AV742" i="68"/>
  <c r="AV741" i="68"/>
  <c r="AV740" i="68"/>
  <c r="AV739" i="68"/>
  <c r="AV738" i="68"/>
  <c r="AV737" i="68"/>
  <c r="AV736" i="68"/>
  <c r="AV735" i="68"/>
  <c r="AV734" i="68"/>
  <c r="AV733" i="68"/>
  <c r="AV732" i="68"/>
  <c r="AV731" i="68"/>
  <c r="AV730" i="68"/>
  <c r="AV729" i="68"/>
  <c r="AV728" i="68"/>
  <c r="AV727" i="68"/>
  <c r="AV726" i="68"/>
  <c r="AV725" i="68"/>
  <c r="AV724" i="68"/>
  <c r="AV723" i="68"/>
  <c r="AV722" i="68"/>
  <c r="AV721" i="68"/>
  <c r="AV720" i="68"/>
  <c r="AV719" i="68"/>
  <c r="AV718" i="68"/>
  <c r="AV717" i="68"/>
  <c r="AV716" i="68"/>
  <c r="AV715" i="68"/>
  <c r="AV714" i="68"/>
  <c r="AV713" i="68"/>
  <c r="AV712" i="68"/>
  <c r="AV711" i="68"/>
  <c r="AV710" i="68"/>
  <c r="AV709" i="68"/>
  <c r="AV708" i="68"/>
  <c r="AV707" i="68"/>
  <c r="AV706" i="68"/>
  <c r="AV705" i="68"/>
  <c r="AV704" i="68"/>
  <c r="AV703" i="68"/>
  <c r="AV702" i="68"/>
  <c r="AV701" i="68"/>
  <c r="AV700" i="68"/>
  <c r="AV699" i="68"/>
  <c r="AV698" i="68"/>
  <c r="AV697" i="68"/>
  <c r="AV696" i="68"/>
  <c r="AV695" i="68"/>
  <c r="AV694" i="68"/>
  <c r="AV693" i="68"/>
  <c r="AV692" i="68"/>
  <c r="AV691" i="68"/>
  <c r="AV690" i="68"/>
  <c r="AV689" i="68"/>
  <c r="AV688" i="68"/>
  <c r="AV687" i="68"/>
  <c r="AV686" i="68"/>
  <c r="AV685" i="68"/>
  <c r="AV684" i="68"/>
  <c r="AV683" i="68"/>
  <c r="AV682" i="68"/>
  <c r="AV681" i="68"/>
  <c r="AV680" i="68"/>
  <c r="AV679" i="68"/>
  <c r="AV678" i="68"/>
  <c r="AV677" i="68"/>
  <c r="AV676" i="68"/>
  <c r="AV675" i="68"/>
  <c r="AV674" i="68"/>
  <c r="AV673" i="68"/>
  <c r="AV672" i="68"/>
  <c r="AV671" i="68"/>
  <c r="AV670" i="68"/>
  <c r="AV669" i="68"/>
  <c r="AV668" i="68"/>
  <c r="AV667" i="68"/>
  <c r="AV666" i="68"/>
  <c r="AV665" i="68"/>
  <c r="AV664" i="68"/>
  <c r="AV663" i="68"/>
  <c r="AV662" i="68"/>
  <c r="AV661" i="68"/>
  <c r="AV660" i="68"/>
  <c r="AV659" i="68"/>
  <c r="AV658" i="68"/>
  <c r="AV657" i="68"/>
  <c r="AV656" i="68"/>
  <c r="AV655" i="68"/>
  <c r="AV654" i="68"/>
  <c r="AV653" i="68"/>
  <c r="AV652" i="68"/>
  <c r="AV651" i="68"/>
  <c r="AV650" i="68"/>
  <c r="AV649" i="68"/>
  <c r="AV648" i="68"/>
  <c r="AV647" i="68"/>
  <c r="AV646" i="68"/>
  <c r="AV645" i="68"/>
  <c r="AV644" i="68"/>
  <c r="AU1007" i="68"/>
  <c r="AU1006" i="68"/>
  <c r="AU1005" i="68"/>
  <c r="AU1004" i="68"/>
  <c r="AU1003" i="68"/>
  <c r="AU1002" i="68"/>
  <c r="AU1001" i="68"/>
  <c r="AU1000" i="68"/>
  <c r="AU999" i="68"/>
  <c r="AU998" i="68"/>
  <c r="AU997" i="68"/>
  <c r="AU996" i="68"/>
  <c r="AU995" i="68"/>
  <c r="AU994" i="68"/>
  <c r="AU993" i="68"/>
  <c r="AU992" i="68"/>
  <c r="AU991" i="68"/>
  <c r="AU990" i="68"/>
  <c r="AU989" i="68"/>
  <c r="AU988" i="68"/>
  <c r="AU987" i="68"/>
  <c r="AU986" i="68"/>
  <c r="AU985" i="68"/>
  <c r="AU984" i="68"/>
  <c r="AU983" i="68"/>
  <c r="AU982" i="68"/>
  <c r="AU981" i="68"/>
  <c r="AU980" i="68"/>
  <c r="AU979" i="68"/>
  <c r="AU978" i="68"/>
  <c r="AU977" i="68"/>
  <c r="AU976" i="68"/>
  <c r="AU975" i="68"/>
  <c r="AU974" i="68"/>
  <c r="AU973" i="68"/>
  <c r="AU972" i="68"/>
  <c r="AU971" i="68"/>
  <c r="AU970" i="68"/>
  <c r="AU969" i="68"/>
  <c r="AU968" i="68"/>
  <c r="AU967" i="68"/>
  <c r="AU966" i="68"/>
  <c r="AU965" i="68"/>
  <c r="AU964" i="68"/>
  <c r="AU963" i="68"/>
  <c r="AU962" i="68"/>
  <c r="AU961" i="68"/>
  <c r="AU960" i="68"/>
  <c r="AU959" i="68"/>
  <c r="AU958" i="68"/>
  <c r="AU957" i="68"/>
  <c r="AU956" i="68"/>
  <c r="AU955" i="68"/>
  <c r="AU954" i="68"/>
  <c r="AU953" i="68"/>
  <c r="AU952" i="68"/>
  <c r="AU951" i="68"/>
  <c r="AU950" i="68"/>
  <c r="AU949" i="68"/>
  <c r="AU948" i="68"/>
  <c r="AU947" i="68"/>
  <c r="AU946" i="68"/>
  <c r="AU945" i="68"/>
  <c r="AU944" i="68"/>
  <c r="AU943" i="68"/>
  <c r="AU942" i="68"/>
  <c r="AU941" i="68"/>
  <c r="AU940" i="68"/>
  <c r="AU939" i="68"/>
  <c r="AU938" i="68"/>
  <c r="AU937" i="68"/>
  <c r="AU936" i="68"/>
  <c r="AU935" i="68"/>
  <c r="AU934" i="68"/>
  <c r="AU933" i="68"/>
  <c r="AU932" i="68"/>
  <c r="AU931" i="68"/>
  <c r="AU930" i="68"/>
  <c r="AU929" i="68"/>
  <c r="AU928" i="68"/>
  <c r="AU927" i="68"/>
  <c r="AU926" i="68"/>
  <c r="AU925" i="68"/>
  <c r="AU924" i="68"/>
  <c r="AU923" i="68"/>
  <c r="AU922" i="68"/>
  <c r="AU921" i="68"/>
  <c r="AU920" i="68"/>
  <c r="AU919" i="68"/>
  <c r="AU918" i="68"/>
  <c r="AU917" i="68"/>
  <c r="AU916" i="68"/>
  <c r="AU915" i="68"/>
  <c r="AU914" i="68"/>
  <c r="AU913" i="68"/>
  <c r="AU912" i="68"/>
  <c r="AU911" i="68"/>
  <c r="AU910" i="68"/>
  <c r="AU909" i="68"/>
  <c r="AU908" i="68"/>
  <c r="AU907" i="68"/>
  <c r="AU906" i="68"/>
  <c r="AU905" i="68"/>
  <c r="AU904" i="68"/>
  <c r="AU903" i="68"/>
  <c r="AU902" i="68"/>
  <c r="AU901" i="68"/>
  <c r="AU900" i="68"/>
  <c r="AU899" i="68"/>
  <c r="AU898" i="68"/>
  <c r="AU897" i="68"/>
  <c r="AU896" i="68"/>
  <c r="AU895" i="68"/>
  <c r="AU894" i="68"/>
  <c r="AU893" i="68"/>
  <c r="AU892" i="68"/>
  <c r="AU891" i="68"/>
  <c r="AU890" i="68"/>
  <c r="AU889" i="68"/>
  <c r="AU888" i="68"/>
  <c r="AU887" i="68"/>
  <c r="AU886" i="68"/>
  <c r="AU885" i="68"/>
  <c r="AU884" i="68"/>
  <c r="AU883" i="68"/>
  <c r="AU882" i="68"/>
  <c r="AU881" i="68"/>
  <c r="AU880" i="68"/>
  <c r="AU879" i="68"/>
  <c r="AU878" i="68"/>
  <c r="AU877" i="68"/>
  <c r="AU876" i="68"/>
  <c r="AU875" i="68"/>
  <c r="AU874" i="68"/>
  <c r="AU873" i="68"/>
  <c r="AU872" i="68"/>
  <c r="AU871" i="68"/>
  <c r="AU870" i="68"/>
  <c r="AU869" i="68"/>
  <c r="AU868" i="68"/>
  <c r="AU867" i="68"/>
  <c r="AU866" i="68"/>
  <c r="AU865" i="68"/>
  <c r="AU864" i="68"/>
  <c r="AU863" i="68"/>
  <c r="AU862" i="68"/>
  <c r="AU861" i="68"/>
  <c r="AU860" i="68"/>
  <c r="AU859" i="68"/>
  <c r="AU858" i="68"/>
  <c r="AU857" i="68"/>
  <c r="AU856" i="68"/>
  <c r="AU855" i="68"/>
  <c r="AU854" i="68"/>
  <c r="AU853" i="68"/>
  <c r="AU852" i="68"/>
  <c r="AU851" i="68"/>
  <c r="AU850" i="68"/>
  <c r="AU849" i="68"/>
  <c r="AU848" i="68"/>
  <c r="AU847" i="68"/>
  <c r="AU846" i="68"/>
  <c r="AU845" i="68"/>
  <c r="AU844" i="68"/>
  <c r="AU843" i="68"/>
  <c r="AU842" i="68"/>
  <c r="AU841" i="68"/>
  <c r="AU840" i="68"/>
  <c r="AU839" i="68"/>
  <c r="AU838" i="68"/>
  <c r="AU837" i="68"/>
  <c r="AU836" i="68"/>
  <c r="AU835" i="68"/>
  <c r="AU834" i="68"/>
  <c r="AU833" i="68"/>
  <c r="AU832" i="68"/>
  <c r="AU831" i="68"/>
  <c r="AU830" i="68"/>
  <c r="AU829" i="68"/>
  <c r="AU828" i="68"/>
  <c r="AU827" i="68"/>
  <c r="AU808" i="68"/>
  <c r="AU807" i="68"/>
  <c r="AU806" i="68"/>
  <c r="AU805" i="68"/>
  <c r="AU804" i="68"/>
  <c r="AU803" i="68"/>
  <c r="AU802" i="68"/>
  <c r="AU801" i="68"/>
  <c r="AU800" i="68"/>
  <c r="AU799" i="68"/>
  <c r="AU798" i="68"/>
  <c r="AU797" i="68"/>
  <c r="AU796" i="68"/>
  <c r="AU795" i="68"/>
  <c r="AU794" i="68"/>
  <c r="AU793" i="68"/>
  <c r="AU792" i="68"/>
  <c r="AU791" i="68"/>
  <c r="AU790" i="68"/>
  <c r="AU789" i="68"/>
  <c r="AU788" i="68"/>
  <c r="AU787" i="68"/>
  <c r="AU786" i="68"/>
  <c r="AU785" i="68"/>
  <c r="AU784" i="68"/>
  <c r="AU783" i="68"/>
  <c r="AU782" i="68"/>
  <c r="AU781" i="68"/>
  <c r="AU780" i="68"/>
  <c r="AU779" i="68"/>
  <c r="AU778" i="68"/>
  <c r="AU777" i="68"/>
  <c r="AU776" i="68"/>
  <c r="AU775" i="68"/>
  <c r="AU774" i="68"/>
  <c r="AU773" i="68"/>
  <c r="AU772" i="68"/>
  <c r="AU771" i="68"/>
  <c r="AU770" i="68"/>
  <c r="AU769" i="68"/>
  <c r="AU768" i="68"/>
  <c r="AU767" i="68"/>
  <c r="AU766" i="68"/>
  <c r="AU765" i="68"/>
  <c r="AU764" i="68"/>
  <c r="AU763" i="68"/>
  <c r="AU762" i="68"/>
  <c r="AU761" i="68"/>
  <c r="AU760" i="68"/>
  <c r="AU759" i="68"/>
  <c r="AU758" i="68"/>
  <c r="AU757" i="68"/>
  <c r="AU756" i="68"/>
  <c r="AU755" i="68"/>
  <c r="AU754" i="68"/>
  <c r="AU753" i="68"/>
  <c r="AU752" i="68"/>
  <c r="AU751" i="68"/>
  <c r="AU750" i="68"/>
  <c r="AU749" i="68"/>
  <c r="AU748" i="68"/>
  <c r="AU747" i="68"/>
  <c r="AU746" i="68"/>
  <c r="AU745" i="68"/>
  <c r="AU744" i="68"/>
  <c r="AU743" i="68"/>
  <c r="AU742" i="68"/>
  <c r="AU741" i="68"/>
  <c r="AU740" i="68"/>
  <c r="AU739" i="68"/>
  <c r="AU738" i="68"/>
  <c r="AU737" i="68"/>
  <c r="AU736" i="68"/>
  <c r="AU735" i="68"/>
  <c r="AU734" i="68"/>
  <c r="AU733" i="68"/>
  <c r="AU732" i="68"/>
  <c r="AU731" i="68"/>
  <c r="AU730" i="68"/>
  <c r="AU729" i="68"/>
  <c r="AU728" i="68"/>
  <c r="AU727" i="68"/>
  <c r="AU726" i="68"/>
  <c r="AU725" i="68"/>
  <c r="AU724" i="68"/>
  <c r="AU723" i="68"/>
  <c r="AU722" i="68"/>
  <c r="AU721" i="68"/>
  <c r="AU720" i="68"/>
  <c r="AU719" i="68"/>
  <c r="AU718" i="68"/>
  <c r="AU717" i="68"/>
  <c r="AU716" i="68"/>
  <c r="AU715" i="68"/>
  <c r="AU714" i="68"/>
  <c r="AU713" i="68"/>
  <c r="AU712" i="68"/>
  <c r="AU711" i="68"/>
  <c r="AU710" i="68"/>
  <c r="AU709" i="68"/>
  <c r="AU708" i="68"/>
  <c r="AU707" i="68"/>
  <c r="AU706" i="68"/>
  <c r="AU705" i="68"/>
  <c r="AU704" i="68"/>
  <c r="AU703" i="68"/>
  <c r="AU702" i="68"/>
  <c r="AU701" i="68"/>
  <c r="AU700" i="68"/>
  <c r="AU699" i="68"/>
  <c r="AU698" i="68"/>
  <c r="AU697" i="68"/>
  <c r="AU696" i="68"/>
  <c r="AU695" i="68"/>
  <c r="AU694" i="68"/>
  <c r="AU693" i="68"/>
  <c r="AU692" i="68"/>
  <c r="AU691" i="68"/>
  <c r="AU690" i="68"/>
  <c r="AU689" i="68"/>
  <c r="AU688" i="68"/>
  <c r="AU687" i="68"/>
  <c r="AU686" i="68"/>
  <c r="AU685" i="68"/>
  <c r="AU684" i="68"/>
  <c r="AU683" i="68"/>
  <c r="AU682" i="68"/>
  <c r="AU681" i="68"/>
  <c r="AU680" i="68"/>
  <c r="AU679" i="68"/>
  <c r="AU678" i="68"/>
  <c r="AU677" i="68"/>
  <c r="AU676" i="68"/>
  <c r="AU675" i="68"/>
  <c r="AU674" i="68"/>
  <c r="AU673" i="68"/>
  <c r="AU672" i="68"/>
  <c r="AU671" i="68"/>
  <c r="AU670" i="68"/>
  <c r="AU669" i="68"/>
  <c r="AU668" i="68"/>
  <c r="AU667" i="68"/>
  <c r="AU666" i="68"/>
  <c r="AU665" i="68"/>
  <c r="AU664" i="68"/>
  <c r="AU663" i="68"/>
  <c r="AU662" i="68"/>
  <c r="AU661" i="68"/>
  <c r="AU660" i="68"/>
  <c r="AU659" i="68"/>
  <c r="AU658" i="68"/>
  <c r="AU657" i="68"/>
  <c r="AU656" i="68"/>
  <c r="AU655" i="68"/>
  <c r="AU654" i="68"/>
  <c r="AU653" i="68"/>
  <c r="AU652" i="68"/>
  <c r="AU651" i="68"/>
  <c r="AU650" i="68"/>
  <c r="AU649" i="68"/>
  <c r="AU648" i="68"/>
  <c r="AU647" i="68"/>
  <c r="AU646" i="68"/>
  <c r="AU645" i="68"/>
  <c r="AU644" i="68"/>
  <c r="BL1007" i="68"/>
  <c r="BL1006" i="68"/>
  <c r="BL1005" i="68"/>
  <c r="BL1004" i="68"/>
  <c r="BL1003" i="68"/>
  <c r="BL1002" i="68"/>
  <c r="BL1001" i="68"/>
  <c r="BL1000" i="68"/>
  <c r="BL999" i="68"/>
  <c r="BL998" i="68"/>
  <c r="BL997" i="68"/>
  <c r="BL996" i="68"/>
  <c r="BL995" i="68"/>
  <c r="BL994" i="68"/>
  <c r="BL993" i="68"/>
  <c r="BL992" i="68"/>
  <c r="BL991" i="68"/>
  <c r="BL990" i="68"/>
  <c r="BL989" i="68"/>
  <c r="BL988" i="68"/>
  <c r="BL987" i="68"/>
  <c r="BL986" i="68"/>
  <c r="BL985" i="68"/>
  <c r="BL984" i="68"/>
  <c r="BL983" i="68"/>
  <c r="BL982" i="68"/>
  <c r="BL981" i="68"/>
  <c r="BL980" i="68"/>
  <c r="BL979" i="68"/>
  <c r="BL978" i="68"/>
  <c r="BL977" i="68"/>
  <c r="BL976" i="68"/>
  <c r="BL975" i="68"/>
  <c r="BL974" i="68"/>
  <c r="BL973" i="68"/>
  <c r="BL972" i="68"/>
  <c r="BL971" i="68"/>
  <c r="BL970" i="68"/>
  <c r="BL969" i="68"/>
  <c r="BL968" i="68"/>
  <c r="BL967" i="68"/>
  <c r="BL966" i="68"/>
  <c r="BL965" i="68"/>
  <c r="BL964" i="68"/>
  <c r="BL963" i="68"/>
  <c r="BL962" i="68"/>
  <c r="BL961" i="68"/>
  <c r="BL960" i="68"/>
  <c r="BL959" i="68"/>
  <c r="BL958" i="68"/>
  <c r="BL957" i="68"/>
  <c r="BL956" i="68"/>
  <c r="BL955" i="68"/>
  <c r="BL954" i="68"/>
  <c r="BL953" i="68"/>
  <c r="BL952" i="68"/>
  <c r="BL951" i="68"/>
  <c r="BL950" i="68"/>
  <c r="BL949" i="68"/>
  <c r="BL948" i="68"/>
  <c r="BL947" i="68"/>
  <c r="BL946" i="68"/>
  <c r="BL945" i="68"/>
  <c r="BL944" i="68"/>
  <c r="BL943" i="68"/>
  <c r="BL942" i="68"/>
  <c r="BL941" i="68"/>
  <c r="BL940" i="68"/>
  <c r="BL939" i="68"/>
  <c r="BL938" i="68"/>
  <c r="BL937" i="68"/>
  <c r="BL936" i="68"/>
  <c r="BL935" i="68"/>
  <c r="BL934" i="68"/>
  <c r="BL933" i="68"/>
  <c r="BL932" i="68"/>
  <c r="BL931" i="68"/>
  <c r="BL930" i="68"/>
  <c r="BL929" i="68"/>
  <c r="BL928" i="68"/>
  <c r="BL927" i="68"/>
  <c r="BL926" i="68"/>
  <c r="BL925" i="68"/>
  <c r="BL924" i="68"/>
  <c r="BL923" i="68"/>
  <c r="BL922" i="68"/>
  <c r="BL921" i="68"/>
  <c r="BL920" i="68"/>
  <c r="BL919" i="68"/>
  <c r="BL918" i="68"/>
  <c r="BL917" i="68"/>
  <c r="BL916" i="68"/>
  <c r="BL915" i="68"/>
  <c r="BL914" i="68"/>
  <c r="BL913" i="68"/>
  <c r="BL912" i="68"/>
  <c r="BL911" i="68"/>
  <c r="BL910" i="68"/>
  <c r="BL909" i="68"/>
  <c r="BL908" i="68"/>
  <c r="BL907" i="68"/>
  <c r="BL906" i="68"/>
  <c r="BL905" i="68"/>
  <c r="BL904" i="68"/>
  <c r="BL903" i="68"/>
  <c r="BL902" i="68"/>
  <c r="BL901" i="68"/>
  <c r="BL900" i="68"/>
  <c r="BL899" i="68"/>
  <c r="BL898" i="68"/>
  <c r="BL897" i="68"/>
  <c r="BL896" i="68"/>
  <c r="BL895" i="68"/>
  <c r="BL894" i="68"/>
  <c r="BL893" i="68"/>
  <c r="BL892" i="68"/>
  <c r="BL891" i="68"/>
  <c r="BL890" i="68"/>
  <c r="BL889" i="68"/>
  <c r="BL888" i="68"/>
  <c r="BL887" i="68"/>
  <c r="BL886" i="68"/>
  <c r="BL885" i="68"/>
  <c r="BL884" i="68"/>
  <c r="BL883" i="68"/>
  <c r="BL882" i="68"/>
  <c r="BL881" i="68"/>
  <c r="BL880" i="68"/>
  <c r="BL879" i="68"/>
  <c r="BL878" i="68"/>
  <c r="BL877" i="68"/>
  <c r="BL876" i="68"/>
  <c r="BL875" i="68"/>
  <c r="BL874" i="68"/>
  <c r="BL873" i="68"/>
  <c r="BL872" i="68"/>
  <c r="BL871" i="68"/>
  <c r="BL870" i="68"/>
  <c r="BL869" i="68"/>
  <c r="BL868" i="68"/>
  <c r="BL867" i="68"/>
  <c r="BL866" i="68"/>
  <c r="BL865" i="68"/>
  <c r="BL864" i="68"/>
  <c r="BL863" i="68"/>
  <c r="BL862" i="68"/>
  <c r="BL861" i="68"/>
  <c r="BL860" i="68"/>
  <c r="BL859" i="68"/>
  <c r="BL858" i="68"/>
  <c r="BL857" i="68"/>
  <c r="BL856" i="68"/>
  <c r="BL855" i="68"/>
  <c r="BL854" i="68"/>
  <c r="BL853" i="68"/>
  <c r="BL852" i="68"/>
  <c r="BL851" i="68"/>
  <c r="BL850" i="68"/>
  <c r="BL849" i="68"/>
  <c r="BL848" i="68"/>
  <c r="BL847" i="68"/>
  <c r="BL846" i="68"/>
  <c r="BL845" i="68"/>
  <c r="BL844" i="68"/>
  <c r="BL843" i="68"/>
  <c r="BL842" i="68"/>
  <c r="BL841" i="68"/>
  <c r="BL840" i="68"/>
  <c r="BL839" i="68"/>
  <c r="BL838" i="68"/>
  <c r="BL837" i="68"/>
  <c r="BL836" i="68"/>
  <c r="BL835" i="68"/>
  <c r="BL834" i="68"/>
  <c r="BL833" i="68"/>
  <c r="BL832" i="68"/>
  <c r="BL831" i="68"/>
  <c r="BL830" i="68"/>
  <c r="BL829" i="68"/>
  <c r="BL828" i="68"/>
  <c r="BL827" i="68"/>
  <c r="BL808" i="68"/>
  <c r="BL807" i="68"/>
  <c r="BL806" i="68"/>
  <c r="BL805" i="68"/>
  <c r="BL804" i="68"/>
  <c r="BL803" i="68"/>
  <c r="BL802" i="68"/>
  <c r="BL801" i="68"/>
  <c r="BL800" i="68"/>
  <c r="BL799" i="68"/>
  <c r="BL798" i="68"/>
  <c r="BL797" i="68"/>
  <c r="BL796" i="68"/>
  <c r="BL795" i="68"/>
  <c r="BL794" i="68"/>
  <c r="BL793" i="68"/>
  <c r="BL792" i="68"/>
  <c r="BL791" i="68"/>
  <c r="BL790" i="68"/>
  <c r="BL789" i="68"/>
  <c r="BL788" i="68"/>
  <c r="BL787" i="68"/>
  <c r="BL786" i="68"/>
  <c r="BL785" i="68"/>
  <c r="BL784" i="68"/>
  <c r="BL783" i="68"/>
  <c r="BL782" i="68"/>
  <c r="BL781" i="68"/>
  <c r="BL780" i="68"/>
  <c r="BL779" i="68"/>
  <c r="BL778" i="68"/>
  <c r="BL777" i="68"/>
  <c r="BL776" i="68"/>
  <c r="BL775" i="68"/>
  <c r="BL774" i="68"/>
  <c r="BL773" i="68"/>
  <c r="BL772" i="68"/>
  <c r="BL771" i="68"/>
  <c r="BL770" i="68"/>
  <c r="BL769" i="68"/>
  <c r="BL768" i="68"/>
  <c r="BL767" i="68"/>
  <c r="BL766" i="68"/>
  <c r="BL765" i="68"/>
  <c r="BL764" i="68"/>
  <c r="BL763" i="68"/>
  <c r="BL762" i="68"/>
  <c r="BL761" i="68"/>
  <c r="BL760" i="68"/>
  <c r="BL759" i="68"/>
  <c r="BL758" i="68"/>
  <c r="BL757" i="68"/>
  <c r="BL756" i="68"/>
  <c r="BL755" i="68"/>
  <c r="BL754" i="68"/>
  <c r="BL753" i="68"/>
  <c r="BL752" i="68"/>
  <c r="BL751" i="68"/>
  <c r="BL750" i="68"/>
  <c r="BL749" i="68"/>
  <c r="BL748" i="68"/>
  <c r="BL747" i="68"/>
  <c r="BL746" i="68"/>
  <c r="BL745" i="68"/>
  <c r="BL744" i="68"/>
  <c r="BL743" i="68"/>
  <c r="BL742" i="68"/>
  <c r="BL741" i="68"/>
  <c r="BL740" i="68"/>
  <c r="BL739" i="68"/>
  <c r="BL738" i="68"/>
  <c r="BL737" i="68"/>
  <c r="BL736" i="68"/>
  <c r="BL735" i="68"/>
  <c r="BL734" i="68"/>
  <c r="BL733" i="68"/>
  <c r="BL732" i="68"/>
  <c r="BL731" i="68"/>
  <c r="BL730" i="68"/>
  <c r="BL729" i="68"/>
  <c r="BL728" i="68"/>
  <c r="BL727" i="68"/>
  <c r="BL726" i="68"/>
  <c r="BL725" i="68"/>
  <c r="BL724" i="68"/>
  <c r="BL723" i="68"/>
  <c r="BL722" i="68"/>
  <c r="BL721" i="68"/>
  <c r="BL720" i="68"/>
  <c r="BL719" i="68"/>
  <c r="BL718" i="68"/>
  <c r="BL717" i="68"/>
  <c r="BL716" i="68"/>
  <c r="BL715" i="68"/>
  <c r="BL714" i="68"/>
  <c r="BL713" i="68"/>
  <c r="BL712" i="68"/>
  <c r="BL711" i="68"/>
  <c r="BL710" i="68"/>
  <c r="BL709" i="68"/>
  <c r="BL708" i="68"/>
  <c r="BL707" i="68"/>
  <c r="BL706" i="68"/>
  <c r="BL705" i="68"/>
  <c r="BL704" i="68"/>
  <c r="BL703" i="68"/>
  <c r="BL702" i="68"/>
  <c r="BL701" i="68"/>
  <c r="BL700" i="68"/>
  <c r="BL699" i="68"/>
  <c r="BL698" i="68"/>
  <c r="BL697" i="68"/>
  <c r="BL696" i="68"/>
  <c r="BL695" i="68"/>
  <c r="BL694" i="68"/>
  <c r="BL693" i="68"/>
  <c r="BL692" i="68"/>
  <c r="BL691" i="68"/>
  <c r="BL690" i="68"/>
  <c r="BL689" i="68"/>
  <c r="BL688" i="68"/>
  <c r="BL687" i="68"/>
  <c r="BL686" i="68"/>
  <c r="BL685" i="68"/>
  <c r="BL684" i="68"/>
  <c r="BL683" i="68"/>
  <c r="BL682" i="68"/>
  <c r="BL681" i="68"/>
  <c r="BL680" i="68"/>
  <c r="BL679" i="68"/>
  <c r="BL678" i="68"/>
  <c r="BL677" i="68"/>
  <c r="BL676" i="68"/>
  <c r="BL675" i="68"/>
  <c r="BL674" i="68"/>
  <c r="BL673" i="68"/>
  <c r="BL672" i="68"/>
  <c r="BL671" i="68"/>
  <c r="BL670" i="68"/>
  <c r="BL669" i="68"/>
  <c r="BL668" i="68"/>
  <c r="BL667" i="68"/>
  <c r="BL666" i="68"/>
  <c r="BL665" i="68"/>
  <c r="BL664" i="68"/>
  <c r="BL663" i="68"/>
  <c r="BL662" i="68"/>
  <c r="BL661" i="68"/>
  <c r="BL660" i="68"/>
  <c r="BL659" i="68"/>
  <c r="BL658" i="68"/>
  <c r="BL657" i="68"/>
  <c r="BL656" i="68"/>
  <c r="BL655" i="68"/>
  <c r="BL654" i="68"/>
  <c r="BL653" i="68"/>
  <c r="BL652" i="68"/>
  <c r="BL651" i="68"/>
  <c r="BL650" i="68"/>
  <c r="BL649" i="68"/>
  <c r="BL648" i="68"/>
  <c r="BL647" i="68"/>
  <c r="BL646" i="68"/>
  <c r="BL645" i="68"/>
  <c r="BL644" i="68"/>
  <c r="H611" i="68"/>
  <c r="N611" i="68"/>
  <c r="H612" i="68"/>
  <c r="N612" i="68"/>
  <c r="H613" i="68"/>
  <c r="N613" i="68"/>
  <c r="H614" i="68"/>
  <c r="N614" i="68"/>
  <c r="H615" i="68"/>
  <c r="N615" i="68"/>
  <c r="H616" i="68"/>
  <c r="N616" i="68"/>
  <c r="H617" i="68"/>
  <c r="N617" i="68"/>
  <c r="H618" i="68"/>
  <c r="N618" i="68"/>
  <c r="H619" i="68"/>
  <c r="N619" i="68"/>
  <c r="H620" i="68"/>
  <c r="N620" i="68"/>
  <c r="H621" i="68"/>
  <c r="N621" i="68"/>
  <c r="H622" i="68"/>
  <c r="N622" i="68"/>
  <c r="H623" i="68"/>
  <c r="N623" i="68"/>
  <c r="H624" i="68"/>
  <c r="N624" i="68"/>
  <c r="H625" i="68"/>
  <c r="N625" i="68"/>
  <c r="H626" i="68"/>
  <c r="N626" i="68"/>
  <c r="H627" i="68"/>
  <c r="N627" i="68"/>
  <c r="H628" i="68"/>
  <c r="N628" i="68"/>
  <c r="H629" i="68"/>
  <c r="N629" i="68"/>
  <c r="H630" i="68"/>
  <c r="N630" i="68"/>
  <c r="H631" i="68"/>
  <c r="N631" i="68"/>
  <c r="H632" i="68"/>
  <c r="N632" i="68"/>
  <c r="H633" i="68"/>
  <c r="N633" i="68"/>
  <c r="H634" i="68"/>
  <c r="N634" i="68"/>
  <c r="H635" i="68"/>
  <c r="N635" i="68"/>
  <c r="H636" i="68"/>
  <c r="N636" i="68"/>
  <c r="H637" i="68"/>
  <c r="N637" i="68"/>
  <c r="H638" i="68"/>
  <c r="N638" i="68"/>
  <c r="H639" i="68"/>
  <c r="N639" i="68"/>
  <c r="H640" i="68"/>
  <c r="N640" i="68"/>
  <c r="H641" i="68"/>
  <c r="N641" i="68"/>
  <c r="H642" i="68"/>
  <c r="N642" i="68"/>
  <c r="H643" i="68"/>
  <c r="N643" i="68"/>
  <c r="G644" i="68"/>
  <c r="H644" i="68"/>
  <c r="I644" i="68"/>
  <c r="J644" i="68"/>
  <c r="K644" i="68"/>
  <c r="N644" i="68"/>
  <c r="G645" i="68"/>
  <c r="H645" i="68"/>
  <c r="I645" i="68"/>
  <c r="J645" i="68"/>
  <c r="K645" i="68"/>
  <c r="N645" i="68"/>
  <c r="G646" i="68"/>
  <c r="H646" i="68"/>
  <c r="I646" i="68"/>
  <c r="J646" i="68"/>
  <c r="K646" i="68"/>
  <c r="N646" i="68"/>
  <c r="G647" i="68"/>
  <c r="H647" i="68"/>
  <c r="I647" i="68"/>
  <c r="J647" i="68"/>
  <c r="K647" i="68"/>
  <c r="N647" i="68"/>
  <c r="G648" i="68"/>
  <c r="H648" i="68"/>
  <c r="I648" i="68"/>
  <c r="J648" i="68"/>
  <c r="K648" i="68"/>
  <c r="N648" i="68"/>
  <c r="G649" i="68"/>
  <c r="H649" i="68"/>
  <c r="I649" i="68"/>
  <c r="J649" i="68"/>
  <c r="K649" i="68"/>
  <c r="N649" i="68"/>
  <c r="G650" i="68"/>
  <c r="H650" i="68"/>
  <c r="I650" i="68"/>
  <c r="J650" i="68"/>
  <c r="K650" i="68"/>
  <c r="N650" i="68"/>
  <c r="G651" i="68"/>
  <c r="H651" i="68"/>
  <c r="I651" i="68"/>
  <c r="J651" i="68"/>
  <c r="K651" i="68"/>
  <c r="N651" i="68"/>
  <c r="G652" i="68"/>
  <c r="H652" i="68"/>
  <c r="I652" i="68"/>
  <c r="J652" i="68"/>
  <c r="K652" i="68"/>
  <c r="N652" i="68"/>
  <c r="G653" i="68"/>
  <c r="H653" i="68"/>
  <c r="I653" i="68"/>
  <c r="J653" i="68"/>
  <c r="K653" i="68"/>
  <c r="N653" i="68"/>
  <c r="G654" i="68"/>
  <c r="H654" i="68"/>
  <c r="I654" i="68"/>
  <c r="J654" i="68"/>
  <c r="K654" i="68"/>
  <c r="N654" i="68"/>
  <c r="G655" i="68"/>
  <c r="H655" i="68"/>
  <c r="I655" i="68"/>
  <c r="J655" i="68"/>
  <c r="K655" i="68"/>
  <c r="N655" i="68"/>
  <c r="G656" i="68"/>
  <c r="H656" i="68"/>
  <c r="I656" i="68"/>
  <c r="J656" i="68"/>
  <c r="K656" i="68"/>
  <c r="N656" i="68"/>
  <c r="G657" i="68"/>
  <c r="H657" i="68"/>
  <c r="I657" i="68"/>
  <c r="J657" i="68"/>
  <c r="K657" i="68"/>
  <c r="N657" i="68"/>
  <c r="G658" i="68"/>
  <c r="H658" i="68"/>
  <c r="I658" i="68"/>
  <c r="J658" i="68"/>
  <c r="K658" i="68"/>
  <c r="N658" i="68"/>
  <c r="G659" i="68"/>
  <c r="H659" i="68"/>
  <c r="I659" i="68"/>
  <c r="J659" i="68"/>
  <c r="K659" i="68"/>
  <c r="N659" i="68"/>
  <c r="G660" i="68"/>
  <c r="H660" i="68"/>
  <c r="I660" i="68"/>
  <c r="J660" i="68"/>
  <c r="K660" i="68"/>
  <c r="N660" i="68"/>
  <c r="G661" i="68"/>
  <c r="H661" i="68"/>
  <c r="I661" i="68"/>
  <c r="J661" i="68"/>
  <c r="K661" i="68"/>
  <c r="N661" i="68"/>
  <c r="G662" i="68"/>
  <c r="H662" i="68"/>
  <c r="I662" i="68"/>
  <c r="J662" i="68"/>
  <c r="K662" i="68"/>
  <c r="N662" i="68"/>
  <c r="G663" i="68"/>
  <c r="H663" i="68"/>
  <c r="I663" i="68"/>
  <c r="J663" i="68"/>
  <c r="K663" i="68"/>
  <c r="N663" i="68"/>
  <c r="G664" i="68"/>
  <c r="H664" i="68"/>
  <c r="I664" i="68"/>
  <c r="J664" i="68"/>
  <c r="K664" i="68"/>
  <c r="N664" i="68"/>
  <c r="G665" i="68"/>
  <c r="H665" i="68"/>
  <c r="I665" i="68"/>
  <c r="J665" i="68"/>
  <c r="K665" i="68"/>
  <c r="N665" i="68"/>
  <c r="G666" i="68"/>
  <c r="H666" i="68"/>
  <c r="I666" i="68"/>
  <c r="J666" i="68"/>
  <c r="K666" i="68"/>
  <c r="N666" i="68"/>
  <c r="G667" i="68"/>
  <c r="H667" i="68"/>
  <c r="I667" i="68"/>
  <c r="J667" i="68"/>
  <c r="K667" i="68"/>
  <c r="N667" i="68"/>
  <c r="G668" i="68"/>
  <c r="H668" i="68"/>
  <c r="I668" i="68"/>
  <c r="J668" i="68"/>
  <c r="K668" i="68"/>
  <c r="N668" i="68"/>
  <c r="G669" i="68"/>
  <c r="H669" i="68"/>
  <c r="I669" i="68"/>
  <c r="J669" i="68"/>
  <c r="K669" i="68"/>
  <c r="N669" i="68"/>
  <c r="G670" i="68"/>
  <c r="H670" i="68"/>
  <c r="I670" i="68"/>
  <c r="J670" i="68"/>
  <c r="K670" i="68"/>
  <c r="N670" i="68"/>
  <c r="G671" i="68"/>
  <c r="H671" i="68"/>
  <c r="I671" i="68"/>
  <c r="J671" i="68"/>
  <c r="K671" i="68"/>
  <c r="N671" i="68"/>
  <c r="G672" i="68"/>
  <c r="H672" i="68"/>
  <c r="I672" i="68"/>
  <c r="J672" i="68"/>
  <c r="K672" i="68"/>
  <c r="N672" i="68"/>
  <c r="G673" i="68"/>
  <c r="H673" i="68"/>
  <c r="I673" i="68"/>
  <c r="J673" i="68"/>
  <c r="K673" i="68"/>
  <c r="N673" i="68"/>
  <c r="G674" i="68"/>
  <c r="H674" i="68"/>
  <c r="I674" i="68"/>
  <c r="J674" i="68"/>
  <c r="K674" i="68"/>
  <c r="N674" i="68"/>
  <c r="G675" i="68"/>
  <c r="H675" i="68"/>
  <c r="I675" i="68"/>
  <c r="J675" i="68"/>
  <c r="K675" i="68"/>
  <c r="N675" i="68"/>
  <c r="G676" i="68"/>
  <c r="H676" i="68"/>
  <c r="I676" i="68"/>
  <c r="J676" i="68"/>
  <c r="K676" i="68"/>
  <c r="N676" i="68"/>
  <c r="G677" i="68"/>
  <c r="H677" i="68"/>
  <c r="I677" i="68"/>
  <c r="J677" i="68"/>
  <c r="K677" i="68"/>
  <c r="N677" i="68"/>
  <c r="G678" i="68"/>
  <c r="H678" i="68"/>
  <c r="I678" i="68"/>
  <c r="J678" i="68"/>
  <c r="K678" i="68"/>
  <c r="N678" i="68"/>
  <c r="G679" i="68"/>
  <c r="H679" i="68"/>
  <c r="I679" i="68"/>
  <c r="J679" i="68"/>
  <c r="K679" i="68"/>
  <c r="N679" i="68"/>
  <c r="G680" i="68"/>
  <c r="H680" i="68"/>
  <c r="I680" i="68"/>
  <c r="J680" i="68"/>
  <c r="K680" i="68"/>
  <c r="N680" i="68"/>
  <c r="G681" i="68"/>
  <c r="H681" i="68"/>
  <c r="I681" i="68"/>
  <c r="J681" i="68"/>
  <c r="K681" i="68"/>
  <c r="N681" i="68"/>
  <c r="G682" i="68"/>
  <c r="H682" i="68"/>
  <c r="I682" i="68"/>
  <c r="J682" i="68"/>
  <c r="K682" i="68"/>
  <c r="N682" i="68"/>
  <c r="G683" i="68"/>
  <c r="H683" i="68"/>
  <c r="I683" i="68"/>
  <c r="J683" i="68"/>
  <c r="K683" i="68"/>
  <c r="N683" i="68"/>
  <c r="G684" i="68"/>
  <c r="H684" i="68"/>
  <c r="I684" i="68"/>
  <c r="J684" i="68"/>
  <c r="K684" i="68"/>
  <c r="N684" i="68"/>
  <c r="G685" i="68"/>
  <c r="H685" i="68"/>
  <c r="I685" i="68"/>
  <c r="J685" i="68"/>
  <c r="K685" i="68"/>
  <c r="N685" i="68"/>
  <c r="G686" i="68"/>
  <c r="H686" i="68"/>
  <c r="I686" i="68"/>
  <c r="J686" i="68"/>
  <c r="K686" i="68"/>
  <c r="N686" i="68"/>
  <c r="G687" i="68"/>
  <c r="H687" i="68"/>
  <c r="I687" i="68"/>
  <c r="J687" i="68"/>
  <c r="K687" i="68"/>
  <c r="N687" i="68"/>
  <c r="G688" i="68"/>
  <c r="H688" i="68"/>
  <c r="I688" i="68"/>
  <c r="J688" i="68"/>
  <c r="K688" i="68"/>
  <c r="N688" i="68"/>
  <c r="G689" i="68"/>
  <c r="H689" i="68"/>
  <c r="I689" i="68"/>
  <c r="J689" i="68"/>
  <c r="K689" i="68"/>
  <c r="N689" i="68"/>
  <c r="G690" i="68"/>
  <c r="H690" i="68"/>
  <c r="I690" i="68"/>
  <c r="J690" i="68"/>
  <c r="K690" i="68"/>
  <c r="N690" i="68"/>
  <c r="G691" i="68"/>
  <c r="H691" i="68"/>
  <c r="I691" i="68"/>
  <c r="J691" i="68"/>
  <c r="K691" i="68"/>
  <c r="N691" i="68"/>
  <c r="G692" i="68"/>
  <c r="H692" i="68"/>
  <c r="I692" i="68"/>
  <c r="J692" i="68"/>
  <c r="K692" i="68"/>
  <c r="N692" i="68"/>
  <c r="G693" i="68"/>
  <c r="H693" i="68"/>
  <c r="I693" i="68"/>
  <c r="J693" i="68"/>
  <c r="K693" i="68"/>
  <c r="N693" i="68"/>
  <c r="G694" i="68"/>
  <c r="H694" i="68"/>
  <c r="I694" i="68"/>
  <c r="J694" i="68"/>
  <c r="K694" i="68"/>
  <c r="N694" i="68"/>
  <c r="G695" i="68"/>
  <c r="H695" i="68"/>
  <c r="I695" i="68"/>
  <c r="J695" i="68"/>
  <c r="K695" i="68"/>
  <c r="N695" i="68"/>
  <c r="G696" i="68"/>
  <c r="H696" i="68"/>
  <c r="I696" i="68"/>
  <c r="J696" i="68"/>
  <c r="K696" i="68"/>
  <c r="N696" i="68"/>
  <c r="G697" i="68"/>
  <c r="H697" i="68"/>
  <c r="I697" i="68"/>
  <c r="J697" i="68"/>
  <c r="K697" i="68"/>
  <c r="N697" i="68"/>
  <c r="G698" i="68"/>
  <c r="H698" i="68"/>
  <c r="I698" i="68"/>
  <c r="J698" i="68"/>
  <c r="K698" i="68"/>
  <c r="N698" i="68"/>
  <c r="G699" i="68"/>
  <c r="H699" i="68"/>
  <c r="I699" i="68"/>
  <c r="J699" i="68"/>
  <c r="K699" i="68"/>
  <c r="N699" i="68"/>
  <c r="G700" i="68"/>
  <c r="H700" i="68"/>
  <c r="I700" i="68"/>
  <c r="J700" i="68"/>
  <c r="K700" i="68"/>
  <c r="N700" i="68"/>
  <c r="G701" i="68"/>
  <c r="H701" i="68"/>
  <c r="I701" i="68"/>
  <c r="J701" i="68"/>
  <c r="K701" i="68"/>
  <c r="N701" i="68"/>
  <c r="G702" i="68"/>
  <c r="H702" i="68"/>
  <c r="I702" i="68"/>
  <c r="J702" i="68"/>
  <c r="K702" i="68"/>
  <c r="N702" i="68"/>
  <c r="G703" i="68"/>
  <c r="H703" i="68"/>
  <c r="I703" i="68"/>
  <c r="J703" i="68"/>
  <c r="K703" i="68"/>
  <c r="N703" i="68"/>
  <c r="G704" i="68"/>
  <c r="H704" i="68"/>
  <c r="I704" i="68"/>
  <c r="J704" i="68"/>
  <c r="K704" i="68"/>
  <c r="N704" i="68"/>
  <c r="G705" i="68"/>
  <c r="H705" i="68"/>
  <c r="I705" i="68"/>
  <c r="J705" i="68"/>
  <c r="K705" i="68"/>
  <c r="N705" i="68"/>
  <c r="G706" i="68"/>
  <c r="H706" i="68"/>
  <c r="I706" i="68"/>
  <c r="J706" i="68"/>
  <c r="K706" i="68"/>
  <c r="N706" i="68"/>
  <c r="G707" i="68"/>
  <c r="H707" i="68"/>
  <c r="I707" i="68"/>
  <c r="J707" i="68"/>
  <c r="K707" i="68"/>
  <c r="N707" i="68"/>
  <c r="G708" i="68"/>
  <c r="H708" i="68"/>
  <c r="I708" i="68"/>
  <c r="J708" i="68"/>
  <c r="K708" i="68"/>
  <c r="N708" i="68"/>
  <c r="G709" i="68"/>
  <c r="H709" i="68"/>
  <c r="I709" i="68"/>
  <c r="J709" i="68"/>
  <c r="K709" i="68"/>
  <c r="N709" i="68"/>
  <c r="G710" i="68"/>
  <c r="H710" i="68"/>
  <c r="I710" i="68"/>
  <c r="J710" i="68"/>
  <c r="K710" i="68"/>
  <c r="N710" i="68"/>
  <c r="G711" i="68"/>
  <c r="H711" i="68"/>
  <c r="I711" i="68"/>
  <c r="J711" i="68"/>
  <c r="K711" i="68"/>
  <c r="N711" i="68"/>
  <c r="G712" i="68"/>
  <c r="H712" i="68"/>
  <c r="I712" i="68"/>
  <c r="J712" i="68"/>
  <c r="K712" i="68"/>
  <c r="N712" i="68"/>
  <c r="G713" i="68"/>
  <c r="H713" i="68"/>
  <c r="I713" i="68"/>
  <c r="J713" i="68"/>
  <c r="K713" i="68"/>
  <c r="N713" i="68"/>
  <c r="G714" i="68"/>
  <c r="H714" i="68"/>
  <c r="I714" i="68"/>
  <c r="J714" i="68"/>
  <c r="K714" i="68"/>
  <c r="N714" i="68"/>
  <c r="G715" i="68"/>
  <c r="H715" i="68"/>
  <c r="I715" i="68"/>
  <c r="J715" i="68"/>
  <c r="K715" i="68"/>
  <c r="N715" i="68"/>
  <c r="G716" i="68"/>
  <c r="H716" i="68"/>
  <c r="I716" i="68"/>
  <c r="J716" i="68"/>
  <c r="K716" i="68"/>
  <c r="N716" i="68"/>
  <c r="G717" i="68"/>
  <c r="H717" i="68"/>
  <c r="I717" i="68"/>
  <c r="J717" i="68"/>
  <c r="K717" i="68"/>
  <c r="N717" i="68"/>
  <c r="G718" i="68"/>
  <c r="H718" i="68"/>
  <c r="I718" i="68"/>
  <c r="J718" i="68"/>
  <c r="K718" i="68"/>
  <c r="N718" i="68"/>
  <c r="G719" i="68"/>
  <c r="H719" i="68"/>
  <c r="I719" i="68"/>
  <c r="J719" i="68"/>
  <c r="K719" i="68"/>
  <c r="N719" i="68"/>
  <c r="G720" i="68"/>
  <c r="H720" i="68"/>
  <c r="I720" i="68"/>
  <c r="J720" i="68"/>
  <c r="K720" i="68"/>
  <c r="N720" i="68"/>
  <c r="G721" i="68"/>
  <c r="H721" i="68"/>
  <c r="I721" i="68"/>
  <c r="J721" i="68"/>
  <c r="K721" i="68"/>
  <c r="N721" i="68"/>
  <c r="G722" i="68"/>
  <c r="H722" i="68"/>
  <c r="I722" i="68"/>
  <c r="J722" i="68"/>
  <c r="K722" i="68"/>
  <c r="N722" i="68"/>
  <c r="G723" i="68"/>
  <c r="H723" i="68"/>
  <c r="I723" i="68"/>
  <c r="J723" i="68"/>
  <c r="K723" i="68"/>
  <c r="N723" i="68"/>
  <c r="G724" i="68"/>
  <c r="H724" i="68"/>
  <c r="I724" i="68"/>
  <c r="J724" i="68"/>
  <c r="K724" i="68"/>
  <c r="N724" i="68"/>
  <c r="G725" i="68"/>
  <c r="H725" i="68"/>
  <c r="I725" i="68"/>
  <c r="J725" i="68"/>
  <c r="K725" i="68"/>
  <c r="N725" i="68"/>
  <c r="G726" i="68"/>
  <c r="H726" i="68"/>
  <c r="I726" i="68"/>
  <c r="J726" i="68"/>
  <c r="K726" i="68"/>
  <c r="N726" i="68"/>
  <c r="G727" i="68"/>
  <c r="H727" i="68"/>
  <c r="I727" i="68"/>
  <c r="J727" i="68"/>
  <c r="K727" i="68"/>
  <c r="N727" i="68"/>
  <c r="G728" i="68"/>
  <c r="H728" i="68"/>
  <c r="I728" i="68"/>
  <c r="J728" i="68"/>
  <c r="K728" i="68"/>
  <c r="N728" i="68"/>
  <c r="G729" i="68"/>
  <c r="H729" i="68"/>
  <c r="I729" i="68"/>
  <c r="J729" i="68"/>
  <c r="K729" i="68"/>
  <c r="N729" i="68"/>
  <c r="G730" i="68"/>
  <c r="H730" i="68"/>
  <c r="I730" i="68"/>
  <c r="J730" i="68"/>
  <c r="K730" i="68"/>
  <c r="N730" i="68"/>
  <c r="G731" i="68"/>
  <c r="H731" i="68"/>
  <c r="I731" i="68"/>
  <c r="J731" i="68"/>
  <c r="K731" i="68"/>
  <c r="N731" i="68"/>
  <c r="G732" i="68"/>
  <c r="H732" i="68"/>
  <c r="I732" i="68"/>
  <c r="J732" i="68"/>
  <c r="K732" i="68"/>
  <c r="N732" i="68"/>
  <c r="G733" i="68"/>
  <c r="H733" i="68"/>
  <c r="I733" i="68"/>
  <c r="J733" i="68"/>
  <c r="K733" i="68"/>
  <c r="N733" i="68"/>
  <c r="G734" i="68"/>
  <c r="H734" i="68"/>
  <c r="I734" i="68"/>
  <c r="J734" i="68"/>
  <c r="K734" i="68"/>
  <c r="N734" i="68"/>
  <c r="G735" i="68"/>
  <c r="H735" i="68"/>
  <c r="I735" i="68"/>
  <c r="J735" i="68"/>
  <c r="K735" i="68"/>
  <c r="N735" i="68"/>
  <c r="G736" i="68"/>
  <c r="H736" i="68"/>
  <c r="I736" i="68"/>
  <c r="J736" i="68"/>
  <c r="K736" i="68"/>
  <c r="N736" i="68"/>
  <c r="G737" i="68"/>
  <c r="H737" i="68"/>
  <c r="I737" i="68"/>
  <c r="J737" i="68"/>
  <c r="K737" i="68"/>
  <c r="N737" i="68"/>
  <c r="G738" i="68"/>
  <c r="H738" i="68"/>
  <c r="I738" i="68"/>
  <c r="J738" i="68"/>
  <c r="K738" i="68"/>
  <c r="N738" i="68"/>
  <c r="G739" i="68"/>
  <c r="H739" i="68"/>
  <c r="I739" i="68"/>
  <c r="J739" i="68"/>
  <c r="K739" i="68"/>
  <c r="N739" i="68"/>
  <c r="G740" i="68"/>
  <c r="H740" i="68"/>
  <c r="I740" i="68"/>
  <c r="J740" i="68"/>
  <c r="K740" i="68"/>
  <c r="N740" i="68"/>
  <c r="G741" i="68"/>
  <c r="H741" i="68"/>
  <c r="I741" i="68"/>
  <c r="J741" i="68"/>
  <c r="K741" i="68"/>
  <c r="N741" i="68"/>
  <c r="G742" i="68"/>
  <c r="H742" i="68"/>
  <c r="I742" i="68"/>
  <c r="J742" i="68"/>
  <c r="K742" i="68"/>
  <c r="N742" i="68"/>
  <c r="G743" i="68"/>
  <c r="H743" i="68"/>
  <c r="I743" i="68"/>
  <c r="J743" i="68"/>
  <c r="K743" i="68"/>
  <c r="N743" i="68"/>
  <c r="G744" i="68"/>
  <c r="H744" i="68"/>
  <c r="I744" i="68"/>
  <c r="J744" i="68"/>
  <c r="K744" i="68"/>
  <c r="N744" i="68"/>
  <c r="G745" i="68"/>
  <c r="H745" i="68"/>
  <c r="I745" i="68"/>
  <c r="J745" i="68"/>
  <c r="K745" i="68"/>
  <c r="N745" i="68"/>
  <c r="G746" i="68"/>
  <c r="H746" i="68"/>
  <c r="I746" i="68"/>
  <c r="J746" i="68"/>
  <c r="K746" i="68"/>
  <c r="N746" i="68"/>
  <c r="G747" i="68"/>
  <c r="H747" i="68"/>
  <c r="I747" i="68"/>
  <c r="J747" i="68"/>
  <c r="K747" i="68"/>
  <c r="N747" i="68"/>
  <c r="G748" i="68"/>
  <c r="H748" i="68"/>
  <c r="I748" i="68"/>
  <c r="J748" i="68"/>
  <c r="K748" i="68"/>
  <c r="N748" i="68"/>
  <c r="G749" i="68"/>
  <c r="H749" i="68"/>
  <c r="I749" i="68"/>
  <c r="J749" i="68"/>
  <c r="K749" i="68"/>
  <c r="N749" i="68"/>
  <c r="G750" i="68"/>
  <c r="H750" i="68"/>
  <c r="I750" i="68"/>
  <c r="J750" i="68"/>
  <c r="K750" i="68"/>
  <c r="N750" i="68"/>
  <c r="G751" i="68"/>
  <c r="H751" i="68"/>
  <c r="I751" i="68"/>
  <c r="J751" i="68"/>
  <c r="K751" i="68"/>
  <c r="N751" i="68"/>
  <c r="G752" i="68"/>
  <c r="H752" i="68"/>
  <c r="I752" i="68"/>
  <c r="J752" i="68"/>
  <c r="K752" i="68"/>
  <c r="N752" i="68"/>
  <c r="G753" i="68"/>
  <c r="H753" i="68"/>
  <c r="I753" i="68"/>
  <c r="J753" i="68"/>
  <c r="K753" i="68"/>
  <c r="N753" i="68"/>
  <c r="G754" i="68"/>
  <c r="H754" i="68"/>
  <c r="I754" i="68"/>
  <c r="J754" i="68"/>
  <c r="K754" i="68"/>
  <c r="N754" i="68"/>
  <c r="G755" i="68"/>
  <c r="H755" i="68"/>
  <c r="I755" i="68"/>
  <c r="J755" i="68"/>
  <c r="K755" i="68"/>
  <c r="N755" i="68"/>
  <c r="G756" i="68"/>
  <c r="H756" i="68"/>
  <c r="I756" i="68"/>
  <c r="J756" i="68"/>
  <c r="K756" i="68"/>
  <c r="N756" i="68"/>
  <c r="G757" i="68"/>
  <c r="H757" i="68"/>
  <c r="I757" i="68"/>
  <c r="J757" i="68"/>
  <c r="K757" i="68"/>
  <c r="N757" i="68"/>
  <c r="G758" i="68"/>
  <c r="H758" i="68"/>
  <c r="I758" i="68"/>
  <c r="J758" i="68"/>
  <c r="K758" i="68"/>
  <c r="N758" i="68"/>
  <c r="G759" i="68"/>
  <c r="H759" i="68"/>
  <c r="I759" i="68"/>
  <c r="J759" i="68"/>
  <c r="K759" i="68"/>
  <c r="N759" i="68"/>
  <c r="G760" i="68"/>
  <c r="H760" i="68"/>
  <c r="I760" i="68"/>
  <c r="J760" i="68"/>
  <c r="K760" i="68"/>
  <c r="N760" i="68"/>
  <c r="G761" i="68"/>
  <c r="H761" i="68"/>
  <c r="I761" i="68"/>
  <c r="J761" i="68"/>
  <c r="K761" i="68"/>
  <c r="N761" i="68"/>
  <c r="G762" i="68"/>
  <c r="H762" i="68"/>
  <c r="I762" i="68"/>
  <c r="J762" i="68"/>
  <c r="K762" i="68"/>
  <c r="N762" i="68"/>
  <c r="G763" i="68"/>
  <c r="H763" i="68"/>
  <c r="I763" i="68"/>
  <c r="J763" i="68"/>
  <c r="K763" i="68"/>
  <c r="N763" i="68"/>
  <c r="G764" i="68"/>
  <c r="H764" i="68"/>
  <c r="I764" i="68"/>
  <c r="J764" i="68"/>
  <c r="K764" i="68"/>
  <c r="N764" i="68"/>
  <c r="G765" i="68"/>
  <c r="H765" i="68"/>
  <c r="I765" i="68"/>
  <c r="J765" i="68"/>
  <c r="K765" i="68"/>
  <c r="N765" i="68"/>
  <c r="G766" i="68"/>
  <c r="H766" i="68"/>
  <c r="I766" i="68"/>
  <c r="J766" i="68"/>
  <c r="K766" i="68"/>
  <c r="N766" i="68"/>
  <c r="G767" i="68"/>
  <c r="H767" i="68"/>
  <c r="I767" i="68"/>
  <c r="J767" i="68"/>
  <c r="K767" i="68"/>
  <c r="N767" i="68"/>
  <c r="G768" i="68"/>
  <c r="H768" i="68"/>
  <c r="I768" i="68"/>
  <c r="J768" i="68"/>
  <c r="K768" i="68"/>
  <c r="N768" i="68"/>
  <c r="G769" i="68"/>
  <c r="H769" i="68"/>
  <c r="I769" i="68"/>
  <c r="J769" i="68"/>
  <c r="K769" i="68"/>
  <c r="N769" i="68"/>
  <c r="G770" i="68"/>
  <c r="H770" i="68"/>
  <c r="I770" i="68"/>
  <c r="J770" i="68"/>
  <c r="K770" i="68"/>
  <c r="N770" i="68"/>
  <c r="G771" i="68"/>
  <c r="H771" i="68"/>
  <c r="I771" i="68"/>
  <c r="J771" i="68"/>
  <c r="K771" i="68"/>
  <c r="N771" i="68"/>
  <c r="G772" i="68"/>
  <c r="H772" i="68"/>
  <c r="I772" i="68"/>
  <c r="J772" i="68"/>
  <c r="K772" i="68"/>
  <c r="N772" i="68"/>
  <c r="G773" i="68"/>
  <c r="H773" i="68"/>
  <c r="I773" i="68"/>
  <c r="J773" i="68"/>
  <c r="K773" i="68"/>
  <c r="N773" i="68"/>
  <c r="G774" i="68"/>
  <c r="H774" i="68"/>
  <c r="I774" i="68"/>
  <c r="J774" i="68"/>
  <c r="K774" i="68"/>
  <c r="N774" i="68"/>
  <c r="G775" i="68"/>
  <c r="H775" i="68"/>
  <c r="I775" i="68"/>
  <c r="J775" i="68"/>
  <c r="K775" i="68"/>
  <c r="N775" i="68"/>
  <c r="G776" i="68"/>
  <c r="H776" i="68"/>
  <c r="I776" i="68"/>
  <c r="J776" i="68"/>
  <c r="K776" i="68"/>
  <c r="N776" i="68"/>
  <c r="G777" i="68"/>
  <c r="H777" i="68"/>
  <c r="I777" i="68"/>
  <c r="J777" i="68"/>
  <c r="K777" i="68"/>
  <c r="N777" i="68"/>
  <c r="G778" i="68"/>
  <c r="H778" i="68"/>
  <c r="I778" i="68"/>
  <c r="J778" i="68"/>
  <c r="K778" i="68"/>
  <c r="N778" i="68"/>
  <c r="G779" i="68"/>
  <c r="H779" i="68"/>
  <c r="I779" i="68"/>
  <c r="J779" i="68"/>
  <c r="K779" i="68"/>
  <c r="N779" i="68"/>
  <c r="G780" i="68"/>
  <c r="H780" i="68"/>
  <c r="I780" i="68"/>
  <c r="J780" i="68"/>
  <c r="K780" i="68"/>
  <c r="N780" i="68"/>
  <c r="G781" i="68"/>
  <c r="H781" i="68"/>
  <c r="I781" i="68"/>
  <c r="J781" i="68"/>
  <c r="K781" i="68"/>
  <c r="N781" i="68"/>
  <c r="G782" i="68"/>
  <c r="H782" i="68"/>
  <c r="I782" i="68"/>
  <c r="J782" i="68"/>
  <c r="K782" i="68"/>
  <c r="N782" i="68"/>
  <c r="G783" i="68"/>
  <c r="H783" i="68"/>
  <c r="I783" i="68"/>
  <c r="J783" i="68"/>
  <c r="K783" i="68"/>
  <c r="N783" i="68"/>
  <c r="G784" i="68"/>
  <c r="H784" i="68"/>
  <c r="I784" i="68"/>
  <c r="J784" i="68"/>
  <c r="K784" i="68"/>
  <c r="N784" i="68"/>
  <c r="G785" i="68"/>
  <c r="H785" i="68"/>
  <c r="I785" i="68"/>
  <c r="J785" i="68"/>
  <c r="K785" i="68"/>
  <c r="N785" i="68"/>
  <c r="G786" i="68"/>
  <c r="H786" i="68"/>
  <c r="I786" i="68"/>
  <c r="J786" i="68"/>
  <c r="K786" i="68"/>
  <c r="N786" i="68"/>
  <c r="G787" i="68"/>
  <c r="H787" i="68"/>
  <c r="I787" i="68"/>
  <c r="J787" i="68"/>
  <c r="K787" i="68"/>
  <c r="N787" i="68"/>
  <c r="G788" i="68"/>
  <c r="H788" i="68"/>
  <c r="I788" i="68"/>
  <c r="J788" i="68"/>
  <c r="K788" i="68"/>
  <c r="N788" i="68"/>
  <c r="G789" i="68"/>
  <c r="H789" i="68"/>
  <c r="I789" i="68"/>
  <c r="J789" i="68"/>
  <c r="K789" i="68"/>
  <c r="N789" i="68"/>
  <c r="G790" i="68"/>
  <c r="H790" i="68"/>
  <c r="I790" i="68"/>
  <c r="J790" i="68"/>
  <c r="K790" i="68"/>
  <c r="N790" i="68"/>
  <c r="G791" i="68"/>
  <c r="H791" i="68"/>
  <c r="I791" i="68"/>
  <c r="J791" i="68"/>
  <c r="K791" i="68"/>
  <c r="N791" i="68"/>
  <c r="G792" i="68"/>
  <c r="H792" i="68"/>
  <c r="I792" i="68"/>
  <c r="J792" i="68"/>
  <c r="K792" i="68"/>
  <c r="N792" i="68"/>
  <c r="G793" i="68"/>
  <c r="H793" i="68"/>
  <c r="I793" i="68"/>
  <c r="J793" i="68"/>
  <c r="K793" i="68"/>
  <c r="N793" i="68"/>
  <c r="G794" i="68"/>
  <c r="H794" i="68"/>
  <c r="I794" i="68"/>
  <c r="J794" i="68"/>
  <c r="K794" i="68"/>
  <c r="N794" i="68"/>
  <c r="G795" i="68"/>
  <c r="H795" i="68"/>
  <c r="I795" i="68"/>
  <c r="J795" i="68"/>
  <c r="K795" i="68"/>
  <c r="N795" i="68"/>
  <c r="G796" i="68"/>
  <c r="H796" i="68"/>
  <c r="I796" i="68"/>
  <c r="J796" i="68"/>
  <c r="K796" i="68"/>
  <c r="N796" i="68"/>
  <c r="G797" i="68"/>
  <c r="H797" i="68"/>
  <c r="I797" i="68"/>
  <c r="J797" i="68"/>
  <c r="K797" i="68"/>
  <c r="N797" i="68"/>
  <c r="G798" i="68"/>
  <c r="H798" i="68"/>
  <c r="I798" i="68"/>
  <c r="J798" i="68"/>
  <c r="K798" i="68"/>
  <c r="N798" i="68"/>
  <c r="G799" i="68"/>
  <c r="H799" i="68"/>
  <c r="I799" i="68"/>
  <c r="J799" i="68"/>
  <c r="K799" i="68"/>
  <c r="N799" i="68"/>
  <c r="G800" i="68"/>
  <c r="H800" i="68"/>
  <c r="I800" i="68"/>
  <c r="J800" i="68"/>
  <c r="K800" i="68"/>
  <c r="N800" i="68"/>
  <c r="G801" i="68"/>
  <c r="H801" i="68"/>
  <c r="I801" i="68"/>
  <c r="J801" i="68"/>
  <c r="K801" i="68"/>
  <c r="N801" i="68"/>
  <c r="G802" i="68"/>
  <c r="H802" i="68"/>
  <c r="I802" i="68"/>
  <c r="J802" i="68"/>
  <c r="K802" i="68"/>
  <c r="N802" i="68"/>
  <c r="G803" i="68"/>
  <c r="H803" i="68"/>
  <c r="I803" i="68"/>
  <c r="J803" i="68"/>
  <c r="K803" i="68"/>
  <c r="N803" i="68"/>
  <c r="G804" i="68"/>
  <c r="H804" i="68"/>
  <c r="I804" i="68"/>
  <c r="J804" i="68"/>
  <c r="K804" i="68"/>
  <c r="N804" i="68"/>
  <c r="G805" i="68"/>
  <c r="H805" i="68"/>
  <c r="I805" i="68"/>
  <c r="J805" i="68"/>
  <c r="K805" i="68"/>
  <c r="N805" i="68"/>
  <c r="G806" i="68"/>
  <c r="H806" i="68"/>
  <c r="I806" i="68"/>
  <c r="J806" i="68"/>
  <c r="K806" i="68"/>
  <c r="N806" i="68"/>
  <c r="G807" i="68"/>
  <c r="H807" i="68"/>
  <c r="I807" i="68"/>
  <c r="J807" i="68"/>
  <c r="K807" i="68"/>
  <c r="N807" i="68"/>
  <c r="G808" i="68"/>
  <c r="H808" i="68"/>
  <c r="I808" i="68"/>
  <c r="J808" i="68"/>
  <c r="K808" i="68"/>
  <c r="N808" i="68"/>
  <c r="H809" i="68"/>
  <c r="N809" i="68"/>
  <c r="H810" i="68"/>
  <c r="N810" i="68"/>
  <c r="H811" i="68"/>
  <c r="N811" i="68"/>
  <c r="H812" i="68"/>
  <c r="N812" i="68"/>
  <c r="H813" i="68"/>
  <c r="N813" i="68"/>
  <c r="H814" i="68"/>
  <c r="N814" i="68"/>
  <c r="H815" i="68"/>
  <c r="N815" i="68"/>
  <c r="H816" i="68"/>
  <c r="N816" i="68"/>
  <c r="H817" i="68"/>
  <c r="N817" i="68"/>
  <c r="H818" i="68"/>
  <c r="N818" i="68"/>
  <c r="H819" i="68"/>
  <c r="N819" i="68"/>
  <c r="H820" i="68"/>
  <c r="N820" i="68"/>
  <c r="H821" i="68"/>
  <c r="N821" i="68"/>
  <c r="H822" i="68"/>
  <c r="N822" i="68"/>
  <c r="H823" i="68"/>
  <c r="N823" i="68"/>
  <c r="H824" i="68"/>
  <c r="N824" i="68"/>
  <c r="H825" i="68"/>
  <c r="N825" i="68"/>
  <c r="H826" i="68"/>
  <c r="N826" i="68"/>
  <c r="G827" i="68"/>
  <c r="H827" i="68"/>
  <c r="I827" i="68"/>
  <c r="J827" i="68"/>
  <c r="K827" i="68"/>
  <c r="N827" i="68"/>
  <c r="G828" i="68"/>
  <c r="H828" i="68"/>
  <c r="I828" i="68"/>
  <c r="J828" i="68"/>
  <c r="K828" i="68"/>
  <c r="N828" i="68"/>
  <c r="G829" i="68"/>
  <c r="H829" i="68"/>
  <c r="I829" i="68"/>
  <c r="J829" i="68"/>
  <c r="K829" i="68"/>
  <c r="N829" i="68"/>
  <c r="G830" i="68"/>
  <c r="H830" i="68"/>
  <c r="I830" i="68"/>
  <c r="J830" i="68"/>
  <c r="K830" i="68"/>
  <c r="N830" i="68"/>
  <c r="G831" i="68"/>
  <c r="H831" i="68"/>
  <c r="I831" i="68"/>
  <c r="J831" i="68"/>
  <c r="K831" i="68"/>
  <c r="N831" i="68"/>
  <c r="G832" i="68"/>
  <c r="H832" i="68"/>
  <c r="I832" i="68"/>
  <c r="J832" i="68"/>
  <c r="K832" i="68"/>
  <c r="N832" i="68"/>
  <c r="G833" i="68"/>
  <c r="H833" i="68"/>
  <c r="I833" i="68"/>
  <c r="J833" i="68"/>
  <c r="K833" i="68"/>
  <c r="N833" i="68"/>
  <c r="G834" i="68"/>
  <c r="H834" i="68"/>
  <c r="I834" i="68"/>
  <c r="J834" i="68"/>
  <c r="K834" i="68"/>
  <c r="N834" i="68"/>
  <c r="G835" i="68"/>
  <c r="H835" i="68"/>
  <c r="I835" i="68"/>
  <c r="J835" i="68"/>
  <c r="K835" i="68"/>
  <c r="N835" i="68"/>
  <c r="G836" i="68"/>
  <c r="H836" i="68"/>
  <c r="I836" i="68"/>
  <c r="J836" i="68"/>
  <c r="K836" i="68"/>
  <c r="N836" i="68"/>
  <c r="G837" i="68"/>
  <c r="H837" i="68"/>
  <c r="I837" i="68"/>
  <c r="J837" i="68"/>
  <c r="K837" i="68"/>
  <c r="N837" i="68"/>
  <c r="G838" i="68"/>
  <c r="H838" i="68"/>
  <c r="I838" i="68"/>
  <c r="J838" i="68"/>
  <c r="K838" i="68"/>
  <c r="N838" i="68"/>
  <c r="G839" i="68"/>
  <c r="H839" i="68"/>
  <c r="I839" i="68"/>
  <c r="J839" i="68"/>
  <c r="K839" i="68"/>
  <c r="N839" i="68"/>
  <c r="G840" i="68"/>
  <c r="H840" i="68"/>
  <c r="I840" i="68"/>
  <c r="J840" i="68"/>
  <c r="K840" i="68"/>
  <c r="N840" i="68"/>
  <c r="G841" i="68"/>
  <c r="H841" i="68"/>
  <c r="I841" i="68"/>
  <c r="J841" i="68"/>
  <c r="K841" i="68"/>
  <c r="N841" i="68"/>
  <c r="G842" i="68"/>
  <c r="H842" i="68"/>
  <c r="I842" i="68"/>
  <c r="J842" i="68"/>
  <c r="K842" i="68"/>
  <c r="N842" i="68"/>
  <c r="G843" i="68"/>
  <c r="H843" i="68"/>
  <c r="I843" i="68"/>
  <c r="J843" i="68"/>
  <c r="K843" i="68"/>
  <c r="N843" i="68"/>
  <c r="G844" i="68"/>
  <c r="H844" i="68"/>
  <c r="I844" i="68"/>
  <c r="J844" i="68"/>
  <c r="K844" i="68"/>
  <c r="N844" i="68"/>
  <c r="G845" i="68"/>
  <c r="H845" i="68"/>
  <c r="I845" i="68"/>
  <c r="J845" i="68"/>
  <c r="K845" i="68"/>
  <c r="N845" i="68"/>
  <c r="G846" i="68"/>
  <c r="H846" i="68"/>
  <c r="I846" i="68"/>
  <c r="J846" i="68"/>
  <c r="K846" i="68"/>
  <c r="N846" i="68"/>
  <c r="G847" i="68"/>
  <c r="H847" i="68"/>
  <c r="I847" i="68"/>
  <c r="J847" i="68"/>
  <c r="K847" i="68"/>
  <c r="N847" i="68"/>
  <c r="G848" i="68"/>
  <c r="H848" i="68"/>
  <c r="I848" i="68"/>
  <c r="J848" i="68"/>
  <c r="K848" i="68"/>
  <c r="N848" i="68"/>
  <c r="G849" i="68"/>
  <c r="H849" i="68"/>
  <c r="I849" i="68"/>
  <c r="J849" i="68"/>
  <c r="K849" i="68"/>
  <c r="N849" i="68"/>
  <c r="G850" i="68"/>
  <c r="H850" i="68"/>
  <c r="I850" i="68"/>
  <c r="J850" i="68"/>
  <c r="K850" i="68"/>
  <c r="N850" i="68"/>
  <c r="G851" i="68"/>
  <c r="H851" i="68"/>
  <c r="I851" i="68"/>
  <c r="J851" i="68"/>
  <c r="K851" i="68"/>
  <c r="N851" i="68"/>
  <c r="G852" i="68"/>
  <c r="H852" i="68"/>
  <c r="I852" i="68"/>
  <c r="J852" i="68"/>
  <c r="K852" i="68"/>
  <c r="N852" i="68"/>
  <c r="G853" i="68"/>
  <c r="H853" i="68"/>
  <c r="I853" i="68"/>
  <c r="J853" i="68"/>
  <c r="K853" i="68"/>
  <c r="N853" i="68"/>
  <c r="G854" i="68"/>
  <c r="H854" i="68"/>
  <c r="I854" i="68"/>
  <c r="J854" i="68"/>
  <c r="K854" i="68"/>
  <c r="N854" i="68"/>
  <c r="G855" i="68"/>
  <c r="H855" i="68"/>
  <c r="I855" i="68"/>
  <c r="J855" i="68"/>
  <c r="K855" i="68"/>
  <c r="N855" i="68"/>
  <c r="G856" i="68"/>
  <c r="H856" i="68"/>
  <c r="I856" i="68"/>
  <c r="J856" i="68"/>
  <c r="K856" i="68"/>
  <c r="N856" i="68"/>
  <c r="G857" i="68"/>
  <c r="H857" i="68"/>
  <c r="I857" i="68"/>
  <c r="J857" i="68"/>
  <c r="K857" i="68"/>
  <c r="N857" i="68"/>
  <c r="G858" i="68"/>
  <c r="H858" i="68"/>
  <c r="I858" i="68"/>
  <c r="J858" i="68"/>
  <c r="K858" i="68"/>
  <c r="N858" i="68"/>
  <c r="G859" i="68"/>
  <c r="H859" i="68"/>
  <c r="I859" i="68"/>
  <c r="J859" i="68"/>
  <c r="K859" i="68"/>
  <c r="N859" i="68"/>
  <c r="G860" i="68"/>
  <c r="H860" i="68"/>
  <c r="I860" i="68"/>
  <c r="J860" i="68"/>
  <c r="K860" i="68"/>
  <c r="N860" i="68"/>
  <c r="G861" i="68"/>
  <c r="H861" i="68"/>
  <c r="I861" i="68"/>
  <c r="J861" i="68"/>
  <c r="K861" i="68"/>
  <c r="N861" i="68"/>
  <c r="G862" i="68"/>
  <c r="H862" i="68"/>
  <c r="I862" i="68"/>
  <c r="J862" i="68"/>
  <c r="K862" i="68"/>
  <c r="N862" i="68"/>
  <c r="G863" i="68"/>
  <c r="H863" i="68"/>
  <c r="I863" i="68"/>
  <c r="J863" i="68"/>
  <c r="K863" i="68"/>
  <c r="N863" i="68"/>
  <c r="G864" i="68"/>
  <c r="H864" i="68"/>
  <c r="I864" i="68"/>
  <c r="J864" i="68"/>
  <c r="K864" i="68"/>
  <c r="N864" i="68"/>
  <c r="G865" i="68"/>
  <c r="H865" i="68"/>
  <c r="I865" i="68"/>
  <c r="J865" i="68"/>
  <c r="K865" i="68"/>
  <c r="N865" i="68"/>
  <c r="G866" i="68"/>
  <c r="H866" i="68"/>
  <c r="I866" i="68"/>
  <c r="J866" i="68"/>
  <c r="K866" i="68"/>
  <c r="N866" i="68"/>
  <c r="G867" i="68"/>
  <c r="H867" i="68"/>
  <c r="I867" i="68"/>
  <c r="J867" i="68"/>
  <c r="K867" i="68"/>
  <c r="N867" i="68"/>
  <c r="G868" i="68"/>
  <c r="H868" i="68"/>
  <c r="I868" i="68"/>
  <c r="J868" i="68"/>
  <c r="K868" i="68"/>
  <c r="N868" i="68"/>
  <c r="G869" i="68"/>
  <c r="H869" i="68"/>
  <c r="I869" i="68"/>
  <c r="J869" i="68"/>
  <c r="K869" i="68"/>
  <c r="N869" i="68"/>
  <c r="G870" i="68"/>
  <c r="H870" i="68"/>
  <c r="I870" i="68"/>
  <c r="J870" i="68"/>
  <c r="K870" i="68"/>
  <c r="N870" i="68"/>
  <c r="G871" i="68"/>
  <c r="H871" i="68"/>
  <c r="I871" i="68"/>
  <c r="J871" i="68"/>
  <c r="K871" i="68"/>
  <c r="N871" i="68"/>
  <c r="G872" i="68"/>
  <c r="H872" i="68"/>
  <c r="I872" i="68"/>
  <c r="J872" i="68"/>
  <c r="K872" i="68"/>
  <c r="N872" i="68"/>
  <c r="G873" i="68"/>
  <c r="H873" i="68"/>
  <c r="I873" i="68"/>
  <c r="J873" i="68"/>
  <c r="K873" i="68"/>
  <c r="N873" i="68"/>
  <c r="G874" i="68"/>
  <c r="H874" i="68"/>
  <c r="I874" i="68"/>
  <c r="J874" i="68"/>
  <c r="K874" i="68"/>
  <c r="N874" i="68"/>
  <c r="G875" i="68"/>
  <c r="H875" i="68"/>
  <c r="I875" i="68"/>
  <c r="J875" i="68"/>
  <c r="K875" i="68"/>
  <c r="N875" i="68"/>
  <c r="G876" i="68"/>
  <c r="H876" i="68"/>
  <c r="I876" i="68"/>
  <c r="J876" i="68"/>
  <c r="K876" i="68"/>
  <c r="N876" i="68"/>
  <c r="G877" i="68"/>
  <c r="H877" i="68"/>
  <c r="I877" i="68"/>
  <c r="J877" i="68"/>
  <c r="K877" i="68"/>
  <c r="N877" i="68"/>
  <c r="G878" i="68"/>
  <c r="H878" i="68"/>
  <c r="I878" i="68"/>
  <c r="J878" i="68"/>
  <c r="K878" i="68"/>
  <c r="N878" i="68"/>
  <c r="G879" i="68"/>
  <c r="H879" i="68"/>
  <c r="I879" i="68"/>
  <c r="J879" i="68"/>
  <c r="K879" i="68"/>
  <c r="N879" i="68"/>
  <c r="G880" i="68"/>
  <c r="H880" i="68"/>
  <c r="I880" i="68"/>
  <c r="J880" i="68"/>
  <c r="K880" i="68"/>
  <c r="N880" i="68"/>
  <c r="G881" i="68"/>
  <c r="H881" i="68"/>
  <c r="I881" i="68"/>
  <c r="J881" i="68"/>
  <c r="K881" i="68"/>
  <c r="N881" i="68"/>
  <c r="G882" i="68"/>
  <c r="H882" i="68"/>
  <c r="I882" i="68"/>
  <c r="J882" i="68"/>
  <c r="K882" i="68"/>
  <c r="N882" i="68"/>
  <c r="G883" i="68"/>
  <c r="H883" i="68"/>
  <c r="I883" i="68"/>
  <c r="J883" i="68"/>
  <c r="K883" i="68"/>
  <c r="N883" i="68"/>
  <c r="G884" i="68"/>
  <c r="H884" i="68"/>
  <c r="I884" i="68"/>
  <c r="J884" i="68"/>
  <c r="K884" i="68"/>
  <c r="N884" i="68"/>
  <c r="G885" i="68"/>
  <c r="H885" i="68"/>
  <c r="I885" i="68"/>
  <c r="J885" i="68"/>
  <c r="K885" i="68"/>
  <c r="N885" i="68"/>
  <c r="G886" i="68"/>
  <c r="H886" i="68"/>
  <c r="I886" i="68"/>
  <c r="J886" i="68"/>
  <c r="K886" i="68"/>
  <c r="N886" i="68"/>
  <c r="G887" i="68"/>
  <c r="H887" i="68"/>
  <c r="I887" i="68"/>
  <c r="J887" i="68"/>
  <c r="K887" i="68"/>
  <c r="N887" i="68"/>
  <c r="G888" i="68"/>
  <c r="H888" i="68"/>
  <c r="I888" i="68"/>
  <c r="J888" i="68"/>
  <c r="K888" i="68"/>
  <c r="N888" i="68"/>
  <c r="G889" i="68"/>
  <c r="H889" i="68"/>
  <c r="I889" i="68"/>
  <c r="J889" i="68"/>
  <c r="K889" i="68"/>
  <c r="N889" i="68"/>
  <c r="G890" i="68"/>
  <c r="H890" i="68"/>
  <c r="I890" i="68"/>
  <c r="J890" i="68"/>
  <c r="K890" i="68"/>
  <c r="N890" i="68"/>
  <c r="G891" i="68"/>
  <c r="H891" i="68"/>
  <c r="I891" i="68"/>
  <c r="J891" i="68"/>
  <c r="K891" i="68"/>
  <c r="N891" i="68"/>
  <c r="G892" i="68"/>
  <c r="H892" i="68"/>
  <c r="I892" i="68"/>
  <c r="J892" i="68"/>
  <c r="K892" i="68"/>
  <c r="N892" i="68"/>
  <c r="G893" i="68"/>
  <c r="H893" i="68"/>
  <c r="I893" i="68"/>
  <c r="J893" i="68"/>
  <c r="K893" i="68"/>
  <c r="N893" i="68"/>
  <c r="G894" i="68"/>
  <c r="H894" i="68"/>
  <c r="I894" i="68"/>
  <c r="J894" i="68"/>
  <c r="K894" i="68"/>
  <c r="N894" i="68"/>
  <c r="G895" i="68"/>
  <c r="H895" i="68"/>
  <c r="I895" i="68"/>
  <c r="J895" i="68"/>
  <c r="K895" i="68"/>
  <c r="N895" i="68"/>
  <c r="G896" i="68"/>
  <c r="H896" i="68"/>
  <c r="I896" i="68"/>
  <c r="J896" i="68"/>
  <c r="K896" i="68"/>
  <c r="N896" i="68"/>
  <c r="G897" i="68"/>
  <c r="H897" i="68"/>
  <c r="I897" i="68"/>
  <c r="J897" i="68"/>
  <c r="K897" i="68"/>
  <c r="N897" i="68"/>
  <c r="G898" i="68"/>
  <c r="H898" i="68"/>
  <c r="I898" i="68"/>
  <c r="J898" i="68"/>
  <c r="K898" i="68"/>
  <c r="N898" i="68"/>
  <c r="G899" i="68"/>
  <c r="H899" i="68"/>
  <c r="I899" i="68"/>
  <c r="J899" i="68"/>
  <c r="K899" i="68"/>
  <c r="N899" i="68"/>
  <c r="G900" i="68"/>
  <c r="H900" i="68"/>
  <c r="I900" i="68"/>
  <c r="J900" i="68"/>
  <c r="K900" i="68"/>
  <c r="N900" i="68"/>
  <c r="G901" i="68"/>
  <c r="H901" i="68"/>
  <c r="I901" i="68"/>
  <c r="J901" i="68"/>
  <c r="K901" i="68"/>
  <c r="N901" i="68"/>
  <c r="G902" i="68"/>
  <c r="H902" i="68"/>
  <c r="I902" i="68"/>
  <c r="J902" i="68"/>
  <c r="K902" i="68"/>
  <c r="N902" i="68"/>
  <c r="G903" i="68"/>
  <c r="H903" i="68"/>
  <c r="I903" i="68"/>
  <c r="J903" i="68"/>
  <c r="K903" i="68"/>
  <c r="N903" i="68"/>
  <c r="G904" i="68"/>
  <c r="H904" i="68"/>
  <c r="I904" i="68"/>
  <c r="J904" i="68"/>
  <c r="K904" i="68"/>
  <c r="N904" i="68"/>
  <c r="G905" i="68"/>
  <c r="H905" i="68"/>
  <c r="I905" i="68"/>
  <c r="J905" i="68"/>
  <c r="K905" i="68"/>
  <c r="N905" i="68"/>
  <c r="G906" i="68"/>
  <c r="H906" i="68"/>
  <c r="I906" i="68"/>
  <c r="J906" i="68"/>
  <c r="K906" i="68"/>
  <c r="N906" i="68"/>
  <c r="G907" i="68"/>
  <c r="H907" i="68"/>
  <c r="I907" i="68"/>
  <c r="J907" i="68"/>
  <c r="K907" i="68"/>
  <c r="N907" i="68"/>
  <c r="G908" i="68"/>
  <c r="H908" i="68"/>
  <c r="I908" i="68"/>
  <c r="J908" i="68"/>
  <c r="K908" i="68"/>
  <c r="N908" i="68"/>
  <c r="G909" i="68"/>
  <c r="H909" i="68"/>
  <c r="I909" i="68"/>
  <c r="J909" i="68"/>
  <c r="K909" i="68"/>
  <c r="N909" i="68"/>
  <c r="G910" i="68"/>
  <c r="H910" i="68"/>
  <c r="I910" i="68"/>
  <c r="J910" i="68"/>
  <c r="K910" i="68"/>
  <c r="N910" i="68"/>
  <c r="G911" i="68"/>
  <c r="H911" i="68"/>
  <c r="I911" i="68"/>
  <c r="J911" i="68"/>
  <c r="K911" i="68"/>
  <c r="N911" i="68"/>
  <c r="G912" i="68"/>
  <c r="H912" i="68"/>
  <c r="I912" i="68"/>
  <c r="J912" i="68"/>
  <c r="K912" i="68"/>
  <c r="N912" i="68"/>
  <c r="G913" i="68"/>
  <c r="H913" i="68"/>
  <c r="I913" i="68"/>
  <c r="J913" i="68"/>
  <c r="K913" i="68"/>
  <c r="N913" i="68"/>
  <c r="G914" i="68"/>
  <c r="H914" i="68"/>
  <c r="I914" i="68"/>
  <c r="J914" i="68"/>
  <c r="K914" i="68"/>
  <c r="N914" i="68"/>
  <c r="G915" i="68"/>
  <c r="H915" i="68"/>
  <c r="I915" i="68"/>
  <c r="J915" i="68"/>
  <c r="K915" i="68"/>
  <c r="N915" i="68"/>
  <c r="G916" i="68"/>
  <c r="H916" i="68"/>
  <c r="I916" i="68"/>
  <c r="J916" i="68"/>
  <c r="K916" i="68"/>
  <c r="N916" i="68"/>
  <c r="G917" i="68"/>
  <c r="H917" i="68"/>
  <c r="I917" i="68"/>
  <c r="J917" i="68"/>
  <c r="K917" i="68"/>
  <c r="N917" i="68"/>
  <c r="G918" i="68"/>
  <c r="H918" i="68"/>
  <c r="I918" i="68"/>
  <c r="J918" i="68"/>
  <c r="K918" i="68"/>
  <c r="N918" i="68"/>
  <c r="G919" i="68"/>
  <c r="H919" i="68"/>
  <c r="I919" i="68"/>
  <c r="J919" i="68"/>
  <c r="K919" i="68"/>
  <c r="N919" i="68"/>
  <c r="G920" i="68"/>
  <c r="H920" i="68"/>
  <c r="I920" i="68"/>
  <c r="J920" i="68"/>
  <c r="K920" i="68"/>
  <c r="N920" i="68"/>
  <c r="G921" i="68"/>
  <c r="H921" i="68"/>
  <c r="I921" i="68"/>
  <c r="J921" i="68"/>
  <c r="K921" i="68"/>
  <c r="N921" i="68"/>
  <c r="G922" i="68"/>
  <c r="H922" i="68"/>
  <c r="I922" i="68"/>
  <c r="J922" i="68"/>
  <c r="K922" i="68"/>
  <c r="N922" i="68"/>
  <c r="G923" i="68"/>
  <c r="H923" i="68"/>
  <c r="I923" i="68"/>
  <c r="J923" i="68"/>
  <c r="K923" i="68"/>
  <c r="N923" i="68"/>
  <c r="G924" i="68"/>
  <c r="H924" i="68"/>
  <c r="I924" i="68"/>
  <c r="J924" i="68"/>
  <c r="K924" i="68"/>
  <c r="N924" i="68"/>
  <c r="G925" i="68"/>
  <c r="H925" i="68"/>
  <c r="I925" i="68"/>
  <c r="J925" i="68"/>
  <c r="K925" i="68"/>
  <c r="N925" i="68"/>
  <c r="G926" i="68"/>
  <c r="H926" i="68"/>
  <c r="I926" i="68"/>
  <c r="J926" i="68"/>
  <c r="K926" i="68"/>
  <c r="N926" i="68"/>
  <c r="G927" i="68"/>
  <c r="H927" i="68"/>
  <c r="I927" i="68"/>
  <c r="J927" i="68"/>
  <c r="K927" i="68"/>
  <c r="N927" i="68"/>
  <c r="G928" i="68"/>
  <c r="H928" i="68"/>
  <c r="I928" i="68"/>
  <c r="J928" i="68"/>
  <c r="K928" i="68"/>
  <c r="N928" i="68"/>
  <c r="G929" i="68"/>
  <c r="H929" i="68"/>
  <c r="I929" i="68"/>
  <c r="J929" i="68"/>
  <c r="K929" i="68"/>
  <c r="N929" i="68"/>
  <c r="G930" i="68"/>
  <c r="H930" i="68"/>
  <c r="I930" i="68"/>
  <c r="J930" i="68"/>
  <c r="K930" i="68"/>
  <c r="N930" i="68"/>
  <c r="G931" i="68"/>
  <c r="H931" i="68"/>
  <c r="I931" i="68"/>
  <c r="J931" i="68"/>
  <c r="K931" i="68"/>
  <c r="N931" i="68"/>
  <c r="G932" i="68"/>
  <c r="H932" i="68"/>
  <c r="I932" i="68"/>
  <c r="J932" i="68"/>
  <c r="K932" i="68"/>
  <c r="N932" i="68"/>
  <c r="G933" i="68"/>
  <c r="H933" i="68"/>
  <c r="I933" i="68"/>
  <c r="J933" i="68"/>
  <c r="K933" i="68"/>
  <c r="N933" i="68"/>
  <c r="G934" i="68"/>
  <c r="H934" i="68"/>
  <c r="I934" i="68"/>
  <c r="J934" i="68"/>
  <c r="K934" i="68"/>
  <c r="N934" i="68"/>
  <c r="G935" i="68"/>
  <c r="H935" i="68"/>
  <c r="I935" i="68"/>
  <c r="J935" i="68"/>
  <c r="K935" i="68"/>
  <c r="N935" i="68"/>
  <c r="G936" i="68"/>
  <c r="H936" i="68"/>
  <c r="I936" i="68"/>
  <c r="J936" i="68"/>
  <c r="K936" i="68"/>
  <c r="N936" i="68"/>
  <c r="G937" i="68"/>
  <c r="H937" i="68"/>
  <c r="I937" i="68"/>
  <c r="J937" i="68"/>
  <c r="K937" i="68"/>
  <c r="N937" i="68"/>
  <c r="G938" i="68"/>
  <c r="H938" i="68"/>
  <c r="I938" i="68"/>
  <c r="J938" i="68"/>
  <c r="K938" i="68"/>
  <c r="N938" i="68"/>
  <c r="G939" i="68"/>
  <c r="H939" i="68"/>
  <c r="I939" i="68"/>
  <c r="J939" i="68"/>
  <c r="K939" i="68"/>
  <c r="N939" i="68"/>
  <c r="G940" i="68"/>
  <c r="H940" i="68"/>
  <c r="I940" i="68"/>
  <c r="J940" i="68"/>
  <c r="K940" i="68"/>
  <c r="N940" i="68"/>
  <c r="G941" i="68"/>
  <c r="H941" i="68"/>
  <c r="I941" i="68"/>
  <c r="J941" i="68"/>
  <c r="K941" i="68"/>
  <c r="N941" i="68"/>
  <c r="G942" i="68"/>
  <c r="H942" i="68"/>
  <c r="I942" i="68"/>
  <c r="J942" i="68"/>
  <c r="K942" i="68"/>
  <c r="N942" i="68"/>
  <c r="G943" i="68"/>
  <c r="H943" i="68"/>
  <c r="I943" i="68"/>
  <c r="J943" i="68"/>
  <c r="K943" i="68"/>
  <c r="N943" i="68"/>
  <c r="G944" i="68"/>
  <c r="H944" i="68"/>
  <c r="I944" i="68"/>
  <c r="J944" i="68"/>
  <c r="K944" i="68"/>
  <c r="N944" i="68"/>
  <c r="G945" i="68"/>
  <c r="H945" i="68"/>
  <c r="I945" i="68"/>
  <c r="J945" i="68"/>
  <c r="K945" i="68"/>
  <c r="N945" i="68"/>
  <c r="G946" i="68"/>
  <c r="H946" i="68"/>
  <c r="I946" i="68"/>
  <c r="J946" i="68"/>
  <c r="K946" i="68"/>
  <c r="N946" i="68"/>
  <c r="G947" i="68"/>
  <c r="H947" i="68"/>
  <c r="I947" i="68"/>
  <c r="J947" i="68"/>
  <c r="K947" i="68"/>
  <c r="N947" i="68"/>
  <c r="G948" i="68"/>
  <c r="H948" i="68"/>
  <c r="I948" i="68"/>
  <c r="J948" i="68"/>
  <c r="K948" i="68"/>
  <c r="N948" i="68"/>
  <c r="G949" i="68"/>
  <c r="H949" i="68"/>
  <c r="I949" i="68"/>
  <c r="J949" i="68"/>
  <c r="K949" i="68"/>
  <c r="N949" i="68"/>
  <c r="G950" i="68"/>
  <c r="H950" i="68"/>
  <c r="I950" i="68"/>
  <c r="J950" i="68"/>
  <c r="K950" i="68"/>
  <c r="N950" i="68"/>
  <c r="G951" i="68"/>
  <c r="H951" i="68"/>
  <c r="I951" i="68"/>
  <c r="J951" i="68"/>
  <c r="K951" i="68"/>
  <c r="N951" i="68"/>
  <c r="G952" i="68"/>
  <c r="H952" i="68"/>
  <c r="I952" i="68"/>
  <c r="J952" i="68"/>
  <c r="K952" i="68"/>
  <c r="N952" i="68"/>
  <c r="G953" i="68"/>
  <c r="H953" i="68"/>
  <c r="I953" i="68"/>
  <c r="J953" i="68"/>
  <c r="K953" i="68"/>
  <c r="N953" i="68"/>
  <c r="G954" i="68"/>
  <c r="H954" i="68"/>
  <c r="I954" i="68"/>
  <c r="J954" i="68"/>
  <c r="K954" i="68"/>
  <c r="N954" i="68"/>
  <c r="G955" i="68"/>
  <c r="H955" i="68"/>
  <c r="I955" i="68"/>
  <c r="J955" i="68"/>
  <c r="K955" i="68"/>
  <c r="N955" i="68"/>
  <c r="G956" i="68"/>
  <c r="H956" i="68"/>
  <c r="I956" i="68"/>
  <c r="J956" i="68"/>
  <c r="K956" i="68"/>
  <c r="N956" i="68"/>
  <c r="G957" i="68"/>
  <c r="H957" i="68"/>
  <c r="I957" i="68"/>
  <c r="J957" i="68"/>
  <c r="K957" i="68"/>
  <c r="N957" i="68"/>
  <c r="G958" i="68"/>
  <c r="H958" i="68"/>
  <c r="I958" i="68"/>
  <c r="J958" i="68"/>
  <c r="K958" i="68"/>
  <c r="N958" i="68"/>
  <c r="G959" i="68"/>
  <c r="H959" i="68"/>
  <c r="I959" i="68"/>
  <c r="J959" i="68"/>
  <c r="K959" i="68"/>
  <c r="N959" i="68"/>
  <c r="G960" i="68"/>
  <c r="H960" i="68"/>
  <c r="I960" i="68"/>
  <c r="J960" i="68"/>
  <c r="K960" i="68"/>
  <c r="N960" i="68"/>
  <c r="G961" i="68"/>
  <c r="H961" i="68"/>
  <c r="I961" i="68"/>
  <c r="J961" i="68"/>
  <c r="K961" i="68"/>
  <c r="N961" i="68"/>
  <c r="G962" i="68"/>
  <c r="H962" i="68"/>
  <c r="I962" i="68"/>
  <c r="J962" i="68"/>
  <c r="K962" i="68"/>
  <c r="N962" i="68"/>
  <c r="G963" i="68"/>
  <c r="H963" i="68"/>
  <c r="I963" i="68"/>
  <c r="J963" i="68"/>
  <c r="K963" i="68"/>
  <c r="N963" i="68"/>
  <c r="G964" i="68"/>
  <c r="H964" i="68"/>
  <c r="I964" i="68"/>
  <c r="J964" i="68"/>
  <c r="K964" i="68"/>
  <c r="N964" i="68"/>
  <c r="G965" i="68"/>
  <c r="H965" i="68"/>
  <c r="I965" i="68"/>
  <c r="J965" i="68"/>
  <c r="K965" i="68"/>
  <c r="N965" i="68"/>
  <c r="G966" i="68"/>
  <c r="H966" i="68"/>
  <c r="I966" i="68"/>
  <c r="J966" i="68"/>
  <c r="K966" i="68"/>
  <c r="N966" i="68"/>
  <c r="G967" i="68"/>
  <c r="H967" i="68"/>
  <c r="I967" i="68"/>
  <c r="J967" i="68"/>
  <c r="K967" i="68"/>
  <c r="N967" i="68"/>
  <c r="G968" i="68"/>
  <c r="H968" i="68"/>
  <c r="I968" i="68"/>
  <c r="J968" i="68"/>
  <c r="K968" i="68"/>
  <c r="N968" i="68"/>
  <c r="G969" i="68"/>
  <c r="H969" i="68"/>
  <c r="I969" i="68"/>
  <c r="J969" i="68"/>
  <c r="K969" i="68"/>
  <c r="N969" i="68"/>
  <c r="G970" i="68"/>
  <c r="H970" i="68"/>
  <c r="I970" i="68"/>
  <c r="J970" i="68"/>
  <c r="K970" i="68"/>
  <c r="N970" i="68"/>
  <c r="G971" i="68"/>
  <c r="H971" i="68"/>
  <c r="I971" i="68"/>
  <c r="J971" i="68"/>
  <c r="K971" i="68"/>
  <c r="N971" i="68"/>
  <c r="G972" i="68"/>
  <c r="H972" i="68"/>
  <c r="I972" i="68"/>
  <c r="J972" i="68"/>
  <c r="K972" i="68"/>
  <c r="N972" i="68"/>
  <c r="G973" i="68"/>
  <c r="H973" i="68"/>
  <c r="I973" i="68"/>
  <c r="J973" i="68"/>
  <c r="K973" i="68"/>
  <c r="N973" i="68"/>
  <c r="G974" i="68"/>
  <c r="H974" i="68"/>
  <c r="I974" i="68"/>
  <c r="J974" i="68"/>
  <c r="K974" i="68"/>
  <c r="N974" i="68"/>
  <c r="G975" i="68"/>
  <c r="H975" i="68"/>
  <c r="I975" i="68"/>
  <c r="J975" i="68"/>
  <c r="K975" i="68"/>
  <c r="N975" i="68"/>
  <c r="G976" i="68"/>
  <c r="H976" i="68"/>
  <c r="I976" i="68"/>
  <c r="J976" i="68"/>
  <c r="K976" i="68"/>
  <c r="N976" i="68"/>
  <c r="G977" i="68"/>
  <c r="H977" i="68"/>
  <c r="I977" i="68"/>
  <c r="J977" i="68"/>
  <c r="K977" i="68"/>
  <c r="N977" i="68"/>
  <c r="G978" i="68"/>
  <c r="H978" i="68"/>
  <c r="I978" i="68"/>
  <c r="J978" i="68"/>
  <c r="K978" i="68"/>
  <c r="N978" i="68"/>
  <c r="G979" i="68"/>
  <c r="H979" i="68"/>
  <c r="I979" i="68"/>
  <c r="J979" i="68"/>
  <c r="K979" i="68"/>
  <c r="N979" i="68"/>
  <c r="G980" i="68"/>
  <c r="H980" i="68"/>
  <c r="I980" i="68"/>
  <c r="J980" i="68"/>
  <c r="K980" i="68"/>
  <c r="N980" i="68"/>
  <c r="G981" i="68"/>
  <c r="H981" i="68"/>
  <c r="I981" i="68"/>
  <c r="J981" i="68"/>
  <c r="K981" i="68"/>
  <c r="N981" i="68"/>
  <c r="G982" i="68"/>
  <c r="H982" i="68"/>
  <c r="I982" i="68"/>
  <c r="J982" i="68"/>
  <c r="K982" i="68"/>
  <c r="N982" i="68"/>
  <c r="G983" i="68"/>
  <c r="H983" i="68"/>
  <c r="I983" i="68"/>
  <c r="J983" i="68"/>
  <c r="K983" i="68"/>
  <c r="N983" i="68"/>
  <c r="G984" i="68"/>
  <c r="H984" i="68"/>
  <c r="I984" i="68"/>
  <c r="J984" i="68"/>
  <c r="K984" i="68"/>
  <c r="N984" i="68"/>
  <c r="G985" i="68"/>
  <c r="H985" i="68"/>
  <c r="I985" i="68"/>
  <c r="J985" i="68"/>
  <c r="K985" i="68"/>
  <c r="N985" i="68"/>
  <c r="G986" i="68"/>
  <c r="H986" i="68"/>
  <c r="I986" i="68"/>
  <c r="J986" i="68"/>
  <c r="K986" i="68"/>
  <c r="N986" i="68"/>
  <c r="G987" i="68"/>
  <c r="H987" i="68"/>
  <c r="I987" i="68"/>
  <c r="J987" i="68"/>
  <c r="K987" i="68"/>
  <c r="N987" i="68"/>
  <c r="G988" i="68"/>
  <c r="H988" i="68"/>
  <c r="I988" i="68"/>
  <c r="J988" i="68"/>
  <c r="K988" i="68"/>
  <c r="N988" i="68"/>
  <c r="G989" i="68"/>
  <c r="H989" i="68"/>
  <c r="I989" i="68"/>
  <c r="J989" i="68"/>
  <c r="K989" i="68"/>
  <c r="N989" i="68"/>
  <c r="G990" i="68"/>
  <c r="H990" i="68"/>
  <c r="I990" i="68"/>
  <c r="J990" i="68"/>
  <c r="K990" i="68"/>
  <c r="N990" i="68"/>
  <c r="G991" i="68"/>
  <c r="H991" i="68"/>
  <c r="I991" i="68"/>
  <c r="J991" i="68"/>
  <c r="K991" i="68"/>
  <c r="N991" i="68"/>
  <c r="G992" i="68"/>
  <c r="H992" i="68"/>
  <c r="I992" i="68"/>
  <c r="J992" i="68"/>
  <c r="K992" i="68"/>
  <c r="N992" i="68"/>
  <c r="G993" i="68"/>
  <c r="H993" i="68"/>
  <c r="I993" i="68"/>
  <c r="J993" i="68"/>
  <c r="K993" i="68"/>
  <c r="N993" i="68"/>
  <c r="G994" i="68"/>
  <c r="H994" i="68"/>
  <c r="I994" i="68"/>
  <c r="J994" i="68"/>
  <c r="K994" i="68"/>
  <c r="N994" i="68"/>
  <c r="G995" i="68"/>
  <c r="H995" i="68"/>
  <c r="I995" i="68"/>
  <c r="J995" i="68"/>
  <c r="K995" i="68"/>
  <c r="N995" i="68"/>
  <c r="G996" i="68"/>
  <c r="H996" i="68"/>
  <c r="I996" i="68"/>
  <c r="J996" i="68"/>
  <c r="K996" i="68"/>
  <c r="N996" i="68"/>
  <c r="G997" i="68"/>
  <c r="H997" i="68"/>
  <c r="I997" i="68"/>
  <c r="J997" i="68"/>
  <c r="K997" i="68"/>
  <c r="N997" i="68"/>
  <c r="G998" i="68"/>
  <c r="H998" i="68"/>
  <c r="I998" i="68"/>
  <c r="J998" i="68"/>
  <c r="K998" i="68"/>
  <c r="N998" i="68"/>
  <c r="G999" i="68"/>
  <c r="H999" i="68"/>
  <c r="I999" i="68"/>
  <c r="J999" i="68"/>
  <c r="K999" i="68"/>
  <c r="N999" i="68"/>
  <c r="G1000" i="68"/>
  <c r="H1000" i="68"/>
  <c r="I1000" i="68"/>
  <c r="J1000" i="68"/>
  <c r="K1000" i="68"/>
  <c r="N1000" i="68"/>
  <c r="G1001" i="68"/>
  <c r="H1001" i="68"/>
  <c r="I1001" i="68"/>
  <c r="J1001" i="68"/>
  <c r="K1001" i="68"/>
  <c r="N1001" i="68"/>
  <c r="G1002" i="68"/>
  <c r="H1002" i="68"/>
  <c r="I1002" i="68"/>
  <c r="J1002" i="68"/>
  <c r="K1002" i="68"/>
  <c r="N1002" i="68"/>
  <c r="G1003" i="68"/>
  <c r="H1003" i="68"/>
  <c r="I1003" i="68"/>
  <c r="J1003" i="68"/>
  <c r="K1003" i="68"/>
  <c r="N1003" i="68"/>
  <c r="G1004" i="68"/>
  <c r="H1004" i="68"/>
  <c r="I1004" i="68"/>
  <c r="J1004" i="68"/>
  <c r="K1004" i="68"/>
  <c r="N1004" i="68"/>
  <c r="G1005" i="68"/>
  <c r="H1005" i="68"/>
  <c r="I1005" i="68"/>
  <c r="J1005" i="68"/>
  <c r="K1005" i="68"/>
  <c r="N1005" i="68"/>
  <c r="G1006" i="68"/>
  <c r="H1006" i="68"/>
  <c r="I1006" i="68"/>
  <c r="J1006" i="68"/>
  <c r="K1006" i="68"/>
  <c r="N1006" i="68"/>
  <c r="G1007" i="68"/>
  <c r="H1007" i="68"/>
  <c r="I1007" i="68"/>
  <c r="J1007" i="68"/>
  <c r="K1007" i="68"/>
  <c r="N1007" i="68"/>
  <c r="BJ644" i="68"/>
  <c r="BK644" i="68"/>
  <c r="BJ645" i="68"/>
  <c r="BK645" i="68"/>
  <c r="BJ646" i="68"/>
  <c r="BK646" i="68"/>
  <c r="BJ647" i="68"/>
  <c r="BK647" i="68"/>
  <c r="BJ648" i="68"/>
  <c r="BK648" i="68"/>
  <c r="BJ649" i="68"/>
  <c r="BK649" i="68"/>
  <c r="BJ650" i="68"/>
  <c r="BK650" i="68"/>
  <c r="BJ651" i="68"/>
  <c r="BK651" i="68"/>
  <c r="BJ652" i="68"/>
  <c r="BK652" i="68"/>
  <c r="BJ653" i="68"/>
  <c r="BK653" i="68"/>
  <c r="BJ654" i="68"/>
  <c r="BK654" i="68"/>
  <c r="BJ655" i="68"/>
  <c r="BK655" i="68"/>
  <c r="BJ656" i="68"/>
  <c r="BK656" i="68"/>
  <c r="BJ657" i="68"/>
  <c r="BK657" i="68"/>
  <c r="BJ658" i="68"/>
  <c r="BK658" i="68"/>
  <c r="BJ659" i="68"/>
  <c r="BK659" i="68"/>
  <c r="BJ660" i="68"/>
  <c r="BK660" i="68"/>
  <c r="BJ661" i="68"/>
  <c r="BK661" i="68"/>
  <c r="BJ662" i="68"/>
  <c r="BK662" i="68"/>
  <c r="BJ663" i="68"/>
  <c r="BK663" i="68"/>
  <c r="BJ664" i="68"/>
  <c r="BK664" i="68"/>
  <c r="BJ665" i="68"/>
  <c r="BK665" i="68"/>
  <c r="BJ666" i="68"/>
  <c r="BK666" i="68"/>
  <c r="BJ667" i="68"/>
  <c r="BK667" i="68"/>
  <c r="BJ668" i="68"/>
  <c r="BK668" i="68"/>
  <c r="BJ669" i="68"/>
  <c r="BK669" i="68"/>
  <c r="BJ670" i="68"/>
  <c r="BK670" i="68"/>
  <c r="BJ671" i="68"/>
  <c r="BK671" i="68"/>
  <c r="BJ672" i="68"/>
  <c r="BK672" i="68"/>
  <c r="BJ673" i="68"/>
  <c r="BK673" i="68"/>
  <c r="BJ674" i="68"/>
  <c r="BK674" i="68"/>
  <c r="BJ675" i="68"/>
  <c r="BK675" i="68"/>
  <c r="BJ676" i="68"/>
  <c r="BK676" i="68"/>
  <c r="BJ677" i="68"/>
  <c r="BK677" i="68"/>
  <c r="BJ678" i="68"/>
  <c r="BK678" i="68"/>
  <c r="BJ679" i="68"/>
  <c r="BK679" i="68"/>
  <c r="BJ680" i="68"/>
  <c r="BK680" i="68"/>
  <c r="BJ681" i="68"/>
  <c r="BK681" i="68"/>
  <c r="BJ682" i="68"/>
  <c r="BK682" i="68"/>
  <c r="BJ683" i="68"/>
  <c r="BK683" i="68"/>
  <c r="BJ684" i="68"/>
  <c r="BK684" i="68"/>
  <c r="BJ685" i="68"/>
  <c r="BK685" i="68"/>
  <c r="BJ686" i="68"/>
  <c r="BK686" i="68"/>
  <c r="BJ687" i="68"/>
  <c r="BK687" i="68"/>
  <c r="BJ688" i="68"/>
  <c r="BK688" i="68"/>
  <c r="BJ689" i="68"/>
  <c r="BK689" i="68"/>
  <c r="BJ690" i="68"/>
  <c r="BK690" i="68"/>
  <c r="BJ691" i="68"/>
  <c r="BK691" i="68"/>
  <c r="BJ692" i="68"/>
  <c r="BK692" i="68"/>
  <c r="BJ693" i="68"/>
  <c r="BK693" i="68"/>
  <c r="BJ694" i="68"/>
  <c r="BK694" i="68"/>
  <c r="BJ695" i="68"/>
  <c r="BK695" i="68"/>
  <c r="BJ696" i="68"/>
  <c r="BK696" i="68"/>
  <c r="BJ697" i="68"/>
  <c r="BK697" i="68"/>
  <c r="BJ698" i="68"/>
  <c r="BK698" i="68"/>
  <c r="BJ699" i="68"/>
  <c r="BK699" i="68"/>
  <c r="BJ700" i="68"/>
  <c r="BK700" i="68"/>
  <c r="BJ701" i="68"/>
  <c r="BK701" i="68"/>
  <c r="BJ702" i="68"/>
  <c r="BK702" i="68"/>
  <c r="BJ703" i="68"/>
  <c r="BK703" i="68"/>
  <c r="BJ704" i="68"/>
  <c r="BK704" i="68"/>
  <c r="BJ705" i="68"/>
  <c r="BK705" i="68"/>
  <c r="BJ706" i="68"/>
  <c r="BK706" i="68"/>
  <c r="BJ707" i="68"/>
  <c r="BK707" i="68"/>
  <c r="BJ708" i="68"/>
  <c r="BK708" i="68"/>
  <c r="BJ709" i="68"/>
  <c r="BK709" i="68"/>
  <c r="BJ710" i="68"/>
  <c r="BK710" i="68"/>
  <c r="BJ711" i="68"/>
  <c r="BK711" i="68"/>
  <c r="BJ712" i="68"/>
  <c r="BK712" i="68"/>
  <c r="BJ713" i="68"/>
  <c r="BK713" i="68"/>
  <c r="BJ714" i="68"/>
  <c r="BK714" i="68"/>
  <c r="BJ715" i="68"/>
  <c r="BK715" i="68"/>
  <c r="BJ716" i="68"/>
  <c r="BK716" i="68"/>
  <c r="BJ717" i="68"/>
  <c r="BK717" i="68"/>
  <c r="BJ718" i="68"/>
  <c r="BK718" i="68"/>
  <c r="BJ719" i="68"/>
  <c r="BK719" i="68"/>
  <c r="BJ720" i="68"/>
  <c r="BK720" i="68"/>
  <c r="BJ721" i="68"/>
  <c r="BK721" i="68"/>
  <c r="BJ722" i="68"/>
  <c r="BK722" i="68"/>
  <c r="BJ723" i="68"/>
  <c r="BK723" i="68"/>
  <c r="BJ724" i="68"/>
  <c r="BK724" i="68"/>
  <c r="BJ725" i="68"/>
  <c r="BK725" i="68"/>
  <c r="BJ726" i="68"/>
  <c r="BK726" i="68"/>
  <c r="BJ727" i="68"/>
  <c r="BK727" i="68"/>
  <c r="BJ728" i="68"/>
  <c r="BK728" i="68"/>
  <c r="BJ729" i="68"/>
  <c r="BK729" i="68"/>
  <c r="BJ730" i="68"/>
  <c r="BK730" i="68"/>
  <c r="BJ731" i="68"/>
  <c r="BK731" i="68"/>
  <c r="BJ732" i="68"/>
  <c r="BK732" i="68"/>
  <c r="BJ733" i="68"/>
  <c r="BK733" i="68"/>
  <c r="BJ734" i="68"/>
  <c r="BK734" i="68"/>
  <c r="BJ735" i="68"/>
  <c r="BK735" i="68"/>
  <c r="BJ736" i="68"/>
  <c r="BK736" i="68"/>
  <c r="BJ737" i="68"/>
  <c r="BK737" i="68"/>
  <c r="BJ738" i="68"/>
  <c r="BK738" i="68"/>
  <c r="BJ739" i="68"/>
  <c r="BK739" i="68"/>
  <c r="BJ740" i="68"/>
  <c r="BK740" i="68"/>
  <c r="BJ741" i="68"/>
  <c r="BK741" i="68"/>
  <c r="BJ742" i="68"/>
  <c r="BK742" i="68"/>
  <c r="BJ743" i="68"/>
  <c r="BK743" i="68"/>
  <c r="BJ744" i="68"/>
  <c r="BK744" i="68"/>
  <c r="BJ745" i="68"/>
  <c r="BK745" i="68"/>
  <c r="BJ746" i="68"/>
  <c r="BK746" i="68"/>
  <c r="BJ747" i="68"/>
  <c r="BK747" i="68"/>
  <c r="BJ748" i="68"/>
  <c r="BK748" i="68"/>
  <c r="BJ749" i="68"/>
  <c r="BK749" i="68"/>
  <c r="BJ750" i="68"/>
  <c r="BK750" i="68"/>
  <c r="BJ751" i="68"/>
  <c r="BK751" i="68"/>
  <c r="BJ752" i="68"/>
  <c r="BK752" i="68"/>
  <c r="BJ753" i="68"/>
  <c r="BK753" i="68"/>
  <c r="BJ754" i="68"/>
  <c r="BK754" i="68"/>
  <c r="BJ755" i="68"/>
  <c r="BK755" i="68"/>
  <c r="BJ756" i="68"/>
  <c r="BK756" i="68"/>
  <c r="BJ757" i="68"/>
  <c r="BK757" i="68"/>
  <c r="BJ758" i="68"/>
  <c r="BK758" i="68"/>
  <c r="BJ759" i="68"/>
  <c r="BK759" i="68"/>
  <c r="BJ760" i="68"/>
  <c r="BK760" i="68"/>
  <c r="BJ761" i="68"/>
  <c r="BK761" i="68"/>
  <c r="BJ762" i="68"/>
  <c r="BK762" i="68"/>
  <c r="BJ763" i="68"/>
  <c r="BK763" i="68"/>
  <c r="BJ764" i="68"/>
  <c r="BK764" i="68"/>
  <c r="BJ765" i="68"/>
  <c r="BK765" i="68"/>
  <c r="BJ766" i="68"/>
  <c r="BK766" i="68"/>
  <c r="BJ767" i="68"/>
  <c r="BK767" i="68"/>
  <c r="BJ768" i="68"/>
  <c r="BK768" i="68"/>
  <c r="BJ769" i="68"/>
  <c r="BK769" i="68"/>
  <c r="BJ770" i="68"/>
  <c r="BK770" i="68"/>
  <c r="BJ771" i="68"/>
  <c r="BK771" i="68"/>
  <c r="BJ772" i="68"/>
  <c r="BK772" i="68"/>
  <c r="BJ773" i="68"/>
  <c r="BK773" i="68"/>
  <c r="BJ774" i="68"/>
  <c r="BK774" i="68"/>
  <c r="BJ775" i="68"/>
  <c r="BK775" i="68"/>
  <c r="BJ776" i="68"/>
  <c r="BK776" i="68"/>
  <c r="BJ777" i="68"/>
  <c r="BK777" i="68"/>
  <c r="BJ778" i="68"/>
  <c r="BK778" i="68"/>
  <c r="BJ779" i="68"/>
  <c r="BK779" i="68"/>
  <c r="BJ780" i="68"/>
  <c r="BK780" i="68"/>
  <c r="BJ781" i="68"/>
  <c r="BK781" i="68"/>
  <c r="BJ782" i="68"/>
  <c r="BK782" i="68"/>
  <c r="BJ783" i="68"/>
  <c r="BK783" i="68"/>
  <c r="BJ784" i="68"/>
  <c r="BK784" i="68"/>
  <c r="BJ785" i="68"/>
  <c r="BK785" i="68"/>
  <c r="BJ786" i="68"/>
  <c r="BK786" i="68"/>
  <c r="BJ787" i="68"/>
  <c r="BK787" i="68"/>
  <c r="BJ788" i="68"/>
  <c r="BK788" i="68"/>
  <c r="BJ789" i="68"/>
  <c r="BK789" i="68"/>
  <c r="BJ790" i="68"/>
  <c r="BK790" i="68"/>
  <c r="BJ791" i="68"/>
  <c r="BK791" i="68"/>
  <c r="BJ792" i="68"/>
  <c r="BK792" i="68"/>
  <c r="BJ793" i="68"/>
  <c r="BK793" i="68"/>
  <c r="BJ794" i="68"/>
  <c r="BK794" i="68"/>
  <c r="BJ795" i="68"/>
  <c r="BK795" i="68"/>
  <c r="BJ796" i="68"/>
  <c r="BK796" i="68"/>
  <c r="BJ797" i="68"/>
  <c r="BK797" i="68"/>
  <c r="BJ798" i="68"/>
  <c r="BK798" i="68"/>
  <c r="BJ799" i="68"/>
  <c r="BK799" i="68"/>
  <c r="BJ800" i="68"/>
  <c r="BK800" i="68"/>
  <c r="BJ801" i="68"/>
  <c r="BK801" i="68"/>
  <c r="BJ802" i="68"/>
  <c r="BK802" i="68"/>
  <c r="BJ803" i="68"/>
  <c r="BK803" i="68"/>
  <c r="BJ804" i="68"/>
  <c r="BK804" i="68"/>
  <c r="BJ805" i="68"/>
  <c r="BK805" i="68"/>
  <c r="BJ806" i="68"/>
  <c r="BK806" i="68"/>
  <c r="BJ807" i="68"/>
  <c r="BK807" i="68"/>
  <c r="BJ808" i="68"/>
  <c r="BK808" i="68"/>
  <c r="BJ827" i="68"/>
  <c r="BK827" i="68"/>
  <c r="BJ828" i="68"/>
  <c r="BK828" i="68"/>
  <c r="BJ829" i="68"/>
  <c r="BK829" i="68"/>
  <c r="BJ830" i="68"/>
  <c r="BK830" i="68"/>
  <c r="BJ831" i="68"/>
  <c r="BK831" i="68"/>
  <c r="BJ832" i="68"/>
  <c r="BK832" i="68"/>
  <c r="BJ833" i="68"/>
  <c r="BK833" i="68"/>
  <c r="BJ834" i="68"/>
  <c r="BK834" i="68"/>
  <c r="BJ835" i="68"/>
  <c r="BK835" i="68"/>
  <c r="BJ836" i="68"/>
  <c r="BK836" i="68"/>
  <c r="BJ837" i="68"/>
  <c r="BK837" i="68"/>
  <c r="BJ838" i="68"/>
  <c r="BK838" i="68"/>
  <c r="BJ839" i="68"/>
  <c r="BK839" i="68"/>
  <c r="BJ840" i="68"/>
  <c r="BK840" i="68"/>
  <c r="BJ841" i="68"/>
  <c r="BK841" i="68"/>
  <c r="BJ842" i="68"/>
  <c r="BK842" i="68"/>
  <c r="BJ843" i="68"/>
  <c r="BK843" i="68"/>
  <c r="BJ844" i="68"/>
  <c r="BK844" i="68"/>
  <c r="BJ845" i="68"/>
  <c r="BK845" i="68"/>
  <c r="BJ846" i="68"/>
  <c r="BK846" i="68"/>
  <c r="BJ847" i="68"/>
  <c r="BK847" i="68"/>
  <c r="BJ848" i="68"/>
  <c r="BK848" i="68"/>
  <c r="BJ849" i="68"/>
  <c r="BK849" i="68"/>
  <c r="BJ850" i="68"/>
  <c r="BK850" i="68"/>
  <c r="BJ851" i="68"/>
  <c r="BK851" i="68"/>
  <c r="BJ852" i="68"/>
  <c r="BK852" i="68"/>
  <c r="BJ853" i="68"/>
  <c r="BK853" i="68"/>
  <c r="BJ854" i="68"/>
  <c r="BK854" i="68"/>
  <c r="BJ855" i="68"/>
  <c r="BK855" i="68"/>
  <c r="BJ856" i="68"/>
  <c r="BK856" i="68"/>
  <c r="BJ857" i="68"/>
  <c r="BK857" i="68"/>
  <c r="BJ858" i="68"/>
  <c r="BK858" i="68"/>
  <c r="BJ859" i="68"/>
  <c r="BK859" i="68"/>
  <c r="BJ860" i="68"/>
  <c r="BK860" i="68"/>
  <c r="BJ861" i="68"/>
  <c r="BK861" i="68"/>
  <c r="BJ862" i="68"/>
  <c r="BK862" i="68"/>
  <c r="BJ863" i="68"/>
  <c r="BK863" i="68"/>
  <c r="BJ864" i="68"/>
  <c r="BK864" i="68"/>
  <c r="BJ865" i="68"/>
  <c r="BK865" i="68"/>
  <c r="BJ866" i="68"/>
  <c r="BK866" i="68"/>
  <c r="BJ867" i="68"/>
  <c r="BK867" i="68"/>
  <c r="BJ868" i="68"/>
  <c r="BK868" i="68"/>
  <c r="BJ869" i="68"/>
  <c r="BK869" i="68"/>
  <c r="BJ870" i="68"/>
  <c r="BK870" i="68"/>
  <c r="BJ871" i="68"/>
  <c r="BK871" i="68"/>
  <c r="BJ872" i="68"/>
  <c r="BK872" i="68"/>
  <c r="BJ873" i="68"/>
  <c r="BK873" i="68"/>
  <c r="BJ874" i="68"/>
  <c r="BK874" i="68"/>
  <c r="BJ875" i="68"/>
  <c r="BK875" i="68"/>
  <c r="BJ876" i="68"/>
  <c r="BK876" i="68"/>
  <c r="BJ877" i="68"/>
  <c r="BK877" i="68"/>
  <c r="BJ878" i="68"/>
  <c r="BK878" i="68"/>
  <c r="BJ879" i="68"/>
  <c r="BK879" i="68"/>
  <c r="BJ880" i="68"/>
  <c r="BK880" i="68"/>
  <c r="BJ881" i="68"/>
  <c r="BK881" i="68"/>
  <c r="BJ882" i="68"/>
  <c r="BK882" i="68"/>
  <c r="BJ883" i="68"/>
  <c r="BK883" i="68"/>
  <c r="BJ884" i="68"/>
  <c r="BK884" i="68"/>
  <c r="BJ885" i="68"/>
  <c r="BK885" i="68"/>
  <c r="BJ886" i="68"/>
  <c r="BK886" i="68"/>
  <c r="BJ887" i="68"/>
  <c r="BK887" i="68"/>
  <c r="BJ888" i="68"/>
  <c r="BK888" i="68"/>
  <c r="BJ889" i="68"/>
  <c r="BK889" i="68"/>
  <c r="BJ890" i="68"/>
  <c r="BK890" i="68"/>
  <c r="BJ891" i="68"/>
  <c r="BK891" i="68"/>
  <c r="BJ892" i="68"/>
  <c r="BK892" i="68"/>
  <c r="BJ893" i="68"/>
  <c r="BK893" i="68"/>
  <c r="BJ894" i="68"/>
  <c r="BK894" i="68"/>
  <c r="BJ895" i="68"/>
  <c r="BK895" i="68"/>
  <c r="BJ896" i="68"/>
  <c r="BK896" i="68"/>
  <c r="BJ897" i="68"/>
  <c r="BK897" i="68"/>
  <c r="BJ898" i="68"/>
  <c r="BK898" i="68"/>
  <c r="BJ899" i="68"/>
  <c r="BK899" i="68"/>
  <c r="BJ900" i="68"/>
  <c r="BK900" i="68"/>
  <c r="BJ901" i="68"/>
  <c r="BK901" i="68"/>
  <c r="BJ902" i="68"/>
  <c r="BK902" i="68"/>
  <c r="BJ903" i="68"/>
  <c r="BK903" i="68"/>
  <c r="BJ904" i="68"/>
  <c r="BK904" i="68"/>
  <c r="BJ905" i="68"/>
  <c r="BK905" i="68"/>
  <c r="BJ906" i="68"/>
  <c r="BK906" i="68"/>
  <c r="BJ907" i="68"/>
  <c r="BK907" i="68"/>
  <c r="BJ908" i="68"/>
  <c r="BK908" i="68"/>
  <c r="BJ909" i="68"/>
  <c r="BK909" i="68"/>
  <c r="BJ910" i="68"/>
  <c r="BK910" i="68"/>
  <c r="BJ911" i="68"/>
  <c r="BK911" i="68"/>
  <c r="BJ912" i="68"/>
  <c r="BK912" i="68"/>
  <c r="BJ913" i="68"/>
  <c r="BK913" i="68"/>
  <c r="BJ914" i="68"/>
  <c r="BK914" i="68"/>
  <c r="BJ915" i="68"/>
  <c r="BK915" i="68"/>
  <c r="BJ916" i="68"/>
  <c r="BK916" i="68"/>
  <c r="BJ917" i="68"/>
  <c r="BK917" i="68"/>
  <c r="BJ918" i="68"/>
  <c r="BK918" i="68"/>
  <c r="BJ919" i="68"/>
  <c r="BK919" i="68"/>
  <c r="BJ920" i="68"/>
  <c r="BK920" i="68"/>
  <c r="BJ921" i="68"/>
  <c r="BK921" i="68"/>
  <c r="BJ922" i="68"/>
  <c r="BK922" i="68"/>
  <c r="BJ923" i="68"/>
  <c r="BK923" i="68"/>
  <c r="BJ924" i="68"/>
  <c r="BK924" i="68"/>
  <c r="BJ925" i="68"/>
  <c r="BK925" i="68"/>
  <c r="BJ926" i="68"/>
  <c r="BK926" i="68"/>
  <c r="BJ927" i="68"/>
  <c r="BK927" i="68"/>
  <c r="BJ928" i="68"/>
  <c r="BK928" i="68"/>
  <c r="BJ929" i="68"/>
  <c r="BK929" i="68"/>
  <c r="BJ930" i="68"/>
  <c r="BK930" i="68"/>
  <c r="BJ931" i="68"/>
  <c r="BK931" i="68"/>
  <c r="BJ932" i="68"/>
  <c r="BK932" i="68"/>
  <c r="BJ933" i="68"/>
  <c r="BK933" i="68"/>
  <c r="BJ934" i="68"/>
  <c r="BK934" i="68"/>
  <c r="BJ935" i="68"/>
  <c r="BK935" i="68"/>
  <c r="BJ936" i="68"/>
  <c r="BK936" i="68"/>
  <c r="BJ937" i="68"/>
  <c r="BK937" i="68"/>
  <c r="BJ938" i="68"/>
  <c r="BK938" i="68"/>
  <c r="BJ939" i="68"/>
  <c r="BK939" i="68"/>
  <c r="BJ940" i="68"/>
  <c r="BK940" i="68"/>
  <c r="BJ941" i="68"/>
  <c r="BK941" i="68"/>
  <c r="BJ942" i="68"/>
  <c r="BK942" i="68"/>
  <c r="BJ943" i="68"/>
  <c r="BK943" i="68"/>
  <c r="BJ944" i="68"/>
  <c r="BK944" i="68"/>
  <c r="BJ945" i="68"/>
  <c r="BK945" i="68"/>
  <c r="BJ946" i="68"/>
  <c r="BK946" i="68"/>
  <c r="BJ947" i="68"/>
  <c r="BK947" i="68"/>
  <c r="BJ948" i="68"/>
  <c r="BK948" i="68"/>
  <c r="BJ949" i="68"/>
  <c r="BK949" i="68"/>
  <c r="BJ950" i="68"/>
  <c r="BK950" i="68"/>
  <c r="BJ951" i="68"/>
  <c r="BK951" i="68"/>
  <c r="BJ952" i="68"/>
  <c r="BK952" i="68"/>
  <c r="BJ953" i="68"/>
  <c r="BK953" i="68"/>
  <c r="BJ954" i="68"/>
  <c r="BK954" i="68"/>
  <c r="BJ955" i="68"/>
  <c r="BK955" i="68"/>
  <c r="BJ956" i="68"/>
  <c r="BK956" i="68"/>
  <c r="BJ957" i="68"/>
  <c r="BK957" i="68"/>
  <c r="BJ958" i="68"/>
  <c r="BK958" i="68"/>
  <c r="BJ959" i="68"/>
  <c r="BK959" i="68"/>
  <c r="BJ960" i="68"/>
  <c r="BK960" i="68"/>
  <c r="BJ961" i="68"/>
  <c r="BK961" i="68"/>
  <c r="BJ962" i="68"/>
  <c r="BK962" i="68"/>
  <c r="BJ963" i="68"/>
  <c r="BK963" i="68"/>
  <c r="BJ964" i="68"/>
  <c r="BK964" i="68"/>
  <c r="BJ965" i="68"/>
  <c r="BK965" i="68"/>
  <c r="BJ966" i="68"/>
  <c r="BK966" i="68"/>
  <c r="BJ967" i="68"/>
  <c r="BK967" i="68"/>
  <c r="BJ968" i="68"/>
  <c r="BK968" i="68"/>
  <c r="BJ969" i="68"/>
  <c r="BK969" i="68"/>
  <c r="BJ970" i="68"/>
  <c r="BK970" i="68"/>
  <c r="BJ971" i="68"/>
  <c r="BK971" i="68"/>
  <c r="BJ972" i="68"/>
  <c r="BK972" i="68"/>
  <c r="BJ973" i="68"/>
  <c r="BK973" i="68"/>
  <c r="BJ974" i="68"/>
  <c r="BK974" i="68"/>
  <c r="BJ975" i="68"/>
  <c r="BK975" i="68"/>
  <c r="BJ976" i="68"/>
  <c r="BK976" i="68"/>
  <c r="BJ977" i="68"/>
  <c r="BK977" i="68"/>
  <c r="BJ978" i="68"/>
  <c r="BK978" i="68"/>
  <c r="BJ979" i="68"/>
  <c r="BK979" i="68"/>
  <c r="BJ980" i="68"/>
  <c r="BK980" i="68"/>
  <c r="BJ981" i="68"/>
  <c r="BK981" i="68"/>
  <c r="BJ982" i="68"/>
  <c r="BK982" i="68"/>
  <c r="BJ983" i="68"/>
  <c r="BK983" i="68"/>
  <c r="BJ984" i="68"/>
  <c r="BK984" i="68"/>
  <c r="BJ985" i="68"/>
  <c r="BK985" i="68"/>
  <c r="BJ986" i="68"/>
  <c r="BK986" i="68"/>
  <c r="BJ987" i="68"/>
  <c r="BK987" i="68"/>
  <c r="BJ988" i="68"/>
  <c r="BK988" i="68"/>
  <c r="BJ989" i="68"/>
  <c r="BK989" i="68"/>
  <c r="BJ990" i="68"/>
  <c r="BK990" i="68"/>
  <c r="BJ991" i="68"/>
  <c r="BK991" i="68"/>
  <c r="BJ992" i="68"/>
  <c r="BK992" i="68"/>
  <c r="BJ993" i="68"/>
  <c r="BK993" i="68"/>
  <c r="BJ994" i="68"/>
  <c r="BK994" i="68"/>
  <c r="BJ995" i="68"/>
  <c r="BK995" i="68"/>
  <c r="BJ996" i="68"/>
  <c r="BK996" i="68"/>
  <c r="BJ997" i="68"/>
  <c r="BK997" i="68"/>
  <c r="BJ998" i="68"/>
  <c r="BK998" i="68"/>
  <c r="BJ999" i="68"/>
  <c r="BK999" i="68"/>
  <c r="BJ1000" i="68"/>
  <c r="BK1000" i="68"/>
  <c r="BJ1001" i="68"/>
  <c r="BK1001" i="68"/>
  <c r="BJ1002" i="68"/>
  <c r="BK1002" i="68"/>
  <c r="BJ1003" i="68"/>
  <c r="BK1003" i="68"/>
  <c r="BJ1004" i="68"/>
  <c r="BK1004" i="68"/>
  <c r="BJ1005" i="68"/>
  <c r="BK1005" i="68"/>
  <c r="BJ1006" i="68"/>
  <c r="BK1006" i="68"/>
  <c r="BJ1007" i="68"/>
  <c r="BK1007" i="68"/>
  <c r="F827" i="68"/>
  <c r="F828" i="68"/>
  <c r="F829" i="68"/>
  <c r="F830" i="68"/>
  <c r="F831" i="68"/>
  <c r="F832" i="68"/>
  <c r="F833" i="68"/>
  <c r="F834" i="68"/>
  <c r="F835" i="68"/>
  <c r="F836" i="68"/>
  <c r="F837" i="68"/>
  <c r="F838" i="68"/>
  <c r="F839" i="68"/>
  <c r="F840" i="68"/>
  <c r="F841" i="68"/>
  <c r="F842" i="68"/>
  <c r="F843" i="68"/>
  <c r="F844" i="68"/>
  <c r="F845" i="68"/>
  <c r="F846" i="68"/>
  <c r="F847" i="68"/>
  <c r="F848" i="68"/>
  <c r="F849" i="68"/>
  <c r="F850" i="68"/>
  <c r="F851" i="68"/>
  <c r="F852" i="68"/>
  <c r="F853" i="68"/>
  <c r="F854" i="68"/>
  <c r="F855" i="68"/>
  <c r="F856" i="68"/>
  <c r="F857" i="68"/>
  <c r="F858" i="68"/>
  <c r="F859" i="68"/>
  <c r="F860" i="68"/>
  <c r="F861" i="68"/>
  <c r="F862" i="68"/>
  <c r="F863" i="68"/>
  <c r="F864" i="68"/>
  <c r="F865" i="68"/>
  <c r="F866" i="68"/>
  <c r="F867" i="68"/>
  <c r="F868" i="68"/>
  <c r="F869" i="68"/>
  <c r="F870" i="68"/>
  <c r="F871" i="68"/>
  <c r="F872" i="68"/>
  <c r="F873" i="68"/>
  <c r="F874" i="68"/>
  <c r="F875" i="68"/>
  <c r="F876" i="68"/>
  <c r="F877" i="68"/>
  <c r="F878" i="68"/>
  <c r="F879" i="68"/>
  <c r="F880" i="68"/>
  <c r="F881" i="68"/>
  <c r="F882" i="68"/>
  <c r="F883" i="68"/>
  <c r="F884" i="68"/>
  <c r="F885" i="68"/>
  <c r="F886" i="68"/>
  <c r="F887" i="68"/>
  <c r="F888" i="68"/>
  <c r="F889" i="68"/>
  <c r="F890" i="68"/>
  <c r="F891" i="68"/>
  <c r="F892" i="68"/>
  <c r="F893" i="68"/>
  <c r="F894" i="68"/>
  <c r="F895" i="68"/>
  <c r="F896" i="68"/>
  <c r="F897" i="68"/>
  <c r="F898" i="68"/>
  <c r="F899" i="68"/>
  <c r="F900" i="68"/>
  <c r="F901" i="68"/>
  <c r="F902" i="68"/>
  <c r="F903" i="68"/>
  <c r="F904" i="68"/>
  <c r="F905" i="68"/>
  <c r="F906" i="68"/>
  <c r="F907" i="68"/>
  <c r="F908" i="68"/>
  <c r="F909" i="68"/>
  <c r="F910" i="68"/>
  <c r="F911" i="68"/>
  <c r="F912" i="68"/>
  <c r="F913" i="68"/>
  <c r="F914" i="68"/>
  <c r="F915" i="68"/>
  <c r="F916" i="68"/>
  <c r="F917" i="68"/>
  <c r="F918" i="68"/>
  <c r="F919" i="68"/>
  <c r="F920" i="68"/>
  <c r="F921" i="68"/>
  <c r="F922" i="68"/>
  <c r="F923" i="68"/>
  <c r="F924" i="68"/>
  <c r="F925" i="68"/>
  <c r="F926" i="68"/>
  <c r="F927" i="68"/>
  <c r="F928" i="68"/>
  <c r="F929" i="68"/>
  <c r="F930" i="68"/>
  <c r="F931" i="68"/>
  <c r="F932" i="68"/>
  <c r="F933" i="68"/>
  <c r="F934" i="68"/>
  <c r="F935" i="68"/>
  <c r="F936" i="68"/>
  <c r="F937" i="68"/>
  <c r="F938" i="68"/>
  <c r="F939" i="68"/>
  <c r="F940" i="68"/>
  <c r="F941" i="68"/>
  <c r="F942" i="68"/>
  <c r="F943" i="68"/>
  <c r="F944" i="68"/>
  <c r="F945" i="68"/>
  <c r="F946" i="68"/>
  <c r="F947" i="68"/>
  <c r="F948" i="68"/>
  <c r="F949" i="68"/>
  <c r="F950" i="68"/>
  <c r="F951" i="68"/>
  <c r="F952" i="68"/>
  <c r="F953" i="68"/>
  <c r="F954" i="68"/>
  <c r="F955" i="68"/>
  <c r="F956" i="68"/>
  <c r="F957" i="68"/>
  <c r="F958" i="68"/>
  <c r="F959" i="68"/>
  <c r="F960" i="68"/>
  <c r="F961" i="68"/>
  <c r="F962" i="68"/>
  <c r="F963" i="68"/>
  <c r="F964" i="68"/>
  <c r="F965" i="68"/>
  <c r="F966" i="68"/>
  <c r="F967" i="68"/>
  <c r="F968" i="68"/>
  <c r="F969" i="68"/>
  <c r="F970" i="68"/>
  <c r="F971" i="68"/>
  <c r="F972" i="68"/>
  <c r="F973" i="68"/>
  <c r="F974" i="68"/>
  <c r="F975" i="68"/>
  <c r="F976" i="68"/>
  <c r="F977" i="68"/>
  <c r="F978" i="68"/>
  <c r="F979" i="68"/>
  <c r="F980" i="68"/>
  <c r="F981" i="68"/>
  <c r="F982" i="68"/>
  <c r="F983" i="68"/>
  <c r="F984" i="68"/>
  <c r="F985" i="68"/>
  <c r="F986" i="68"/>
  <c r="F987" i="68"/>
  <c r="F988" i="68"/>
  <c r="F989" i="68"/>
  <c r="F990" i="68"/>
  <c r="F991" i="68"/>
  <c r="F992" i="68"/>
  <c r="F993" i="68"/>
  <c r="F994" i="68"/>
  <c r="F995" i="68"/>
  <c r="F996" i="68"/>
  <c r="F997" i="68"/>
  <c r="F998" i="68"/>
  <c r="F999" i="68"/>
  <c r="F1000" i="68"/>
  <c r="F1001" i="68"/>
  <c r="F1002" i="68"/>
  <c r="F1003" i="68"/>
  <c r="F1004" i="68"/>
  <c r="F1005" i="68"/>
  <c r="F1006" i="68"/>
  <c r="F1007" i="68"/>
  <c r="F644" i="68"/>
  <c r="F645" i="68"/>
  <c r="F646" i="68"/>
  <c r="F647" i="68"/>
  <c r="F648" i="68"/>
  <c r="F649" i="68"/>
  <c r="F650" i="68"/>
  <c r="F651" i="68"/>
  <c r="F652" i="68"/>
  <c r="F653" i="68"/>
  <c r="F654" i="68"/>
  <c r="F655" i="68"/>
  <c r="F656" i="68"/>
  <c r="F657" i="68"/>
  <c r="F658" i="68"/>
  <c r="F659" i="68"/>
  <c r="F660" i="68"/>
  <c r="F661" i="68"/>
  <c r="F662" i="68"/>
  <c r="F663" i="68"/>
  <c r="F664" i="68"/>
  <c r="F665" i="68"/>
  <c r="F666" i="68"/>
  <c r="F667" i="68"/>
  <c r="F668" i="68"/>
  <c r="F669" i="68"/>
  <c r="F670" i="68"/>
  <c r="F671" i="68"/>
  <c r="F672" i="68"/>
  <c r="F673" i="68"/>
  <c r="F674" i="68"/>
  <c r="F675" i="68"/>
  <c r="F676" i="68"/>
  <c r="F677" i="68"/>
  <c r="F678" i="68"/>
  <c r="F679" i="68"/>
  <c r="F680" i="68"/>
  <c r="F681" i="68"/>
  <c r="F682" i="68"/>
  <c r="F683" i="68"/>
  <c r="F684" i="68"/>
  <c r="F685" i="68"/>
  <c r="F686" i="68"/>
  <c r="F687" i="68"/>
  <c r="F688" i="68"/>
  <c r="F689" i="68"/>
  <c r="F690" i="68"/>
  <c r="F691" i="68"/>
  <c r="F692" i="68"/>
  <c r="F693" i="68"/>
  <c r="F694" i="68"/>
  <c r="F695" i="68"/>
  <c r="F696" i="68"/>
  <c r="F697" i="68"/>
  <c r="F698" i="68"/>
  <c r="F699" i="68"/>
  <c r="F700" i="68"/>
  <c r="F701" i="68"/>
  <c r="F702" i="68"/>
  <c r="F703" i="68"/>
  <c r="F704" i="68"/>
  <c r="F705" i="68"/>
  <c r="F706" i="68"/>
  <c r="F707" i="68"/>
  <c r="F708" i="68"/>
  <c r="F709" i="68"/>
  <c r="F710" i="68"/>
  <c r="F711" i="68"/>
  <c r="F712" i="68"/>
  <c r="F713" i="68"/>
  <c r="F714" i="68"/>
  <c r="F715" i="68"/>
  <c r="F716" i="68"/>
  <c r="F717" i="68"/>
  <c r="F718" i="68"/>
  <c r="F719" i="68"/>
  <c r="F720" i="68"/>
  <c r="F721" i="68"/>
  <c r="F722" i="68"/>
  <c r="F723" i="68"/>
  <c r="F724" i="68"/>
  <c r="F725" i="68"/>
  <c r="F726" i="68"/>
  <c r="F727" i="68"/>
  <c r="F728" i="68"/>
  <c r="F729" i="68"/>
  <c r="F730" i="68"/>
  <c r="F731" i="68"/>
  <c r="F732" i="68"/>
  <c r="F733" i="68"/>
  <c r="F734" i="68"/>
  <c r="F735" i="68"/>
  <c r="F736" i="68"/>
  <c r="F737" i="68"/>
  <c r="F738" i="68"/>
  <c r="F739" i="68"/>
  <c r="F740" i="68"/>
  <c r="F741" i="68"/>
  <c r="F742" i="68"/>
  <c r="F743" i="68"/>
  <c r="F744" i="68"/>
  <c r="F745" i="68"/>
  <c r="F746" i="68"/>
  <c r="F747" i="68"/>
  <c r="F748" i="68"/>
  <c r="F749" i="68"/>
  <c r="F750" i="68"/>
  <c r="F751" i="68"/>
  <c r="F752" i="68"/>
  <c r="F753" i="68"/>
  <c r="F754" i="68"/>
  <c r="F755" i="68"/>
  <c r="F756" i="68"/>
  <c r="F757" i="68"/>
  <c r="F758" i="68"/>
  <c r="F759" i="68"/>
  <c r="F760" i="68"/>
  <c r="F761" i="68"/>
  <c r="F762" i="68"/>
  <c r="F763" i="68"/>
  <c r="F764" i="68"/>
  <c r="F765" i="68"/>
  <c r="F766" i="68"/>
  <c r="F767" i="68"/>
  <c r="F768" i="68"/>
  <c r="F769" i="68"/>
  <c r="F770" i="68"/>
  <c r="F771" i="68"/>
  <c r="F772" i="68"/>
  <c r="F773" i="68"/>
  <c r="F774" i="68"/>
  <c r="F775" i="68"/>
  <c r="F776" i="68"/>
  <c r="F777" i="68"/>
  <c r="F778" i="68"/>
  <c r="F779" i="68"/>
  <c r="F780" i="68"/>
  <c r="F781" i="68"/>
  <c r="F782" i="68"/>
  <c r="F783" i="68"/>
  <c r="F784" i="68"/>
  <c r="F785" i="68"/>
  <c r="F786" i="68"/>
  <c r="F787" i="68"/>
  <c r="F788" i="68"/>
  <c r="F789" i="68"/>
  <c r="F790" i="68"/>
  <c r="F791" i="68"/>
  <c r="F792" i="68"/>
  <c r="F793" i="68"/>
  <c r="F794" i="68"/>
  <c r="F795" i="68"/>
  <c r="F796" i="68"/>
  <c r="F797" i="68"/>
  <c r="F798" i="68"/>
  <c r="F799" i="68"/>
  <c r="F800" i="68"/>
  <c r="F801" i="68"/>
  <c r="F802" i="68"/>
  <c r="F803" i="68"/>
  <c r="F804" i="68"/>
  <c r="F805" i="68"/>
  <c r="F806" i="68"/>
  <c r="F807" i="68"/>
  <c r="F808" i="68"/>
  <c r="BP17" i="67"/>
  <c r="BQ17" i="67"/>
  <c r="BR17" i="67"/>
  <c r="BS17" i="67"/>
  <c r="BT17" i="67"/>
  <c r="BU17" i="67"/>
  <c r="BV17" i="67"/>
  <c r="BP18" i="67"/>
  <c r="BQ18" i="67"/>
  <c r="BR18" i="67"/>
  <c r="BS18" i="67"/>
  <c r="BT18" i="67"/>
  <c r="BU18" i="67"/>
  <c r="BV18" i="67"/>
  <c r="BO18" i="67"/>
  <c r="BO17" i="67"/>
  <c r="BN647" i="67"/>
  <c r="BN648" i="67"/>
  <c r="BN649" i="67"/>
  <c r="BN650" i="67"/>
  <c r="BN651" i="67"/>
  <c r="BN652" i="67"/>
  <c r="BN653" i="67"/>
  <c r="BN654" i="67"/>
  <c r="BN655" i="67"/>
  <c r="BN656" i="67"/>
  <c r="BN657" i="67"/>
  <c r="BN658" i="67"/>
  <c r="BN659" i="67"/>
  <c r="BN660" i="67"/>
  <c r="BN661" i="67"/>
  <c r="BN662" i="67"/>
  <c r="BN663" i="67"/>
  <c r="BN664" i="67"/>
  <c r="BN665" i="67"/>
  <c r="BN666" i="67"/>
  <c r="BN667" i="67"/>
  <c r="BN668" i="67"/>
  <c r="BN669" i="67"/>
  <c r="BN670" i="67"/>
  <c r="BN671" i="67"/>
  <c r="BN672" i="67"/>
  <c r="BN673" i="67"/>
  <c r="BN674" i="67"/>
  <c r="BN675" i="67"/>
  <c r="BN676" i="67"/>
  <c r="BN677" i="67"/>
  <c r="BN678" i="67"/>
  <c r="BN679" i="67"/>
  <c r="BN680" i="67"/>
  <c r="BN681" i="67"/>
  <c r="BN682" i="67"/>
  <c r="BN683" i="67"/>
  <c r="BN684" i="67"/>
  <c r="BN685" i="67"/>
  <c r="BN686" i="67"/>
  <c r="BN687" i="67"/>
  <c r="BN688" i="67"/>
  <c r="BN689" i="67"/>
  <c r="BN690" i="67"/>
  <c r="BN691" i="67"/>
  <c r="BN692" i="67"/>
  <c r="BN693" i="67"/>
  <c r="BN713" i="67"/>
  <c r="BN714" i="67"/>
  <c r="BN715" i="67"/>
  <c r="BN716" i="67"/>
  <c r="BN717" i="67"/>
  <c r="BN718" i="67"/>
  <c r="BN719" i="67"/>
  <c r="BN720" i="67"/>
  <c r="BN721" i="67"/>
  <c r="BN722" i="67"/>
  <c r="BN723" i="67"/>
  <c r="BN724" i="67"/>
  <c r="BN725" i="67"/>
  <c r="BN726" i="67"/>
  <c r="BN727" i="67"/>
  <c r="BN728" i="67"/>
  <c r="BN729" i="67"/>
  <c r="BN730" i="67"/>
  <c r="BN731" i="67"/>
  <c r="BN732" i="67"/>
  <c r="BN733" i="67"/>
  <c r="BN734" i="67"/>
  <c r="BN735" i="67"/>
  <c r="BN736" i="67"/>
  <c r="BN737" i="67"/>
  <c r="BN738" i="67"/>
  <c r="BN739" i="67"/>
  <c r="BN740" i="67"/>
  <c r="BN741" i="67"/>
  <c r="BN742" i="67"/>
  <c r="BN743" i="67"/>
  <c r="BN744" i="67"/>
  <c r="BN745" i="67"/>
  <c r="BN746" i="67"/>
  <c r="BN747" i="67"/>
  <c r="BN748" i="67"/>
  <c r="BN749" i="67"/>
  <c r="BN750" i="67"/>
  <c r="BN751" i="67"/>
  <c r="BN752" i="67"/>
  <c r="BN753" i="67"/>
  <c r="BN754" i="67"/>
  <c r="BN755" i="67"/>
  <c r="BN756" i="67"/>
  <c r="BN757" i="67"/>
  <c r="BN758" i="67"/>
  <c r="BN759" i="67"/>
  <c r="BN760" i="67"/>
  <c r="BN761" i="67"/>
  <c r="BN762" i="67"/>
  <c r="BN763" i="67"/>
  <c r="BN764" i="67"/>
  <c r="BN765" i="67"/>
  <c r="BN766" i="67"/>
  <c r="BN767" i="67"/>
  <c r="BN768" i="67"/>
  <c r="BN769" i="67"/>
  <c r="BN770" i="67"/>
  <c r="BN771" i="67"/>
  <c r="BN772" i="67"/>
  <c r="BN773" i="67"/>
  <c r="BN774" i="67"/>
  <c r="BN775" i="67"/>
  <c r="BN776" i="67"/>
  <c r="BN777" i="67"/>
  <c r="BN778" i="67"/>
  <c r="BN779" i="67"/>
  <c r="BN780" i="67"/>
  <c r="BN781" i="67"/>
  <c r="BN782" i="67"/>
  <c r="BN783" i="67"/>
  <c r="BN784" i="67"/>
  <c r="BN785" i="67"/>
  <c r="BN786" i="67"/>
  <c r="BN787" i="67"/>
  <c r="BN788" i="67"/>
  <c r="BN789" i="67"/>
  <c r="BN790" i="67"/>
  <c r="BN791" i="67"/>
  <c r="BN792" i="67"/>
  <c r="BN793" i="67"/>
  <c r="BN794" i="67"/>
  <c r="BN795" i="67"/>
  <c r="BN796" i="67"/>
  <c r="BN797" i="67"/>
  <c r="BN798" i="67"/>
  <c r="BN799" i="67"/>
  <c r="BN800" i="67"/>
  <c r="BN801" i="67"/>
  <c r="BN802" i="67"/>
  <c r="BN803" i="67"/>
  <c r="BN804" i="67"/>
  <c r="BN805" i="67"/>
  <c r="BN806" i="67"/>
  <c r="BN807" i="67"/>
  <c r="BN808" i="67"/>
  <c r="BN809" i="67"/>
  <c r="BN810" i="67"/>
  <c r="BN811" i="67"/>
  <c r="BN812" i="67"/>
  <c r="BN813" i="67"/>
  <c r="BN832" i="67"/>
  <c r="BN833" i="67"/>
  <c r="BN834" i="67"/>
  <c r="BN835" i="67"/>
  <c r="BN836" i="67"/>
  <c r="BN837" i="67"/>
  <c r="BN838" i="67"/>
  <c r="BN839" i="67"/>
  <c r="BN840" i="67"/>
  <c r="BN841" i="67"/>
  <c r="BN842" i="67"/>
  <c r="BN843" i="67"/>
  <c r="BN844" i="67"/>
  <c r="BN845" i="67"/>
  <c r="BN846" i="67"/>
  <c r="BN847" i="67"/>
  <c r="BN848" i="67"/>
  <c r="BN849" i="67"/>
  <c r="BN850" i="67"/>
  <c r="BN851" i="67"/>
  <c r="BN852" i="67"/>
  <c r="BN853" i="67"/>
  <c r="BN854" i="67"/>
  <c r="BN855" i="67"/>
  <c r="BN856" i="67"/>
  <c r="BN857" i="67"/>
  <c r="BN858" i="67"/>
  <c r="BN859" i="67"/>
  <c r="BN860" i="67"/>
  <c r="BN861" i="67"/>
  <c r="BN862" i="67"/>
  <c r="BN863" i="67"/>
  <c r="BN864" i="67"/>
  <c r="BN865" i="67"/>
  <c r="BN866" i="67"/>
  <c r="BN867" i="67"/>
  <c r="BN868" i="67"/>
  <c r="BN869" i="67"/>
  <c r="BN870" i="67"/>
  <c r="BN871" i="67"/>
  <c r="BN872" i="67"/>
  <c r="BN873" i="67"/>
  <c r="BN874" i="67"/>
  <c r="BN875" i="67"/>
  <c r="BN876" i="67"/>
  <c r="BN877" i="67"/>
  <c r="BN878" i="67"/>
  <c r="BN879" i="67"/>
  <c r="BN880" i="67"/>
  <c r="BN881" i="67"/>
  <c r="BN882" i="67"/>
  <c r="BN883" i="67"/>
  <c r="BN884" i="67"/>
  <c r="BN885" i="67"/>
  <c r="BN886" i="67"/>
  <c r="BN887" i="67"/>
  <c r="BN888" i="67"/>
  <c r="BN889" i="67"/>
  <c r="BN890" i="67"/>
  <c r="BN891" i="67"/>
  <c r="BN892" i="67"/>
  <c r="BN893" i="67"/>
  <c r="BN894" i="67"/>
  <c r="BN895" i="67"/>
  <c r="BN896" i="67"/>
  <c r="BN897" i="67"/>
  <c r="BN898" i="67"/>
  <c r="BN899" i="67"/>
  <c r="BN900" i="67"/>
  <c r="BN901" i="67"/>
  <c r="BN902" i="67"/>
  <c r="BN903" i="67"/>
  <c r="BN904" i="67"/>
  <c r="BN905" i="67"/>
  <c r="BN906" i="67"/>
  <c r="BN907" i="67"/>
  <c r="BN908" i="67"/>
  <c r="BN909" i="67"/>
  <c r="BN910" i="67"/>
  <c r="BN911" i="67"/>
  <c r="BN912" i="67"/>
  <c r="BN913" i="67"/>
  <c r="BN914" i="67"/>
  <c r="BN915" i="67"/>
  <c r="BN916" i="67"/>
  <c r="BN917" i="67"/>
  <c r="BN918" i="67"/>
  <c r="BN919" i="67"/>
  <c r="BN920" i="67"/>
  <c r="BN921" i="67"/>
  <c r="BN922" i="67"/>
  <c r="BN923" i="67"/>
  <c r="BN924" i="67"/>
  <c r="BN925" i="67"/>
  <c r="BN926" i="67"/>
  <c r="BN927" i="67"/>
  <c r="BN928" i="67"/>
  <c r="BN929" i="67"/>
  <c r="BN930" i="67"/>
  <c r="BN931" i="67"/>
  <c r="BN932" i="67"/>
  <c r="BN933" i="67"/>
  <c r="BN934" i="67"/>
  <c r="BN935" i="67"/>
  <c r="BN936" i="67"/>
  <c r="BN937" i="67"/>
  <c r="BN938" i="67"/>
  <c r="BN939" i="67"/>
  <c r="BN940" i="67"/>
  <c r="BN941" i="67"/>
  <c r="BN942" i="67"/>
  <c r="BN943" i="67"/>
  <c r="BN944" i="67"/>
  <c r="BN945" i="67"/>
  <c r="BN946" i="67"/>
  <c r="BN947" i="67"/>
  <c r="BN948" i="67"/>
  <c r="BN949" i="67"/>
  <c r="BN950" i="67"/>
  <c r="BN951" i="67"/>
  <c r="BN952" i="67"/>
  <c r="BN953" i="67"/>
  <c r="BN954" i="67"/>
  <c r="BN955" i="67"/>
  <c r="BN956" i="67"/>
  <c r="BN957" i="67"/>
  <c r="BN958" i="67"/>
  <c r="BN959" i="67"/>
  <c r="BN960" i="67"/>
  <c r="BN961" i="67"/>
  <c r="BN962" i="67"/>
  <c r="BN963" i="67"/>
  <c r="BN964" i="67"/>
  <c r="BN965" i="67"/>
  <c r="BN966" i="67"/>
  <c r="BN967" i="67"/>
  <c r="BN968" i="67"/>
  <c r="BN969" i="67"/>
  <c r="BN970" i="67"/>
  <c r="BN971" i="67"/>
  <c r="BN972" i="67"/>
  <c r="BN973" i="67"/>
  <c r="BN974" i="67"/>
  <c r="BN975" i="67"/>
  <c r="BN976" i="67"/>
  <c r="BN977" i="67"/>
  <c r="BN978" i="67"/>
  <c r="BN979" i="67"/>
  <c r="BN980" i="67"/>
  <c r="BN981" i="67"/>
  <c r="BN982" i="67"/>
  <c r="BN983" i="67"/>
  <c r="BN984" i="67"/>
  <c r="BN985" i="67"/>
  <c r="BN986" i="67"/>
  <c r="BN987" i="67"/>
  <c r="BN988" i="67"/>
  <c r="BN989" i="67"/>
  <c r="BN990" i="67"/>
  <c r="BN991" i="67"/>
  <c r="BN992" i="67"/>
  <c r="BN993" i="67"/>
  <c r="BN994" i="67"/>
  <c r="BN995" i="67"/>
  <c r="BN996" i="67"/>
  <c r="BN997" i="67"/>
  <c r="BN998" i="67"/>
  <c r="BN999" i="67"/>
  <c r="BN1000" i="67"/>
  <c r="BN1001" i="67"/>
  <c r="BN1002" i="67"/>
  <c r="BN1003" i="67"/>
  <c r="BN1004" i="67"/>
  <c r="BN1005" i="67"/>
  <c r="BN1006" i="67"/>
  <c r="BN1007" i="67"/>
  <c r="BN1008" i="67"/>
  <c r="BN1009" i="67"/>
  <c r="BN1010" i="67"/>
  <c r="BN1011" i="67"/>
  <c r="BN1012" i="67"/>
  <c r="BN1013" i="67"/>
  <c r="BL615" i="67"/>
  <c r="BL616" i="67"/>
  <c r="BL617" i="67"/>
  <c r="BL619" i="67"/>
  <c r="BL623" i="67"/>
  <c r="BL624" i="67"/>
  <c r="BL625" i="67"/>
  <c r="BL626" i="67"/>
  <c r="BL629" i="67"/>
  <c r="BL630" i="67"/>
  <c r="BL631" i="67"/>
  <c r="BL634" i="67"/>
  <c r="BL635" i="67"/>
  <c r="BL637" i="67"/>
  <c r="BL638" i="67"/>
  <c r="BL642" i="67"/>
  <c r="BL643" i="67"/>
  <c r="BL644" i="67"/>
  <c r="BL645" i="67"/>
  <c r="BL647" i="67"/>
  <c r="BL648" i="67"/>
  <c r="BL649" i="67"/>
  <c r="BL650" i="67"/>
  <c r="BL651" i="67"/>
  <c r="BL652" i="67"/>
  <c r="BL653" i="67"/>
  <c r="BL654" i="67"/>
  <c r="BL655" i="67"/>
  <c r="BL656" i="67"/>
  <c r="BL657" i="67"/>
  <c r="BL658" i="67"/>
  <c r="BL659" i="67"/>
  <c r="BL660" i="67"/>
  <c r="BL661" i="67"/>
  <c r="BL662" i="67"/>
  <c r="BL663" i="67"/>
  <c r="BL664" i="67"/>
  <c r="BL665" i="67"/>
  <c r="BL666" i="67"/>
  <c r="BL667" i="67"/>
  <c r="BL668" i="67"/>
  <c r="BL669" i="67"/>
  <c r="BL670" i="67"/>
  <c r="BL671" i="67"/>
  <c r="BL672" i="67"/>
  <c r="BL673" i="67"/>
  <c r="BL674" i="67"/>
  <c r="BL675" i="67"/>
  <c r="BL676" i="67"/>
  <c r="BL677" i="67"/>
  <c r="BL678" i="67"/>
  <c r="BL679" i="67"/>
  <c r="BL680" i="67"/>
  <c r="BL681" i="67"/>
  <c r="BL682" i="67"/>
  <c r="BL683" i="67"/>
  <c r="BL684" i="67"/>
  <c r="BL685" i="67"/>
  <c r="BL686" i="67"/>
  <c r="BL687" i="67"/>
  <c r="BL688" i="67"/>
  <c r="BL689" i="67"/>
  <c r="BL690" i="67"/>
  <c r="BL691" i="67"/>
  <c r="BL692" i="67"/>
  <c r="BL693" i="67"/>
  <c r="BL694" i="67"/>
  <c r="BL695" i="67"/>
  <c r="BL696" i="67"/>
  <c r="BL697" i="67"/>
  <c r="BL698" i="67"/>
  <c r="BL699" i="67"/>
  <c r="BL700" i="67"/>
  <c r="BL701" i="67"/>
  <c r="BL702" i="67"/>
  <c r="BL703" i="67"/>
  <c r="BL704" i="67"/>
  <c r="BL705" i="67"/>
  <c r="BL706" i="67"/>
  <c r="BL707" i="67"/>
  <c r="BL708" i="67"/>
  <c r="BL709" i="67"/>
  <c r="BL710" i="67"/>
  <c r="BL711" i="67"/>
  <c r="BL712" i="67"/>
  <c r="BL713" i="67"/>
  <c r="BL714" i="67"/>
  <c r="BL715" i="67"/>
  <c r="BL716" i="67"/>
  <c r="BL717" i="67"/>
  <c r="BL718" i="67"/>
  <c r="BL719" i="67"/>
  <c r="BL720" i="67"/>
  <c r="BL721" i="67"/>
  <c r="BL722" i="67"/>
  <c r="BL723" i="67"/>
  <c r="BL724" i="67"/>
  <c r="BL725" i="67"/>
  <c r="BL726" i="67"/>
  <c r="BL727" i="67"/>
  <c r="BL728" i="67"/>
  <c r="BL729" i="67"/>
  <c r="BL730" i="67"/>
  <c r="BL731" i="67"/>
  <c r="BL732" i="67"/>
  <c r="BL733" i="67"/>
  <c r="BL734" i="67"/>
  <c r="BL735" i="67"/>
  <c r="BL736" i="67"/>
  <c r="BL737" i="67"/>
  <c r="BL738" i="67"/>
  <c r="BL739" i="67"/>
  <c r="BL740" i="67"/>
  <c r="BL741" i="67"/>
  <c r="BL742" i="67"/>
  <c r="BL743" i="67"/>
  <c r="BL744" i="67"/>
  <c r="BL745" i="67"/>
  <c r="BL746" i="67"/>
  <c r="BL747" i="67"/>
  <c r="BL748" i="67"/>
  <c r="BL749" i="67"/>
  <c r="BL750" i="67"/>
  <c r="BL751" i="67"/>
  <c r="BL752" i="67"/>
  <c r="BL753" i="67"/>
  <c r="BL754" i="67"/>
  <c r="BL755" i="67"/>
  <c r="BL756" i="67"/>
  <c r="BL757" i="67"/>
  <c r="BL758" i="67"/>
  <c r="BL759" i="67"/>
  <c r="BL760" i="67"/>
  <c r="BL761" i="67"/>
  <c r="BL762" i="67"/>
  <c r="BL763" i="67"/>
  <c r="BL764" i="67"/>
  <c r="BL765" i="67"/>
  <c r="BL766" i="67"/>
  <c r="BL767" i="67"/>
  <c r="BL768" i="67"/>
  <c r="BL769" i="67"/>
  <c r="BL770" i="67"/>
  <c r="BL771" i="67"/>
  <c r="BL772" i="67"/>
  <c r="BL773" i="67"/>
  <c r="BL774" i="67"/>
  <c r="BL775" i="67"/>
  <c r="BL776" i="67"/>
  <c r="BL777" i="67"/>
  <c r="BL778" i="67"/>
  <c r="BL779" i="67"/>
  <c r="BL780" i="67"/>
  <c r="BL781" i="67"/>
  <c r="BL782" i="67"/>
  <c r="BL783" i="67"/>
  <c r="BL784" i="67"/>
  <c r="BL785" i="67"/>
  <c r="BL786" i="67"/>
  <c r="BL787" i="67"/>
  <c r="BL788" i="67"/>
  <c r="BL789" i="67"/>
  <c r="BL790" i="67"/>
  <c r="BL791" i="67"/>
  <c r="BL792" i="67"/>
  <c r="BL793" i="67"/>
  <c r="BL794" i="67"/>
  <c r="BL795" i="67"/>
  <c r="BL796" i="67"/>
  <c r="BL797" i="67"/>
  <c r="BL798" i="67"/>
  <c r="BL799" i="67"/>
  <c r="BL800" i="67"/>
  <c r="BL801" i="67"/>
  <c r="BL802" i="67"/>
  <c r="BL803" i="67"/>
  <c r="BL804" i="67"/>
  <c r="BL805" i="67"/>
  <c r="BL806" i="67"/>
  <c r="BL807" i="67"/>
  <c r="BL808" i="67"/>
  <c r="BL809" i="67"/>
  <c r="BL810" i="67"/>
  <c r="BL811" i="67"/>
  <c r="BL812" i="67"/>
  <c r="BL813" i="67"/>
  <c r="BL815" i="67"/>
  <c r="BL816" i="67"/>
  <c r="BL817" i="67"/>
  <c r="BL818" i="67"/>
  <c r="BL821" i="67"/>
  <c r="BL822" i="67"/>
  <c r="BL826" i="67"/>
  <c r="BL828" i="67"/>
  <c r="BL829" i="67"/>
  <c r="BL831" i="67"/>
  <c r="BL832" i="67"/>
  <c r="BL833" i="67"/>
  <c r="BL834" i="67"/>
  <c r="BL835" i="67"/>
  <c r="BL836" i="67"/>
  <c r="BL837" i="67"/>
  <c r="BL838" i="67"/>
  <c r="BL839" i="67"/>
  <c r="BL840" i="67"/>
  <c r="BL841" i="67"/>
  <c r="BL842" i="67"/>
  <c r="BL843" i="67"/>
  <c r="BL844" i="67"/>
  <c r="BL845" i="67"/>
  <c r="BL846" i="67"/>
  <c r="BL847" i="67"/>
  <c r="BL848" i="67"/>
  <c r="BL849" i="67"/>
  <c r="BL850" i="67"/>
  <c r="BL851" i="67"/>
  <c r="BL852" i="67"/>
  <c r="BL853" i="67"/>
  <c r="BL854" i="67"/>
  <c r="BL855" i="67"/>
  <c r="BL856" i="67"/>
  <c r="BL857" i="67"/>
  <c r="BL858" i="67"/>
  <c r="BL859" i="67"/>
  <c r="BL860" i="67"/>
  <c r="BL861" i="67"/>
  <c r="BL862" i="67"/>
  <c r="BL863" i="67"/>
  <c r="BL864" i="67"/>
  <c r="BL865" i="67"/>
  <c r="BL866" i="67"/>
  <c r="BL867" i="67"/>
  <c r="BL868" i="67"/>
  <c r="BL869" i="67"/>
  <c r="BL870" i="67"/>
  <c r="BL871" i="67"/>
  <c r="BL872" i="67"/>
  <c r="BL873" i="67"/>
  <c r="BL874" i="67"/>
  <c r="BL875" i="67"/>
  <c r="BL876" i="67"/>
  <c r="BL877" i="67"/>
  <c r="BL878" i="67"/>
  <c r="BL879" i="67"/>
  <c r="BL880" i="67"/>
  <c r="BL881" i="67"/>
  <c r="BL882" i="67"/>
  <c r="BL883" i="67"/>
  <c r="BL884" i="67"/>
  <c r="BL885" i="67"/>
  <c r="BL886" i="67"/>
  <c r="BL887" i="67"/>
  <c r="BL888" i="67"/>
  <c r="BL889" i="67"/>
  <c r="BL890" i="67"/>
  <c r="BL891" i="67"/>
  <c r="BL892" i="67"/>
  <c r="BL893" i="67"/>
  <c r="BL894" i="67"/>
  <c r="BL895" i="67"/>
  <c r="BL896" i="67"/>
  <c r="BL897" i="67"/>
  <c r="BL898" i="67"/>
  <c r="BL899" i="67"/>
  <c r="BL900" i="67"/>
  <c r="BL901" i="67"/>
  <c r="BL902" i="67"/>
  <c r="BL903" i="67"/>
  <c r="BL904" i="67"/>
  <c r="BL905" i="67"/>
  <c r="BL906" i="67"/>
  <c r="BL907" i="67"/>
  <c r="BL908" i="67"/>
  <c r="BL909" i="67"/>
  <c r="BL910" i="67"/>
  <c r="BL911" i="67"/>
  <c r="BL912" i="67"/>
  <c r="BL913" i="67"/>
  <c r="BL914" i="67"/>
  <c r="BL915" i="67"/>
  <c r="BL916" i="67"/>
  <c r="BL917" i="67"/>
  <c r="BL918" i="67"/>
  <c r="BL919" i="67"/>
  <c r="BL920" i="67"/>
  <c r="BL921" i="67"/>
  <c r="BL922" i="67"/>
  <c r="BL923" i="67"/>
  <c r="BL924" i="67"/>
  <c r="BL925" i="67"/>
  <c r="BL926" i="67"/>
  <c r="BL927" i="67"/>
  <c r="BL928" i="67"/>
  <c r="BL929" i="67"/>
  <c r="BL930" i="67"/>
  <c r="BL931" i="67"/>
  <c r="BL932" i="67"/>
  <c r="BL933" i="67"/>
  <c r="BL934" i="67"/>
  <c r="BL935" i="67"/>
  <c r="BL936" i="67"/>
  <c r="BL937" i="67"/>
  <c r="BL938" i="67"/>
  <c r="BL939" i="67"/>
  <c r="BL940" i="67"/>
  <c r="BL941" i="67"/>
  <c r="BL942" i="67"/>
  <c r="BL943" i="67"/>
  <c r="BL944" i="67"/>
  <c r="BL945" i="67"/>
  <c r="BL946" i="67"/>
  <c r="BL947" i="67"/>
  <c r="BL948" i="67"/>
  <c r="BL949" i="67"/>
  <c r="BL950" i="67"/>
  <c r="BL951" i="67"/>
  <c r="BL952" i="67"/>
  <c r="BL953" i="67"/>
  <c r="BL954" i="67"/>
  <c r="BL955" i="67"/>
  <c r="BL956" i="67"/>
  <c r="BL957" i="67"/>
  <c r="BL958" i="67"/>
  <c r="BL959" i="67"/>
  <c r="BL960" i="67"/>
  <c r="BL961" i="67"/>
  <c r="BL962" i="67"/>
  <c r="BL963" i="67"/>
  <c r="BL964" i="67"/>
  <c r="BL965" i="67"/>
  <c r="BL966" i="67"/>
  <c r="BL967" i="67"/>
  <c r="BL968" i="67"/>
  <c r="BL969" i="67"/>
  <c r="BL970" i="67"/>
  <c r="BL971" i="67"/>
  <c r="BL972" i="67"/>
  <c r="BL973" i="67"/>
  <c r="BL974" i="67"/>
  <c r="BL975" i="67"/>
  <c r="BL976" i="67"/>
  <c r="BL977" i="67"/>
  <c r="BL978" i="67"/>
  <c r="BL979" i="67"/>
  <c r="BL980" i="67"/>
  <c r="BL981" i="67"/>
  <c r="BL982" i="67"/>
  <c r="BL983" i="67"/>
  <c r="BL984" i="67"/>
  <c r="BL985" i="67"/>
  <c r="BL986" i="67"/>
  <c r="BL987" i="67"/>
  <c r="BL988" i="67"/>
  <c r="BL989" i="67"/>
  <c r="BL990" i="67"/>
  <c r="BL991" i="67"/>
  <c r="BL992" i="67"/>
  <c r="BL993" i="67"/>
  <c r="BL994" i="67"/>
  <c r="BL995" i="67"/>
  <c r="BL996" i="67"/>
  <c r="BL997" i="67"/>
  <c r="BL998" i="67"/>
  <c r="BL999" i="67"/>
  <c r="BL1000" i="67"/>
  <c r="BL1001" i="67"/>
  <c r="BL1002" i="67"/>
  <c r="BL1003" i="67"/>
  <c r="BL1004" i="67"/>
  <c r="BL1005" i="67"/>
  <c r="BL1006" i="67"/>
  <c r="BL1007" i="67"/>
  <c r="BL1008" i="67"/>
  <c r="BL1009" i="67"/>
  <c r="BL1010" i="67"/>
  <c r="BL1011" i="67"/>
  <c r="BL1012" i="67"/>
  <c r="BL1013" i="67"/>
  <c r="BJ615" i="67"/>
  <c r="BK615" i="67"/>
  <c r="BJ616" i="67"/>
  <c r="BK616" i="67"/>
  <c r="BJ617" i="67"/>
  <c r="BK617" i="67"/>
  <c r="BJ619" i="67"/>
  <c r="BK619" i="67"/>
  <c r="BJ623" i="67"/>
  <c r="BK623" i="67"/>
  <c r="BJ624" i="67"/>
  <c r="BK624" i="67"/>
  <c r="BJ625" i="67"/>
  <c r="BK625" i="67"/>
  <c r="BJ626" i="67"/>
  <c r="BK626" i="67"/>
  <c r="BJ629" i="67"/>
  <c r="BK629" i="67"/>
  <c r="BJ630" i="67"/>
  <c r="BK630" i="67"/>
  <c r="BJ631" i="67"/>
  <c r="BK631" i="67"/>
  <c r="BJ634" i="67"/>
  <c r="BK634" i="67"/>
  <c r="BJ635" i="67"/>
  <c r="BK635" i="67"/>
  <c r="BJ637" i="67"/>
  <c r="BK637" i="67"/>
  <c r="BJ638" i="67"/>
  <c r="BK638" i="67"/>
  <c r="BJ642" i="67"/>
  <c r="BK642" i="67"/>
  <c r="BJ643" i="67"/>
  <c r="BK643" i="67"/>
  <c r="BJ644" i="67"/>
  <c r="BK644" i="67"/>
  <c r="BJ645" i="67"/>
  <c r="BK645" i="67"/>
  <c r="BJ647" i="67"/>
  <c r="BK647" i="67"/>
  <c r="BJ648" i="67"/>
  <c r="BK648" i="67"/>
  <c r="BJ649" i="67"/>
  <c r="BK649" i="67"/>
  <c r="BJ650" i="67"/>
  <c r="BK650" i="67"/>
  <c r="BJ651" i="67"/>
  <c r="BK651" i="67"/>
  <c r="BJ652" i="67"/>
  <c r="BK652" i="67"/>
  <c r="BJ653" i="67"/>
  <c r="BK653" i="67"/>
  <c r="BJ654" i="67"/>
  <c r="BK654" i="67"/>
  <c r="BJ655" i="67"/>
  <c r="BK655" i="67"/>
  <c r="BJ656" i="67"/>
  <c r="BK656" i="67"/>
  <c r="BJ657" i="67"/>
  <c r="BK657" i="67"/>
  <c r="BJ658" i="67"/>
  <c r="BK658" i="67"/>
  <c r="BJ659" i="67"/>
  <c r="BK659" i="67"/>
  <c r="BJ660" i="67"/>
  <c r="BK660" i="67"/>
  <c r="BJ661" i="67"/>
  <c r="BK661" i="67"/>
  <c r="BJ662" i="67"/>
  <c r="BK662" i="67"/>
  <c r="BJ663" i="67"/>
  <c r="BK663" i="67"/>
  <c r="BJ664" i="67"/>
  <c r="BK664" i="67"/>
  <c r="BJ665" i="67"/>
  <c r="BK665" i="67"/>
  <c r="BJ666" i="67"/>
  <c r="BK666" i="67"/>
  <c r="BJ667" i="67"/>
  <c r="BK667" i="67"/>
  <c r="BJ668" i="67"/>
  <c r="BK668" i="67"/>
  <c r="BJ669" i="67"/>
  <c r="BK669" i="67"/>
  <c r="BJ670" i="67"/>
  <c r="BK670" i="67"/>
  <c r="BJ671" i="67"/>
  <c r="BK671" i="67"/>
  <c r="BJ672" i="67"/>
  <c r="BK672" i="67"/>
  <c r="BJ673" i="67"/>
  <c r="BK673" i="67"/>
  <c r="BJ674" i="67"/>
  <c r="BK674" i="67"/>
  <c r="BJ675" i="67"/>
  <c r="BK675" i="67"/>
  <c r="BJ676" i="67"/>
  <c r="BK676" i="67"/>
  <c r="BJ677" i="67"/>
  <c r="BK677" i="67"/>
  <c r="BJ678" i="67"/>
  <c r="BK678" i="67"/>
  <c r="BJ679" i="67"/>
  <c r="BK679" i="67"/>
  <c r="BJ680" i="67"/>
  <c r="BK680" i="67"/>
  <c r="BJ681" i="67"/>
  <c r="BK681" i="67"/>
  <c r="BJ682" i="67"/>
  <c r="BK682" i="67"/>
  <c r="BJ683" i="67"/>
  <c r="BK683" i="67"/>
  <c r="BJ684" i="67"/>
  <c r="BK684" i="67"/>
  <c r="BJ685" i="67"/>
  <c r="BK685" i="67"/>
  <c r="BJ686" i="67"/>
  <c r="BK686" i="67"/>
  <c r="BJ687" i="67"/>
  <c r="BK687" i="67"/>
  <c r="BJ688" i="67"/>
  <c r="BK688" i="67"/>
  <c r="BJ689" i="67"/>
  <c r="BK689" i="67"/>
  <c r="BJ690" i="67"/>
  <c r="BK690" i="67"/>
  <c r="BJ691" i="67"/>
  <c r="BK691" i="67"/>
  <c r="BJ692" i="67"/>
  <c r="BK692" i="67"/>
  <c r="BJ693" i="67"/>
  <c r="BK693" i="67"/>
  <c r="BJ694" i="67"/>
  <c r="BK694" i="67"/>
  <c r="BJ695" i="67"/>
  <c r="BK695" i="67"/>
  <c r="BJ696" i="67"/>
  <c r="BK696" i="67"/>
  <c r="BJ697" i="67"/>
  <c r="BK697" i="67"/>
  <c r="BJ698" i="67"/>
  <c r="BK698" i="67"/>
  <c r="BJ699" i="67"/>
  <c r="BK699" i="67"/>
  <c r="BJ700" i="67"/>
  <c r="BK700" i="67"/>
  <c r="BJ701" i="67"/>
  <c r="BK701" i="67"/>
  <c r="BJ702" i="67"/>
  <c r="BK702" i="67"/>
  <c r="BJ703" i="67"/>
  <c r="BK703" i="67"/>
  <c r="BJ704" i="67"/>
  <c r="BK704" i="67"/>
  <c r="BJ705" i="67"/>
  <c r="BK705" i="67"/>
  <c r="BJ706" i="67"/>
  <c r="BK706" i="67"/>
  <c r="BJ707" i="67"/>
  <c r="BK707" i="67"/>
  <c r="BJ708" i="67"/>
  <c r="BK708" i="67"/>
  <c r="BJ709" i="67"/>
  <c r="BK709" i="67"/>
  <c r="BJ710" i="67"/>
  <c r="BK710" i="67"/>
  <c r="BJ711" i="67"/>
  <c r="BK711" i="67"/>
  <c r="BJ712" i="67"/>
  <c r="BK712" i="67"/>
  <c r="BJ713" i="67"/>
  <c r="BK713" i="67"/>
  <c r="BJ714" i="67"/>
  <c r="BK714" i="67"/>
  <c r="BJ715" i="67"/>
  <c r="BK715" i="67"/>
  <c r="BJ716" i="67"/>
  <c r="BK716" i="67"/>
  <c r="BJ717" i="67"/>
  <c r="BK717" i="67"/>
  <c r="BJ718" i="67"/>
  <c r="BK718" i="67"/>
  <c r="BJ719" i="67"/>
  <c r="BK719" i="67"/>
  <c r="BJ720" i="67"/>
  <c r="BK720" i="67"/>
  <c r="BJ721" i="67"/>
  <c r="BK721" i="67"/>
  <c r="BJ722" i="67"/>
  <c r="BK722" i="67"/>
  <c r="BJ723" i="67"/>
  <c r="BK723" i="67"/>
  <c r="BJ724" i="67"/>
  <c r="BK724" i="67"/>
  <c r="BJ725" i="67"/>
  <c r="BK725" i="67"/>
  <c r="BJ726" i="67"/>
  <c r="BK726" i="67"/>
  <c r="BJ727" i="67"/>
  <c r="BK727" i="67"/>
  <c r="BJ728" i="67"/>
  <c r="BK728" i="67"/>
  <c r="BJ729" i="67"/>
  <c r="BK729" i="67"/>
  <c r="BJ730" i="67"/>
  <c r="BK730" i="67"/>
  <c r="BJ731" i="67"/>
  <c r="BK731" i="67"/>
  <c r="BJ732" i="67"/>
  <c r="BK732" i="67"/>
  <c r="BJ733" i="67"/>
  <c r="BK733" i="67"/>
  <c r="BJ734" i="67"/>
  <c r="BK734" i="67"/>
  <c r="BJ735" i="67"/>
  <c r="BK735" i="67"/>
  <c r="BJ736" i="67"/>
  <c r="BK736" i="67"/>
  <c r="BJ737" i="67"/>
  <c r="BK737" i="67"/>
  <c r="BJ738" i="67"/>
  <c r="BK738" i="67"/>
  <c r="BJ739" i="67"/>
  <c r="BK739" i="67"/>
  <c r="BJ740" i="67"/>
  <c r="BK740" i="67"/>
  <c r="BJ741" i="67"/>
  <c r="BK741" i="67"/>
  <c r="BJ742" i="67"/>
  <c r="BK742" i="67"/>
  <c r="BJ743" i="67"/>
  <c r="BK743" i="67"/>
  <c r="BJ744" i="67"/>
  <c r="BK744" i="67"/>
  <c r="BJ745" i="67"/>
  <c r="BK745" i="67"/>
  <c r="BJ746" i="67"/>
  <c r="BK746" i="67"/>
  <c r="BJ747" i="67"/>
  <c r="BK747" i="67"/>
  <c r="BJ748" i="67"/>
  <c r="BK748" i="67"/>
  <c r="BJ749" i="67"/>
  <c r="BK749" i="67"/>
  <c r="BJ750" i="67"/>
  <c r="BK750" i="67"/>
  <c r="BJ751" i="67"/>
  <c r="BK751" i="67"/>
  <c r="BJ752" i="67"/>
  <c r="BK752" i="67"/>
  <c r="BJ753" i="67"/>
  <c r="BK753" i="67"/>
  <c r="BJ754" i="67"/>
  <c r="BK754" i="67"/>
  <c r="BJ755" i="67"/>
  <c r="BK755" i="67"/>
  <c r="BJ756" i="67"/>
  <c r="BK756" i="67"/>
  <c r="BJ757" i="67"/>
  <c r="BK757" i="67"/>
  <c r="BJ758" i="67"/>
  <c r="BK758" i="67"/>
  <c r="BJ759" i="67"/>
  <c r="BK759" i="67"/>
  <c r="BJ760" i="67"/>
  <c r="BK760" i="67"/>
  <c r="BJ761" i="67"/>
  <c r="BK761" i="67"/>
  <c r="BJ762" i="67"/>
  <c r="BK762" i="67"/>
  <c r="BJ763" i="67"/>
  <c r="BK763" i="67"/>
  <c r="BJ764" i="67"/>
  <c r="BK764" i="67"/>
  <c r="BJ765" i="67"/>
  <c r="BK765" i="67"/>
  <c r="BJ766" i="67"/>
  <c r="BK766" i="67"/>
  <c r="BJ767" i="67"/>
  <c r="BK767" i="67"/>
  <c r="BJ768" i="67"/>
  <c r="BK768" i="67"/>
  <c r="BJ769" i="67"/>
  <c r="BK769" i="67"/>
  <c r="BJ770" i="67"/>
  <c r="BK770" i="67"/>
  <c r="BJ771" i="67"/>
  <c r="BK771" i="67"/>
  <c r="BJ772" i="67"/>
  <c r="BK772" i="67"/>
  <c r="BJ773" i="67"/>
  <c r="BK773" i="67"/>
  <c r="BJ774" i="67"/>
  <c r="BK774" i="67"/>
  <c r="BJ775" i="67"/>
  <c r="BK775" i="67"/>
  <c r="BJ776" i="67"/>
  <c r="BK776" i="67"/>
  <c r="BJ777" i="67"/>
  <c r="BK777" i="67"/>
  <c r="BJ778" i="67"/>
  <c r="BK778" i="67"/>
  <c r="BJ779" i="67"/>
  <c r="BK779" i="67"/>
  <c r="BJ780" i="67"/>
  <c r="BK780" i="67"/>
  <c r="BJ781" i="67"/>
  <c r="BK781" i="67"/>
  <c r="BJ782" i="67"/>
  <c r="BK782" i="67"/>
  <c r="BJ783" i="67"/>
  <c r="BK783" i="67"/>
  <c r="BJ784" i="67"/>
  <c r="BK784" i="67"/>
  <c r="BJ785" i="67"/>
  <c r="BK785" i="67"/>
  <c r="BJ786" i="67"/>
  <c r="BK786" i="67"/>
  <c r="BJ787" i="67"/>
  <c r="BK787" i="67"/>
  <c r="BJ788" i="67"/>
  <c r="BK788" i="67"/>
  <c r="BJ789" i="67"/>
  <c r="BK789" i="67"/>
  <c r="BJ790" i="67"/>
  <c r="BK790" i="67"/>
  <c r="BJ791" i="67"/>
  <c r="BK791" i="67"/>
  <c r="BJ792" i="67"/>
  <c r="BK792" i="67"/>
  <c r="BJ793" i="67"/>
  <c r="BK793" i="67"/>
  <c r="BJ794" i="67"/>
  <c r="BK794" i="67"/>
  <c r="BJ795" i="67"/>
  <c r="BK795" i="67"/>
  <c r="BJ796" i="67"/>
  <c r="BK796" i="67"/>
  <c r="BJ797" i="67"/>
  <c r="BK797" i="67"/>
  <c r="BJ798" i="67"/>
  <c r="BK798" i="67"/>
  <c r="BJ799" i="67"/>
  <c r="BK799" i="67"/>
  <c r="BJ800" i="67"/>
  <c r="BK800" i="67"/>
  <c r="BJ801" i="67"/>
  <c r="BK801" i="67"/>
  <c r="BJ802" i="67"/>
  <c r="BK802" i="67"/>
  <c r="BJ803" i="67"/>
  <c r="BK803" i="67"/>
  <c r="BJ804" i="67"/>
  <c r="BK804" i="67"/>
  <c r="BJ805" i="67"/>
  <c r="BK805" i="67"/>
  <c r="BJ806" i="67"/>
  <c r="BK806" i="67"/>
  <c r="BJ807" i="67"/>
  <c r="BK807" i="67"/>
  <c r="BJ808" i="67"/>
  <c r="BK808" i="67"/>
  <c r="BJ809" i="67"/>
  <c r="BK809" i="67"/>
  <c r="BJ810" i="67"/>
  <c r="BK810" i="67"/>
  <c r="BJ811" i="67"/>
  <c r="BK811" i="67"/>
  <c r="BJ812" i="67"/>
  <c r="BK812" i="67"/>
  <c r="BJ813" i="67"/>
  <c r="BK813" i="67"/>
  <c r="BJ815" i="67"/>
  <c r="BK815" i="67"/>
  <c r="BJ816" i="67"/>
  <c r="BK816" i="67"/>
  <c r="BJ817" i="67"/>
  <c r="BK817" i="67"/>
  <c r="BJ818" i="67"/>
  <c r="BK818" i="67"/>
  <c r="BJ821" i="67"/>
  <c r="BK821" i="67"/>
  <c r="BJ822" i="67"/>
  <c r="BK822" i="67"/>
  <c r="BJ826" i="67"/>
  <c r="BK826" i="67"/>
  <c r="BJ828" i="67"/>
  <c r="BK828" i="67"/>
  <c r="BJ829" i="67"/>
  <c r="BK829" i="67"/>
  <c r="BJ831" i="67"/>
  <c r="BK831" i="67"/>
  <c r="BJ832" i="67"/>
  <c r="BK832" i="67"/>
  <c r="BJ833" i="67"/>
  <c r="BK833" i="67"/>
  <c r="BJ834" i="67"/>
  <c r="BK834" i="67"/>
  <c r="BJ835" i="67"/>
  <c r="BK835" i="67"/>
  <c r="BJ836" i="67"/>
  <c r="BK836" i="67"/>
  <c r="BJ837" i="67"/>
  <c r="BK837" i="67"/>
  <c r="BJ838" i="67"/>
  <c r="BK838" i="67"/>
  <c r="BJ839" i="67"/>
  <c r="BK839" i="67"/>
  <c r="BJ840" i="67"/>
  <c r="BK840" i="67"/>
  <c r="BJ841" i="67"/>
  <c r="BK841" i="67"/>
  <c r="BJ842" i="67"/>
  <c r="BK842" i="67"/>
  <c r="BJ843" i="67"/>
  <c r="BK843" i="67"/>
  <c r="BJ844" i="67"/>
  <c r="BK844" i="67"/>
  <c r="BJ845" i="67"/>
  <c r="BK845" i="67"/>
  <c r="BJ846" i="67"/>
  <c r="BK846" i="67"/>
  <c r="BJ847" i="67"/>
  <c r="BK847" i="67"/>
  <c r="BJ848" i="67"/>
  <c r="BK848" i="67"/>
  <c r="BJ849" i="67"/>
  <c r="BK849" i="67"/>
  <c r="BJ850" i="67"/>
  <c r="BK850" i="67"/>
  <c r="BJ851" i="67"/>
  <c r="BK851" i="67"/>
  <c r="BJ852" i="67"/>
  <c r="BK852" i="67"/>
  <c r="BJ853" i="67"/>
  <c r="BK853" i="67"/>
  <c r="BJ854" i="67"/>
  <c r="BK854" i="67"/>
  <c r="BJ855" i="67"/>
  <c r="BK855" i="67"/>
  <c r="BJ856" i="67"/>
  <c r="BK856" i="67"/>
  <c r="BJ857" i="67"/>
  <c r="BK857" i="67"/>
  <c r="BJ858" i="67"/>
  <c r="BK858" i="67"/>
  <c r="BJ859" i="67"/>
  <c r="BK859" i="67"/>
  <c r="BJ860" i="67"/>
  <c r="BK860" i="67"/>
  <c r="BJ861" i="67"/>
  <c r="BK861" i="67"/>
  <c r="BJ862" i="67"/>
  <c r="BK862" i="67"/>
  <c r="BJ863" i="67"/>
  <c r="BK863" i="67"/>
  <c r="BJ864" i="67"/>
  <c r="BK864" i="67"/>
  <c r="BJ865" i="67"/>
  <c r="BK865" i="67"/>
  <c r="BJ866" i="67"/>
  <c r="BK866" i="67"/>
  <c r="BJ867" i="67"/>
  <c r="BK867" i="67"/>
  <c r="BJ868" i="67"/>
  <c r="BK868" i="67"/>
  <c r="BJ869" i="67"/>
  <c r="BK869" i="67"/>
  <c r="BJ870" i="67"/>
  <c r="BK870" i="67"/>
  <c r="BJ871" i="67"/>
  <c r="BK871" i="67"/>
  <c r="BJ872" i="67"/>
  <c r="BK872" i="67"/>
  <c r="BJ873" i="67"/>
  <c r="BK873" i="67"/>
  <c r="BJ874" i="67"/>
  <c r="BK874" i="67"/>
  <c r="BJ875" i="67"/>
  <c r="BK875" i="67"/>
  <c r="BJ876" i="67"/>
  <c r="BK876" i="67"/>
  <c r="BJ877" i="67"/>
  <c r="BK877" i="67"/>
  <c r="BJ878" i="67"/>
  <c r="BK878" i="67"/>
  <c r="BJ879" i="67"/>
  <c r="BK879" i="67"/>
  <c r="BJ880" i="67"/>
  <c r="BK880" i="67"/>
  <c r="BJ881" i="67"/>
  <c r="BK881" i="67"/>
  <c r="BJ882" i="67"/>
  <c r="BK882" i="67"/>
  <c r="BJ883" i="67"/>
  <c r="BK883" i="67"/>
  <c r="BJ884" i="67"/>
  <c r="BK884" i="67"/>
  <c r="BJ885" i="67"/>
  <c r="BK885" i="67"/>
  <c r="BJ886" i="67"/>
  <c r="BK886" i="67"/>
  <c r="BJ887" i="67"/>
  <c r="BK887" i="67"/>
  <c r="BJ888" i="67"/>
  <c r="BK888" i="67"/>
  <c r="BJ889" i="67"/>
  <c r="BK889" i="67"/>
  <c r="BJ890" i="67"/>
  <c r="BK890" i="67"/>
  <c r="BJ891" i="67"/>
  <c r="BK891" i="67"/>
  <c r="BJ892" i="67"/>
  <c r="BK892" i="67"/>
  <c r="BJ893" i="67"/>
  <c r="BK893" i="67"/>
  <c r="BJ894" i="67"/>
  <c r="BK894" i="67"/>
  <c r="BJ895" i="67"/>
  <c r="BK895" i="67"/>
  <c r="BJ896" i="67"/>
  <c r="BK896" i="67"/>
  <c r="BJ897" i="67"/>
  <c r="BK897" i="67"/>
  <c r="BJ898" i="67"/>
  <c r="BK898" i="67"/>
  <c r="BJ899" i="67"/>
  <c r="BK899" i="67"/>
  <c r="BJ900" i="67"/>
  <c r="BK900" i="67"/>
  <c r="BJ901" i="67"/>
  <c r="BK901" i="67"/>
  <c r="BJ902" i="67"/>
  <c r="BK902" i="67"/>
  <c r="BJ903" i="67"/>
  <c r="BK903" i="67"/>
  <c r="BJ904" i="67"/>
  <c r="BK904" i="67"/>
  <c r="BJ905" i="67"/>
  <c r="BK905" i="67"/>
  <c r="BJ906" i="67"/>
  <c r="BK906" i="67"/>
  <c r="BJ907" i="67"/>
  <c r="BK907" i="67"/>
  <c r="BJ908" i="67"/>
  <c r="BK908" i="67"/>
  <c r="BJ909" i="67"/>
  <c r="BK909" i="67"/>
  <c r="BJ910" i="67"/>
  <c r="BK910" i="67"/>
  <c r="BJ911" i="67"/>
  <c r="BK911" i="67"/>
  <c r="BJ912" i="67"/>
  <c r="BK912" i="67"/>
  <c r="BJ913" i="67"/>
  <c r="BK913" i="67"/>
  <c r="BJ914" i="67"/>
  <c r="BK914" i="67"/>
  <c r="BJ915" i="67"/>
  <c r="BK915" i="67"/>
  <c r="BJ916" i="67"/>
  <c r="BK916" i="67"/>
  <c r="BJ917" i="67"/>
  <c r="BK917" i="67"/>
  <c r="BJ918" i="67"/>
  <c r="BK918" i="67"/>
  <c r="BJ919" i="67"/>
  <c r="BK919" i="67"/>
  <c r="BJ920" i="67"/>
  <c r="BK920" i="67"/>
  <c r="BJ921" i="67"/>
  <c r="BK921" i="67"/>
  <c r="BJ922" i="67"/>
  <c r="BK922" i="67"/>
  <c r="BJ923" i="67"/>
  <c r="BK923" i="67"/>
  <c r="BJ924" i="67"/>
  <c r="BK924" i="67"/>
  <c r="BJ925" i="67"/>
  <c r="BK925" i="67"/>
  <c r="BJ926" i="67"/>
  <c r="BK926" i="67"/>
  <c r="BJ927" i="67"/>
  <c r="BK927" i="67"/>
  <c r="BJ928" i="67"/>
  <c r="BK928" i="67"/>
  <c r="BJ929" i="67"/>
  <c r="BK929" i="67"/>
  <c r="BJ930" i="67"/>
  <c r="BK930" i="67"/>
  <c r="BJ931" i="67"/>
  <c r="BK931" i="67"/>
  <c r="BJ932" i="67"/>
  <c r="BK932" i="67"/>
  <c r="BJ933" i="67"/>
  <c r="BK933" i="67"/>
  <c r="BJ934" i="67"/>
  <c r="BK934" i="67"/>
  <c r="BJ935" i="67"/>
  <c r="BK935" i="67"/>
  <c r="BJ936" i="67"/>
  <c r="BK936" i="67"/>
  <c r="BJ937" i="67"/>
  <c r="BK937" i="67"/>
  <c r="BJ938" i="67"/>
  <c r="BK938" i="67"/>
  <c r="BJ939" i="67"/>
  <c r="BK939" i="67"/>
  <c r="BJ940" i="67"/>
  <c r="BK940" i="67"/>
  <c r="BJ941" i="67"/>
  <c r="BK941" i="67"/>
  <c r="BJ942" i="67"/>
  <c r="BK942" i="67"/>
  <c r="BJ943" i="67"/>
  <c r="BK943" i="67"/>
  <c r="BJ944" i="67"/>
  <c r="BK944" i="67"/>
  <c r="BJ945" i="67"/>
  <c r="BK945" i="67"/>
  <c r="BJ946" i="67"/>
  <c r="BK946" i="67"/>
  <c r="BJ947" i="67"/>
  <c r="BK947" i="67"/>
  <c r="BJ948" i="67"/>
  <c r="BK948" i="67"/>
  <c r="BJ949" i="67"/>
  <c r="BK949" i="67"/>
  <c r="BJ950" i="67"/>
  <c r="BK950" i="67"/>
  <c r="BJ951" i="67"/>
  <c r="BK951" i="67"/>
  <c r="BJ952" i="67"/>
  <c r="BK952" i="67"/>
  <c r="BJ953" i="67"/>
  <c r="BK953" i="67"/>
  <c r="BJ954" i="67"/>
  <c r="BK954" i="67"/>
  <c r="BJ955" i="67"/>
  <c r="BK955" i="67"/>
  <c r="BJ956" i="67"/>
  <c r="BK956" i="67"/>
  <c r="BJ957" i="67"/>
  <c r="BK957" i="67"/>
  <c r="BJ958" i="67"/>
  <c r="BK958" i="67"/>
  <c r="BJ959" i="67"/>
  <c r="BK959" i="67"/>
  <c r="BJ960" i="67"/>
  <c r="BK960" i="67"/>
  <c r="BJ961" i="67"/>
  <c r="BK961" i="67"/>
  <c r="BJ962" i="67"/>
  <c r="BK962" i="67"/>
  <c r="BJ963" i="67"/>
  <c r="BK963" i="67"/>
  <c r="BJ964" i="67"/>
  <c r="BK964" i="67"/>
  <c r="BJ965" i="67"/>
  <c r="BK965" i="67"/>
  <c r="BJ966" i="67"/>
  <c r="BK966" i="67"/>
  <c r="BJ967" i="67"/>
  <c r="BK967" i="67"/>
  <c r="BJ968" i="67"/>
  <c r="BK968" i="67"/>
  <c r="BJ969" i="67"/>
  <c r="BK969" i="67"/>
  <c r="BJ970" i="67"/>
  <c r="BK970" i="67"/>
  <c r="BJ971" i="67"/>
  <c r="BK971" i="67"/>
  <c r="BJ972" i="67"/>
  <c r="BK972" i="67"/>
  <c r="BJ973" i="67"/>
  <c r="BK973" i="67"/>
  <c r="BJ974" i="67"/>
  <c r="BK974" i="67"/>
  <c r="BJ975" i="67"/>
  <c r="BK975" i="67"/>
  <c r="BJ976" i="67"/>
  <c r="BK976" i="67"/>
  <c r="BJ977" i="67"/>
  <c r="BK977" i="67"/>
  <c r="BJ978" i="67"/>
  <c r="BK978" i="67"/>
  <c r="BJ979" i="67"/>
  <c r="BK979" i="67"/>
  <c r="BJ980" i="67"/>
  <c r="BK980" i="67"/>
  <c r="BJ981" i="67"/>
  <c r="BK981" i="67"/>
  <c r="BJ982" i="67"/>
  <c r="BK982" i="67"/>
  <c r="BJ983" i="67"/>
  <c r="BK983" i="67"/>
  <c r="BJ984" i="67"/>
  <c r="BK984" i="67"/>
  <c r="BJ985" i="67"/>
  <c r="BK985" i="67"/>
  <c r="BJ986" i="67"/>
  <c r="BK986" i="67"/>
  <c r="BJ987" i="67"/>
  <c r="BK987" i="67"/>
  <c r="BJ988" i="67"/>
  <c r="BK988" i="67"/>
  <c r="BJ989" i="67"/>
  <c r="BK989" i="67"/>
  <c r="BJ990" i="67"/>
  <c r="BK990" i="67"/>
  <c r="BJ991" i="67"/>
  <c r="BK991" i="67"/>
  <c r="BJ992" i="67"/>
  <c r="BK992" i="67"/>
  <c r="BJ993" i="67"/>
  <c r="BK993" i="67"/>
  <c r="BJ994" i="67"/>
  <c r="BK994" i="67"/>
  <c r="BJ995" i="67"/>
  <c r="BK995" i="67"/>
  <c r="BJ996" i="67"/>
  <c r="BK996" i="67"/>
  <c r="BJ997" i="67"/>
  <c r="BK997" i="67"/>
  <c r="BJ998" i="67"/>
  <c r="BK998" i="67"/>
  <c r="BJ999" i="67"/>
  <c r="BK999" i="67"/>
  <c r="BJ1000" i="67"/>
  <c r="BK1000" i="67"/>
  <c r="BJ1001" i="67"/>
  <c r="BK1001" i="67"/>
  <c r="BJ1002" i="67"/>
  <c r="BK1002" i="67"/>
  <c r="BJ1003" i="67"/>
  <c r="BK1003" i="67"/>
  <c r="BJ1004" i="67"/>
  <c r="BK1004" i="67"/>
  <c r="BJ1005" i="67"/>
  <c r="BK1005" i="67"/>
  <c r="BJ1006" i="67"/>
  <c r="BK1006" i="67"/>
  <c r="BJ1007" i="67"/>
  <c r="BK1007" i="67"/>
  <c r="BJ1008" i="67"/>
  <c r="BK1008" i="67"/>
  <c r="BJ1009" i="67"/>
  <c r="BK1009" i="67"/>
  <c r="BJ1010" i="67"/>
  <c r="BK1010" i="67"/>
  <c r="BJ1011" i="67"/>
  <c r="BK1011" i="67"/>
  <c r="BJ1012" i="67"/>
  <c r="BK1012" i="67"/>
  <c r="BJ1013" i="67"/>
  <c r="BK1013" i="67"/>
  <c r="BI1013" i="67"/>
  <c r="BI1012" i="67"/>
  <c r="BI1011" i="67"/>
  <c r="BI1010" i="67"/>
  <c r="BI1009" i="67"/>
  <c r="BI1008" i="67"/>
  <c r="BI1007" i="67"/>
  <c r="BI1006" i="67"/>
  <c r="BI1005" i="67"/>
  <c r="BI1004" i="67"/>
  <c r="BI1003" i="67"/>
  <c r="BI1002" i="67"/>
  <c r="BI1001" i="67"/>
  <c r="BI1000" i="67"/>
  <c r="BI999" i="67"/>
  <c r="BI998" i="67"/>
  <c r="BI997" i="67"/>
  <c r="BI996" i="67"/>
  <c r="BI995" i="67"/>
  <c r="BI994" i="67"/>
  <c r="BI993" i="67"/>
  <c r="BI992" i="67"/>
  <c r="BI991" i="67"/>
  <c r="BI990" i="67"/>
  <c r="BI989" i="67"/>
  <c r="BI988" i="67"/>
  <c r="BI987" i="67"/>
  <c r="BI986" i="67"/>
  <c r="BI985" i="67"/>
  <c r="BI984" i="67"/>
  <c r="BI983" i="67"/>
  <c r="BI982" i="67"/>
  <c r="BI981" i="67"/>
  <c r="BI980" i="67"/>
  <c r="BI979" i="67"/>
  <c r="BI978" i="67"/>
  <c r="BI977" i="67"/>
  <c r="BI976" i="67"/>
  <c r="BI975" i="67"/>
  <c r="BI974" i="67"/>
  <c r="BI973" i="67"/>
  <c r="BI972" i="67"/>
  <c r="BI971" i="67"/>
  <c r="BI970" i="67"/>
  <c r="BI969" i="67"/>
  <c r="BI968" i="67"/>
  <c r="BI967" i="67"/>
  <c r="BI966" i="67"/>
  <c r="BI965" i="67"/>
  <c r="BI964" i="67"/>
  <c r="BI963" i="67"/>
  <c r="BI962" i="67"/>
  <c r="BI961" i="67"/>
  <c r="BI960" i="67"/>
  <c r="BI959" i="67"/>
  <c r="BI958" i="67"/>
  <c r="BI957" i="67"/>
  <c r="BI956" i="67"/>
  <c r="BI955" i="67"/>
  <c r="BI954" i="67"/>
  <c r="BI953" i="67"/>
  <c r="BI952" i="67"/>
  <c r="BI951" i="67"/>
  <c r="BI950" i="67"/>
  <c r="BI949" i="67"/>
  <c r="BI948" i="67"/>
  <c r="BI947" i="67"/>
  <c r="BI946" i="67"/>
  <c r="BI945" i="67"/>
  <c r="BI944" i="67"/>
  <c r="BI943" i="67"/>
  <c r="BI942" i="67"/>
  <c r="BI941" i="67"/>
  <c r="BI940" i="67"/>
  <c r="BI939" i="67"/>
  <c r="BI938" i="67"/>
  <c r="BI937" i="67"/>
  <c r="BI936" i="67"/>
  <c r="BI935" i="67"/>
  <c r="BI934" i="67"/>
  <c r="BI933" i="67"/>
  <c r="BI932" i="67"/>
  <c r="BI931" i="67"/>
  <c r="BI930" i="67"/>
  <c r="BI929" i="67"/>
  <c r="BI928" i="67"/>
  <c r="BI927" i="67"/>
  <c r="BI926" i="67"/>
  <c r="BI925" i="67"/>
  <c r="BI924" i="67"/>
  <c r="BI923" i="67"/>
  <c r="BI922" i="67"/>
  <c r="BI921" i="67"/>
  <c r="BI920" i="67"/>
  <c r="BI919" i="67"/>
  <c r="BI918" i="67"/>
  <c r="BI917" i="67"/>
  <c r="BI916" i="67"/>
  <c r="BI915" i="67"/>
  <c r="BI914" i="67"/>
  <c r="BI913" i="67"/>
  <c r="BI912" i="67"/>
  <c r="BI911" i="67"/>
  <c r="BI910" i="67"/>
  <c r="BI909" i="67"/>
  <c r="BI908" i="67"/>
  <c r="BI907" i="67"/>
  <c r="BI906" i="67"/>
  <c r="BI905" i="67"/>
  <c r="BI904" i="67"/>
  <c r="BI903" i="67"/>
  <c r="BI902" i="67"/>
  <c r="BI901" i="67"/>
  <c r="BI900" i="67"/>
  <c r="BI899" i="67"/>
  <c r="BI898" i="67"/>
  <c r="BI897" i="67"/>
  <c r="BI896" i="67"/>
  <c r="BI895" i="67"/>
  <c r="BI894" i="67"/>
  <c r="BI893" i="67"/>
  <c r="BI892" i="67"/>
  <c r="BI891" i="67"/>
  <c r="BI890" i="67"/>
  <c r="BI889" i="67"/>
  <c r="BI888" i="67"/>
  <c r="BI887" i="67"/>
  <c r="BI886" i="67"/>
  <c r="BI885" i="67"/>
  <c r="BI884" i="67"/>
  <c r="BI883" i="67"/>
  <c r="BI882" i="67"/>
  <c r="BI881" i="67"/>
  <c r="BI880" i="67"/>
  <c r="BI879" i="67"/>
  <c r="BI878" i="67"/>
  <c r="BI877" i="67"/>
  <c r="BI876" i="67"/>
  <c r="BI875" i="67"/>
  <c r="BI874" i="67"/>
  <c r="BI873" i="67"/>
  <c r="BI872" i="67"/>
  <c r="BI871" i="67"/>
  <c r="BI870" i="67"/>
  <c r="BI869" i="67"/>
  <c r="BI868" i="67"/>
  <c r="BI867" i="67"/>
  <c r="BI866" i="67"/>
  <c r="BI865" i="67"/>
  <c r="BI864" i="67"/>
  <c r="BI863" i="67"/>
  <c r="BI862" i="67"/>
  <c r="BI861" i="67"/>
  <c r="BI860" i="67"/>
  <c r="BI859" i="67"/>
  <c r="BI858" i="67"/>
  <c r="BI857" i="67"/>
  <c r="BI856" i="67"/>
  <c r="BI855" i="67"/>
  <c r="BI854" i="67"/>
  <c r="BI853" i="67"/>
  <c r="BI852" i="67"/>
  <c r="BI851" i="67"/>
  <c r="BI850" i="67"/>
  <c r="BI849" i="67"/>
  <c r="BI848" i="67"/>
  <c r="BI847" i="67"/>
  <c r="BI846" i="67"/>
  <c r="BI845" i="67"/>
  <c r="BI844" i="67"/>
  <c r="BI843" i="67"/>
  <c r="BI842" i="67"/>
  <c r="BI841" i="67"/>
  <c r="BI840" i="67"/>
  <c r="BI839" i="67"/>
  <c r="BI838" i="67"/>
  <c r="BI837" i="67"/>
  <c r="BI836" i="67"/>
  <c r="BI835" i="67"/>
  <c r="BI834" i="67"/>
  <c r="BI833" i="67"/>
  <c r="BI832" i="67"/>
  <c r="BI813" i="67"/>
  <c r="BI812" i="67"/>
  <c r="BI811" i="67"/>
  <c r="BI810" i="67"/>
  <c r="BI809" i="67"/>
  <c r="BI808" i="67"/>
  <c r="BI807" i="67"/>
  <c r="BI806" i="67"/>
  <c r="BI805" i="67"/>
  <c r="BI804" i="67"/>
  <c r="BI803" i="67"/>
  <c r="BI802" i="67"/>
  <c r="BI801" i="67"/>
  <c r="BI800" i="67"/>
  <c r="BI799" i="67"/>
  <c r="BI798" i="67"/>
  <c r="BI797" i="67"/>
  <c r="BI796" i="67"/>
  <c r="BI795" i="67"/>
  <c r="BI794" i="67"/>
  <c r="BI793" i="67"/>
  <c r="BI792" i="67"/>
  <c r="BI791" i="67"/>
  <c r="BI790" i="67"/>
  <c r="BI789" i="67"/>
  <c r="BI788" i="67"/>
  <c r="BI787" i="67"/>
  <c r="BI786" i="67"/>
  <c r="BI785" i="67"/>
  <c r="BI784" i="67"/>
  <c r="BI783" i="67"/>
  <c r="BI782" i="67"/>
  <c r="BI781" i="67"/>
  <c r="BI780" i="67"/>
  <c r="BI779" i="67"/>
  <c r="BI778" i="67"/>
  <c r="BI777" i="67"/>
  <c r="BI776" i="67"/>
  <c r="BI775" i="67"/>
  <c r="BI774" i="67"/>
  <c r="BI773" i="67"/>
  <c r="BI772" i="67"/>
  <c r="BI771" i="67"/>
  <c r="BI770" i="67"/>
  <c r="BI769" i="67"/>
  <c r="BI768" i="67"/>
  <c r="BI767" i="67"/>
  <c r="BI766" i="67"/>
  <c r="BI765" i="67"/>
  <c r="BI764" i="67"/>
  <c r="BI763" i="67"/>
  <c r="BI762" i="67"/>
  <c r="BI761" i="67"/>
  <c r="BI760" i="67"/>
  <c r="BI759" i="67"/>
  <c r="BI758" i="67"/>
  <c r="BI757" i="67"/>
  <c r="BI756" i="67"/>
  <c r="BI755" i="67"/>
  <c r="BI754" i="67"/>
  <c r="BI753" i="67"/>
  <c r="BI752" i="67"/>
  <c r="BI751" i="67"/>
  <c r="BI750" i="67"/>
  <c r="BI749" i="67"/>
  <c r="BI748" i="67"/>
  <c r="BI747" i="67"/>
  <c r="BI746" i="67"/>
  <c r="BI745" i="67"/>
  <c r="BI744" i="67"/>
  <c r="BI743" i="67"/>
  <c r="BI742" i="67"/>
  <c r="BI741" i="67"/>
  <c r="BI740" i="67"/>
  <c r="BI739" i="67"/>
  <c r="BI738" i="67"/>
  <c r="BI737" i="67"/>
  <c r="BI736" i="67"/>
  <c r="BI735" i="67"/>
  <c r="BI734" i="67"/>
  <c r="BI733" i="67"/>
  <c r="BI732" i="67"/>
  <c r="BI731" i="67"/>
  <c r="BI730" i="67"/>
  <c r="BI729" i="67"/>
  <c r="BI728" i="67"/>
  <c r="BI727" i="67"/>
  <c r="BI726" i="67"/>
  <c r="BI725" i="67"/>
  <c r="BI724" i="67"/>
  <c r="BI723" i="67"/>
  <c r="BI722" i="67"/>
  <c r="BI721" i="67"/>
  <c r="BI720" i="67"/>
  <c r="BI719" i="67"/>
  <c r="BI718" i="67"/>
  <c r="BI717" i="67"/>
  <c r="BI716" i="67"/>
  <c r="BI715" i="67"/>
  <c r="BI714" i="67"/>
  <c r="BI713" i="67"/>
  <c r="BI712" i="67"/>
  <c r="BI711" i="67"/>
  <c r="BI710" i="67"/>
  <c r="BI709" i="67"/>
  <c r="BI708" i="67"/>
  <c r="BI707" i="67"/>
  <c r="BI706" i="67"/>
  <c r="BI705" i="67"/>
  <c r="BI704" i="67"/>
  <c r="BI703" i="67"/>
  <c r="BI702" i="67"/>
  <c r="BI701" i="67"/>
  <c r="BI700" i="67"/>
  <c r="BI699" i="67"/>
  <c r="BI698" i="67"/>
  <c r="BI697" i="67"/>
  <c r="BI696" i="67"/>
  <c r="BI695" i="67"/>
  <c r="BI694" i="67"/>
  <c r="BI693" i="67"/>
  <c r="BI692" i="67"/>
  <c r="BI691" i="67"/>
  <c r="BI690" i="67"/>
  <c r="BI689" i="67"/>
  <c r="BI688" i="67"/>
  <c r="BI687" i="67"/>
  <c r="BI686" i="67"/>
  <c r="BI685" i="67"/>
  <c r="BI684" i="67"/>
  <c r="BI683" i="67"/>
  <c r="BI682" i="67"/>
  <c r="BI681" i="67"/>
  <c r="BI680" i="67"/>
  <c r="BI679" i="67"/>
  <c r="BI678" i="67"/>
  <c r="BI677" i="67"/>
  <c r="BI676" i="67"/>
  <c r="BI675" i="67"/>
  <c r="BI674" i="67"/>
  <c r="BI673" i="67"/>
  <c r="BI672" i="67"/>
  <c r="BI671" i="67"/>
  <c r="BI670" i="67"/>
  <c r="BI669" i="67"/>
  <c r="BI668" i="67"/>
  <c r="BI667" i="67"/>
  <c r="BI666" i="67"/>
  <c r="BI665" i="67"/>
  <c r="BI664" i="67"/>
  <c r="BI663" i="67"/>
  <c r="BI662" i="67"/>
  <c r="BI661" i="67"/>
  <c r="BI660" i="67"/>
  <c r="BI659" i="67"/>
  <c r="BI658" i="67"/>
  <c r="BI657" i="67"/>
  <c r="BI656" i="67"/>
  <c r="BI655" i="67"/>
  <c r="BI654" i="67"/>
  <c r="BI653" i="67"/>
  <c r="BI652" i="67"/>
  <c r="BI651" i="67"/>
  <c r="BI650" i="67"/>
  <c r="BI649" i="67"/>
  <c r="BI648" i="67"/>
  <c r="BI647" i="67"/>
  <c r="BG1013" i="67"/>
  <c r="BG1012" i="67"/>
  <c r="BG1011" i="67"/>
  <c r="BG1010" i="67"/>
  <c r="BG1009" i="67"/>
  <c r="BG1008" i="67"/>
  <c r="BG1007" i="67"/>
  <c r="BG1006" i="67"/>
  <c r="BG1005" i="67"/>
  <c r="BG1004" i="67"/>
  <c r="BG1003" i="67"/>
  <c r="BG1002" i="67"/>
  <c r="BG1001" i="67"/>
  <c r="BG1000" i="67"/>
  <c r="BG999" i="67"/>
  <c r="BG998" i="67"/>
  <c r="BG997" i="67"/>
  <c r="BG996" i="67"/>
  <c r="BG995" i="67"/>
  <c r="BG994" i="67"/>
  <c r="BG993" i="67"/>
  <c r="BG992" i="67"/>
  <c r="BG991" i="67"/>
  <c r="BG990" i="67"/>
  <c r="BG989" i="67"/>
  <c r="BG988" i="67"/>
  <c r="BG987" i="67"/>
  <c r="BG986" i="67"/>
  <c r="BG985" i="67"/>
  <c r="BG984" i="67"/>
  <c r="BG983" i="67"/>
  <c r="BG982" i="67"/>
  <c r="BG981" i="67"/>
  <c r="BG980" i="67"/>
  <c r="BG979" i="67"/>
  <c r="BG978" i="67"/>
  <c r="BG977" i="67"/>
  <c r="BG976" i="67"/>
  <c r="BG975" i="67"/>
  <c r="BG974" i="67"/>
  <c r="BG973" i="67"/>
  <c r="BG972" i="67"/>
  <c r="BG971" i="67"/>
  <c r="BG970" i="67"/>
  <c r="BG969" i="67"/>
  <c r="BG968" i="67"/>
  <c r="BG967" i="67"/>
  <c r="BG966" i="67"/>
  <c r="BG965" i="67"/>
  <c r="BG964" i="67"/>
  <c r="BG963" i="67"/>
  <c r="BG962" i="67"/>
  <c r="BG961" i="67"/>
  <c r="BG960" i="67"/>
  <c r="BG959" i="67"/>
  <c r="BG958" i="67"/>
  <c r="BG957" i="67"/>
  <c r="BG956" i="67"/>
  <c r="BG955" i="67"/>
  <c r="BG954" i="67"/>
  <c r="BG953" i="67"/>
  <c r="BG952" i="67"/>
  <c r="BG951" i="67"/>
  <c r="BG950" i="67"/>
  <c r="BG949" i="67"/>
  <c r="BG948" i="67"/>
  <c r="BG947" i="67"/>
  <c r="BG946" i="67"/>
  <c r="BG945" i="67"/>
  <c r="BG944" i="67"/>
  <c r="BG943" i="67"/>
  <c r="BG942" i="67"/>
  <c r="BG941" i="67"/>
  <c r="BG940" i="67"/>
  <c r="BG939" i="67"/>
  <c r="BG938" i="67"/>
  <c r="BG937" i="67"/>
  <c r="BG936" i="67"/>
  <c r="BG935" i="67"/>
  <c r="BG934" i="67"/>
  <c r="BG933" i="67"/>
  <c r="BG932" i="67"/>
  <c r="BG931" i="67"/>
  <c r="BG930" i="67"/>
  <c r="BG929" i="67"/>
  <c r="BG928" i="67"/>
  <c r="BG927" i="67"/>
  <c r="BG926" i="67"/>
  <c r="BG925" i="67"/>
  <c r="BG924" i="67"/>
  <c r="BG923" i="67"/>
  <c r="BG922" i="67"/>
  <c r="BG921" i="67"/>
  <c r="BG920" i="67"/>
  <c r="BG919" i="67"/>
  <c r="BG918" i="67"/>
  <c r="BG917" i="67"/>
  <c r="BG916" i="67"/>
  <c r="BG915" i="67"/>
  <c r="BG914" i="67"/>
  <c r="BG913" i="67"/>
  <c r="BG912" i="67"/>
  <c r="BG911" i="67"/>
  <c r="BG910" i="67"/>
  <c r="BG909" i="67"/>
  <c r="BG908" i="67"/>
  <c r="BG907" i="67"/>
  <c r="BG906" i="67"/>
  <c r="BG905" i="67"/>
  <c r="BG904" i="67"/>
  <c r="BG903" i="67"/>
  <c r="BG902" i="67"/>
  <c r="BG901" i="67"/>
  <c r="BG900" i="67"/>
  <c r="BG899" i="67"/>
  <c r="BG898" i="67"/>
  <c r="BG897" i="67"/>
  <c r="BG896" i="67"/>
  <c r="BG895" i="67"/>
  <c r="BG894" i="67"/>
  <c r="BG893" i="67"/>
  <c r="BG892" i="67"/>
  <c r="BG891" i="67"/>
  <c r="BG890" i="67"/>
  <c r="BG889" i="67"/>
  <c r="BG888" i="67"/>
  <c r="BG887" i="67"/>
  <c r="BG886" i="67"/>
  <c r="BG885" i="67"/>
  <c r="BG884" i="67"/>
  <c r="BG883" i="67"/>
  <c r="BG882" i="67"/>
  <c r="BG881" i="67"/>
  <c r="BG880" i="67"/>
  <c r="BG879" i="67"/>
  <c r="BG878" i="67"/>
  <c r="BG877" i="67"/>
  <c r="BG876" i="67"/>
  <c r="BG875" i="67"/>
  <c r="BG874" i="67"/>
  <c r="BG873" i="67"/>
  <c r="BG872" i="67"/>
  <c r="BG871" i="67"/>
  <c r="BG870" i="67"/>
  <c r="BG869" i="67"/>
  <c r="BG868" i="67"/>
  <c r="BG867" i="67"/>
  <c r="BG866" i="67"/>
  <c r="BG865" i="67"/>
  <c r="BG864" i="67"/>
  <c r="BG863" i="67"/>
  <c r="BG862" i="67"/>
  <c r="BG861" i="67"/>
  <c r="BG860" i="67"/>
  <c r="BG859" i="67"/>
  <c r="BG858" i="67"/>
  <c r="BG857" i="67"/>
  <c r="BG856" i="67"/>
  <c r="BG855" i="67"/>
  <c r="BG854" i="67"/>
  <c r="BG853" i="67"/>
  <c r="BG852" i="67"/>
  <c r="BG851" i="67"/>
  <c r="BG850" i="67"/>
  <c r="BG849" i="67"/>
  <c r="BG848" i="67"/>
  <c r="BG847" i="67"/>
  <c r="BG846" i="67"/>
  <c r="BG845" i="67"/>
  <c r="BG844" i="67"/>
  <c r="BG843" i="67"/>
  <c r="BG842" i="67"/>
  <c r="BG841" i="67"/>
  <c r="BG840" i="67"/>
  <c r="BG839" i="67"/>
  <c r="BG838" i="67"/>
  <c r="BG837" i="67"/>
  <c r="BG836" i="67"/>
  <c r="BG835" i="67"/>
  <c r="BG834" i="67"/>
  <c r="BG833" i="67"/>
  <c r="BG832" i="67"/>
  <c r="BG813" i="67"/>
  <c r="BG812" i="67"/>
  <c r="BG811" i="67"/>
  <c r="BG810" i="67"/>
  <c r="BG809" i="67"/>
  <c r="BG808" i="67"/>
  <c r="BG807" i="67"/>
  <c r="BG806" i="67"/>
  <c r="BG805" i="67"/>
  <c r="BG804" i="67"/>
  <c r="BG803" i="67"/>
  <c r="BG802" i="67"/>
  <c r="BG801" i="67"/>
  <c r="BG800" i="67"/>
  <c r="BG799" i="67"/>
  <c r="BG798" i="67"/>
  <c r="BG797" i="67"/>
  <c r="BG796" i="67"/>
  <c r="BG795" i="67"/>
  <c r="BG794" i="67"/>
  <c r="BG793" i="67"/>
  <c r="BG792" i="67"/>
  <c r="BG791" i="67"/>
  <c r="BG790" i="67"/>
  <c r="BG789" i="67"/>
  <c r="BG788" i="67"/>
  <c r="BG787" i="67"/>
  <c r="BG786" i="67"/>
  <c r="BG785" i="67"/>
  <c r="BG784" i="67"/>
  <c r="BG783" i="67"/>
  <c r="BG782" i="67"/>
  <c r="BG781" i="67"/>
  <c r="BG780" i="67"/>
  <c r="BG779" i="67"/>
  <c r="BG778" i="67"/>
  <c r="BG777" i="67"/>
  <c r="BG776" i="67"/>
  <c r="BG775" i="67"/>
  <c r="BG774" i="67"/>
  <c r="BG773" i="67"/>
  <c r="BG772" i="67"/>
  <c r="BG771" i="67"/>
  <c r="BG770" i="67"/>
  <c r="BG769" i="67"/>
  <c r="BG768" i="67"/>
  <c r="BG767" i="67"/>
  <c r="BG766" i="67"/>
  <c r="BG765" i="67"/>
  <c r="BG764" i="67"/>
  <c r="BG763" i="67"/>
  <c r="BG762" i="67"/>
  <c r="BG761" i="67"/>
  <c r="BG760" i="67"/>
  <c r="BG759" i="67"/>
  <c r="BG758" i="67"/>
  <c r="BG757" i="67"/>
  <c r="BG756" i="67"/>
  <c r="BG755" i="67"/>
  <c r="BG754" i="67"/>
  <c r="BG753" i="67"/>
  <c r="BG752" i="67"/>
  <c r="BG751" i="67"/>
  <c r="BG750" i="67"/>
  <c r="BG749" i="67"/>
  <c r="BG748" i="67"/>
  <c r="BG747" i="67"/>
  <c r="BG746" i="67"/>
  <c r="BG745" i="67"/>
  <c r="BG744" i="67"/>
  <c r="BG743" i="67"/>
  <c r="BG742" i="67"/>
  <c r="BG741" i="67"/>
  <c r="BG740" i="67"/>
  <c r="BG739" i="67"/>
  <c r="BG738" i="67"/>
  <c r="BG737" i="67"/>
  <c r="BG736" i="67"/>
  <c r="BG735" i="67"/>
  <c r="BG734" i="67"/>
  <c r="BG733" i="67"/>
  <c r="BG732" i="67"/>
  <c r="BG731" i="67"/>
  <c r="BG730" i="67"/>
  <c r="BG729" i="67"/>
  <c r="BG728" i="67"/>
  <c r="BG727" i="67"/>
  <c r="BG726" i="67"/>
  <c r="BG725" i="67"/>
  <c r="BG724" i="67"/>
  <c r="BG723" i="67"/>
  <c r="BG722" i="67"/>
  <c r="BG721" i="67"/>
  <c r="BG720" i="67"/>
  <c r="BG719" i="67"/>
  <c r="BG718" i="67"/>
  <c r="BG717" i="67"/>
  <c r="BG716" i="67"/>
  <c r="BG715" i="67"/>
  <c r="BG714" i="67"/>
  <c r="BG713" i="67"/>
  <c r="BG712" i="67"/>
  <c r="BG711" i="67"/>
  <c r="BG710" i="67"/>
  <c r="BG709" i="67"/>
  <c r="BG708" i="67"/>
  <c r="BG707" i="67"/>
  <c r="BG706" i="67"/>
  <c r="BG705" i="67"/>
  <c r="BG704" i="67"/>
  <c r="BG703" i="67"/>
  <c r="BG702" i="67"/>
  <c r="BG701" i="67"/>
  <c r="BG700" i="67"/>
  <c r="BG699" i="67"/>
  <c r="BG698" i="67"/>
  <c r="BG697" i="67"/>
  <c r="BG696" i="67"/>
  <c r="BG695" i="67"/>
  <c r="BG694" i="67"/>
  <c r="BG693" i="67"/>
  <c r="BG692" i="67"/>
  <c r="BG691" i="67"/>
  <c r="BG690" i="67"/>
  <c r="BG689" i="67"/>
  <c r="BG688" i="67"/>
  <c r="BG687" i="67"/>
  <c r="BG686" i="67"/>
  <c r="BG685" i="67"/>
  <c r="BG684" i="67"/>
  <c r="BG683" i="67"/>
  <c r="BG682" i="67"/>
  <c r="BG681" i="67"/>
  <c r="BG680" i="67"/>
  <c r="BG679" i="67"/>
  <c r="BG678" i="67"/>
  <c r="BG677" i="67"/>
  <c r="BG676" i="67"/>
  <c r="BG675" i="67"/>
  <c r="BG674" i="67"/>
  <c r="BG673" i="67"/>
  <c r="BG672" i="67"/>
  <c r="BG671" i="67"/>
  <c r="BG670" i="67"/>
  <c r="BG669" i="67"/>
  <c r="BG668" i="67"/>
  <c r="BG667" i="67"/>
  <c r="BG666" i="67"/>
  <c r="BG665" i="67"/>
  <c r="BG664" i="67"/>
  <c r="BG663" i="67"/>
  <c r="BG662" i="67"/>
  <c r="BG661" i="67"/>
  <c r="BG660" i="67"/>
  <c r="BG659" i="67"/>
  <c r="BG658" i="67"/>
  <c r="BG657" i="67"/>
  <c r="BG656" i="67"/>
  <c r="BG655" i="67"/>
  <c r="BG654" i="67"/>
  <c r="BG653" i="67"/>
  <c r="BG652" i="67"/>
  <c r="BG651" i="67"/>
  <c r="BG650" i="67"/>
  <c r="BG649" i="67"/>
  <c r="BG648" i="67"/>
  <c r="BG647" i="67"/>
  <c r="BC17" i="67"/>
  <c r="BD17" i="67"/>
  <c r="BE17" i="67"/>
  <c r="BF17" i="67"/>
  <c r="BC18" i="67"/>
  <c r="BD18" i="67"/>
  <c r="BE18" i="67"/>
  <c r="BF18" i="67"/>
  <c r="BB18" i="67"/>
  <c r="BB17" i="67"/>
  <c r="AV647" i="67"/>
  <c r="AW647" i="67"/>
  <c r="AX647" i="67"/>
  <c r="AV648" i="67"/>
  <c r="AW648" i="67"/>
  <c r="AX648" i="67"/>
  <c r="AV649" i="67"/>
  <c r="AW649" i="67"/>
  <c r="AX649" i="67"/>
  <c r="AV650" i="67"/>
  <c r="AW650" i="67"/>
  <c r="AX650" i="67"/>
  <c r="AV651" i="67"/>
  <c r="AW651" i="67"/>
  <c r="AX651" i="67"/>
  <c r="AV652" i="67"/>
  <c r="AW652" i="67"/>
  <c r="AX652" i="67"/>
  <c r="AV653" i="67"/>
  <c r="AW653" i="67"/>
  <c r="AX653" i="67"/>
  <c r="AV654" i="67"/>
  <c r="AW654" i="67"/>
  <c r="AX654" i="67"/>
  <c r="AV655" i="67"/>
  <c r="AW655" i="67"/>
  <c r="AX655" i="67"/>
  <c r="AV656" i="67"/>
  <c r="AW656" i="67"/>
  <c r="AX656" i="67"/>
  <c r="AV657" i="67"/>
  <c r="AW657" i="67"/>
  <c r="AX657" i="67"/>
  <c r="AV658" i="67"/>
  <c r="AW658" i="67"/>
  <c r="AX658" i="67"/>
  <c r="AV659" i="67"/>
  <c r="AW659" i="67"/>
  <c r="AX659" i="67"/>
  <c r="AV660" i="67"/>
  <c r="AW660" i="67"/>
  <c r="AX660" i="67"/>
  <c r="AV661" i="67"/>
  <c r="AW661" i="67"/>
  <c r="AX661" i="67"/>
  <c r="AV662" i="67"/>
  <c r="AW662" i="67"/>
  <c r="AX662" i="67"/>
  <c r="AV663" i="67"/>
  <c r="AW663" i="67"/>
  <c r="AX663" i="67"/>
  <c r="AV664" i="67"/>
  <c r="AW664" i="67"/>
  <c r="AX664" i="67"/>
  <c r="AV665" i="67"/>
  <c r="AW665" i="67"/>
  <c r="AX665" i="67"/>
  <c r="AV666" i="67"/>
  <c r="AW666" i="67"/>
  <c r="AX666" i="67"/>
  <c r="AV667" i="67"/>
  <c r="AW667" i="67"/>
  <c r="AX667" i="67"/>
  <c r="AV668" i="67"/>
  <c r="AW668" i="67"/>
  <c r="AX668" i="67"/>
  <c r="AV669" i="67"/>
  <c r="AW669" i="67"/>
  <c r="AX669" i="67"/>
  <c r="AV670" i="67"/>
  <c r="AW670" i="67"/>
  <c r="AX670" i="67"/>
  <c r="AV671" i="67"/>
  <c r="AW671" i="67"/>
  <c r="AX671" i="67"/>
  <c r="AV672" i="67"/>
  <c r="AW672" i="67"/>
  <c r="AX672" i="67"/>
  <c r="AV673" i="67"/>
  <c r="AW673" i="67"/>
  <c r="AX673" i="67"/>
  <c r="AV674" i="67"/>
  <c r="AW674" i="67"/>
  <c r="AX674" i="67"/>
  <c r="AV675" i="67"/>
  <c r="AW675" i="67"/>
  <c r="AX675" i="67"/>
  <c r="AV676" i="67"/>
  <c r="AW676" i="67"/>
  <c r="AX676" i="67"/>
  <c r="AV677" i="67"/>
  <c r="AW677" i="67"/>
  <c r="AX677" i="67"/>
  <c r="AV678" i="67"/>
  <c r="AW678" i="67"/>
  <c r="AX678" i="67"/>
  <c r="AV679" i="67"/>
  <c r="AW679" i="67"/>
  <c r="AX679" i="67"/>
  <c r="AV680" i="67"/>
  <c r="AW680" i="67"/>
  <c r="AX680" i="67"/>
  <c r="AV681" i="67"/>
  <c r="AW681" i="67"/>
  <c r="AX681" i="67"/>
  <c r="AV682" i="67"/>
  <c r="AW682" i="67"/>
  <c r="AX682" i="67"/>
  <c r="AV683" i="67"/>
  <c r="AW683" i="67"/>
  <c r="AX683" i="67"/>
  <c r="AV684" i="67"/>
  <c r="AW684" i="67"/>
  <c r="AX684" i="67"/>
  <c r="AV685" i="67"/>
  <c r="AW685" i="67"/>
  <c r="AX685" i="67"/>
  <c r="AV686" i="67"/>
  <c r="AW686" i="67"/>
  <c r="AX686" i="67"/>
  <c r="AV687" i="67"/>
  <c r="AW687" i="67"/>
  <c r="AX687" i="67"/>
  <c r="AV688" i="67"/>
  <c r="AW688" i="67"/>
  <c r="AX688" i="67"/>
  <c r="AV689" i="67"/>
  <c r="AW689" i="67"/>
  <c r="AX689" i="67"/>
  <c r="AV690" i="67"/>
  <c r="AW690" i="67"/>
  <c r="AX690" i="67"/>
  <c r="AV691" i="67"/>
  <c r="AW691" i="67"/>
  <c r="AX691" i="67"/>
  <c r="AV692" i="67"/>
  <c r="AW692" i="67"/>
  <c r="AX692" i="67"/>
  <c r="AV693" i="67"/>
  <c r="AW693" i="67"/>
  <c r="AX693" i="67"/>
  <c r="AV694" i="67"/>
  <c r="AW694" i="67"/>
  <c r="AX694" i="67"/>
  <c r="AV695" i="67"/>
  <c r="AW695" i="67"/>
  <c r="AX695" i="67"/>
  <c r="AV696" i="67"/>
  <c r="AW696" i="67"/>
  <c r="AX696" i="67"/>
  <c r="AV697" i="67"/>
  <c r="AW697" i="67"/>
  <c r="AX697" i="67"/>
  <c r="AV698" i="67"/>
  <c r="AW698" i="67"/>
  <c r="AX698" i="67"/>
  <c r="AV699" i="67"/>
  <c r="AW699" i="67"/>
  <c r="AX699" i="67"/>
  <c r="AV700" i="67"/>
  <c r="AW700" i="67"/>
  <c r="AX700" i="67"/>
  <c r="AV701" i="67"/>
  <c r="AW701" i="67"/>
  <c r="AX701" i="67"/>
  <c r="AV702" i="67"/>
  <c r="AW702" i="67"/>
  <c r="AX702" i="67"/>
  <c r="AV703" i="67"/>
  <c r="AW703" i="67"/>
  <c r="AX703" i="67"/>
  <c r="AV704" i="67"/>
  <c r="AW704" i="67"/>
  <c r="AX704" i="67"/>
  <c r="AV705" i="67"/>
  <c r="AW705" i="67"/>
  <c r="AX705" i="67"/>
  <c r="AV706" i="67"/>
  <c r="AW706" i="67"/>
  <c r="AX706" i="67"/>
  <c r="AV707" i="67"/>
  <c r="AW707" i="67"/>
  <c r="AX707" i="67"/>
  <c r="AV708" i="67"/>
  <c r="AW708" i="67"/>
  <c r="AX708" i="67"/>
  <c r="AV709" i="67"/>
  <c r="AW709" i="67"/>
  <c r="AX709" i="67"/>
  <c r="AV710" i="67"/>
  <c r="AW710" i="67"/>
  <c r="AX710" i="67"/>
  <c r="AV711" i="67"/>
  <c r="AW711" i="67"/>
  <c r="AX711" i="67"/>
  <c r="AV712" i="67"/>
  <c r="AW712" i="67"/>
  <c r="AX712" i="67"/>
  <c r="AV713" i="67"/>
  <c r="AW713" i="67"/>
  <c r="AX713" i="67"/>
  <c r="AV714" i="67"/>
  <c r="AW714" i="67"/>
  <c r="AX714" i="67"/>
  <c r="AV715" i="67"/>
  <c r="AW715" i="67"/>
  <c r="AX715" i="67"/>
  <c r="AV716" i="67"/>
  <c r="AW716" i="67"/>
  <c r="AX716" i="67"/>
  <c r="AV717" i="67"/>
  <c r="AW717" i="67"/>
  <c r="AX717" i="67"/>
  <c r="AV718" i="67"/>
  <c r="AW718" i="67"/>
  <c r="AX718" i="67"/>
  <c r="AV719" i="67"/>
  <c r="AW719" i="67"/>
  <c r="AX719" i="67"/>
  <c r="AV720" i="67"/>
  <c r="AW720" i="67"/>
  <c r="AX720" i="67"/>
  <c r="AV721" i="67"/>
  <c r="AW721" i="67"/>
  <c r="AX721" i="67"/>
  <c r="AV722" i="67"/>
  <c r="AW722" i="67"/>
  <c r="AX722" i="67"/>
  <c r="AV723" i="67"/>
  <c r="AW723" i="67"/>
  <c r="AX723" i="67"/>
  <c r="AV724" i="67"/>
  <c r="AW724" i="67"/>
  <c r="AX724" i="67"/>
  <c r="AV725" i="67"/>
  <c r="AW725" i="67"/>
  <c r="AX725" i="67"/>
  <c r="AV726" i="67"/>
  <c r="AW726" i="67"/>
  <c r="AX726" i="67"/>
  <c r="AV727" i="67"/>
  <c r="AW727" i="67"/>
  <c r="AX727" i="67"/>
  <c r="AV728" i="67"/>
  <c r="AW728" i="67"/>
  <c r="AX728" i="67"/>
  <c r="AV729" i="67"/>
  <c r="AW729" i="67"/>
  <c r="AX729" i="67"/>
  <c r="AV730" i="67"/>
  <c r="AW730" i="67"/>
  <c r="AX730" i="67"/>
  <c r="AV731" i="67"/>
  <c r="AW731" i="67"/>
  <c r="AX731" i="67"/>
  <c r="AV732" i="67"/>
  <c r="AW732" i="67"/>
  <c r="AX732" i="67"/>
  <c r="AV733" i="67"/>
  <c r="AW733" i="67"/>
  <c r="AX733" i="67"/>
  <c r="AV734" i="67"/>
  <c r="AW734" i="67"/>
  <c r="AX734" i="67"/>
  <c r="AV735" i="67"/>
  <c r="AW735" i="67"/>
  <c r="AX735" i="67"/>
  <c r="AV736" i="67"/>
  <c r="AW736" i="67"/>
  <c r="AX736" i="67"/>
  <c r="AV737" i="67"/>
  <c r="AW737" i="67"/>
  <c r="AX737" i="67"/>
  <c r="AV738" i="67"/>
  <c r="AW738" i="67"/>
  <c r="AX738" i="67"/>
  <c r="AV739" i="67"/>
  <c r="AW739" i="67"/>
  <c r="AX739" i="67"/>
  <c r="AV740" i="67"/>
  <c r="AW740" i="67"/>
  <c r="AX740" i="67"/>
  <c r="AV741" i="67"/>
  <c r="AW741" i="67"/>
  <c r="AX741" i="67"/>
  <c r="AV742" i="67"/>
  <c r="AW742" i="67"/>
  <c r="AX742" i="67"/>
  <c r="AV743" i="67"/>
  <c r="AW743" i="67"/>
  <c r="AX743" i="67"/>
  <c r="AV744" i="67"/>
  <c r="AW744" i="67"/>
  <c r="AX744" i="67"/>
  <c r="AV745" i="67"/>
  <c r="AW745" i="67"/>
  <c r="AX745" i="67"/>
  <c r="AV746" i="67"/>
  <c r="AW746" i="67"/>
  <c r="AX746" i="67"/>
  <c r="AV747" i="67"/>
  <c r="AW747" i="67"/>
  <c r="AX747" i="67"/>
  <c r="AV748" i="67"/>
  <c r="AW748" i="67"/>
  <c r="AX748" i="67"/>
  <c r="AV749" i="67"/>
  <c r="AW749" i="67"/>
  <c r="AX749" i="67"/>
  <c r="AV750" i="67"/>
  <c r="AW750" i="67"/>
  <c r="AX750" i="67"/>
  <c r="AV751" i="67"/>
  <c r="AW751" i="67"/>
  <c r="AX751" i="67"/>
  <c r="AV752" i="67"/>
  <c r="AW752" i="67"/>
  <c r="AX752" i="67"/>
  <c r="AV753" i="67"/>
  <c r="AW753" i="67"/>
  <c r="AX753" i="67"/>
  <c r="AV754" i="67"/>
  <c r="AW754" i="67"/>
  <c r="AX754" i="67"/>
  <c r="AV755" i="67"/>
  <c r="AW755" i="67"/>
  <c r="AX755" i="67"/>
  <c r="AV756" i="67"/>
  <c r="AW756" i="67"/>
  <c r="AX756" i="67"/>
  <c r="AV757" i="67"/>
  <c r="AW757" i="67"/>
  <c r="AX757" i="67"/>
  <c r="AV758" i="67"/>
  <c r="AW758" i="67"/>
  <c r="AX758" i="67"/>
  <c r="AV759" i="67"/>
  <c r="AW759" i="67"/>
  <c r="AX759" i="67"/>
  <c r="AV760" i="67"/>
  <c r="AW760" i="67"/>
  <c r="AX760" i="67"/>
  <c r="AV761" i="67"/>
  <c r="AW761" i="67"/>
  <c r="AX761" i="67"/>
  <c r="AV762" i="67"/>
  <c r="AW762" i="67"/>
  <c r="AX762" i="67"/>
  <c r="AV763" i="67"/>
  <c r="AW763" i="67"/>
  <c r="AX763" i="67"/>
  <c r="AV764" i="67"/>
  <c r="AW764" i="67"/>
  <c r="AX764" i="67"/>
  <c r="AV765" i="67"/>
  <c r="AW765" i="67"/>
  <c r="AX765" i="67"/>
  <c r="AV766" i="67"/>
  <c r="AW766" i="67"/>
  <c r="AX766" i="67"/>
  <c r="AV767" i="67"/>
  <c r="AW767" i="67"/>
  <c r="AX767" i="67"/>
  <c r="AV768" i="67"/>
  <c r="AW768" i="67"/>
  <c r="AX768" i="67"/>
  <c r="AV769" i="67"/>
  <c r="AW769" i="67"/>
  <c r="AX769" i="67"/>
  <c r="AV770" i="67"/>
  <c r="AW770" i="67"/>
  <c r="AX770" i="67"/>
  <c r="AV771" i="67"/>
  <c r="AW771" i="67"/>
  <c r="AX771" i="67"/>
  <c r="AV772" i="67"/>
  <c r="AW772" i="67"/>
  <c r="AX772" i="67"/>
  <c r="AV773" i="67"/>
  <c r="AW773" i="67"/>
  <c r="AX773" i="67"/>
  <c r="AV774" i="67"/>
  <c r="AW774" i="67"/>
  <c r="AX774" i="67"/>
  <c r="AV775" i="67"/>
  <c r="AW775" i="67"/>
  <c r="AX775" i="67"/>
  <c r="AV776" i="67"/>
  <c r="AW776" i="67"/>
  <c r="AX776" i="67"/>
  <c r="AV777" i="67"/>
  <c r="AW777" i="67"/>
  <c r="AX777" i="67"/>
  <c r="AV778" i="67"/>
  <c r="AW778" i="67"/>
  <c r="AX778" i="67"/>
  <c r="AV779" i="67"/>
  <c r="AW779" i="67"/>
  <c r="AX779" i="67"/>
  <c r="AV780" i="67"/>
  <c r="AW780" i="67"/>
  <c r="AX780" i="67"/>
  <c r="AV781" i="67"/>
  <c r="AW781" i="67"/>
  <c r="AX781" i="67"/>
  <c r="AV782" i="67"/>
  <c r="AW782" i="67"/>
  <c r="AX782" i="67"/>
  <c r="AV783" i="67"/>
  <c r="AW783" i="67"/>
  <c r="AX783" i="67"/>
  <c r="AV784" i="67"/>
  <c r="AW784" i="67"/>
  <c r="AX784" i="67"/>
  <c r="AV785" i="67"/>
  <c r="AW785" i="67"/>
  <c r="AX785" i="67"/>
  <c r="AV786" i="67"/>
  <c r="AW786" i="67"/>
  <c r="AX786" i="67"/>
  <c r="AV787" i="67"/>
  <c r="AW787" i="67"/>
  <c r="AX787" i="67"/>
  <c r="AV788" i="67"/>
  <c r="AW788" i="67"/>
  <c r="AX788" i="67"/>
  <c r="AV789" i="67"/>
  <c r="AW789" i="67"/>
  <c r="AX789" i="67"/>
  <c r="AV790" i="67"/>
  <c r="AW790" i="67"/>
  <c r="AX790" i="67"/>
  <c r="AV791" i="67"/>
  <c r="AW791" i="67"/>
  <c r="AX791" i="67"/>
  <c r="AV792" i="67"/>
  <c r="AW792" i="67"/>
  <c r="AX792" i="67"/>
  <c r="AV793" i="67"/>
  <c r="AW793" i="67"/>
  <c r="AX793" i="67"/>
  <c r="AV794" i="67"/>
  <c r="AW794" i="67"/>
  <c r="AX794" i="67"/>
  <c r="AV795" i="67"/>
  <c r="AW795" i="67"/>
  <c r="AX795" i="67"/>
  <c r="AV796" i="67"/>
  <c r="AW796" i="67"/>
  <c r="AX796" i="67"/>
  <c r="AV797" i="67"/>
  <c r="AW797" i="67"/>
  <c r="AX797" i="67"/>
  <c r="AV798" i="67"/>
  <c r="AW798" i="67"/>
  <c r="AX798" i="67"/>
  <c r="AV799" i="67"/>
  <c r="AW799" i="67"/>
  <c r="AX799" i="67"/>
  <c r="AV800" i="67"/>
  <c r="AW800" i="67"/>
  <c r="AX800" i="67"/>
  <c r="AV801" i="67"/>
  <c r="AW801" i="67"/>
  <c r="AX801" i="67"/>
  <c r="AV802" i="67"/>
  <c r="AW802" i="67"/>
  <c r="AX802" i="67"/>
  <c r="AV803" i="67"/>
  <c r="AW803" i="67"/>
  <c r="AX803" i="67"/>
  <c r="AV804" i="67"/>
  <c r="AW804" i="67"/>
  <c r="AX804" i="67"/>
  <c r="AV805" i="67"/>
  <c r="AW805" i="67"/>
  <c r="AX805" i="67"/>
  <c r="AV806" i="67"/>
  <c r="AW806" i="67"/>
  <c r="AX806" i="67"/>
  <c r="AV807" i="67"/>
  <c r="AW807" i="67"/>
  <c r="AX807" i="67"/>
  <c r="AV808" i="67"/>
  <c r="AW808" i="67"/>
  <c r="AX808" i="67"/>
  <c r="AV809" i="67"/>
  <c r="AW809" i="67"/>
  <c r="AX809" i="67"/>
  <c r="AV810" i="67"/>
  <c r="AW810" i="67"/>
  <c r="AX810" i="67"/>
  <c r="AV811" i="67"/>
  <c r="AW811" i="67"/>
  <c r="AX811" i="67"/>
  <c r="AV812" i="67"/>
  <c r="AW812" i="67"/>
  <c r="AX812" i="67"/>
  <c r="AV813" i="67"/>
  <c r="AW813" i="67"/>
  <c r="AX813" i="67"/>
  <c r="AV832" i="67"/>
  <c r="AW832" i="67"/>
  <c r="AX832" i="67"/>
  <c r="AV833" i="67"/>
  <c r="AW833" i="67"/>
  <c r="AX833" i="67"/>
  <c r="AV834" i="67"/>
  <c r="AW834" i="67"/>
  <c r="AX834" i="67"/>
  <c r="AV835" i="67"/>
  <c r="AW835" i="67"/>
  <c r="AX835" i="67"/>
  <c r="AV836" i="67"/>
  <c r="AW836" i="67"/>
  <c r="AX836" i="67"/>
  <c r="AV837" i="67"/>
  <c r="AW837" i="67"/>
  <c r="AX837" i="67"/>
  <c r="AV838" i="67"/>
  <c r="AW838" i="67"/>
  <c r="AX838" i="67"/>
  <c r="AV839" i="67"/>
  <c r="AW839" i="67"/>
  <c r="AX839" i="67"/>
  <c r="AV840" i="67"/>
  <c r="AW840" i="67"/>
  <c r="AX840" i="67"/>
  <c r="AV841" i="67"/>
  <c r="AW841" i="67"/>
  <c r="AX841" i="67"/>
  <c r="AV842" i="67"/>
  <c r="AW842" i="67"/>
  <c r="AX842" i="67"/>
  <c r="AV843" i="67"/>
  <c r="AW843" i="67"/>
  <c r="AX843" i="67"/>
  <c r="AV844" i="67"/>
  <c r="AW844" i="67"/>
  <c r="AX844" i="67"/>
  <c r="AV845" i="67"/>
  <c r="AW845" i="67"/>
  <c r="AX845" i="67"/>
  <c r="AV846" i="67"/>
  <c r="AW846" i="67"/>
  <c r="AX846" i="67"/>
  <c r="AV847" i="67"/>
  <c r="AW847" i="67"/>
  <c r="AX847" i="67"/>
  <c r="AV848" i="67"/>
  <c r="AW848" i="67"/>
  <c r="AX848" i="67"/>
  <c r="AV849" i="67"/>
  <c r="AW849" i="67"/>
  <c r="AX849" i="67"/>
  <c r="AV850" i="67"/>
  <c r="AW850" i="67"/>
  <c r="AX850" i="67"/>
  <c r="AV851" i="67"/>
  <c r="AW851" i="67"/>
  <c r="AX851" i="67"/>
  <c r="AV852" i="67"/>
  <c r="AW852" i="67"/>
  <c r="AX852" i="67"/>
  <c r="AV853" i="67"/>
  <c r="AW853" i="67"/>
  <c r="AX853" i="67"/>
  <c r="AV854" i="67"/>
  <c r="AW854" i="67"/>
  <c r="AX854" i="67"/>
  <c r="AV855" i="67"/>
  <c r="AW855" i="67"/>
  <c r="AX855" i="67"/>
  <c r="AV856" i="67"/>
  <c r="AW856" i="67"/>
  <c r="AX856" i="67"/>
  <c r="AV857" i="67"/>
  <c r="AW857" i="67"/>
  <c r="AX857" i="67"/>
  <c r="AV858" i="67"/>
  <c r="AW858" i="67"/>
  <c r="AX858" i="67"/>
  <c r="AV859" i="67"/>
  <c r="AW859" i="67"/>
  <c r="AX859" i="67"/>
  <c r="AV860" i="67"/>
  <c r="AW860" i="67"/>
  <c r="AX860" i="67"/>
  <c r="AV861" i="67"/>
  <c r="AW861" i="67"/>
  <c r="AX861" i="67"/>
  <c r="AV862" i="67"/>
  <c r="AW862" i="67"/>
  <c r="AX862" i="67"/>
  <c r="AV863" i="67"/>
  <c r="AW863" i="67"/>
  <c r="AX863" i="67"/>
  <c r="AV864" i="67"/>
  <c r="AW864" i="67"/>
  <c r="AX864" i="67"/>
  <c r="AV865" i="67"/>
  <c r="AW865" i="67"/>
  <c r="AX865" i="67"/>
  <c r="AV866" i="67"/>
  <c r="AW866" i="67"/>
  <c r="AX866" i="67"/>
  <c r="AV867" i="67"/>
  <c r="AW867" i="67"/>
  <c r="AX867" i="67"/>
  <c r="AV868" i="67"/>
  <c r="AW868" i="67"/>
  <c r="AX868" i="67"/>
  <c r="AV869" i="67"/>
  <c r="AW869" i="67"/>
  <c r="AX869" i="67"/>
  <c r="AV870" i="67"/>
  <c r="AW870" i="67"/>
  <c r="AX870" i="67"/>
  <c r="AV871" i="67"/>
  <c r="AW871" i="67"/>
  <c r="AX871" i="67"/>
  <c r="AV872" i="67"/>
  <c r="AW872" i="67"/>
  <c r="AX872" i="67"/>
  <c r="AV873" i="67"/>
  <c r="AW873" i="67"/>
  <c r="AX873" i="67"/>
  <c r="AV874" i="67"/>
  <c r="AW874" i="67"/>
  <c r="AX874" i="67"/>
  <c r="AV875" i="67"/>
  <c r="AW875" i="67"/>
  <c r="AX875" i="67"/>
  <c r="AV876" i="67"/>
  <c r="AW876" i="67"/>
  <c r="AX876" i="67"/>
  <c r="AV877" i="67"/>
  <c r="AW877" i="67"/>
  <c r="AX877" i="67"/>
  <c r="AV878" i="67"/>
  <c r="AW878" i="67"/>
  <c r="AX878" i="67"/>
  <c r="AV879" i="67"/>
  <c r="AW879" i="67"/>
  <c r="AX879" i="67"/>
  <c r="AV880" i="67"/>
  <c r="AW880" i="67"/>
  <c r="AX880" i="67"/>
  <c r="AV881" i="67"/>
  <c r="AW881" i="67"/>
  <c r="AX881" i="67"/>
  <c r="AV882" i="67"/>
  <c r="AW882" i="67"/>
  <c r="AX882" i="67"/>
  <c r="AV883" i="67"/>
  <c r="AW883" i="67"/>
  <c r="AX883" i="67"/>
  <c r="AV884" i="67"/>
  <c r="AW884" i="67"/>
  <c r="AX884" i="67"/>
  <c r="AV885" i="67"/>
  <c r="AW885" i="67"/>
  <c r="AX885" i="67"/>
  <c r="AV886" i="67"/>
  <c r="AW886" i="67"/>
  <c r="AX886" i="67"/>
  <c r="AV887" i="67"/>
  <c r="AW887" i="67"/>
  <c r="AX887" i="67"/>
  <c r="AV888" i="67"/>
  <c r="AW888" i="67"/>
  <c r="AX888" i="67"/>
  <c r="AV889" i="67"/>
  <c r="AW889" i="67"/>
  <c r="AX889" i="67"/>
  <c r="AV890" i="67"/>
  <c r="AW890" i="67"/>
  <c r="AX890" i="67"/>
  <c r="AV891" i="67"/>
  <c r="AW891" i="67"/>
  <c r="AX891" i="67"/>
  <c r="AV892" i="67"/>
  <c r="AW892" i="67"/>
  <c r="AX892" i="67"/>
  <c r="AV893" i="67"/>
  <c r="AW893" i="67"/>
  <c r="AX893" i="67"/>
  <c r="AV894" i="67"/>
  <c r="AW894" i="67"/>
  <c r="AX894" i="67"/>
  <c r="AV895" i="67"/>
  <c r="AW895" i="67"/>
  <c r="AX895" i="67"/>
  <c r="AV896" i="67"/>
  <c r="AW896" i="67"/>
  <c r="AX896" i="67"/>
  <c r="AV897" i="67"/>
  <c r="AW897" i="67"/>
  <c r="AX897" i="67"/>
  <c r="AV898" i="67"/>
  <c r="AW898" i="67"/>
  <c r="AX898" i="67"/>
  <c r="AV899" i="67"/>
  <c r="AW899" i="67"/>
  <c r="AX899" i="67"/>
  <c r="AV900" i="67"/>
  <c r="AW900" i="67"/>
  <c r="AX900" i="67"/>
  <c r="AV901" i="67"/>
  <c r="AW901" i="67"/>
  <c r="AX901" i="67"/>
  <c r="AV902" i="67"/>
  <c r="AW902" i="67"/>
  <c r="AX902" i="67"/>
  <c r="AV903" i="67"/>
  <c r="AW903" i="67"/>
  <c r="AX903" i="67"/>
  <c r="AV904" i="67"/>
  <c r="AW904" i="67"/>
  <c r="AX904" i="67"/>
  <c r="AV905" i="67"/>
  <c r="AW905" i="67"/>
  <c r="AX905" i="67"/>
  <c r="AV906" i="67"/>
  <c r="AW906" i="67"/>
  <c r="AX906" i="67"/>
  <c r="AV907" i="67"/>
  <c r="AW907" i="67"/>
  <c r="AX907" i="67"/>
  <c r="AV908" i="67"/>
  <c r="AW908" i="67"/>
  <c r="AX908" i="67"/>
  <c r="AV909" i="67"/>
  <c r="AW909" i="67"/>
  <c r="AX909" i="67"/>
  <c r="AV910" i="67"/>
  <c r="AW910" i="67"/>
  <c r="AX910" i="67"/>
  <c r="AV911" i="67"/>
  <c r="AW911" i="67"/>
  <c r="AX911" i="67"/>
  <c r="AV912" i="67"/>
  <c r="AW912" i="67"/>
  <c r="AX912" i="67"/>
  <c r="AV913" i="67"/>
  <c r="AW913" i="67"/>
  <c r="AX913" i="67"/>
  <c r="AV914" i="67"/>
  <c r="AW914" i="67"/>
  <c r="AX914" i="67"/>
  <c r="AV915" i="67"/>
  <c r="AW915" i="67"/>
  <c r="AX915" i="67"/>
  <c r="AV916" i="67"/>
  <c r="AW916" i="67"/>
  <c r="AX916" i="67"/>
  <c r="AV917" i="67"/>
  <c r="AW917" i="67"/>
  <c r="AX917" i="67"/>
  <c r="AV918" i="67"/>
  <c r="AW918" i="67"/>
  <c r="AX918" i="67"/>
  <c r="AV919" i="67"/>
  <c r="AW919" i="67"/>
  <c r="AX919" i="67"/>
  <c r="AV920" i="67"/>
  <c r="AW920" i="67"/>
  <c r="AX920" i="67"/>
  <c r="AV921" i="67"/>
  <c r="AW921" i="67"/>
  <c r="AX921" i="67"/>
  <c r="AV922" i="67"/>
  <c r="AW922" i="67"/>
  <c r="AX922" i="67"/>
  <c r="AV923" i="67"/>
  <c r="AW923" i="67"/>
  <c r="AX923" i="67"/>
  <c r="AV924" i="67"/>
  <c r="AW924" i="67"/>
  <c r="AX924" i="67"/>
  <c r="AV925" i="67"/>
  <c r="AW925" i="67"/>
  <c r="AX925" i="67"/>
  <c r="AV926" i="67"/>
  <c r="AW926" i="67"/>
  <c r="AX926" i="67"/>
  <c r="AV927" i="67"/>
  <c r="AW927" i="67"/>
  <c r="AX927" i="67"/>
  <c r="AV928" i="67"/>
  <c r="AW928" i="67"/>
  <c r="AX928" i="67"/>
  <c r="AV929" i="67"/>
  <c r="AW929" i="67"/>
  <c r="AX929" i="67"/>
  <c r="AV930" i="67"/>
  <c r="AW930" i="67"/>
  <c r="AX930" i="67"/>
  <c r="AV931" i="67"/>
  <c r="AW931" i="67"/>
  <c r="AX931" i="67"/>
  <c r="AV932" i="67"/>
  <c r="AW932" i="67"/>
  <c r="AX932" i="67"/>
  <c r="AV933" i="67"/>
  <c r="AW933" i="67"/>
  <c r="AX933" i="67"/>
  <c r="AV934" i="67"/>
  <c r="AW934" i="67"/>
  <c r="AX934" i="67"/>
  <c r="AV935" i="67"/>
  <c r="AW935" i="67"/>
  <c r="AX935" i="67"/>
  <c r="AV936" i="67"/>
  <c r="AW936" i="67"/>
  <c r="AX936" i="67"/>
  <c r="AV937" i="67"/>
  <c r="AW937" i="67"/>
  <c r="AX937" i="67"/>
  <c r="AV938" i="67"/>
  <c r="AW938" i="67"/>
  <c r="AX938" i="67"/>
  <c r="AV939" i="67"/>
  <c r="AW939" i="67"/>
  <c r="AX939" i="67"/>
  <c r="AV940" i="67"/>
  <c r="AW940" i="67"/>
  <c r="AX940" i="67"/>
  <c r="AV941" i="67"/>
  <c r="AW941" i="67"/>
  <c r="AX941" i="67"/>
  <c r="AV942" i="67"/>
  <c r="AW942" i="67"/>
  <c r="AX942" i="67"/>
  <c r="AV943" i="67"/>
  <c r="AW943" i="67"/>
  <c r="AX943" i="67"/>
  <c r="AV944" i="67"/>
  <c r="AW944" i="67"/>
  <c r="AX944" i="67"/>
  <c r="AV945" i="67"/>
  <c r="AW945" i="67"/>
  <c r="AX945" i="67"/>
  <c r="AV946" i="67"/>
  <c r="AW946" i="67"/>
  <c r="AX946" i="67"/>
  <c r="AV947" i="67"/>
  <c r="AW947" i="67"/>
  <c r="AX947" i="67"/>
  <c r="AV948" i="67"/>
  <c r="AW948" i="67"/>
  <c r="AX948" i="67"/>
  <c r="AV949" i="67"/>
  <c r="AW949" i="67"/>
  <c r="AX949" i="67"/>
  <c r="AV950" i="67"/>
  <c r="AW950" i="67"/>
  <c r="AX950" i="67"/>
  <c r="AV951" i="67"/>
  <c r="AW951" i="67"/>
  <c r="AX951" i="67"/>
  <c r="AV952" i="67"/>
  <c r="AW952" i="67"/>
  <c r="AX952" i="67"/>
  <c r="AV953" i="67"/>
  <c r="AW953" i="67"/>
  <c r="AX953" i="67"/>
  <c r="AV954" i="67"/>
  <c r="AW954" i="67"/>
  <c r="AX954" i="67"/>
  <c r="AV955" i="67"/>
  <c r="AW955" i="67"/>
  <c r="AX955" i="67"/>
  <c r="AV956" i="67"/>
  <c r="AW956" i="67"/>
  <c r="AX956" i="67"/>
  <c r="AV957" i="67"/>
  <c r="AW957" i="67"/>
  <c r="AX957" i="67"/>
  <c r="AV958" i="67"/>
  <c r="AW958" i="67"/>
  <c r="AX958" i="67"/>
  <c r="AV959" i="67"/>
  <c r="AW959" i="67"/>
  <c r="AX959" i="67"/>
  <c r="AV960" i="67"/>
  <c r="AW960" i="67"/>
  <c r="AX960" i="67"/>
  <c r="AV961" i="67"/>
  <c r="AW961" i="67"/>
  <c r="AX961" i="67"/>
  <c r="AV962" i="67"/>
  <c r="AW962" i="67"/>
  <c r="AX962" i="67"/>
  <c r="AV963" i="67"/>
  <c r="AW963" i="67"/>
  <c r="AX963" i="67"/>
  <c r="AV964" i="67"/>
  <c r="AW964" i="67"/>
  <c r="AX964" i="67"/>
  <c r="AV965" i="67"/>
  <c r="AW965" i="67"/>
  <c r="AX965" i="67"/>
  <c r="AV966" i="67"/>
  <c r="AW966" i="67"/>
  <c r="AX966" i="67"/>
  <c r="AV967" i="67"/>
  <c r="AW967" i="67"/>
  <c r="AX967" i="67"/>
  <c r="AV968" i="67"/>
  <c r="AW968" i="67"/>
  <c r="AX968" i="67"/>
  <c r="AV969" i="67"/>
  <c r="AW969" i="67"/>
  <c r="AX969" i="67"/>
  <c r="AV970" i="67"/>
  <c r="AW970" i="67"/>
  <c r="AX970" i="67"/>
  <c r="AV971" i="67"/>
  <c r="AW971" i="67"/>
  <c r="AX971" i="67"/>
  <c r="AV972" i="67"/>
  <c r="AW972" i="67"/>
  <c r="AX972" i="67"/>
  <c r="AV973" i="67"/>
  <c r="AW973" i="67"/>
  <c r="AX973" i="67"/>
  <c r="AV974" i="67"/>
  <c r="AW974" i="67"/>
  <c r="AX974" i="67"/>
  <c r="AV975" i="67"/>
  <c r="AW975" i="67"/>
  <c r="AX975" i="67"/>
  <c r="AV976" i="67"/>
  <c r="AW976" i="67"/>
  <c r="AX976" i="67"/>
  <c r="AV977" i="67"/>
  <c r="AW977" i="67"/>
  <c r="AX977" i="67"/>
  <c r="AV978" i="67"/>
  <c r="AW978" i="67"/>
  <c r="AX978" i="67"/>
  <c r="AV979" i="67"/>
  <c r="AW979" i="67"/>
  <c r="AX979" i="67"/>
  <c r="AV980" i="67"/>
  <c r="AW980" i="67"/>
  <c r="AX980" i="67"/>
  <c r="AV981" i="67"/>
  <c r="AW981" i="67"/>
  <c r="AX981" i="67"/>
  <c r="AV982" i="67"/>
  <c r="AW982" i="67"/>
  <c r="AX982" i="67"/>
  <c r="AV983" i="67"/>
  <c r="AW983" i="67"/>
  <c r="AX983" i="67"/>
  <c r="AV984" i="67"/>
  <c r="AW984" i="67"/>
  <c r="AX984" i="67"/>
  <c r="AV985" i="67"/>
  <c r="AW985" i="67"/>
  <c r="AX985" i="67"/>
  <c r="AV986" i="67"/>
  <c r="AW986" i="67"/>
  <c r="AX986" i="67"/>
  <c r="AV987" i="67"/>
  <c r="AW987" i="67"/>
  <c r="AX987" i="67"/>
  <c r="AV988" i="67"/>
  <c r="AW988" i="67"/>
  <c r="AX988" i="67"/>
  <c r="AV989" i="67"/>
  <c r="AW989" i="67"/>
  <c r="AX989" i="67"/>
  <c r="AV990" i="67"/>
  <c r="AW990" i="67"/>
  <c r="AX990" i="67"/>
  <c r="AV991" i="67"/>
  <c r="AW991" i="67"/>
  <c r="AX991" i="67"/>
  <c r="AV992" i="67"/>
  <c r="AW992" i="67"/>
  <c r="AX992" i="67"/>
  <c r="AV993" i="67"/>
  <c r="AW993" i="67"/>
  <c r="AX993" i="67"/>
  <c r="AV994" i="67"/>
  <c r="AW994" i="67"/>
  <c r="AX994" i="67"/>
  <c r="AV995" i="67"/>
  <c r="AW995" i="67"/>
  <c r="AX995" i="67"/>
  <c r="AV996" i="67"/>
  <c r="AW996" i="67"/>
  <c r="AX996" i="67"/>
  <c r="AV997" i="67"/>
  <c r="AW997" i="67"/>
  <c r="AX997" i="67"/>
  <c r="AV998" i="67"/>
  <c r="AW998" i="67"/>
  <c r="AX998" i="67"/>
  <c r="AV999" i="67"/>
  <c r="AW999" i="67"/>
  <c r="AX999" i="67"/>
  <c r="AV1000" i="67"/>
  <c r="AW1000" i="67"/>
  <c r="AX1000" i="67"/>
  <c r="AV1001" i="67"/>
  <c r="AW1001" i="67"/>
  <c r="AX1001" i="67"/>
  <c r="AV1002" i="67"/>
  <c r="AW1002" i="67"/>
  <c r="AX1002" i="67"/>
  <c r="AV1003" i="67"/>
  <c r="AW1003" i="67"/>
  <c r="AX1003" i="67"/>
  <c r="AV1004" i="67"/>
  <c r="AW1004" i="67"/>
  <c r="AX1004" i="67"/>
  <c r="AV1005" i="67"/>
  <c r="AW1005" i="67"/>
  <c r="AX1005" i="67"/>
  <c r="AV1006" i="67"/>
  <c r="AW1006" i="67"/>
  <c r="AX1006" i="67"/>
  <c r="AV1007" i="67"/>
  <c r="AW1007" i="67"/>
  <c r="AX1007" i="67"/>
  <c r="AV1008" i="67"/>
  <c r="AW1008" i="67"/>
  <c r="AX1008" i="67"/>
  <c r="AV1009" i="67"/>
  <c r="AW1009" i="67"/>
  <c r="AX1009" i="67"/>
  <c r="AV1010" i="67"/>
  <c r="AW1010" i="67"/>
  <c r="AX1010" i="67"/>
  <c r="AV1011" i="67"/>
  <c r="AW1011" i="67"/>
  <c r="AX1011" i="67"/>
  <c r="AV1012" i="67"/>
  <c r="AW1012" i="67"/>
  <c r="AX1012" i="67"/>
  <c r="AV1013" i="67"/>
  <c r="AW1013" i="67"/>
  <c r="AX1013" i="67"/>
  <c r="AU1013" i="67"/>
  <c r="AU1012" i="67"/>
  <c r="AU1011" i="67"/>
  <c r="AU1010" i="67"/>
  <c r="AU1009" i="67"/>
  <c r="AU1008" i="67"/>
  <c r="AU1007" i="67"/>
  <c r="AU1006" i="67"/>
  <c r="AU1005" i="67"/>
  <c r="AU1004" i="67"/>
  <c r="AU1003" i="67"/>
  <c r="AU1002" i="67"/>
  <c r="AU1001" i="67"/>
  <c r="AU1000" i="67"/>
  <c r="AU999" i="67"/>
  <c r="AU998" i="67"/>
  <c r="AU997" i="67"/>
  <c r="AU996" i="67"/>
  <c r="AU995" i="67"/>
  <c r="AU994" i="67"/>
  <c r="AU993" i="67"/>
  <c r="AU992" i="67"/>
  <c r="AU991" i="67"/>
  <c r="AU990" i="67"/>
  <c r="AU989" i="67"/>
  <c r="AU988" i="67"/>
  <c r="AU987" i="67"/>
  <c r="AU986" i="67"/>
  <c r="AU985" i="67"/>
  <c r="AU984" i="67"/>
  <c r="AU983" i="67"/>
  <c r="AU982" i="67"/>
  <c r="AU981" i="67"/>
  <c r="AU980" i="67"/>
  <c r="AU979" i="67"/>
  <c r="AU978" i="67"/>
  <c r="AU977" i="67"/>
  <c r="AU976" i="67"/>
  <c r="AU975" i="67"/>
  <c r="AU974" i="67"/>
  <c r="AU973" i="67"/>
  <c r="AU972" i="67"/>
  <c r="AU971" i="67"/>
  <c r="AU970" i="67"/>
  <c r="AU969" i="67"/>
  <c r="AU968" i="67"/>
  <c r="AU967" i="67"/>
  <c r="AU966" i="67"/>
  <c r="AU965" i="67"/>
  <c r="AU964" i="67"/>
  <c r="AU963" i="67"/>
  <c r="AU962" i="67"/>
  <c r="AU961" i="67"/>
  <c r="AU960" i="67"/>
  <c r="AU959" i="67"/>
  <c r="AU958" i="67"/>
  <c r="AU957" i="67"/>
  <c r="AU956" i="67"/>
  <c r="AU955" i="67"/>
  <c r="AU954" i="67"/>
  <c r="AU953" i="67"/>
  <c r="AU952" i="67"/>
  <c r="AU951" i="67"/>
  <c r="AU950" i="67"/>
  <c r="AU949" i="67"/>
  <c r="AU948" i="67"/>
  <c r="AU947" i="67"/>
  <c r="AU946" i="67"/>
  <c r="AU945" i="67"/>
  <c r="AU944" i="67"/>
  <c r="AU943" i="67"/>
  <c r="AU942" i="67"/>
  <c r="AU941" i="67"/>
  <c r="AU940" i="67"/>
  <c r="AU939" i="67"/>
  <c r="AU938" i="67"/>
  <c r="AU937" i="67"/>
  <c r="AU936" i="67"/>
  <c r="AU935" i="67"/>
  <c r="AU934" i="67"/>
  <c r="AU933" i="67"/>
  <c r="AU932" i="67"/>
  <c r="AU931" i="67"/>
  <c r="AU930" i="67"/>
  <c r="AU929" i="67"/>
  <c r="AU928" i="67"/>
  <c r="AU927" i="67"/>
  <c r="AU926" i="67"/>
  <c r="AU925" i="67"/>
  <c r="AU924" i="67"/>
  <c r="AU923" i="67"/>
  <c r="AU922" i="67"/>
  <c r="AU921" i="67"/>
  <c r="AU920" i="67"/>
  <c r="AU919" i="67"/>
  <c r="AU918" i="67"/>
  <c r="AU917" i="67"/>
  <c r="AU916" i="67"/>
  <c r="AU915" i="67"/>
  <c r="AU914" i="67"/>
  <c r="AU913" i="67"/>
  <c r="AU912" i="67"/>
  <c r="AU911" i="67"/>
  <c r="AU910" i="67"/>
  <c r="AU909" i="67"/>
  <c r="AU908" i="67"/>
  <c r="AU907" i="67"/>
  <c r="AU906" i="67"/>
  <c r="AU905" i="67"/>
  <c r="AU904" i="67"/>
  <c r="AU903" i="67"/>
  <c r="AU902" i="67"/>
  <c r="AU901" i="67"/>
  <c r="AU900" i="67"/>
  <c r="AU899" i="67"/>
  <c r="AU898" i="67"/>
  <c r="AU897" i="67"/>
  <c r="AU896" i="67"/>
  <c r="AU895" i="67"/>
  <c r="AU894" i="67"/>
  <c r="AU893" i="67"/>
  <c r="AU892" i="67"/>
  <c r="AU891" i="67"/>
  <c r="AU890" i="67"/>
  <c r="AU889" i="67"/>
  <c r="AU888" i="67"/>
  <c r="AU887" i="67"/>
  <c r="AU886" i="67"/>
  <c r="AU885" i="67"/>
  <c r="AU884" i="67"/>
  <c r="AU883" i="67"/>
  <c r="AU882" i="67"/>
  <c r="AU881" i="67"/>
  <c r="AU880" i="67"/>
  <c r="AU879" i="67"/>
  <c r="AU878" i="67"/>
  <c r="AU877" i="67"/>
  <c r="AU876" i="67"/>
  <c r="AU875" i="67"/>
  <c r="AU874" i="67"/>
  <c r="AU873" i="67"/>
  <c r="AU872" i="67"/>
  <c r="AU871" i="67"/>
  <c r="AU870" i="67"/>
  <c r="AU869" i="67"/>
  <c r="AU868" i="67"/>
  <c r="AU867" i="67"/>
  <c r="AU866" i="67"/>
  <c r="AU865" i="67"/>
  <c r="AU864" i="67"/>
  <c r="AU863" i="67"/>
  <c r="AU862" i="67"/>
  <c r="AU861" i="67"/>
  <c r="AU860" i="67"/>
  <c r="AU859" i="67"/>
  <c r="AU858" i="67"/>
  <c r="AU857" i="67"/>
  <c r="AU856" i="67"/>
  <c r="AU855" i="67"/>
  <c r="AU854" i="67"/>
  <c r="AU853" i="67"/>
  <c r="AU852" i="67"/>
  <c r="AU851" i="67"/>
  <c r="AU850" i="67"/>
  <c r="AU849" i="67"/>
  <c r="AU848" i="67"/>
  <c r="AU847" i="67"/>
  <c r="AU846" i="67"/>
  <c r="AU845" i="67"/>
  <c r="AU844" i="67"/>
  <c r="AU843" i="67"/>
  <c r="AU842" i="67"/>
  <c r="AU841" i="67"/>
  <c r="AU840" i="67"/>
  <c r="AU839" i="67"/>
  <c r="AU838" i="67"/>
  <c r="AU837" i="67"/>
  <c r="AU836" i="67"/>
  <c r="AU835" i="67"/>
  <c r="AU834" i="67"/>
  <c r="AU833" i="67"/>
  <c r="AU832" i="67"/>
  <c r="AU813" i="67"/>
  <c r="AU812" i="67"/>
  <c r="AU811" i="67"/>
  <c r="AU810" i="67"/>
  <c r="AU809" i="67"/>
  <c r="AU808" i="67"/>
  <c r="AU807" i="67"/>
  <c r="AU806" i="67"/>
  <c r="AU805" i="67"/>
  <c r="AU804" i="67"/>
  <c r="AU803" i="67"/>
  <c r="AU802" i="67"/>
  <c r="AU801" i="67"/>
  <c r="AU800" i="67"/>
  <c r="AU799" i="67"/>
  <c r="AU798" i="67"/>
  <c r="AU797" i="67"/>
  <c r="AU796" i="67"/>
  <c r="AU795" i="67"/>
  <c r="AU794" i="67"/>
  <c r="AU793" i="67"/>
  <c r="AU792" i="67"/>
  <c r="AU791" i="67"/>
  <c r="AU790" i="67"/>
  <c r="AU789" i="67"/>
  <c r="AU788" i="67"/>
  <c r="AU787" i="67"/>
  <c r="AU786" i="67"/>
  <c r="AU785" i="67"/>
  <c r="AU784" i="67"/>
  <c r="AU783" i="67"/>
  <c r="AU782" i="67"/>
  <c r="AU781" i="67"/>
  <c r="AU780" i="67"/>
  <c r="AU779" i="67"/>
  <c r="AU778" i="67"/>
  <c r="AU777" i="67"/>
  <c r="AU776" i="67"/>
  <c r="AU775" i="67"/>
  <c r="AU774" i="67"/>
  <c r="AU773" i="67"/>
  <c r="AU772" i="67"/>
  <c r="AU771" i="67"/>
  <c r="AU770" i="67"/>
  <c r="AU769" i="67"/>
  <c r="AU768" i="67"/>
  <c r="AU767" i="67"/>
  <c r="AU766" i="67"/>
  <c r="AU765" i="67"/>
  <c r="AU764" i="67"/>
  <c r="AU763" i="67"/>
  <c r="AU762" i="67"/>
  <c r="AU761" i="67"/>
  <c r="AU760" i="67"/>
  <c r="AU759" i="67"/>
  <c r="AU758" i="67"/>
  <c r="AU757" i="67"/>
  <c r="AU756" i="67"/>
  <c r="AU755" i="67"/>
  <c r="AU754" i="67"/>
  <c r="AU753" i="67"/>
  <c r="AU752" i="67"/>
  <c r="AU751" i="67"/>
  <c r="AU750" i="67"/>
  <c r="AU749" i="67"/>
  <c r="AU748" i="67"/>
  <c r="AU747" i="67"/>
  <c r="AU746" i="67"/>
  <c r="AU745" i="67"/>
  <c r="AU744" i="67"/>
  <c r="AU743" i="67"/>
  <c r="AU742" i="67"/>
  <c r="AU741" i="67"/>
  <c r="AU740" i="67"/>
  <c r="AU739" i="67"/>
  <c r="AU738" i="67"/>
  <c r="AU737" i="67"/>
  <c r="AU736" i="67"/>
  <c r="AU735" i="67"/>
  <c r="AU734" i="67"/>
  <c r="AU733" i="67"/>
  <c r="AU732" i="67"/>
  <c r="AU731" i="67"/>
  <c r="AU730" i="67"/>
  <c r="AU729" i="67"/>
  <c r="AU728" i="67"/>
  <c r="AU727" i="67"/>
  <c r="AU726" i="67"/>
  <c r="AU725" i="67"/>
  <c r="AU724" i="67"/>
  <c r="AU723" i="67"/>
  <c r="AU722" i="67"/>
  <c r="AU721" i="67"/>
  <c r="AU720" i="67"/>
  <c r="AU719" i="67"/>
  <c r="AU718" i="67"/>
  <c r="AU717" i="67"/>
  <c r="AU716" i="67"/>
  <c r="AU715" i="67"/>
  <c r="AU714" i="67"/>
  <c r="AU713" i="67"/>
  <c r="AU712" i="67"/>
  <c r="AU711" i="67"/>
  <c r="AU710" i="67"/>
  <c r="AU709" i="67"/>
  <c r="AU708" i="67"/>
  <c r="AU707" i="67"/>
  <c r="AU706" i="67"/>
  <c r="AU705" i="67"/>
  <c r="AU704" i="67"/>
  <c r="AU703" i="67"/>
  <c r="AU702" i="67"/>
  <c r="AU701" i="67"/>
  <c r="AU700" i="67"/>
  <c r="AU699" i="67"/>
  <c r="AU698" i="67"/>
  <c r="AU697" i="67"/>
  <c r="AU696" i="67"/>
  <c r="AU695" i="67"/>
  <c r="AU694" i="67"/>
  <c r="AU693" i="67"/>
  <c r="AU692" i="67"/>
  <c r="AU691" i="67"/>
  <c r="AU690" i="67"/>
  <c r="AU689" i="67"/>
  <c r="AU688" i="67"/>
  <c r="AU687" i="67"/>
  <c r="AU686" i="67"/>
  <c r="AU685" i="67"/>
  <c r="AU684" i="67"/>
  <c r="AU683" i="67"/>
  <c r="AU682" i="67"/>
  <c r="AU681" i="67"/>
  <c r="AU680" i="67"/>
  <c r="AU679" i="67"/>
  <c r="AU678" i="67"/>
  <c r="AU677" i="67"/>
  <c r="AU676" i="67"/>
  <c r="AU675" i="67"/>
  <c r="AU674" i="67"/>
  <c r="AU673" i="67"/>
  <c r="AU672" i="67"/>
  <c r="AU671" i="67"/>
  <c r="AU670" i="67"/>
  <c r="AU669" i="67"/>
  <c r="AU668" i="67"/>
  <c r="AU667" i="67"/>
  <c r="AU666" i="67"/>
  <c r="AU665" i="67"/>
  <c r="AU664" i="67"/>
  <c r="AU663" i="67"/>
  <c r="AU662" i="67"/>
  <c r="AU661" i="67"/>
  <c r="AU660" i="67"/>
  <c r="AU659" i="67"/>
  <c r="AU658" i="67"/>
  <c r="AU657" i="67"/>
  <c r="AU656" i="67"/>
  <c r="AU655" i="67"/>
  <c r="AU654" i="67"/>
  <c r="AU653" i="67"/>
  <c r="AU652" i="67"/>
  <c r="AU651" i="67"/>
  <c r="AU650" i="67"/>
  <c r="AU649" i="67"/>
  <c r="AU648" i="67"/>
  <c r="AU647" i="67"/>
  <c r="N614" i="67"/>
  <c r="N615" i="67"/>
  <c r="N616" i="67"/>
  <c r="N617" i="67"/>
  <c r="N618" i="67"/>
  <c r="N619" i="67"/>
  <c r="N620" i="67"/>
  <c r="N621" i="67"/>
  <c r="N622" i="67"/>
  <c r="N623" i="67"/>
  <c r="N624" i="67"/>
  <c r="N625" i="67"/>
  <c r="N626" i="67"/>
  <c r="N627" i="67"/>
  <c r="N628" i="67"/>
  <c r="N629" i="67"/>
  <c r="N630" i="67"/>
  <c r="N631" i="67"/>
  <c r="N632" i="67"/>
  <c r="N633" i="67"/>
  <c r="N634" i="67"/>
  <c r="N635" i="67"/>
  <c r="N636" i="67"/>
  <c r="N637" i="67"/>
  <c r="N638" i="67"/>
  <c r="N639" i="67"/>
  <c r="N640" i="67"/>
  <c r="N641" i="67"/>
  <c r="N642" i="67"/>
  <c r="N643" i="67"/>
  <c r="N644" i="67"/>
  <c r="N645" i="67"/>
  <c r="N646" i="67"/>
  <c r="N647" i="67"/>
  <c r="N648" i="67"/>
  <c r="N649" i="67"/>
  <c r="N650" i="67"/>
  <c r="N651" i="67"/>
  <c r="N652" i="67"/>
  <c r="N653" i="67"/>
  <c r="N654" i="67"/>
  <c r="N655" i="67"/>
  <c r="N656" i="67"/>
  <c r="N657" i="67"/>
  <c r="N658" i="67"/>
  <c r="N659" i="67"/>
  <c r="N660" i="67"/>
  <c r="N661" i="67"/>
  <c r="N662" i="67"/>
  <c r="N663" i="67"/>
  <c r="N664" i="67"/>
  <c r="N665" i="67"/>
  <c r="N666" i="67"/>
  <c r="N667" i="67"/>
  <c r="N668" i="67"/>
  <c r="N669" i="67"/>
  <c r="N670" i="67"/>
  <c r="N671" i="67"/>
  <c r="N672" i="67"/>
  <c r="N673" i="67"/>
  <c r="N674" i="67"/>
  <c r="N675" i="67"/>
  <c r="N676" i="67"/>
  <c r="N677" i="67"/>
  <c r="N678" i="67"/>
  <c r="N679" i="67"/>
  <c r="N680" i="67"/>
  <c r="N681" i="67"/>
  <c r="N682" i="67"/>
  <c r="N683" i="67"/>
  <c r="N684" i="67"/>
  <c r="N685" i="67"/>
  <c r="N686" i="67"/>
  <c r="N687" i="67"/>
  <c r="N688" i="67"/>
  <c r="N689" i="67"/>
  <c r="N690" i="67"/>
  <c r="N691" i="67"/>
  <c r="N692" i="67"/>
  <c r="N693" i="67"/>
  <c r="N694" i="67"/>
  <c r="N695" i="67"/>
  <c r="N696" i="67"/>
  <c r="N697" i="67"/>
  <c r="N698" i="67"/>
  <c r="N699" i="67"/>
  <c r="N700" i="67"/>
  <c r="N701" i="67"/>
  <c r="N702" i="67"/>
  <c r="N703" i="67"/>
  <c r="N704" i="67"/>
  <c r="N705" i="67"/>
  <c r="N706" i="67"/>
  <c r="N707" i="67"/>
  <c r="N708" i="67"/>
  <c r="N709" i="67"/>
  <c r="N710" i="67"/>
  <c r="N711" i="67"/>
  <c r="N712" i="67"/>
  <c r="N713" i="67"/>
  <c r="N714" i="67"/>
  <c r="N715" i="67"/>
  <c r="N716" i="67"/>
  <c r="N717" i="67"/>
  <c r="N718" i="67"/>
  <c r="N719" i="67"/>
  <c r="N720" i="67"/>
  <c r="N721" i="67"/>
  <c r="N722" i="67"/>
  <c r="N723" i="67"/>
  <c r="N724" i="67"/>
  <c r="N725" i="67"/>
  <c r="N726" i="67"/>
  <c r="N727" i="67"/>
  <c r="N728" i="67"/>
  <c r="N729" i="67"/>
  <c r="N730" i="67"/>
  <c r="N731" i="67"/>
  <c r="N732" i="67"/>
  <c r="N733" i="67"/>
  <c r="N734" i="67"/>
  <c r="N735" i="67"/>
  <c r="N736" i="67"/>
  <c r="N737" i="67"/>
  <c r="N738" i="67"/>
  <c r="N739" i="67"/>
  <c r="N740" i="67"/>
  <c r="N741" i="67"/>
  <c r="N742" i="67"/>
  <c r="N743" i="67"/>
  <c r="N744" i="67"/>
  <c r="N745" i="67"/>
  <c r="N746" i="67"/>
  <c r="N747" i="67"/>
  <c r="N748" i="67"/>
  <c r="N749" i="67"/>
  <c r="N750" i="67"/>
  <c r="N751" i="67"/>
  <c r="N752" i="67"/>
  <c r="N753" i="67"/>
  <c r="N754" i="67"/>
  <c r="N755" i="67"/>
  <c r="N756" i="67"/>
  <c r="N757" i="67"/>
  <c r="N758" i="67"/>
  <c r="N759" i="67"/>
  <c r="N760" i="67"/>
  <c r="N761" i="67"/>
  <c r="N762" i="67"/>
  <c r="N763" i="67"/>
  <c r="N764" i="67"/>
  <c r="N765" i="67"/>
  <c r="N766" i="67"/>
  <c r="N767" i="67"/>
  <c r="N768" i="67"/>
  <c r="N769" i="67"/>
  <c r="N770" i="67"/>
  <c r="N771" i="67"/>
  <c r="N772" i="67"/>
  <c r="N773" i="67"/>
  <c r="N774" i="67"/>
  <c r="N775" i="67"/>
  <c r="N776" i="67"/>
  <c r="N777" i="67"/>
  <c r="N778" i="67"/>
  <c r="N779" i="67"/>
  <c r="N780" i="67"/>
  <c r="N781" i="67"/>
  <c r="N782" i="67"/>
  <c r="N783" i="67"/>
  <c r="N784" i="67"/>
  <c r="N785" i="67"/>
  <c r="N786" i="67"/>
  <c r="N787" i="67"/>
  <c r="N788" i="67"/>
  <c r="N789" i="67"/>
  <c r="N790" i="67"/>
  <c r="N791" i="67"/>
  <c r="N792" i="67"/>
  <c r="N793" i="67"/>
  <c r="N794" i="67"/>
  <c r="N795" i="67"/>
  <c r="N796" i="67"/>
  <c r="N797" i="67"/>
  <c r="N798" i="67"/>
  <c r="N799" i="67"/>
  <c r="N800" i="67"/>
  <c r="N801" i="67"/>
  <c r="N802" i="67"/>
  <c r="N803" i="67"/>
  <c r="N804" i="67"/>
  <c r="N805" i="67"/>
  <c r="N806" i="67"/>
  <c r="N807" i="67"/>
  <c r="N808" i="67"/>
  <c r="N809" i="67"/>
  <c r="N810" i="67"/>
  <c r="N811" i="67"/>
  <c r="N812" i="67"/>
  <c r="N813" i="67"/>
  <c r="N814" i="67"/>
  <c r="N815" i="67"/>
  <c r="N816" i="67"/>
  <c r="N817" i="67"/>
  <c r="N818" i="67"/>
  <c r="N819" i="67"/>
  <c r="N820" i="67"/>
  <c r="N821" i="67"/>
  <c r="N822" i="67"/>
  <c r="N823" i="67"/>
  <c r="N824" i="67"/>
  <c r="N825" i="67"/>
  <c r="N826" i="67"/>
  <c r="N827" i="67"/>
  <c r="N828" i="67"/>
  <c r="N829" i="67"/>
  <c r="N830" i="67"/>
  <c r="N831" i="67"/>
  <c r="N832" i="67"/>
  <c r="N833" i="67"/>
  <c r="N834" i="67"/>
  <c r="N835" i="67"/>
  <c r="N836" i="67"/>
  <c r="N837" i="67"/>
  <c r="N838" i="67"/>
  <c r="N839" i="67"/>
  <c r="N840" i="67"/>
  <c r="N841" i="67"/>
  <c r="N842" i="67"/>
  <c r="N843" i="67"/>
  <c r="N844" i="67"/>
  <c r="N845" i="67"/>
  <c r="N846" i="67"/>
  <c r="N847" i="67"/>
  <c r="N848" i="67"/>
  <c r="N849" i="67"/>
  <c r="N850" i="67"/>
  <c r="N851" i="67"/>
  <c r="N852" i="67"/>
  <c r="N853" i="67"/>
  <c r="N854" i="67"/>
  <c r="N855" i="67"/>
  <c r="N856" i="67"/>
  <c r="N857" i="67"/>
  <c r="N858" i="67"/>
  <c r="N859" i="67"/>
  <c r="N860" i="67"/>
  <c r="N861" i="67"/>
  <c r="N862" i="67"/>
  <c r="N863" i="67"/>
  <c r="N864" i="67"/>
  <c r="N865" i="67"/>
  <c r="N866" i="67"/>
  <c r="N867" i="67"/>
  <c r="N868" i="67"/>
  <c r="N869" i="67"/>
  <c r="N870" i="67"/>
  <c r="N871" i="67"/>
  <c r="N872" i="67"/>
  <c r="N873" i="67"/>
  <c r="N874" i="67"/>
  <c r="N875" i="67"/>
  <c r="N876" i="67"/>
  <c r="N877" i="67"/>
  <c r="N878" i="67"/>
  <c r="N879" i="67"/>
  <c r="N880" i="67"/>
  <c r="N881" i="67"/>
  <c r="N882" i="67"/>
  <c r="N883" i="67"/>
  <c r="N884" i="67"/>
  <c r="N885" i="67"/>
  <c r="N886" i="67"/>
  <c r="N887" i="67"/>
  <c r="N888" i="67"/>
  <c r="N889" i="67"/>
  <c r="N890" i="67"/>
  <c r="N891" i="67"/>
  <c r="N892" i="67"/>
  <c r="N893" i="67"/>
  <c r="N894" i="67"/>
  <c r="N895" i="67"/>
  <c r="N896" i="67"/>
  <c r="N897" i="67"/>
  <c r="N898" i="67"/>
  <c r="N899" i="67"/>
  <c r="N900" i="67"/>
  <c r="N901" i="67"/>
  <c r="N902" i="67"/>
  <c r="N903" i="67"/>
  <c r="N904" i="67"/>
  <c r="N905" i="67"/>
  <c r="N906" i="67"/>
  <c r="N907" i="67"/>
  <c r="N908" i="67"/>
  <c r="N909" i="67"/>
  <c r="N910" i="67"/>
  <c r="N911" i="67"/>
  <c r="N912" i="67"/>
  <c r="N913" i="67"/>
  <c r="N914" i="67"/>
  <c r="N915" i="67"/>
  <c r="N916" i="67"/>
  <c r="N917" i="67"/>
  <c r="N918" i="67"/>
  <c r="N919" i="67"/>
  <c r="N920" i="67"/>
  <c r="N921" i="67"/>
  <c r="N922" i="67"/>
  <c r="N923" i="67"/>
  <c r="N924" i="67"/>
  <c r="N925" i="67"/>
  <c r="N926" i="67"/>
  <c r="N927" i="67"/>
  <c r="N928" i="67"/>
  <c r="N929" i="67"/>
  <c r="N930" i="67"/>
  <c r="N931" i="67"/>
  <c r="N932" i="67"/>
  <c r="N933" i="67"/>
  <c r="N934" i="67"/>
  <c r="N935" i="67"/>
  <c r="N936" i="67"/>
  <c r="N937" i="67"/>
  <c r="N938" i="67"/>
  <c r="N939" i="67"/>
  <c r="N940" i="67"/>
  <c r="N941" i="67"/>
  <c r="N942" i="67"/>
  <c r="N943" i="67"/>
  <c r="N944" i="67"/>
  <c r="N945" i="67"/>
  <c r="N946" i="67"/>
  <c r="N947" i="67"/>
  <c r="N948" i="67"/>
  <c r="N949" i="67"/>
  <c r="N950" i="67"/>
  <c r="N951" i="67"/>
  <c r="N952" i="67"/>
  <c r="N953" i="67"/>
  <c r="N954" i="67"/>
  <c r="N955" i="67"/>
  <c r="N956" i="67"/>
  <c r="N957" i="67"/>
  <c r="N958" i="67"/>
  <c r="N959" i="67"/>
  <c r="N960" i="67"/>
  <c r="N961" i="67"/>
  <c r="N962" i="67"/>
  <c r="N963" i="67"/>
  <c r="N964" i="67"/>
  <c r="N965" i="67"/>
  <c r="N966" i="67"/>
  <c r="N967" i="67"/>
  <c r="N968" i="67"/>
  <c r="N969" i="67"/>
  <c r="N970" i="67"/>
  <c r="N971" i="67"/>
  <c r="N972" i="67"/>
  <c r="N973" i="67"/>
  <c r="N974" i="67"/>
  <c r="N975" i="67"/>
  <c r="N976" i="67"/>
  <c r="N977" i="67"/>
  <c r="N978" i="67"/>
  <c r="N979" i="67"/>
  <c r="N980" i="67"/>
  <c r="N981" i="67"/>
  <c r="N982" i="67"/>
  <c r="N983" i="67"/>
  <c r="N984" i="67"/>
  <c r="N985" i="67"/>
  <c r="N986" i="67"/>
  <c r="N987" i="67"/>
  <c r="N988" i="67"/>
  <c r="N989" i="67"/>
  <c r="N990" i="67"/>
  <c r="N991" i="67"/>
  <c r="N992" i="67"/>
  <c r="N993" i="67"/>
  <c r="N994" i="67"/>
  <c r="N995" i="67"/>
  <c r="N996" i="67"/>
  <c r="N997" i="67"/>
  <c r="N998" i="67"/>
  <c r="N999" i="67"/>
  <c r="N1000" i="67"/>
  <c r="N1001" i="67"/>
  <c r="N1002" i="67"/>
  <c r="N1003" i="67"/>
  <c r="N1004" i="67"/>
  <c r="N1005" i="67"/>
  <c r="N1006" i="67"/>
  <c r="N1007" i="67"/>
  <c r="N1008" i="67"/>
  <c r="N1009" i="67"/>
  <c r="N1010" i="67"/>
  <c r="N1011" i="67"/>
  <c r="N1012" i="67"/>
  <c r="N1013" i="67"/>
  <c r="H814" i="67"/>
  <c r="G815" i="67"/>
  <c r="H815" i="67"/>
  <c r="J815" i="67"/>
  <c r="G816" i="67"/>
  <c r="H816" i="67"/>
  <c r="J816" i="67"/>
  <c r="G817" i="67"/>
  <c r="H817" i="67"/>
  <c r="J817" i="67"/>
  <c r="G818" i="67"/>
  <c r="H818" i="67"/>
  <c r="J818" i="67"/>
  <c r="H819" i="67"/>
  <c r="H820" i="67"/>
  <c r="G821" i="67"/>
  <c r="H821" i="67"/>
  <c r="J821" i="67"/>
  <c r="G822" i="67"/>
  <c r="H822" i="67"/>
  <c r="J822" i="67"/>
  <c r="H823" i="67"/>
  <c r="H824" i="67"/>
  <c r="H825" i="67"/>
  <c r="G826" i="67"/>
  <c r="H826" i="67"/>
  <c r="J826" i="67"/>
  <c r="H827" i="67"/>
  <c r="G828" i="67"/>
  <c r="H828" i="67"/>
  <c r="J828" i="67"/>
  <c r="G829" i="67"/>
  <c r="H829" i="67"/>
  <c r="J829" i="67"/>
  <c r="H830" i="67"/>
  <c r="G831" i="67"/>
  <c r="H831" i="67"/>
  <c r="J831" i="67"/>
  <c r="G832" i="67"/>
  <c r="H832" i="67"/>
  <c r="I832" i="67"/>
  <c r="J832" i="67"/>
  <c r="K832" i="67"/>
  <c r="G833" i="67"/>
  <c r="H833" i="67"/>
  <c r="I833" i="67"/>
  <c r="J833" i="67"/>
  <c r="K833" i="67"/>
  <c r="G834" i="67"/>
  <c r="H834" i="67"/>
  <c r="I834" i="67"/>
  <c r="J834" i="67"/>
  <c r="K834" i="67"/>
  <c r="G835" i="67"/>
  <c r="H835" i="67"/>
  <c r="I835" i="67"/>
  <c r="J835" i="67"/>
  <c r="K835" i="67"/>
  <c r="G836" i="67"/>
  <c r="H836" i="67"/>
  <c r="I836" i="67"/>
  <c r="J836" i="67"/>
  <c r="K836" i="67"/>
  <c r="G837" i="67"/>
  <c r="H837" i="67"/>
  <c r="I837" i="67"/>
  <c r="J837" i="67"/>
  <c r="K837" i="67"/>
  <c r="G838" i="67"/>
  <c r="H838" i="67"/>
  <c r="I838" i="67"/>
  <c r="J838" i="67"/>
  <c r="K838" i="67"/>
  <c r="G839" i="67"/>
  <c r="H839" i="67"/>
  <c r="I839" i="67"/>
  <c r="J839" i="67"/>
  <c r="K839" i="67"/>
  <c r="G840" i="67"/>
  <c r="H840" i="67"/>
  <c r="I840" i="67"/>
  <c r="J840" i="67"/>
  <c r="K840" i="67"/>
  <c r="G841" i="67"/>
  <c r="H841" i="67"/>
  <c r="I841" i="67"/>
  <c r="J841" i="67"/>
  <c r="K841" i="67"/>
  <c r="G842" i="67"/>
  <c r="H842" i="67"/>
  <c r="I842" i="67"/>
  <c r="J842" i="67"/>
  <c r="K842" i="67"/>
  <c r="G843" i="67"/>
  <c r="H843" i="67"/>
  <c r="I843" i="67"/>
  <c r="J843" i="67"/>
  <c r="K843" i="67"/>
  <c r="G844" i="67"/>
  <c r="H844" i="67"/>
  <c r="I844" i="67"/>
  <c r="J844" i="67"/>
  <c r="K844" i="67"/>
  <c r="G845" i="67"/>
  <c r="H845" i="67"/>
  <c r="I845" i="67"/>
  <c r="J845" i="67"/>
  <c r="K845" i="67"/>
  <c r="G846" i="67"/>
  <c r="H846" i="67"/>
  <c r="I846" i="67"/>
  <c r="J846" i="67"/>
  <c r="K846" i="67"/>
  <c r="G847" i="67"/>
  <c r="H847" i="67"/>
  <c r="I847" i="67"/>
  <c r="J847" i="67"/>
  <c r="K847" i="67"/>
  <c r="G848" i="67"/>
  <c r="H848" i="67"/>
  <c r="I848" i="67"/>
  <c r="J848" i="67"/>
  <c r="K848" i="67"/>
  <c r="G849" i="67"/>
  <c r="H849" i="67"/>
  <c r="I849" i="67"/>
  <c r="J849" i="67"/>
  <c r="K849" i="67"/>
  <c r="G850" i="67"/>
  <c r="H850" i="67"/>
  <c r="I850" i="67"/>
  <c r="J850" i="67"/>
  <c r="K850" i="67"/>
  <c r="G851" i="67"/>
  <c r="H851" i="67"/>
  <c r="I851" i="67"/>
  <c r="J851" i="67"/>
  <c r="K851" i="67"/>
  <c r="G852" i="67"/>
  <c r="H852" i="67"/>
  <c r="I852" i="67"/>
  <c r="J852" i="67"/>
  <c r="K852" i="67"/>
  <c r="G853" i="67"/>
  <c r="H853" i="67"/>
  <c r="I853" i="67"/>
  <c r="J853" i="67"/>
  <c r="K853" i="67"/>
  <c r="G854" i="67"/>
  <c r="H854" i="67"/>
  <c r="I854" i="67"/>
  <c r="J854" i="67"/>
  <c r="K854" i="67"/>
  <c r="G855" i="67"/>
  <c r="H855" i="67"/>
  <c r="I855" i="67"/>
  <c r="J855" i="67"/>
  <c r="K855" i="67"/>
  <c r="G856" i="67"/>
  <c r="H856" i="67"/>
  <c r="I856" i="67"/>
  <c r="J856" i="67"/>
  <c r="K856" i="67"/>
  <c r="G857" i="67"/>
  <c r="H857" i="67"/>
  <c r="I857" i="67"/>
  <c r="J857" i="67"/>
  <c r="K857" i="67"/>
  <c r="G858" i="67"/>
  <c r="H858" i="67"/>
  <c r="I858" i="67"/>
  <c r="J858" i="67"/>
  <c r="K858" i="67"/>
  <c r="G859" i="67"/>
  <c r="H859" i="67"/>
  <c r="I859" i="67"/>
  <c r="J859" i="67"/>
  <c r="K859" i="67"/>
  <c r="G860" i="67"/>
  <c r="H860" i="67"/>
  <c r="I860" i="67"/>
  <c r="J860" i="67"/>
  <c r="K860" i="67"/>
  <c r="G861" i="67"/>
  <c r="H861" i="67"/>
  <c r="I861" i="67"/>
  <c r="J861" i="67"/>
  <c r="K861" i="67"/>
  <c r="G862" i="67"/>
  <c r="H862" i="67"/>
  <c r="I862" i="67"/>
  <c r="J862" i="67"/>
  <c r="K862" i="67"/>
  <c r="G863" i="67"/>
  <c r="H863" i="67"/>
  <c r="I863" i="67"/>
  <c r="J863" i="67"/>
  <c r="K863" i="67"/>
  <c r="G864" i="67"/>
  <c r="H864" i="67"/>
  <c r="I864" i="67"/>
  <c r="J864" i="67"/>
  <c r="K864" i="67"/>
  <c r="G865" i="67"/>
  <c r="H865" i="67"/>
  <c r="I865" i="67"/>
  <c r="J865" i="67"/>
  <c r="K865" i="67"/>
  <c r="G866" i="67"/>
  <c r="H866" i="67"/>
  <c r="I866" i="67"/>
  <c r="J866" i="67"/>
  <c r="K866" i="67"/>
  <c r="G867" i="67"/>
  <c r="H867" i="67"/>
  <c r="I867" i="67"/>
  <c r="J867" i="67"/>
  <c r="K867" i="67"/>
  <c r="G868" i="67"/>
  <c r="H868" i="67"/>
  <c r="I868" i="67"/>
  <c r="J868" i="67"/>
  <c r="K868" i="67"/>
  <c r="G869" i="67"/>
  <c r="H869" i="67"/>
  <c r="I869" i="67"/>
  <c r="J869" i="67"/>
  <c r="K869" i="67"/>
  <c r="G870" i="67"/>
  <c r="H870" i="67"/>
  <c r="I870" i="67"/>
  <c r="J870" i="67"/>
  <c r="K870" i="67"/>
  <c r="G871" i="67"/>
  <c r="H871" i="67"/>
  <c r="I871" i="67"/>
  <c r="J871" i="67"/>
  <c r="K871" i="67"/>
  <c r="G872" i="67"/>
  <c r="H872" i="67"/>
  <c r="I872" i="67"/>
  <c r="J872" i="67"/>
  <c r="K872" i="67"/>
  <c r="G873" i="67"/>
  <c r="H873" i="67"/>
  <c r="I873" i="67"/>
  <c r="J873" i="67"/>
  <c r="K873" i="67"/>
  <c r="G874" i="67"/>
  <c r="H874" i="67"/>
  <c r="I874" i="67"/>
  <c r="J874" i="67"/>
  <c r="K874" i="67"/>
  <c r="G875" i="67"/>
  <c r="H875" i="67"/>
  <c r="I875" i="67"/>
  <c r="J875" i="67"/>
  <c r="K875" i="67"/>
  <c r="G876" i="67"/>
  <c r="H876" i="67"/>
  <c r="I876" i="67"/>
  <c r="J876" i="67"/>
  <c r="K876" i="67"/>
  <c r="G877" i="67"/>
  <c r="H877" i="67"/>
  <c r="I877" i="67"/>
  <c r="J877" i="67"/>
  <c r="K877" i="67"/>
  <c r="G878" i="67"/>
  <c r="H878" i="67"/>
  <c r="I878" i="67"/>
  <c r="J878" i="67"/>
  <c r="K878" i="67"/>
  <c r="G879" i="67"/>
  <c r="H879" i="67"/>
  <c r="I879" i="67"/>
  <c r="J879" i="67"/>
  <c r="K879" i="67"/>
  <c r="G880" i="67"/>
  <c r="H880" i="67"/>
  <c r="I880" i="67"/>
  <c r="J880" i="67"/>
  <c r="K880" i="67"/>
  <c r="G881" i="67"/>
  <c r="H881" i="67"/>
  <c r="I881" i="67"/>
  <c r="J881" i="67"/>
  <c r="K881" i="67"/>
  <c r="G882" i="67"/>
  <c r="H882" i="67"/>
  <c r="I882" i="67"/>
  <c r="J882" i="67"/>
  <c r="K882" i="67"/>
  <c r="G883" i="67"/>
  <c r="H883" i="67"/>
  <c r="I883" i="67"/>
  <c r="J883" i="67"/>
  <c r="K883" i="67"/>
  <c r="G884" i="67"/>
  <c r="H884" i="67"/>
  <c r="I884" i="67"/>
  <c r="J884" i="67"/>
  <c r="K884" i="67"/>
  <c r="G885" i="67"/>
  <c r="H885" i="67"/>
  <c r="I885" i="67"/>
  <c r="J885" i="67"/>
  <c r="K885" i="67"/>
  <c r="G886" i="67"/>
  <c r="H886" i="67"/>
  <c r="I886" i="67"/>
  <c r="J886" i="67"/>
  <c r="K886" i="67"/>
  <c r="G887" i="67"/>
  <c r="H887" i="67"/>
  <c r="I887" i="67"/>
  <c r="J887" i="67"/>
  <c r="K887" i="67"/>
  <c r="G888" i="67"/>
  <c r="H888" i="67"/>
  <c r="I888" i="67"/>
  <c r="J888" i="67"/>
  <c r="K888" i="67"/>
  <c r="G889" i="67"/>
  <c r="H889" i="67"/>
  <c r="I889" i="67"/>
  <c r="J889" i="67"/>
  <c r="K889" i="67"/>
  <c r="G890" i="67"/>
  <c r="H890" i="67"/>
  <c r="I890" i="67"/>
  <c r="J890" i="67"/>
  <c r="K890" i="67"/>
  <c r="G891" i="67"/>
  <c r="H891" i="67"/>
  <c r="I891" i="67"/>
  <c r="J891" i="67"/>
  <c r="K891" i="67"/>
  <c r="G892" i="67"/>
  <c r="H892" i="67"/>
  <c r="I892" i="67"/>
  <c r="J892" i="67"/>
  <c r="K892" i="67"/>
  <c r="G893" i="67"/>
  <c r="H893" i="67"/>
  <c r="I893" i="67"/>
  <c r="J893" i="67"/>
  <c r="K893" i="67"/>
  <c r="G894" i="67"/>
  <c r="H894" i="67"/>
  <c r="I894" i="67"/>
  <c r="J894" i="67"/>
  <c r="K894" i="67"/>
  <c r="G895" i="67"/>
  <c r="H895" i="67"/>
  <c r="I895" i="67"/>
  <c r="J895" i="67"/>
  <c r="K895" i="67"/>
  <c r="G896" i="67"/>
  <c r="H896" i="67"/>
  <c r="I896" i="67"/>
  <c r="J896" i="67"/>
  <c r="K896" i="67"/>
  <c r="G897" i="67"/>
  <c r="H897" i="67"/>
  <c r="I897" i="67"/>
  <c r="J897" i="67"/>
  <c r="K897" i="67"/>
  <c r="G898" i="67"/>
  <c r="H898" i="67"/>
  <c r="I898" i="67"/>
  <c r="J898" i="67"/>
  <c r="K898" i="67"/>
  <c r="G899" i="67"/>
  <c r="H899" i="67"/>
  <c r="I899" i="67"/>
  <c r="J899" i="67"/>
  <c r="K899" i="67"/>
  <c r="G900" i="67"/>
  <c r="H900" i="67"/>
  <c r="I900" i="67"/>
  <c r="J900" i="67"/>
  <c r="K900" i="67"/>
  <c r="G901" i="67"/>
  <c r="H901" i="67"/>
  <c r="I901" i="67"/>
  <c r="J901" i="67"/>
  <c r="K901" i="67"/>
  <c r="G902" i="67"/>
  <c r="H902" i="67"/>
  <c r="I902" i="67"/>
  <c r="J902" i="67"/>
  <c r="K902" i="67"/>
  <c r="G903" i="67"/>
  <c r="H903" i="67"/>
  <c r="I903" i="67"/>
  <c r="J903" i="67"/>
  <c r="K903" i="67"/>
  <c r="G904" i="67"/>
  <c r="H904" i="67"/>
  <c r="I904" i="67"/>
  <c r="J904" i="67"/>
  <c r="K904" i="67"/>
  <c r="G905" i="67"/>
  <c r="H905" i="67"/>
  <c r="I905" i="67"/>
  <c r="J905" i="67"/>
  <c r="K905" i="67"/>
  <c r="G906" i="67"/>
  <c r="H906" i="67"/>
  <c r="I906" i="67"/>
  <c r="J906" i="67"/>
  <c r="K906" i="67"/>
  <c r="G907" i="67"/>
  <c r="H907" i="67"/>
  <c r="I907" i="67"/>
  <c r="J907" i="67"/>
  <c r="K907" i="67"/>
  <c r="G908" i="67"/>
  <c r="H908" i="67"/>
  <c r="I908" i="67"/>
  <c r="J908" i="67"/>
  <c r="K908" i="67"/>
  <c r="G909" i="67"/>
  <c r="H909" i="67"/>
  <c r="I909" i="67"/>
  <c r="J909" i="67"/>
  <c r="K909" i="67"/>
  <c r="G910" i="67"/>
  <c r="H910" i="67"/>
  <c r="I910" i="67"/>
  <c r="J910" i="67"/>
  <c r="K910" i="67"/>
  <c r="G911" i="67"/>
  <c r="H911" i="67"/>
  <c r="I911" i="67"/>
  <c r="J911" i="67"/>
  <c r="K911" i="67"/>
  <c r="G912" i="67"/>
  <c r="H912" i="67"/>
  <c r="I912" i="67"/>
  <c r="J912" i="67"/>
  <c r="K912" i="67"/>
  <c r="G913" i="67"/>
  <c r="H913" i="67"/>
  <c r="I913" i="67"/>
  <c r="J913" i="67"/>
  <c r="K913" i="67"/>
  <c r="G914" i="67"/>
  <c r="H914" i="67"/>
  <c r="I914" i="67"/>
  <c r="J914" i="67"/>
  <c r="K914" i="67"/>
  <c r="G915" i="67"/>
  <c r="H915" i="67"/>
  <c r="I915" i="67"/>
  <c r="J915" i="67"/>
  <c r="K915" i="67"/>
  <c r="G916" i="67"/>
  <c r="H916" i="67"/>
  <c r="I916" i="67"/>
  <c r="J916" i="67"/>
  <c r="K916" i="67"/>
  <c r="G917" i="67"/>
  <c r="H917" i="67"/>
  <c r="I917" i="67"/>
  <c r="J917" i="67"/>
  <c r="K917" i="67"/>
  <c r="G918" i="67"/>
  <c r="H918" i="67"/>
  <c r="I918" i="67"/>
  <c r="J918" i="67"/>
  <c r="K918" i="67"/>
  <c r="G919" i="67"/>
  <c r="H919" i="67"/>
  <c r="I919" i="67"/>
  <c r="J919" i="67"/>
  <c r="K919" i="67"/>
  <c r="G920" i="67"/>
  <c r="H920" i="67"/>
  <c r="I920" i="67"/>
  <c r="J920" i="67"/>
  <c r="K920" i="67"/>
  <c r="G921" i="67"/>
  <c r="H921" i="67"/>
  <c r="I921" i="67"/>
  <c r="J921" i="67"/>
  <c r="K921" i="67"/>
  <c r="G922" i="67"/>
  <c r="H922" i="67"/>
  <c r="I922" i="67"/>
  <c r="J922" i="67"/>
  <c r="K922" i="67"/>
  <c r="G923" i="67"/>
  <c r="H923" i="67"/>
  <c r="I923" i="67"/>
  <c r="J923" i="67"/>
  <c r="K923" i="67"/>
  <c r="G924" i="67"/>
  <c r="H924" i="67"/>
  <c r="I924" i="67"/>
  <c r="J924" i="67"/>
  <c r="K924" i="67"/>
  <c r="G925" i="67"/>
  <c r="H925" i="67"/>
  <c r="I925" i="67"/>
  <c r="J925" i="67"/>
  <c r="K925" i="67"/>
  <c r="G926" i="67"/>
  <c r="H926" i="67"/>
  <c r="I926" i="67"/>
  <c r="J926" i="67"/>
  <c r="K926" i="67"/>
  <c r="G927" i="67"/>
  <c r="H927" i="67"/>
  <c r="I927" i="67"/>
  <c r="J927" i="67"/>
  <c r="K927" i="67"/>
  <c r="G928" i="67"/>
  <c r="H928" i="67"/>
  <c r="I928" i="67"/>
  <c r="J928" i="67"/>
  <c r="K928" i="67"/>
  <c r="G929" i="67"/>
  <c r="H929" i="67"/>
  <c r="I929" i="67"/>
  <c r="J929" i="67"/>
  <c r="K929" i="67"/>
  <c r="G930" i="67"/>
  <c r="H930" i="67"/>
  <c r="I930" i="67"/>
  <c r="J930" i="67"/>
  <c r="K930" i="67"/>
  <c r="G931" i="67"/>
  <c r="H931" i="67"/>
  <c r="I931" i="67"/>
  <c r="J931" i="67"/>
  <c r="K931" i="67"/>
  <c r="G932" i="67"/>
  <c r="H932" i="67"/>
  <c r="I932" i="67"/>
  <c r="J932" i="67"/>
  <c r="K932" i="67"/>
  <c r="G933" i="67"/>
  <c r="H933" i="67"/>
  <c r="I933" i="67"/>
  <c r="J933" i="67"/>
  <c r="K933" i="67"/>
  <c r="G934" i="67"/>
  <c r="H934" i="67"/>
  <c r="I934" i="67"/>
  <c r="J934" i="67"/>
  <c r="K934" i="67"/>
  <c r="G935" i="67"/>
  <c r="H935" i="67"/>
  <c r="I935" i="67"/>
  <c r="J935" i="67"/>
  <c r="K935" i="67"/>
  <c r="G936" i="67"/>
  <c r="H936" i="67"/>
  <c r="I936" i="67"/>
  <c r="J936" i="67"/>
  <c r="K936" i="67"/>
  <c r="G937" i="67"/>
  <c r="H937" i="67"/>
  <c r="I937" i="67"/>
  <c r="J937" i="67"/>
  <c r="K937" i="67"/>
  <c r="G938" i="67"/>
  <c r="H938" i="67"/>
  <c r="I938" i="67"/>
  <c r="J938" i="67"/>
  <c r="K938" i="67"/>
  <c r="G939" i="67"/>
  <c r="H939" i="67"/>
  <c r="I939" i="67"/>
  <c r="J939" i="67"/>
  <c r="K939" i="67"/>
  <c r="G940" i="67"/>
  <c r="H940" i="67"/>
  <c r="I940" i="67"/>
  <c r="J940" i="67"/>
  <c r="K940" i="67"/>
  <c r="G941" i="67"/>
  <c r="H941" i="67"/>
  <c r="I941" i="67"/>
  <c r="J941" i="67"/>
  <c r="K941" i="67"/>
  <c r="G942" i="67"/>
  <c r="H942" i="67"/>
  <c r="I942" i="67"/>
  <c r="J942" i="67"/>
  <c r="K942" i="67"/>
  <c r="G943" i="67"/>
  <c r="H943" i="67"/>
  <c r="I943" i="67"/>
  <c r="J943" i="67"/>
  <c r="K943" i="67"/>
  <c r="G944" i="67"/>
  <c r="H944" i="67"/>
  <c r="I944" i="67"/>
  <c r="J944" i="67"/>
  <c r="K944" i="67"/>
  <c r="G945" i="67"/>
  <c r="H945" i="67"/>
  <c r="I945" i="67"/>
  <c r="J945" i="67"/>
  <c r="K945" i="67"/>
  <c r="G946" i="67"/>
  <c r="H946" i="67"/>
  <c r="I946" i="67"/>
  <c r="J946" i="67"/>
  <c r="K946" i="67"/>
  <c r="G947" i="67"/>
  <c r="H947" i="67"/>
  <c r="I947" i="67"/>
  <c r="J947" i="67"/>
  <c r="K947" i="67"/>
  <c r="G948" i="67"/>
  <c r="H948" i="67"/>
  <c r="I948" i="67"/>
  <c r="J948" i="67"/>
  <c r="K948" i="67"/>
  <c r="G949" i="67"/>
  <c r="H949" i="67"/>
  <c r="I949" i="67"/>
  <c r="J949" i="67"/>
  <c r="K949" i="67"/>
  <c r="G950" i="67"/>
  <c r="H950" i="67"/>
  <c r="I950" i="67"/>
  <c r="J950" i="67"/>
  <c r="K950" i="67"/>
  <c r="G951" i="67"/>
  <c r="H951" i="67"/>
  <c r="I951" i="67"/>
  <c r="J951" i="67"/>
  <c r="K951" i="67"/>
  <c r="G952" i="67"/>
  <c r="H952" i="67"/>
  <c r="I952" i="67"/>
  <c r="J952" i="67"/>
  <c r="K952" i="67"/>
  <c r="G953" i="67"/>
  <c r="H953" i="67"/>
  <c r="I953" i="67"/>
  <c r="J953" i="67"/>
  <c r="K953" i="67"/>
  <c r="G954" i="67"/>
  <c r="H954" i="67"/>
  <c r="I954" i="67"/>
  <c r="J954" i="67"/>
  <c r="K954" i="67"/>
  <c r="G955" i="67"/>
  <c r="H955" i="67"/>
  <c r="I955" i="67"/>
  <c r="J955" i="67"/>
  <c r="K955" i="67"/>
  <c r="G956" i="67"/>
  <c r="H956" i="67"/>
  <c r="I956" i="67"/>
  <c r="J956" i="67"/>
  <c r="K956" i="67"/>
  <c r="G957" i="67"/>
  <c r="H957" i="67"/>
  <c r="I957" i="67"/>
  <c r="J957" i="67"/>
  <c r="K957" i="67"/>
  <c r="G958" i="67"/>
  <c r="H958" i="67"/>
  <c r="I958" i="67"/>
  <c r="J958" i="67"/>
  <c r="K958" i="67"/>
  <c r="G959" i="67"/>
  <c r="H959" i="67"/>
  <c r="I959" i="67"/>
  <c r="J959" i="67"/>
  <c r="K959" i="67"/>
  <c r="G960" i="67"/>
  <c r="H960" i="67"/>
  <c r="I960" i="67"/>
  <c r="J960" i="67"/>
  <c r="K960" i="67"/>
  <c r="G961" i="67"/>
  <c r="H961" i="67"/>
  <c r="I961" i="67"/>
  <c r="J961" i="67"/>
  <c r="K961" i="67"/>
  <c r="G962" i="67"/>
  <c r="H962" i="67"/>
  <c r="I962" i="67"/>
  <c r="J962" i="67"/>
  <c r="K962" i="67"/>
  <c r="G963" i="67"/>
  <c r="H963" i="67"/>
  <c r="I963" i="67"/>
  <c r="J963" i="67"/>
  <c r="K963" i="67"/>
  <c r="G964" i="67"/>
  <c r="H964" i="67"/>
  <c r="I964" i="67"/>
  <c r="J964" i="67"/>
  <c r="K964" i="67"/>
  <c r="G965" i="67"/>
  <c r="H965" i="67"/>
  <c r="I965" i="67"/>
  <c r="J965" i="67"/>
  <c r="K965" i="67"/>
  <c r="G966" i="67"/>
  <c r="H966" i="67"/>
  <c r="I966" i="67"/>
  <c r="J966" i="67"/>
  <c r="K966" i="67"/>
  <c r="G967" i="67"/>
  <c r="H967" i="67"/>
  <c r="I967" i="67"/>
  <c r="J967" i="67"/>
  <c r="K967" i="67"/>
  <c r="G968" i="67"/>
  <c r="H968" i="67"/>
  <c r="I968" i="67"/>
  <c r="J968" i="67"/>
  <c r="K968" i="67"/>
  <c r="G969" i="67"/>
  <c r="H969" i="67"/>
  <c r="I969" i="67"/>
  <c r="J969" i="67"/>
  <c r="K969" i="67"/>
  <c r="G970" i="67"/>
  <c r="H970" i="67"/>
  <c r="I970" i="67"/>
  <c r="J970" i="67"/>
  <c r="K970" i="67"/>
  <c r="G971" i="67"/>
  <c r="H971" i="67"/>
  <c r="I971" i="67"/>
  <c r="J971" i="67"/>
  <c r="K971" i="67"/>
  <c r="G972" i="67"/>
  <c r="H972" i="67"/>
  <c r="I972" i="67"/>
  <c r="J972" i="67"/>
  <c r="K972" i="67"/>
  <c r="G973" i="67"/>
  <c r="H973" i="67"/>
  <c r="I973" i="67"/>
  <c r="J973" i="67"/>
  <c r="K973" i="67"/>
  <c r="G974" i="67"/>
  <c r="H974" i="67"/>
  <c r="I974" i="67"/>
  <c r="J974" i="67"/>
  <c r="K974" i="67"/>
  <c r="G975" i="67"/>
  <c r="H975" i="67"/>
  <c r="I975" i="67"/>
  <c r="J975" i="67"/>
  <c r="K975" i="67"/>
  <c r="G976" i="67"/>
  <c r="H976" i="67"/>
  <c r="I976" i="67"/>
  <c r="J976" i="67"/>
  <c r="K976" i="67"/>
  <c r="G977" i="67"/>
  <c r="H977" i="67"/>
  <c r="I977" i="67"/>
  <c r="J977" i="67"/>
  <c r="K977" i="67"/>
  <c r="G978" i="67"/>
  <c r="H978" i="67"/>
  <c r="I978" i="67"/>
  <c r="J978" i="67"/>
  <c r="K978" i="67"/>
  <c r="G979" i="67"/>
  <c r="H979" i="67"/>
  <c r="I979" i="67"/>
  <c r="J979" i="67"/>
  <c r="K979" i="67"/>
  <c r="G980" i="67"/>
  <c r="H980" i="67"/>
  <c r="I980" i="67"/>
  <c r="J980" i="67"/>
  <c r="K980" i="67"/>
  <c r="G981" i="67"/>
  <c r="H981" i="67"/>
  <c r="I981" i="67"/>
  <c r="J981" i="67"/>
  <c r="K981" i="67"/>
  <c r="G982" i="67"/>
  <c r="H982" i="67"/>
  <c r="I982" i="67"/>
  <c r="J982" i="67"/>
  <c r="K982" i="67"/>
  <c r="G983" i="67"/>
  <c r="H983" i="67"/>
  <c r="I983" i="67"/>
  <c r="J983" i="67"/>
  <c r="K983" i="67"/>
  <c r="G984" i="67"/>
  <c r="H984" i="67"/>
  <c r="I984" i="67"/>
  <c r="J984" i="67"/>
  <c r="K984" i="67"/>
  <c r="G985" i="67"/>
  <c r="H985" i="67"/>
  <c r="I985" i="67"/>
  <c r="J985" i="67"/>
  <c r="K985" i="67"/>
  <c r="G986" i="67"/>
  <c r="H986" i="67"/>
  <c r="I986" i="67"/>
  <c r="J986" i="67"/>
  <c r="K986" i="67"/>
  <c r="G987" i="67"/>
  <c r="H987" i="67"/>
  <c r="I987" i="67"/>
  <c r="J987" i="67"/>
  <c r="K987" i="67"/>
  <c r="G988" i="67"/>
  <c r="H988" i="67"/>
  <c r="I988" i="67"/>
  <c r="J988" i="67"/>
  <c r="K988" i="67"/>
  <c r="G989" i="67"/>
  <c r="H989" i="67"/>
  <c r="I989" i="67"/>
  <c r="J989" i="67"/>
  <c r="K989" i="67"/>
  <c r="G990" i="67"/>
  <c r="H990" i="67"/>
  <c r="I990" i="67"/>
  <c r="J990" i="67"/>
  <c r="K990" i="67"/>
  <c r="G991" i="67"/>
  <c r="H991" i="67"/>
  <c r="I991" i="67"/>
  <c r="J991" i="67"/>
  <c r="K991" i="67"/>
  <c r="G992" i="67"/>
  <c r="H992" i="67"/>
  <c r="I992" i="67"/>
  <c r="J992" i="67"/>
  <c r="K992" i="67"/>
  <c r="G993" i="67"/>
  <c r="H993" i="67"/>
  <c r="I993" i="67"/>
  <c r="J993" i="67"/>
  <c r="K993" i="67"/>
  <c r="G994" i="67"/>
  <c r="H994" i="67"/>
  <c r="I994" i="67"/>
  <c r="J994" i="67"/>
  <c r="K994" i="67"/>
  <c r="G995" i="67"/>
  <c r="H995" i="67"/>
  <c r="I995" i="67"/>
  <c r="J995" i="67"/>
  <c r="K995" i="67"/>
  <c r="G996" i="67"/>
  <c r="H996" i="67"/>
  <c r="I996" i="67"/>
  <c r="J996" i="67"/>
  <c r="K996" i="67"/>
  <c r="G997" i="67"/>
  <c r="H997" i="67"/>
  <c r="I997" i="67"/>
  <c r="J997" i="67"/>
  <c r="K997" i="67"/>
  <c r="G998" i="67"/>
  <c r="H998" i="67"/>
  <c r="I998" i="67"/>
  <c r="J998" i="67"/>
  <c r="K998" i="67"/>
  <c r="G999" i="67"/>
  <c r="H999" i="67"/>
  <c r="I999" i="67"/>
  <c r="J999" i="67"/>
  <c r="K999" i="67"/>
  <c r="G1000" i="67"/>
  <c r="H1000" i="67"/>
  <c r="I1000" i="67"/>
  <c r="J1000" i="67"/>
  <c r="K1000" i="67"/>
  <c r="G1001" i="67"/>
  <c r="H1001" i="67"/>
  <c r="I1001" i="67"/>
  <c r="J1001" i="67"/>
  <c r="K1001" i="67"/>
  <c r="G1002" i="67"/>
  <c r="H1002" i="67"/>
  <c r="I1002" i="67"/>
  <c r="J1002" i="67"/>
  <c r="K1002" i="67"/>
  <c r="G1003" i="67"/>
  <c r="H1003" i="67"/>
  <c r="I1003" i="67"/>
  <c r="J1003" i="67"/>
  <c r="K1003" i="67"/>
  <c r="G1004" i="67"/>
  <c r="H1004" i="67"/>
  <c r="I1004" i="67"/>
  <c r="J1004" i="67"/>
  <c r="K1004" i="67"/>
  <c r="G1005" i="67"/>
  <c r="H1005" i="67"/>
  <c r="I1005" i="67"/>
  <c r="J1005" i="67"/>
  <c r="K1005" i="67"/>
  <c r="G1006" i="67"/>
  <c r="H1006" i="67"/>
  <c r="I1006" i="67"/>
  <c r="J1006" i="67"/>
  <c r="K1006" i="67"/>
  <c r="G1007" i="67"/>
  <c r="H1007" i="67"/>
  <c r="I1007" i="67"/>
  <c r="J1007" i="67"/>
  <c r="K1007" i="67"/>
  <c r="G1008" i="67"/>
  <c r="H1008" i="67"/>
  <c r="I1008" i="67"/>
  <c r="J1008" i="67"/>
  <c r="K1008" i="67"/>
  <c r="G1009" i="67"/>
  <c r="H1009" i="67"/>
  <c r="I1009" i="67"/>
  <c r="J1009" i="67"/>
  <c r="K1009" i="67"/>
  <c r="G1010" i="67"/>
  <c r="H1010" i="67"/>
  <c r="I1010" i="67"/>
  <c r="J1010" i="67"/>
  <c r="K1010" i="67"/>
  <c r="G1011" i="67"/>
  <c r="H1011" i="67"/>
  <c r="I1011" i="67"/>
  <c r="J1011" i="67"/>
  <c r="K1011" i="67"/>
  <c r="G1012" i="67"/>
  <c r="H1012" i="67"/>
  <c r="I1012" i="67"/>
  <c r="J1012" i="67"/>
  <c r="K1012" i="67"/>
  <c r="G1013" i="67"/>
  <c r="H1013" i="67"/>
  <c r="I1013" i="67"/>
  <c r="J1013" i="67"/>
  <c r="K1013" i="67"/>
  <c r="H614" i="67"/>
  <c r="G615" i="67"/>
  <c r="H615" i="67"/>
  <c r="J615" i="67"/>
  <c r="K615" i="67"/>
  <c r="G616" i="67"/>
  <c r="H616" i="67"/>
  <c r="J616" i="67"/>
  <c r="K616" i="67"/>
  <c r="G617" i="67"/>
  <c r="H617" i="67"/>
  <c r="J617" i="67"/>
  <c r="K617" i="67"/>
  <c r="H618" i="67"/>
  <c r="G619" i="67"/>
  <c r="H619" i="67"/>
  <c r="J619" i="67"/>
  <c r="K619" i="67"/>
  <c r="H620" i="67"/>
  <c r="H621" i="67"/>
  <c r="H622" i="67"/>
  <c r="G623" i="67"/>
  <c r="H623" i="67"/>
  <c r="J623" i="67"/>
  <c r="K623" i="67"/>
  <c r="G624" i="67"/>
  <c r="H624" i="67"/>
  <c r="J624" i="67"/>
  <c r="K624" i="67"/>
  <c r="G625" i="67"/>
  <c r="H625" i="67"/>
  <c r="J625" i="67"/>
  <c r="K625" i="67"/>
  <c r="G626" i="67"/>
  <c r="H626" i="67"/>
  <c r="J626" i="67"/>
  <c r="K626" i="67"/>
  <c r="H627" i="67"/>
  <c r="H628" i="67"/>
  <c r="G629" i="67"/>
  <c r="H629" i="67"/>
  <c r="J629" i="67"/>
  <c r="K629" i="67"/>
  <c r="G630" i="67"/>
  <c r="H630" i="67"/>
  <c r="J630" i="67"/>
  <c r="K630" i="67"/>
  <c r="G631" i="67"/>
  <c r="H631" i="67"/>
  <c r="J631" i="67"/>
  <c r="K631" i="67"/>
  <c r="H632" i="67"/>
  <c r="H633" i="67"/>
  <c r="G634" i="67"/>
  <c r="H634" i="67"/>
  <c r="J634" i="67"/>
  <c r="K634" i="67"/>
  <c r="G635" i="67"/>
  <c r="H635" i="67"/>
  <c r="J635" i="67"/>
  <c r="K635" i="67"/>
  <c r="H636" i="67"/>
  <c r="G637" i="67"/>
  <c r="H637" i="67"/>
  <c r="J637" i="67"/>
  <c r="K637" i="67"/>
  <c r="G638" i="67"/>
  <c r="H638" i="67"/>
  <c r="J638" i="67"/>
  <c r="K638" i="67"/>
  <c r="H639" i="67"/>
  <c r="H640" i="67"/>
  <c r="H641" i="67"/>
  <c r="G642" i="67"/>
  <c r="H642" i="67"/>
  <c r="J642" i="67"/>
  <c r="K642" i="67"/>
  <c r="G643" i="67"/>
  <c r="H643" i="67"/>
  <c r="J643" i="67"/>
  <c r="K643" i="67"/>
  <c r="G644" i="67"/>
  <c r="H644" i="67"/>
  <c r="J644" i="67"/>
  <c r="K644" i="67"/>
  <c r="G645" i="67"/>
  <c r="H645" i="67"/>
  <c r="J645" i="67"/>
  <c r="K645" i="67"/>
  <c r="H646" i="67"/>
  <c r="G647" i="67"/>
  <c r="H647" i="67"/>
  <c r="I647" i="67"/>
  <c r="J647" i="67"/>
  <c r="K647" i="67"/>
  <c r="G648" i="67"/>
  <c r="H648" i="67"/>
  <c r="I648" i="67"/>
  <c r="J648" i="67"/>
  <c r="K648" i="67"/>
  <c r="G649" i="67"/>
  <c r="H649" i="67"/>
  <c r="I649" i="67"/>
  <c r="J649" i="67"/>
  <c r="K649" i="67"/>
  <c r="G650" i="67"/>
  <c r="H650" i="67"/>
  <c r="I650" i="67"/>
  <c r="J650" i="67"/>
  <c r="K650" i="67"/>
  <c r="G651" i="67"/>
  <c r="H651" i="67"/>
  <c r="I651" i="67"/>
  <c r="J651" i="67"/>
  <c r="K651" i="67"/>
  <c r="G652" i="67"/>
  <c r="H652" i="67"/>
  <c r="I652" i="67"/>
  <c r="J652" i="67"/>
  <c r="K652" i="67"/>
  <c r="G653" i="67"/>
  <c r="H653" i="67"/>
  <c r="I653" i="67"/>
  <c r="J653" i="67"/>
  <c r="K653" i="67"/>
  <c r="G654" i="67"/>
  <c r="H654" i="67"/>
  <c r="I654" i="67"/>
  <c r="J654" i="67"/>
  <c r="K654" i="67"/>
  <c r="G655" i="67"/>
  <c r="H655" i="67"/>
  <c r="I655" i="67"/>
  <c r="J655" i="67"/>
  <c r="K655" i="67"/>
  <c r="G656" i="67"/>
  <c r="H656" i="67"/>
  <c r="I656" i="67"/>
  <c r="J656" i="67"/>
  <c r="K656" i="67"/>
  <c r="G657" i="67"/>
  <c r="H657" i="67"/>
  <c r="I657" i="67"/>
  <c r="J657" i="67"/>
  <c r="K657" i="67"/>
  <c r="G658" i="67"/>
  <c r="H658" i="67"/>
  <c r="I658" i="67"/>
  <c r="J658" i="67"/>
  <c r="K658" i="67"/>
  <c r="G659" i="67"/>
  <c r="H659" i="67"/>
  <c r="I659" i="67"/>
  <c r="J659" i="67"/>
  <c r="K659" i="67"/>
  <c r="G660" i="67"/>
  <c r="H660" i="67"/>
  <c r="I660" i="67"/>
  <c r="J660" i="67"/>
  <c r="K660" i="67"/>
  <c r="G661" i="67"/>
  <c r="H661" i="67"/>
  <c r="I661" i="67"/>
  <c r="J661" i="67"/>
  <c r="K661" i="67"/>
  <c r="G662" i="67"/>
  <c r="H662" i="67"/>
  <c r="I662" i="67"/>
  <c r="J662" i="67"/>
  <c r="K662" i="67"/>
  <c r="G663" i="67"/>
  <c r="H663" i="67"/>
  <c r="I663" i="67"/>
  <c r="J663" i="67"/>
  <c r="K663" i="67"/>
  <c r="G664" i="67"/>
  <c r="H664" i="67"/>
  <c r="I664" i="67"/>
  <c r="J664" i="67"/>
  <c r="K664" i="67"/>
  <c r="G665" i="67"/>
  <c r="H665" i="67"/>
  <c r="I665" i="67"/>
  <c r="J665" i="67"/>
  <c r="K665" i="67"/>
  <c r="G666" i="67"/>
  <c r="H666" i="67"/>
  <c r="I666" i="67"/>
  <c r="J666" i="67"/>
  <c r="K666" i="67"/>
  <c r="G667" i="67"/>
  <c r="H667" i="67"/>
  <c r="I667" i="67"/>
  <c r="J667" i="67"/>
  <c r="K667" i="67"/>
  <c r="G668" i="67"/>
  <c r="H668" i="67"/>
  <c r="I668" i="67"/>
  <c r="J668" i="67"/>
  <c r="K668" i="67"/>
  <c r="G669" i="67"/>
  <c r="H669" i="67"/>
  <c r="I669" i="67"/>
  <c r="J669" i="67"/>
  <c r="K669" i="67"/>
  <c r="G670" i="67"/>
  <c r="H670" i="67"/>
  <c r="I670" i="67"/>
  <c r="J670" i="67"/>
  <c r="K670" i="67"/>
  <c r="G671" i="67"/>
  <c r="H671" i="67"/>
  <c r="I671" i="67"/>
  <c r="J671" i="67"/>
  <c r="K671" i="67"/>
  <c r="G672" i="67"/>
  <c r="H672" i="67"/>
  <c r="I672" i="67"/>
  <c r="J672" i="67"/>
  <c r="K672" i="67"/>
  <c r="G673" i="67"/>
  <c r="H673" i="67"/>
  <c r="I673" i="67"/>
  <c r="J673" i="67"/>
  <c r="K673" i="67"/>
  <c r="G674" i="67"/>
  <c r="H674" i="67"/>
  <c r="I674" i="67"/>
  <c r="J674" i="67"/>
  <c r="K674" i="67"/>
  <c r="G675" i="67"/>
  <c r="H675" i="67"/>
  <c r="I675" i="67"/>
  <c r="J675" i="67"/>
  <c r="K675" i="67"/>
  <c r="G676" i="67"/>
  <c r="H676" i="67"/>
  <c r="I676" i="67"/>
  <c r="J676" i="67"/>
  <c r="K676" i="67"/>
  <c r="G677" i="67"/>
  <c r="H677" i="67"/>
  <c r="I677" i="67"/>
  <c r="J677" i="67"/>
  <c r="K677" i="67"/>
  <c r="G678" i="67"/>
  <c r="H678" i="67"/>
  <c r="I678" i="67"/>
  <c r="J678" i="67"/>
  <c r="K678" i="67"/>
  <c r="G679" i="67"/>
  <c r="H679" i="67"/>
  <c r="I679" i="67"/>
  <c r="J679" i="67"/>
  <c r="K679" i="67"/>
  <c r="G680" i="67"/>
  <c r="H680" i="67"/>
  <c r="I680" i="67"/>
  <c r="J680" i="67"/>
  <c r="K680" i="67"/>
  <c r="G681" i="67"/>
  <c r="H681" i="67"/>
  <c r="I681" i="67"/>
  <c r="J681" i="67"/>
  <c r="K681" i="67"/>
  <c r="G682" i="67"/>
  <c r="H682" i="67"/>
  <c r="I682" i="67"/>
  <c r="J682" i="67"/>
  <c r="K682" i="67"/>
  <c r="G683" i="67"/>
  <c r="H683" i="67"/>
  <c r="I683" i="67"/>
  <c r="J683" i="67"/>
  <c r="K683" i="67"/>
  <c r="G684" i="67"/>
  <c r="H684" i="67"/>
  <c r="I684" i="67"/>
  <c r="J684" i="67"/>
  <c r="K684" i="67"/>
  <c r="G685" i="67"/>
  <c r="H685" i="67"/>
  <c r="I685" i="67"/>
  <c r="J685" i="67"/>
  <c r="K685" i="67"/>
  <c r="G686" i="67"/>
  <c r="H686" i="67"/>
  <c r="I686" i="67"/>
  <c r="J686" i="67"/>
  <c r="K686" i="67"/>
  <c r="G687" i="67"/>
  <c r="H687" i="67"/>
  <c r="I687" i="67"/>
  <c r="J687" i="67"/>
  <c r="K687" i="67"/>
  <c r="G688" i="67"/>
  <c r="H688" i="67"/>
  <c r="I688" i="67"/>
  <c r="J688" i="67"/>
  <c r="K688" i="67"/>
  <c r="G689" i="67"/>
  <c r="H689" i="67"/>
  <c r="I689" i="67"/>
  <c r="J689" i="67"/>
  <c r="K689" i="67"/>
  <c r="G690" i="67"/>
  <c r="H690" i="67"/>
  <c r="I690" i="67"/>
  <c r="J690" i="67"/>
  <c r="K690" i="67"/>
  <c r="G691" i="67"/>
  <c r="H691" i="67"/>
  <c r="I691" i="67"/>
  <c r="J691" i="67"/>
  <c r="K691" i="67"/>
  <c r="G692" i="67"/>
  <c r="H692" i="67"/>
  <c r="I692" i="67"/>
  <c r="J692" i="67"/>
  <c r="K692" i="67"/>
  <c r="G693" i="67"/>
  <c r="H693" i="67"/>
  <c r="I693" i="67"/>
  <c r="J693" i="67"/>
  <c r="K693" i="67"/>
  <c r="G694" i="67"/>
  <c r="H694" i="67"/>
  <c r="I694" i="67"/>
  <c r="J694" i="67"/>
  <c r="K694" i="67"/>
  <c r="G695" i="67"/>
  <c r="H695" i="67"/>
  <c r="I695" i="67"/>
  <c r="J695" i="67"/>
  <c r="K695" i="67"/>
  <c r="G696" i="67"/>
  <c r="H696" i="67"/>
  <c r="I696" i="67"/>
  <c r="J696" i="67"/>
  <c r="K696" i="67"/>
  <c r="G697" i="67"/>
  <c r="H697" i="67"/>
  <c r="I697" i="67"/>
  <c r="J697" i="67"/>
  <c r="K697" i="67"/>
  <c r="G698" i="67"/>
  <c r="H698" i="67"/>
  <c r="I698" i="67"/>
  <c r="J698" i="67"/>
  <c r="K698" i="67"/>
  <c r="G699" i="67"/>
  <c r="H699" i="67"/>
  <c r="I699" i="67"/>
  <c r="J699" i="67"/>
  <c r="K699" i="67"/>
  <c r="G700" i="67"/>
  <c r="H700" i="67"/>
  <c r="I700" i="67"/>
  <c r="J700" i="67"/>
  <c r="K700" i="67"/>
  <c r="G701" i="67"/>
  <c r="H701" i="67"/>
  <c r="I701" i="67"/>
  <c r="J701" i="67"/>
  <c r="K701" i="67"/>
  <c r="G702" i="67"/>
  <c r="H702" i="67"/>
  <c r="I702" i="67"/>
  <c r="J702" i="67"/>
  <c r="K702" i="67"/>
  <c r="G703" i="67"/>
  <c r="H703" i="67"/>
  <c r="I703" i="67"/>
  <c r="J703" i="67"/>
  <c r="K703" i="67"/>
  <c r="G704" i="67"/>
  <c r="H704" i="67"/>
  <c r="I704" i="67"/>
  <c r="J704" i="67"/>
  <c r="K704" i="67"/>
  <c r="G705" i="67"/>
  <c r="H705" i="67"/>
  <c r="I705" i="67"/>
  <c r="J705" i="67"/>
  <c r="K705" i="67"/>
  <c r="G706" i="67"/>
  <c r="H706" i="67"/>
  <c r="I706" i="67"/>
  <c r="J706" i="67"/>
  <c r="K706" i="67"/>
  <c r="G707" i="67"/>
  <c r="H707" i="67"/>
  <c r="I707" i="67"/>
  <c r="J707" i="67"/>
  <c r="K707" i="67"/>
  <c r="G708" i="67"/>
  <c r="H708" i="67"/>
  <c r="I708" i="67"/>
  <c r="J708" i="67"/>
  <c r="K708" i="67"/>
  <c r="G709" i="67"/>
  <c r="H709" i="67"/>
  <c r="I709" i="67"/>
  <c r="J709" i="67"/>
  <c r="K709" i="67"/>
  <c r="G710" i="67"/>
  <c r="H710" i="67"/>
  <c r="I710" i="67"/>
  <c r="J710" i="67"/>
  <c r="K710" i="67"/>
  <c r="G711" i="67"/>
  <c r="H711" i="67"/>
  <c r="I711" i="67"/>
  <c r="J711" i="67"/>
  <c r="K711" i="67"/>
  <c r="G712" i="67"/>
  <c r="H712" i="67"/>
  <c r="I712" i="67"/>
  <c r="J712" i="67"/>
  <c r="K712" i="67"/>
  <c r="G713" i="67"/>
  <c r="H713" i="67"/>
  <c r="I713" i="67"/>
  <c r="J713" i="67"/>
  <c r="K713" i="67"/>
  <c r="G714" i="67"/>
  <c r="H714" i="67"/>
  <c r="I714" i="67"/>
  <c r="J714" i="67"/>
  <c r="K714" i="67"/>
  <c r="G715" i="67"/>
  <c r="H715" i="67"/>
  <c r="I715" i="67"/>
  <c r="J715" i="67"/>
  <c r="K715" i="67"/>
  <c r="G716" i="67"/>
  <c r="H716" i="67"/>
  <c r="I716" i="67"/>
  <c r="J716" i="67"/>
  <c r="K716" i="67"/>
  <c r="G717" i="67"/>
  <c r="H717" i="67"/>
  <c r="I717" i="67"/>
  <c r="J717" i="67"/>
  <c r="K717" i="67"/>
  <c r="G718" i="67"/>
  <c r="H718" i="67"/>
  <c r="I718" i="67"/>
  <c r="J718" i="67"/>
  <c r="K718" i="67"/>
  <c r="G719" i="67"/>
  <c r="H719" i="67"/>
  <c r="I719" i="67"/>
  <c r="J719" i="67"/>
  <c r="K719" i="67"/>
  <c r="G720" i="67"/>
  <c r="H720" i="67"/>
  <c r="I720" i="67"/>
  <c r="J720" i="67"/>
  <c r="K720" i="67"/>
  <c r="G721" i="67"/>
  <c r="H721" i="67"/>
  <c r="I721" i="67"/>
  <c r="J721" i="67"/>
  <c r="K721" i="67"/>
  <c r="G722" i="67"/>
  <c r="H722" i="67"/>
  <c r="I722" i="67"/>
  <c r="J722" i="67"/>
  <c r="K722" i="67"/>
  <c r="G723" i="67"/>
  <c r="H723" i="67"/>
  <c r="I723" i="67"/>
  <c r="J723" i="67"/>
  <c r="K723" i="67"/>
  <c r="G724" i="67"/>
  <c r="H724" i="67"/>
  <c r="I724" i="67"/>
  <c r="J724" i="67"/>
  <c r="K724" i="67"/>
  <c r="G725" i="67"/>
  <c r="H725" i="67"/>
  <c r="I725" i="67"/>
  <c r="J725" i="67"/>
  <c r="K725" i="67"/>
  <c r="G726" i="67"/>
  <c r="H726" i="67"/>
  <c r="I726" i="67"/>
  <c r="J726" i="67"/>
  <c r="K726" i="67"/>
  <c r="G727" i="67"/>
  <c r="H727" i="67"/>
  <c r="I727" i="67"/>
  <c r="J727" i="67"/>
  <c r="K727" i="67"/>
  <c r="G728" i="67"/>
  <c r="H728" i="67"/>
  <c r="I728" i="67"/>
  <c r="J728" i="67"/>
  <c r="K728" i="67"/>
  <c r="G729" i="67"/>
  <c r="H729" i="67"/>
  <c r="I729" i="67"/>
  <c r="J729" i="67"/>
  <c r="K729" i="67"/>
  <c r="G730" i="67"/>
  <c r="H730" i="67"/>
  <c r="I730" i="67"/>
  <c r="J730" i="67"/>
  <c r="K730" i="67"/>
  <c r="G731" i="67"/>
  <c r="H731" i="67"/>
  <c r="I731" i="67"/>
  <c r="J731" i="67"/>
  <c r="K731" i="67"/>
  <c r="G732" i="67"/>
  <c r="H732" i="67"/>
  <c r="I732" i="67"/>
  <c r="J732" i="67"/>
  <c r="K732" i="67"/>
  <c r="G733" i="67"/>
  <c r="H733" i="67"/>
  <c r="I733" i="67"/>
  <c r="J733" i="67"/>
  <c r="K733" i="67"/>
  <c r="G734" i="67"/>
  <c r="H734" i="67"/>
  <c r="I734" i="67"/>
  <c r="J734" i="67"/>
  <c r="K734" i="67"/>
  <c r="G735" i="67"/>
  <c r="H735" i="67"/>
  <c r="I735" i="67"/>
  <c r="J735" i="67"/>
  <c r="K735" i="67"/>
  <c r="G736" i="67"/>
  <c r="H736" i="67"/>
  <c r="I736" i="67"/>
  <c r="J736" i="67"/>
  <c r="K736" i="67"/>
  <c r="G737" i="67"/>
  <c r="H737" i="67"/>
  <c r="I737" i="67"/>
  <c r="J737" i="67"/>
  <c r="K737" i="67"/>
  <c r="G738" i="67"/>
  <c r="H738" i="67"/>
  <c r="I738" i="67"/>
  <c r="J738" i="67"/>
  <c r="K738" i="67"/>
  <c r="G739" i="67"/>
  <c r="H739" i="67"/>
  <c r="I739" i="67"/>
  <c r="J739" i="67"/>
  <c r="K739" i="67"/>
  <c r="G740" i="67"/>
  <c r="H740" i="67"/>
  <c r="I740" i="67"/>
  <c r="J740" i="67"/>
  <c r="K740" i="67"/>
  <c r="G741" i="67"/>
  <c r="H741" i="67"/>
  <c r="I741" i="67"/>
  <c r="J741" i="67"/>
  <c r="K741" i="67"/>
  <c r="G742" i="67"/>
  <c r="H742" i="67"/>
  <c r="I742" i="67"/>
  <c r="J742" i="67"/>
  <c r="K742" i="67"/>
  <c r="G743" i="67"/>
  <c r="H743" i="67"/>
  <c r="I743" i="67"/>
  <c r="J743" i="67"/>
  <c r="K743" i="67"/>
  <c r="G744" i="67"/>
  <c r="H744" i="67"/>
  <c r="I744" i="67"/>
  <c r="J744" i="67"/>
  <c r="K744" i="67"/>
  <c r="G745" i="67"/>
  <c r="H745" i="67"/>
  <c r="I745" i="67"/>
  <c r="J745" i="67"/>
  <c r="K745" i="67"/>
  <c r="G746" i="67"/>
  <c r="H746" i="67"/>
  <c r="I746" i="67"/>
  <c r="J746" i="67"/>
  <c r="K746" i="67"/>
  <c r="G747" i="67"/>
  <c r="H747" i="67"/>
  <c r="I747" i="67"/>
  <c r="J747" i="67"/>
  <c r="K747" i="67"/>
  <c r="G748" i="67"/>
  <c r="H748" i="67"/>
  <c r="I748" i="67"/>
  <c r="J748" i="67"/>
  <c r="K748" i="67"/>
  <c r="G749" i="67"/>
  <c r="H749" i="67"/>
  <c r="I749" i="67"/>
  <c r="J749" i="67"/>
  <c r="K749" i="67"/>
  <c r="G750" i="67"/>
  <c r="H750" i="67"/>
  <c r="I750" i="67"/>
  <c r="J750" i="67"/>
  <c r="K750" i="67"/>
  <c r="G751" i="67"/>
  <c r="H751" i="67"/>
  <c r="I751" i="67"/>
  <c r="J751" i="67"/>
  <c r="K751" i="67"/>
  <c r="G752" i="67"/>
  <c r="H752" i="67"/>
  <c r="I752" i="67"/>
  <c r="J752" i="67"/>
  <c r="K752" i="67"/>
  <c r="G753" i="67"/>
  <c r="H753" i="67"/>
  <c r="I753" i="67"/>
  <c r="J753" i="67"/>
  <c r="K753" i="67"/>
  <c r="G754" i="67"/>
  <c r="H754" i="67"/>
  <c r="I754" i="67"/>
  <c r="J754" i="67"/>
  <c r="K754" i="67"/>
  <c r="G755" i="67"/>
  <c r="H755" i="67"/>
  <c r="I755" i="67"/>
  <c r="J755" i="67"/>
  <c r="K755" i="67"/>
  <c r="G756" i="67"/>
  <c r="H756" i="67"/>
  <c r="I756" i="67"/>
  <c r="J756" i="67"/>
  <c r="K756" i="67"/>
  <c r="G757" i="67"/>
  <c r="H757" i="67"/>
  <c r="I757" i="67"/>
  <c r="J757" i="67"/>
  <c r="K757" i="67"/>
  <c r="G758" i="67"/>
  <c r="H758" i="67"/>
  <c r="I758" i="67"/>
  <c r="J758" i="67"/>
  <c r="K758" i="67"/>
  <c r="G759" i="67"/>
  <c r="H759" i="67"/>
  <c r="I759" i="67"/>
  <c r="J759" i="67"/>
  <c r="K759" i="67"/>
  <c r="G760" i="67"/>
  <c r="H760" i="67"/>
  <c r="I760" i="67"/>
  <c r="J760" i="67"/>
  <c r="K760" i="67"/>
  <c r="G761" i="67"/>
  <c r="H761" i="67"/>
  <c r="I761" i="67"/>
  <c r="J761" i="67"/>
  <c r="K761" i="67"/>
  <c r="G762" i="67"/>
  <c r="H762" i="67"/>
  <c r="I762" i="67"/>
  <c r="J762" i="67"/>
  <c r="K762" i="67"/>
  <c r="G763" i="67"/>
  <c r="H763" i="67"/>
  <c r="I763" i="67"/>
  <c r="J763" i="67"/>
  <c r="K763" i="67"/>
  <c r="G764" i="67"/>
  <c r="H764" i="67"/>
  <c r="I764" i="67"/>
  <c r="J764" i="67"/>
  <c r="K764" i="67"/>
  <c r="G765" i="67"/>
  <c r="H765" i="67"/>
  <c r="I765" i="67"/>
  <c r="J765" i="67"/>
  <c r="K765" i="67"/>
  <c r="G766" i="67"/>
  <c r="H766" i="67"/>
  <c r="I766" i="67"/>
  <c r="J766" i="67"/>
  <c r="K766" i="67"/>
  <c r="G767" i="67"/>
  <c r="H767" i="67"/>
  <c r="I767" i="67"/>
  <c r="J767" i="67"/>
  <c r="K767" i="67"/>
  <c r="G768" i="67"/>
  <c r="H768" i="67"/>
  <c r="I768" i="67"/>
  <c r="J768" i="67"/>
  <c r="K768" i="67"/>
  <c r="G769" i="67"/>
  <c r="H769" i="67"/>
  <c r="I769" i="67"/>
  <c r="J769" i="67"/>
  <c r="K769" i="67"/>
  <c r="G770" i="67"/>
  <c r="H770" i="67"/>
  <c r="I770" i="67"/>
  <c r="J770" i="67"/>
  <c r="K770" i="67"/>
  <c r="G771" i="67"/>
  <c r="H771" i="67"/>
  <c r="I771" i="67"/>
  <c r="J771" i="67"/>
  <c r="K771" i="67"/>
  <c r="G772" i="67"/>
  <c r="H772" i="67"/>
  <c r="I772" i="67"/>
  <c r="J772" i="67"/>
  <c r="K772" i="67"/>
  <c r="G773" i="67"/>
  <c r="H773" i="67"/>
  <c r="I773" i="67"/>
  <c r="J773" i="67"/>
  <c r="K773" i="67"/>
  <c r="G774" i="67"/>
  <c r="H774" i="67"/>
  <c r="I774" i="67"/>
  <c r="J774" i="67"/>
  <c r="K774" i="67"/>
  <c r="G775" i="67"/>
  <c r="H775" i="67"/>
  <c r="I775" i="67"/>
  <c r="J775" i="67"/>
  <c r="K775" i="67"/>
  <c r="G776" i="67"/>
  <c r="H776" i="67"/>
  <c r="I776" i="67"/>
  <c r="J776" i="67"/>
  <c r="K776" i="67"/>
  <c r="G777" i="67"/>
  <c r="H777" i="67"/>
  <c r="I777" i="67"/>
  <c r="J777" i="67"/>
  <c r="K777" i="67"/>
  <c r="G778" i="67"/>
  <c r="H778" i="67"/>
  <c r="I778" i="67"/>
  <c r="J778" i="67"/>
  <c r="K778" i="67"/>
  <c r="G779" i="67"/>
  <c r="H779" i="67"/>
  <c r="I779" i="67"/>
  <c r="J779" i="67"/>
  <c r="K779" i="67"/>
  <c r="G780" i="67"/>
  <c r="H780" i="67"/>
  <c r="I780" i="67"/>
  <c r="J780" i="67"/>
  <c r="K780" i="67"/>
  <c r="G781" i="67"/>
  <c r="H781" i="67"/>
  <c r="I781" i="67"/>
  <c r="J781" i="67"/>
  <c r="K781" i="67"/>
  <c r="G782" i="67"/>
  <c r="H782" i="67"/>
  <c r="I782" i="67"/>
  <c r="J782" i="67"/>
  <c r="K782" i="67"/>
  <c r="G783" i="67"/>
  <c r="H783" i="67"/>
  <c r="I783" i="67"/>
  <c r="J783" i="67"/>
  <c r="K783" i="67"/>
  <c r="G784" i="67"/>
  <c r="H784" i="67"/>
  <c r="I784" i="67"/>
  <c r="J784" i="67"/>
  <c r="K784" i="67"/>
  <c r="G785" i="67"/>
  <c r="H785" i="67"/>
  <c r="I785" i="67"/>
  <c r="J785" i="67"/>
  <c r="K785" i="67"/>
  <c r="G786" i="67"/>
  <c r="H786" i="67"/>
  <c r="I786" i="67"/>
  <c r="J786" i="67"/>
  <c r="K786" i="67"/>
  <c r="G787" i="67"/>
  <c r="H787" i="67"/>
  <c r="I787" i="67"/>
  <c r="J787" i="67"/>
  <c r="K787" i="67"/>
  <c r="G788" i="67"/>
  <c r="H788" i="67"/>
  <c r="I788" i="67"/>
  <c r="J788" i="67"/>
  <c r="K788" i="67"/>
  <c r="G789" i="67"/>
  <c r="H789" i="67"/>
  <c r="I789" i="67"/>
  <c r="J789" i="67"/>
  <c r="K789" i="67"/>
  <c r="G790" i="67"/>
  <c r="H790" i="67"/>
  <c r="I790" i="67"/>
  <c r="J790" i="67"/>
  <c r="K790" i="67"/>
  <c r="G791" i="67"/>
  <c r="H791" i="67"/>
  <c r="I791" i="67"/>
  <c r="J791" i="67"/>
  <c r="K791" i="67"/>
  <c r="G792" i="67"/>
  <c r="H792" i="67"/>
  <c r="I792" i="67"/>
  <c r="J792" i="67"/>
  <c r="K792" i="67"/>
  <c r="G793" i="67"/>
  <c r="H793" i="67"/>
  <c r="I793" i="67"/>
  <c r="J793" i="67"/>
  <c r="K793" i="67"/>
  <c r="G794" i="67"/>
  <c r="H794" i="67"/>
  <c r="I794" i="67"/>
  <c r="J794" i="67"/>
  <c r="K794" i="67"/>
  <c r="G795" i="67"/>
  <c r="H795" i="67"/>
  <c r="I795" i="67"/>
  <c r="J795" i="67"/>
  <c r="K795" i="67"/>
  <c r="G796" i="67"/>
  <c r="H796" i="67"/>
  <c r="I796" i="67"/>
  <c r="J796" i="67"/>
  <c r="K796" i="67"/>
  <c r="G797" i="67"/>
  <c r="H797" i="67"/>
  <c r="I797" i="67"/>
  <c r="J797" i="67"/>
  <c r="K797" i="67"/>
  <c r="G798" i="67"/>
  <c r="H798" i="67"/>
  <c r="I798" i="67"/>
  <c r="J798" i="67"/>
  <c r="K798" i="67"/>
  <c r="G799" i="67"/>
  <c r="H799" i="67"/>
  <c r="I799" i="67"/>
  <c r="J799" i="67"/>
  <c r="K799" i="67"/>
  <c r="G800" i="67"/>
  <c r="H800" i="67"/>
  <c r="I800" i="67"/>
  <c r="J800" i="67"/>
  <c r="K800" i="67"/>
  <c r="G801" i="67"/>
  <c r="H801" i="67"/>
  <c r="I801" i="67"/>
  <c r="J801" i="67"/>
  <c r="K801" i="67"/>
  <c r="G802" i="67"/>
  <c r="H802" i="67"/>
  <c r="I802" i="67"/>
  <c r="J802" i="67"/>
  <c r="K802" i="67"/>
  <c r="G803" i="67"/>
  <c r="H803" i="67"/>
  <c r="I803" i="67"/>
  <c r="J803" i="67"/>
  <c r="K803" i="67"/>
  <c r="G804" i="67"/>
  <c r="H804" i="67"/>
  <c r="I804" i="67"/>
  <c r="J804" i="67"/>
  <c r="K804" i="67"/>
  <c r="G805" i="67"/>
  <c r="H805" i="67"/>
  <c r="I805" i="67"/>
  <c r="J805" i="67"/>
  <c r="K805" i="67"/>
  <c r="G806" i="67"/>
  <c r="H806" i="67"/>
  <c r="I806" i="67"/>
  <c r="J806" i="67"/>
  <c r="K806" i="67"/>
  <c r="G807" i="67"/>
  <c r="H807" i="67"/>
  <c r="I807" i="67"/>
  <c r="J807" i="67"/>
  <c r="K807" i="67"/>
  <c r="G808" i="67"/>
  <c r="H808" i="67"/>
  <c r="I808" i="67"/>
  <c r="J808" i="67"/>
  <c r="K808" i="67"/>
  <c r="G809" i="67"/>
  <c r="H809" i="67"/>
  <c r="I809" i="67"/>
  <c r="J809" i="67"/>
  <c r="K809" i="67"/>
  <c r="G810" i="67"/>
  <c r="H810" i="67"/>
  <c r="I810" i="67"/>
  <c r="J810" i="67"/>
  <c r="K810" i="67"/>
  <c r="G811" i="67"/>
  <c r="H811" i="67"/>
  <c r="I811" i="67"/>
  <c r="J811" i="67"/>
  <c r="K811" i="67"/>
  <c r="G812" i="67"/>
  <c r="H812" i="67"/>
  <c r="I812" i="67"/>
  <c r="J812" i="67"/>
  <c r="K812" i="67"/>
  <c r="G813" i="67"/>
  <c r="H813" i="67"/>
  <c r="I813" i="67"/>
  <c r="J813" i="67"/>
  <c r="K813" i="67"/>
  <c r="F837" i="67"/>
  <c r="F847" i="67"/>
  <c r="F859" i="67"/>
  <c r="F870" i="67"/>
  <c r="F881" i="67"/>
  <c r="F887" i="67"/>
  <c r="F888" i="67"/>
  <c r="F890" i="67"/>
  <c r="F892" i="67"/>
  <c r="F893" i="67"/>
  <c r="F895" i="67"/>
  <c r="F898" i="67"/>
  <c r="F900" i="67"/>
  <c r="F903" i="67"/>
  <c r="F904" i="67"/>
  <c r="F906" i="67"/>
  <c r="F908" i="67"/>
  <c r="F910" i="67"/>
  <c r="F911" i="67"/>
  <c r="F835" i="67"/>
  <c r="F858" i="67"/>
  <c r="F866" i="67"/>
  <c r="F873" i="67"/>
  <c r="F874" i="67"/>
  <c r="F876" i="67"/>
  <c r="F877" i="67"/>
  <c r="F882" i="67"/>
  <c r="F894" i="67"/>
  <c r="F899" i="67"/>
  <c r="F905" i="67"/>
  <c r="F907" i="67"/>
  <c r="F909" i="67"/>
  <c r="F832" i="67"/>
  <c r="F833" i="67"/>
  <c r="F834" i="67"/>
  <c r="F836" i="67"/>
  <c r="F838" i="67"/>
  <c r="F839" i="67"/>
  <c r="F840" i="67"/>
  <c r="F841" i="67"/>
  <c r="F842" i="67"/>
  <c r="F843" i="67"/>
  <c r="F844" i="67"/>
  <c r="F845" i="67"/>
  <c r="F846" i="67"/>
  <c r="F848" i="67"/>
  <c r="F849" i="67"/>
  <c r="F850" i="67"/>
  <c r="F851" i="67"/>
  <c r="F852" i="67"/>
  <c r="F853" i="67"/>
  <c r="F854" i="67"/>
  <c r="F855" i="67"/>
  <c r="F856" i="67"/>
  <c r="F857" i="67"/>
  <c r="F860" i="67"/>
  <c r="F861" i="67"/>
  <c r="F862" i="67"/>
  <c r="F863" i="67"/>
  <c r="F864" i="67"/>
  <c r="F865" i="67"/>
  <c r="F867" i="67"/>
  <c r="F868" i="67"/>
  <c r="F869" i="67"/>
  <c r="F871" i="67"/>
  <c r="F872" i="67"/>
  <c r="F875" i="67"/>
  <c r="F878" i="67"/>
  <c r="F879" i="67"/>
  <c r="F880" i="67"/>
  <c r="F883" i="67"/>
  <c r="F884" i="67"/>
  <c r="F885" i="67"/>
  <c r="F886" i="67"/>
  <c r="F889" i="67"/>
  <c r="F891" i="67"/>
  <c r="F896" i="67"/>
  <c r="F897" i="67"/>
  <c r="F901" i="67"/>
  <c r="F902" i="67"/>
  <c r="F912" i="67"/>
  <c r="F913" i="67"/>
  <c r="F914" i="67"/>
  <c r="F915" i="67"/>
  <c r="F916" i="67"/>
  <c r="F917" i="67"/>
  <c r="F918" i="67"/>
  <c r="F919" i="67"/>
  <c r="F920" i="67"/>
  <c r="F921" i="67"/>
  <c r="F922" i="67"/>
  <c r="F923" i="67"/>
  <c r="F924" i="67"/>
  <c r="F925" i="67"/>
  <c r="F926" i="67"/>
  <c r="F927" i="67"/>
  <c r="F928" i="67"/>
  <c r="F929" i="67"/>
  <c r="F930" i="67"/>
  <c r="F931" i="67"/>
  <c r="F932" i="67"/>
  <c r="F933" i="67"/>
  <c r="F934" i="67"/>
  <c r="F935" i="67"/>
  <c r="F936" i="67"/>
  <c r="F937" i="67"/>
  <c r="F938" i="67"/>
  <c r="F939" i="67"/>
  <c r="F940" i="67"/>
  <c r="F941" i="67"/>
  <c r="F942" i="67"/>
  <c r="F943" i="67"/>
  <c r="F944" i="67"/>
  <c r="F945" i="67"/>
  <c r="F946" i="67"/>
  <c r="F947" i="67"/>
  <c r="F948" i="67"/>
  <c r="F949" i="67"/>
  <c r="F950" i="67"/>
  <c r="F951" i="67"/>
  <c r="F952" i="67"/>
  <c r="F953" i="67"/>
  <c r="F954" i="67"/>
  <c r="F955" i="67"/>
  <c r="F956" i="67"/>
  <c r="F957" i="67"/>
  <c r="F958" i="67"/>
  <c r="F959" i="67"/>
  <c r="F960" i="67"/>
  <c r="F961" i="67"/>
  <c r="F962" i="67"/>
  <c r="F963" i="67"/>
  <c r="F964" i="67"/>
  <c r="F965" i="67"/>
  <c r="F966" i="67"/>
  <c r="F967" i="67"/>
  <c r="F968" i="67"/>
  <c r="F969" i="67"/>
  <c r="F970" i="67"/>
  <c r="F971" i="67"/>
  <c r="F972" i="67"/>
  <c r="F973" i="67"/>
  <c r="F974" i="67"/>
  <c r="F975" i="67"/>
  <c r="F976" i="67"/>
  <c r="F977" i="67"/>
  <c r="F978" i="67"/>
  <c r="F979" i="67"/>
  <c r="F980" i="67"/>
  <c r="F981" i="67"/>
  <c r="F982" i="67"/>
  <c r="F983" i="67"/>
  <c r="F984" i="67"/>
  <c r="F985" i="67"/>
  <c r="F986" i="67"/>
  <c r="F987" i="67"/>
  <c r="F988" i="67"/>
  <c r="F989" i="67"/>
  <c r="F990" i="67"/>
  <c r="F991" i="67"/>
  <c r="F992" i="67"/>
  <c r="F993" i="67"/>
  <c r="F994" i="67"/>
  <c r="F995" i="67"/>
  <c r="F996" i="67"/>
  <c r="F997" i="67"/>
  <c r="F998" i="67"/>
  <c r="F999" i="67"/>
  <c r="F1000" i="67"/>
  <c r="F1001" i="67"/>
  <c r="F1002" i="67"/>
  <c r="F1003" i="67"/>
  <c r="F1004" i="67"/>
  <c r="F1005" i="67"/>
  <c r="F1006" i="67"/>
  <c r="F1007" i="67"/>
  <c r="F1008" i="67"/>
  <c r="F1009" i="67"/>
  <c r="F1010" i="67"/>
  <c r="F1011" i="67"/>
  <c r="F1012" i="67"/>
  <c r="F1013" i="67"/>
  <c r="F615" i="67"/>
  <c r="F616" i="67"/>
  <c r="F617" i="67"/>
  <c r="F619" i="67"/>
  <c r="F623" i="67"/>
  <c r="F624" i="67"/>
  <c r="F625" i="67"/>
  <c r="F626" i="67"/>
  <c r="F629" i="67"/>
  <c r="F630" i="67"/>
  <c r="F631" i="67"/>
  <c r="F634" i="67"/>
  <c r="F635" i="67"/>
  <c r="F637" i="67"/>
  <c r="F638" i="67"/>
  <c r="F642" i="67"/>
  <c r="F643" i="67"/>
  <c r="F644" i="67"/>
  <c r="F645" i="67"/>
  <c r="F647" i="67"/>
  <c r="F648" i="67"/>
  <c r="F649" i="67"/>
  <c r="F650" i="67"/>
  <c r="F651" i="67"/>
  <c r="F652" i="67"/>
  <c r="F653" i="67"/>
  <c r="F654" i="67"/>
  <c r="F655" i="67"/>
  <c r="F656" i="67"/>
  <c r="F657" i="67"/>
  <c r="F658" i="67"/>
  <c r="F659" i="67"/>
  <c r="F660" i="67"/>
  <c r="F661" i="67"/>
  <c r="F662" i="67"/>
  <c r="F663" i="67"/>
  <c r="F664" i="67"/>
  <c r="F665" i="67"/>
  <c r="F666" i="67"/>
  <c r="F667" i="67"/>
  <c r="F668" i="67"/>
  <c r="F669" i="67"/>
  <c r="F670" i="67"/>
  <c r="F671" i="67"/>
  <c r="F672" i="67"/>
  <c r="F673" i="67"/>
  <c r="F674" i="67"/>
  <c r="F675" i="67"/>
  <c r="F676" i="67"/>
  <c r="F677" i="67"/>
  <c r="F678" i="67"/>
  <c r="F679" i="67"/>
  <c r="F680" i="67"/>
  <c r="F681" i="67"/>
  <c r="F682" i="67"/>
  <c r="F683" i="67"/>
  <c r="F684" i="67"/>
  <c r="F685" i="67"/>
  <c r="F686" i="67"/>
  <c r="F687" i="67"/>
  <c r="F688" i="67"/>
  <c r="F689" i="67"/>
  <c r="F690" i="67"/>
  <c r="F691" i="67"/>
  <c r="F692" i="67"/>
  <c r="F693" i="67"/>
  <c r="F694" i="67"/>
  <c r="F695" i="67"/>
  <c r="F696" i="67"/>
  <c r="F697" i="67"/>
  <c r="F698" i="67"/>
  <c r="F699" i="67"/>
  <c r="F700" i="67"/>
  <c r="F701" i="67"/>
  <c r="F702" i="67"/>
  <c r="F703" i="67"/>
  <c r="F704" i="67"/>
  <c r="F705" i="67"/>
  <c r="F706" i="67"/>
  <c r="F707" i="67"/>
  <c r="F708" i="67"/>
  <c r="F709" i="67"/>
  <c r="F710" i="67"/>
  <c r="F711" i="67"/>
  <c r="F712" i="67"/>
  <c r="F713" i="67"/>
  <c r="F714" i="67"/>
  <c r="F715" i="67"/>
  <c r="F716" i="67"/>
  <c r="F717" i="67"/>
  <c r="F718" i="67"/>
  <c r="F719" i="67"/>
  <c r="F720" i="67"/>
  <c r="F721" i="67"/>
  <c r="F722" i="67"/>
  <c r="F723" i="67"/>
  <c r="F724" i="67"/>
  <c r="F725" i="67"/>
  <c r="F726" i="67"/>
  <c r="F727" i="67"/>
  <c r="F728" i="67"/>
  <c r="F729" i="67"/>
  <c r="F730" i="67"/>
  <c r="F731" i="67"/>
  <c r="F732" i="67"/>
  <c r="F733" i="67"/>
  <c r="F734" i="67"/>
  <c r="F735" i="67"/>
  <c r="F736" i="67"/>
  <c r="F737" i="67"/>
  <c r="F738" i="67"/>
  <c r="F739" i="67"/>
  <c r="F740" i="67"/>
  <c r="F741" i="67"/>
  <c r="F742" i="67"/>
  <c r="F743" i="67"/>
  <c r="F744" i="67"/>
  <c r="F745" i="67"/>
  <c r="F746" i="67"/>
  <c r="F747" i="67"/>
  <c r="F748" i="67"/>
  <c r="F749" i="67"/>
  <c r="F750" i="67"/>
  <c r="F751" i="67"/>
  <c r="F752" i="67"/>
  <c r="F753" i="67"/>
  <c r="F754" i="67"/>
  <c r="F755" i="67"/>
  <c r="F756" i="67"/>
  <c r="F757" i="67"/>
  <c r="F758" i="67"/>
  <c r="F759" i="67"/>
  <c r="F760" i="67"/>
  <c r="F761" i="67"/>
  <c r="F762" i="67"/>
  <c r="F763" i="67"/>
  <c r="F764" i="67"/>
  <c r="F765" i="67"/>
  <c r="F766" i="67"/>
  <c r="F767" i="67"/>
  <c r="F768" i="67"/>
  <c r="F769" i="67"/>
  <c r="F770" i="67"/>
  <c r="F771" i="67"/>
  <c r="F772" i="67"/>
  <c r="F773" i="67"/>
  <c r="F774" i="67"/>
  <c r="F775" i="67"/>
  <c r="F776" i="67"/>
  <c r="F777" i="67"/>
  <c r="F778" i="67"/>
  <c r="F779" i="67"/>
  <c r="F780" i="67"/>
  <c r="F781" i="67"/>
  <c r="F782" i="67"/>
  <c r="F783" i="67"/>
  <c r="F784" i="67"/>
  <c r="F785" i="67"/>
  <c r="F786" i="67"/>
  <c r="F787" i="67"/>
  <c r="F788" i="67"/>
  <c r="F789" i="67"/>
  <c r="F790" i="67"/>
  <c r="F791" i="67"/>
  <c r="F792" i="67"/>
  <c r="F793" i="67"/>
  <c r="F794" i="67"/>
  <c r="F795" i="67"/>
  <c r="F796" i="67"/>
  <c r="F797" i="67"/>
  <c r="F798" i="67"/>
  <c r="F799" i="67"/>
  <c r="F800" i="67"/>
  <c r="F801" i="67"/>
  <c r="F802" i="67"/>
  <c r="F803" i="67"/>
  <c r="F804" i="67"/>
  <c r="F805" i="67"/>
  <c r="F806" i="67"/>
  <c r="F807" i="67"/>
  <c r="F808" i="67"/>
  <c r="F809" i="67"/>
  <c r="F810" i="67"/>
  <c r="F811" i="67"/>
  <c r="F812" i="67"/>
  <c r="F813" i="67"/>
  <c r="CB25" i="68"/>
  <c r="CB24" i="68"/>
  <c r="CB23" i="68"/>
  <c r="CB18" i="68"/>
  <c r="CB19" i="68"/>
  <c r="CB20" i="68"/>
  <c r="CB21" i="68"/>
  <c r="BI127" i="14"/>
  <c r="BN704" i="69" s="1"/>
  <c r="BI126" i="14"/>
  <c r="BN703" i="69" s="1"/>
  <c r="BI125" i="14"/>
  <c r="BN702" i="69" s="1"/>
  <c r="BI124" i="14"/>
  <c r="BN701" i="69" s="1"/>
  <c r="BI123" i="14"/>
  <c r="BN700" i="69" s="1"/>
  <c r="BI122" i="14"/>
  <c r="BN699" i="69" s="1"/>
  <c r="BI110" i="15"/>
  <c r="BN707" i="68" s="1"/>
  <c r="BI109" i="15"/>
  <c r="BN706" i="68" s="1"/>
  <c r="BI108" i="15"/>
  <c r="BN705" i="68" s="1"/>
  <c r="BI107" i="15"/>
  <c r="BN704" i="68" s="1"/>
  <c r="BI106" i="15"/>
  <c r="BN703" i="68" s="1"/>
  <c r="BI105" i="15"/>
  <c r="BN702" i="68" s="1"/>
  <c r="BI104" i="15"/>
  <c r="BN701" i="68" s="1"/>
  <c r="BI103" i="15"/>
  <c r="BN700" i="68" s="1"/>
  <c r="BI102" i="15"/>
  <c r="BN699" i="68" s="1"/>
  <c r="BI101" i="15"/>
  <c r="BN698" i="68" s="1"/>
  <c r="BI100" i="15"/>
  <c r="BN697" i="68" s="1"/>
  <c r="BI99" i="15"/>
  <c r="BN696" i="68" s="1"/>
  <c r="BI98" i="15"/>
  <c r="BN695" i="68" s="1"/>
  <c r="BI97" i="15"/>
  <c r="BN694" i="68" s="1"/>
  <c r="BI96" i="15"/>
  <c r="BN693" i="68" s="1"/>
  <c r="BI95" i="15"/>
  <c r="BN692" i="68" s="1"/>
  <c r="BI94" i="15"/>
  <c r="BN691" i="68" s="1"/>
  <c r="BI112" i="16"/>
  <c r="BN712" i="67" s="1"/>
  <c r="BI111" i="16"/>
  <c r="BN711" i="67" s="1"/>
  <c r="BI110" i="16"/>
  <c r="BN710" i="67" s="1"/>
  <c r="BI109" i="16"/>
  <c r="BN709" i="67" s="1"/>
  <c r="BI108" i="16"/>
  <c r="BN708" i="67" s="1"/>
  <c r="BI107" i="16"/>
  <c r="BN707" i="67" s="1"/>
  <c r="BI106" i="16"/>
  <c r="BN706" i="67" s="1"/>
  <c r="BI105" i="16"/>
  <c r="BN705" i="67" s="1"/>
  <c r="BI104" i="16"/>
  <c r="BN704" i="67" s="1"/>
  <c r="BI103" i="16"/>
  <c r="BN703" i="67" s="1"/>
  <c r="BI102" i="16"/>
  <c r="BN702" i="67" s="1"/>
  <c r="BI101" i="16"/>
  <c r="BN701" i="67" s="1"/>
  <c r="BI100" i="16"/>
  <c r="BN700" i="67" s="1"/>
  <c r="BI99" i="16"/>
  <c r="BN699" i="67" s="1"/>
  <c r="BI98" i="16"/>
  <c r="BN698" i="67" s="1"/>
  <c r="BI97" i="16"/>
  <c r="BN697" i="67" s="1"/>
  <c r="BI96" i="16"/>
  <c r="BN696" i="67" s="1"/>
  <c r="BI95" i="16"/>
  <c r="BN695" i="67" s="1"/>
  <c r="BI94" i="16"/>
  <c r="BN694" i="67" s="1"/>
  <c r="BI128" i="7"/>
  <c r="BN904" i="69" s="1"/>
  <c r="BI111" i="6"/>
  <c r="BN906" i="68" s="1"/>
  <c r="BI110" i="6"/>
  <c r="BN905" i="68" s="1"/>
  <c r="BI109" i="6"/>
  <c r="BN904" i="68" s="1"/>
  <c r="BI108" i="6"/>
  <c r="BN903" i="68" s="1"/>
  <c r="BI107" i="6"/>
  <c r="BN902" i="68" s="1"/>
  <c r="BI106" i="6"/>
  <c r="BN901" i="68" s="1"/>
  <c r="C2" i="6"/>
  <c r="Q2" i="6" s="1"/>
  <c r="Q3" i="6" s="1"/>
  <c r="N4" i="6"/>
  <c r="BB5" i="6"/>
  <c r="BC5" i="6"/>
  <c r="BD5" i="6"/>
  <c r="BE5" i="6"/>
  <c r="BF5" i="6"/>
  <c r="BP5" i="6"/>
  <c r="BQ5" i="6"/>
  <c r="BR5" i="6"/>
  <c r="BS5" i="6"/>
  <c r="BT5" i="6"/>
  <c r="BU5" i="6"/>
  <c r="BV5" i="6"/>
  <c r="BV5" i="7"/>
  <c r="BU5" i="7"/>
  <c r="BT5" i="7"/>
  <c r="BS5" i="7"/>
  <c r="BR5" i="7"/>
  <c r="BQ5" i="7"/>
  <c r="BP5" i="7"/>
  <c r="BF5" i="7"/>
  <c r="BE5" i="7"/>
  <c r="BD5" i="7"/>
  <c r="BC5" i="7"/>
  <c r="BB5" i="7"/>
  <c r="BE5" i="15"/>
  <c r="BE5" i="14"/>
  <c r="BV5" i="15"/>
  <c r="BU5" i="15"/>
  <c r="BT5" i="15"/>
  <c r="BS5" i="15"/>
  <c r="BR5" i="15"/>
  <c r="BQ5" i="15"/>
  <c r="BP5" i="15"/>
  <c r="BF5" i="15"/>
  <c r="BD5" i="15"/>
  <c r="BC5" i="15"/>
  <c r="BB5" i="15"/>
  <c r="N4" i="15"/>
  <c r="BV5" i="14"/>
  <c r="BU5" i="14"/>
  <c r="BT5" i="14"/>
  <c r="BS5" i="14"/>
  <c r="BR5" i="14"/>
  <c r="BQ5" i="14"/>
  <c r="BP5" i="14"/>
  <c r="BF5" i="14"/>
  <c r="BD5" i="14"/>
  <c r="BC5" i="14"/>
  <c r="BB5" i="14"/>
  <c r="N4" i="14"/>
  <c r="N4" i="5"/>
  <c r="N4" i="16"/>
  <c r="BR4" i="67" l="1"/>
  <c r="BB4" i="67"/>
  <c r="BU4" i="68"/>
  <c r="BV2" i="67"/>
  <c r="BV5" i="68" s="1"/>
  <c r="BV4" i="67"/>
  <c r="BU4" i="67"/>
  <c r="BT4" i="67"/>
  <c r="BE4" i="67"/>
  <c r="BT2" i="67"/>
  <c r="BT5" i="68" s="1"/>
  <c r="BD2" i="67"/>
  <c r="BC2" i="67"/>
  <c r="BC5" i="68" s="1"/>
  <c r="BF4" i="67"/>
  <c r="BQ4" i="67"/>
  <c r="BP2" i="67"/>
  <c r="BP5" i="68" s="1"/>
  <c r="AT2" i="6"/>
  <c r="AT3" i="6" s="1"/>
  <c r="P2" i="6"/>
  <c r="P3" i="6" s="1"/>
  <c r="AR2" i="6"/>
  <c r="AR3" i="6" s="1"/>
  <c r="O2" i="6"/>
  <c r="O3" i="6" s="1"/>
  <c r="AP2" i="6"/>
  <c r="AP3" i="6" s="1"/>
  <c r="AN2" i="6"/>
  <c r="AN3" i="6" s="1"/>
  <c r="AC2" i="6"/>
  <c r="AC3" i="6" s="1"/>
  <c r="S2" i="6"/>
  <c r="S3" i="6" s="1"/>
  <c r="AQ2" i="6"/>
  <c r="AQ3" i="6" s="1"/>
  <c r="BS4" i="68"/>
  <c r="N4" i="68"/>
  <c r="BQ4" i="68"/>
  <c r="BP4" i="68"/>
  <c r="BB4" i="68"/>
  <c r="BF4" i="68"/>
  <c r="BD4" i="68"/>
  <c r="BC4" i="68"/>
  <c r="BT4" i="68"/>
  <c r="BQ4" i="69"/>
  <c r="BS4" i="69"/>
  <c r="BO4" i="69"/>
  <c r="BB4" i="69"/>
  <c r="BT4" i="69"/>
  <c r="BE4" i="69"/>
  <c r="BU4" i="69"/>
  <c r="CB20" i="69"/>
  <c r="CB27" i="69"/>
  <c r="BR4" i="69"/>
  <c r="BR7" i="69" s="1"/>
  <c r="BP4" i="69"/>
  <c r="BC4" i="69"/>
  <c r="N4" i="69"/>
  <c r="BD4" i="69"/>
  <c r="BV4" i="69"/>
  <c r="BF4" i="69"/>
  <c r="BC4" i="67"/>
  <c r="BQ2" i="67"/>
  <c r="BB2" i="67"/>
  <c r="BP4" i="67"/>
  <c r="BE2" i="67"/>
  <c r="BD4" i="67"/>
  <c r="BU2" i="67"/>
  <c r="CB22" i="68"/>
  <c r="CB27" i="68"/>
  <c r="CB17" i="68"/>
  <c r="BO4" i="68"/>
  <c r="CB26" i="68"/>
  <c r="BR4" i="68"/>
  <c r="BR7" i="68" s="1"/>
  <c r="H4" i="68"/>
  <c r="BS4" i="67"/>
  <c r="BS2" i="67"/>
  <c r="N4" i="67"/>
  <c r="BF2" i="67"/>
  <c r="BR2" i="67"/>
  <c r="H4" i="69"/>
  <c r="CB24" i="69"/>
  <c r="CB25" i="69"/>
  <c r="CB18" i="69"/>
  <c r="CB22" i="69"/>
  <c r="CB26" i="69"/>
  <c r="CB17" i="69"/>
  <c r="BE4" i="68"/>
  <c r="BV4" i="68"/>
  <c r="H4" i="67"/>
  <c r="BA2" i="6"/>
  <c r="AL2" i="6"/>
  <c r="N2" i="6"/>
  <c r="BY2" i="6"/>
  <c r="AZ2" i="6"/>
  <c r="AJ2" i="6"/>
  <c r="M2" i="6"/>
  <c r="AY2" i="6"/>
  <c r="AE2" i="6"/>
  <c r="L2" i="6"/>
  <c r="CA2" i="6"/>
  <c r="BZ16" i="73"/>
  <c r="BX21" i="73"/>
  <c r="BT16" i="73"/>
  <c r="BX18" i="73"/>
  <c r="BV16" i="73"/>
  <c r="CB16" i="73"/>
  <c r="BC5" i="69" l="1"/>
  <c r="BV5" i="69"/>
  <c r="BV6" i="69" s="1"/>
  <c r="BT5" i="69"/>
  <c r="BT6" i="69" s="1"/>
  <c r="BQ5" i="68"/>
  <c r="BQ6" i="68" s="1"/>
  <c r="BB5" i="68"/>
  <c r="BQ5" i="69"/>
  <c r="BQ6" i="69" s="1"/>
  <c r="BD5" i="68"/>
  <c r="BD5" i="69"/>
  <c r="BT6" i="68"/>
  <c r="BQ7" i="69"/>
  <c r="BQ7" i="68"/>
  <c r="BP6" i="68"/>
  <c r="BS7" i="68"/>
  <c r="BS7" i="69"/>
  <c r="BV6" i="68"/>
  <c r="BT7" i="68"/>
  <c r="BT7" i="69"/>
  <c r="BP7" i="68"/>
  <c r="BP7" i="69"/>
  <c r="BU7" i="68"/>
  <c r="BU7" i="69"/>
  <c r="BV7" i="69"/>
  <c r="BV7" i="68"/>
  <c r="BP5" i="69"/>
  <c r="BU5" i="69"/>
  <c r="BU6" i="69" s="1"/>
  <c r="BB5" i="69"/>
  <c r="BE5" i="69"/>
  <c r="BR5" i="68"/>
  <c r="BU5" i="68"/>
  <c r="BU6" i="68" s="1"/>
  <c r="BE5" i="68"/>
  <c r="BR5" i="69"/>
  <c r="BS5" i="68"/>
  <c r="BF5" i="69"/>
  <c r="BF5" i="68"/>
  <c r="BS5" i="69"/>
  <c r="AJ3" i="6"/>
  <c r="AZ3" i="6"/>
  <c r="AE3" i="6"/>
  <c r="CA3" i="6"/>
  <c r="AY3" i="6"/>
  <c r="BY3" i="6"/>
  <c r="L3" i="6"/>
  <c r="M3" i="6"/>
  <c r="AL3" i="6"/>
  <c r="BA3" i="6"/>
  <c r="CA21" i="73"/>
  <c r="BQ16" i="73"/>
  <c r="BW21" i="73"/>
  <c r="BY21" i="73"/>
  <c r="BZ19" i="73"/>
  <c r="BW20" i="73"/>
  <c r="CB18" i="73"/>
  <c r="BY19" i="73"/>
  <c r="BV19" i="73"/>
  <c r="BR16" i="73"/>
  <c r="CA16" i="73"/>
  <c r="BX16" i="73"/>
  <c r="BZ18" i="73"/>
  <c r="CB21" i="73"/>
  <c r="CB17" i="73"/>
  <c r="BW16" i="73"/>
  <c r="CA18" i="73"/>
  <c r="BW18" i="73"/>
  <c r="BV21" i="73"/>
  <c r="BV18" i="73"/>
  <c r="BX19" i="73"/>
  <c r="BY18" i="73"/>
  <c r="BW19" i="73"/>
  <c r="BT19" i="73"/>
  <c r="CB20" i="73"/>
  <c r="BQ19" i="73"/>
  <c r="BW17" i="73"/>
  <c r="BZ20" i="73"/>
  <c r="BZ21" i="73"/>
  <c r="BS19" i="73"/>
  <c r="BS16" i="73"/>
  <c r="BY16" i="73"/>
  <c r="BR19" i="73"/>
  <c r="CB19" i="73"/>
  <c r="BV17" i="73"/>
  <c r="BU19" i="73"/>
  <c r="BU16" i="73"/>
  <c r="BZ17" i="73"/>
  <c r="CA19" i="73"/>
  <c r="BS6" i="68" l="1"/>
  <c r="BS6" i="69"/>
  <c r="BR6" i="68"/>
  <c r="BP6" i="69"/>
  <c r="BR6" i="69"/>
  <c r="AG2" i="6"/>
  <c r="Z2" i="6"/>
  <c r="AS2" i="6"/>
  <c r="H4" i="16"/>
  <c r="Y2" i="6"/>
  <c r="AA2" i="6"/>
  <c r="AI2" i="6"/>
  <c r="BO5" i="15"/>
  <c r="H2" i="6"/>
  <c r="H4" i="6"/>
  <c r="R2" i="6"/>
  <c r="AB2" i="6"/>
  <c r="AM2" i="6"/>
  <c r="U2" i="6"/>
  <c r="AD2" i="6"/>
  <c r="AO2" i="6"/>
  <c r="BO5" i="14"/>
  <c r="H4" i="15"/>
  <c r="H4" i="14"/>
  <c r="BO5" i="6"/>
  <c r="BO4" i="67" l="1"/>
  <c r="BO2" i="67"/>
  <c r="AD3" i="6"/>
  <c r="AM3" i="6"/>
  <c r="AA3" i="6"/>
  <c r="AG3" i="6"/>
  <c r="AO3" i="6"/>
  <c r="AB3" i="6"/>
  <c r="Y3" i="6"/>
  <c r="R3" i="6"/>
  <c r="AS3" i="6"/>
  <c r="Z3" i="6"/>
  <c r="U3" i="6"/>
  <c r="AI3" i="6"/>
  <c r="H4" i="5"/>
  <c r="BO5" i="7"/>
  <c r="BZ3" i="73"/>
  <c r="CA3" i="73"/>
  <c r="BW6" i="73"/>
  <c r="BY6" i="73"/>
  <c r="BO11" i="2"/>
  <c r="BE10" i="2"/>
  <c r="BJ11" i="2"/>
  <c r="BK10" i="2"/>
  <c r="BV12" i="73"/>
  <c r="BN12" i="2"/>
  <c r="BJ10" i="2"/>
  <c r="BM10" i="2"/>
  <c r="BJ7" i="2"/>
  <c r="BQ11" i="2"/>
  <c r="BX6" i="73"/>
  <c r="BO10" i="2"/>
  <c r="BZ12" i="73"/>
  <c r="AA4" i="2"/>
  <c r="CA12" i="73"/>
  <c r="BN10" i="2"/>
  <c r="BQ12" i="2"/>
  <c r="AY3" i="73"/>
  <c r="BQ3" i="73"/>
  <c r="BQ12" i="73"/>
  <c r="BF10" i="2"/>
  <c r="BK12" i="2"/>
  <c r="CB5" i="2"/>
  <c r="BW9" i="73"/>
  <c r="BT6" i="73"/>
  <c r="BI11" i="2"/>
  <c r="BV3" i="73"/>
  <c r="BT12" i="73"/>
  <c r="BZ9" i="73"/>
  <c r="CB7" i="2"/>
  <c r="BJ8" i="2"/>
  <c r="BY17" i="73"/>
  <c r="BM11" i="2"/>
  <c r="BQ9" i="73"/>
  <c r="BV9" i="73"/>
  <c r="AY6" i="73"/>
  <c r="CB12" i="73"/>
  <c r="BR9" i="73"/>
  <c r="CB12" i="2"/>
  <c r="BX20" i="73"/>
  <c r="BX3" i="73"/>
  <c r="BV20" i="73"/>
  <c r="BK11" i="2"/>
  <c r="BT3" i="73"/>
  <c r="BQ10" i="2"/>
  <c r="BD11" i="2"/>
  <c r="BU3" i="73"/>
  <c r="BF12" i="2"/>
  <c r="BY20" i="73"/>
  <c r="BX17" i="73"/>
  <c r="BV6" i="73"/>
  <c r="BR12" i="2"/>
  <c r="BE12" i="2"/>
  <c r="BD10" i="2"/>
  <c r="CB6" i="73"/>
  <c r="BY3" i="73"/>
  <c r="BS6" i="73"/>
  <c r="BE11" i="2"/>
  <c r="CE4" i="2"/>
  <c r="BQ6" i="73"/>
  <c r="BY9" i="73"/>
  <c r="CB3" i="73"/>
  <c r="CA9" i="73"/>
  <c r="CA20" i="73"/>
  <c r="CB6" i="2"/>
  <c r="CB3" i="2"/>
  <c r="BJ12" i="2"/>
  <c r="CB11" i="2"/>
  <c r="BJ6" i="2"/>
  <c r="BY12" i="73"/>
  <c r="CB4" i="2"/>
  <c r="CB9" i="73"/>
  <c r="BT9" i="73"/>
  <c r="BJ5" i="2"/>
  <c r="BJ3" i="2"/>
  <c r="CA6" i="73"/>
  <c r="BP10" i="2"/>
  <c r="BR11" i="2"/>
  <c r="CG4" i="2"/>
  <c r="BP11" i="2"/>
  <c r="BS3" i="73"/>
  <c r="BW3" i="73"/>
  <c r="BR12" i="73"/>
  <c r="BR3" i="73"/>
  <c r="BU6" i="73"/>
  <c r="BR6" i="73"/>
  <c r="BW12" i="73"/>
  <c r="BU9" i="73"/>
  <c r="BU12" i="73"/>
  <c r="BX12" i="73"/>
  <c r="AY12" i="73"/>
  <c r="BZ6" i="73"/>
  <c r="BS9" i="73"/>
  <c r="BS12" i="73"/>
  <c r="BF11" i="2"/>
  <c r="BI10" i="2"/>
  <c r="BM12" i="2"/>
  <c r="BX9" i="73"/>
  <c r="BN11" i="2"/>
  <c r="BD12" i="2"/>
  <c r="BO12" i="2"/>
  <c r="CA17" i="73"/>
  <c r="BR10" i="2"/>
  <c r="BJ4" i="2"/>
  <c r="CB10" i="2"/>
  <c r="CB8" i="2"/>
  <c r="BP12" i="2"/>
  <c r="AY9" i="73"/>
  <c r="BI12" i="2"/>
  <c r="BJ20" i="2" l="1"/>
  <c r="BJ19" i="2"/>
  <c r="CB19" i="2"/>
  <c r="BJ18" i="2"/>
  <c r="CB18" i="2"/>
  <c r="CB20" i="2"/>
  <c r="BC10" i="2"/>
  <c r="BL11" i="2"/>
  <c r="BL10" i="2"/>
  <c r="BL12" i="2"/>
  <c r="CB17" i="2"/>
  <c r="BO7" i="68"/>
  <c r="BO7" i="69"/>
  <c r="BO5" i="68"/>
  <c r="BO6" i="68" s="1"/>
  <c r="BO5" i="69"/>
  <c r="BO6" i="69" s="1"/>
  <c r="BR8" i="2"/>
  <c r="BR7" i="2"/>
  <c r="AY16" i="73"/>
  <c r="BR4" i="2"/>
  <c r="AY19" i="73"/>
  <c r="BR5" i="2"/>
  <c r="BR3" i="2"/>
  <c r="BR6" i="2"/>
  <c r="BR20" i="2" l="1"/>
  <c r="BR18" i="2"/>
  <c r="BR19" i="2"/>
  <c r="BR17" i="2"/>
  <c r="BQ69" i="64"/>
  <c r="BQ69" i="63"/>
  <c r="BQ5" i="2"/>
  <c r="BQ8" i="2"/>
  <c r="BQ6" i="2"/>
  <c r="BQ7" i="2"/>
  <c r="BQ3" i="2"/>
  <c r="BQ4" i="2"/>
  <c r="BQ18" i="2" l="1"/>
  <c r="BQ20" i="2"/>
  <c r="BQ19" i="2"/>
  <c r="BQ68" i="64"/>
  <c r="BP69" i="64"/>
  <c r="BP69" i="63"/>
  <c r="BQ68" i="63"/>
  <c r="BQ17" i="2"/>
  <c r="BQ61" i="64" l="1"/>
  <c r="BI69" i="64"/>
  <c r="BI69" i="63"/>
  <c r="BQ61" i="63"/>
  <c r="BP68" i="64"/>
  <c r="BP68" i="63"/>
  <c r="BI68" i="63"/>
  <c r="BP61" i="63"/>
  <c r="BI61" i="63"/>
  <c r="BI61" i="64"/>
  <c r="BI68" i="64"/>
  <c r="BP61" i="64"/>
  <c r="H2" i="14" l="1"/>
  <c r="H2" i="69" s="1"/>
  <c r="C2" i="14"/>
  <c r="H2" i="15"/>
  <c r="H2" i="68" s="1"/>
  <c r="C2" i="15"/>
  <c r="C2" i="68" s="1"/>
  <c r="H2" i="16"/>
  <c r="C2" i="16"/>
  <c r="CA2" i="16" s="1"/>
  <c r="H2" i="5"/>
  <c r="BJ815" i="68"/>
  <c r="C2" i="5"/>
  <c r="BJ17" i="2"/>
  <c r="CG5" i="2"/>
  <c r="CA2" i="14" l="1"/>
  <c r="CA3" i="14" s="1"/>
  <c r="C2" i="69"/>
  <c r="N2" i="69" s="1"/>
  <c r="N2" i="68"/>
  <c r="H2" i="67"/>
  <c r="C2" i="67"/>
  <c r="N2" i="67"/>
  <c r="CA3" i="16"/>
  <c r="N7" i="7"/>
  <c r="H7" i="7"/>
  <c r="BJ812" i="69"/>
  <c r="CA3" i="7"/>
  <c r="CA2" i="15"/>
  <c r="CA2" i="5"/>
  <c r="CA2" i="67" s="1"/>
  <c r="BY2" i="16"/>
  <c r="H7" i="14"/>
  <c r="H7" i="15"/>
  <c r="C8" i="15"/>
  <c r="C12" i="15" s="1"/>
  <c r="N7" i="15"/>
  <c r="H5" i="6"/>
  <c r="C8" i="14"/>
  <c r="C12" i="14" s="1"/>
  <c r="N7" i="14"/>
  <c r="C8" i="7"/>
  <c r="C12" i="7" s="1"/>
  <c r="C8" i="6"/>
  <c r="C12" i="6" s="1"/>
  <c r="N7" i="6"/>
  <c r="BY2" i="5"/>
  <c r="BY2" i="67" s="1"/>
  <c r="H7" i="6"/>
  <c r="H5" i="14"/>
  <c r="H5" i="7"/>
  <c r="H5" i="15"/>
  <c r="BY2" i="15"/>
  <c r="BY2" i="14"/>
  <c r="AT2" i="14"/>
  <c r="AL2" i="14"/>
  <c r="AB2" i="14"/>
  <c r="L2" i="14"/>
  <c r="AS2" i="14"/>
  <c r="AJ2" i="14"/>
  <c r="Y2" i="14"/>
  <c r="P2" i="14"/>
  <c r="AR2" i="14"/>
  <c r="AI2" i="14"/>
  <c r="O2" i="14"/>
  <c r="AN2" i="14"/>
  <c r="Z2" i="14"/>
  <c r="M2" i="14"/>
  <c r="AE2" i="14"/>
  <c r="AM2" i="14"/>
  <c r="BA2" i="14"/>
  <c r="AY2" i="14"/>
  <c r="S2" i="14"/>
  <c r="AA2" i="14"/>
  <c r="AZ2" i="14"/>
  <c r="U2" i="14"/>
  <c r="AQ2" i="14"/>
  <c r="AD2" i="14"/>
  <c r="R2" i="14"/>
  <c r="AP2" i="14"/>
  <c r="AC2" i="14"/>
  <c r="Q2" i="14"/>
  <c r="AO2" i="14"/>
  <c r="N2" i="14"/>
  <c r="AQ2" i="5"/>
  <c r="AI2" i="5"/>
  <c r="Z2" i="5"/>
  <c r="AP2" i="5"/>
  <c r="Y2" i="5"/>
  <c r="Q2" i="5"/>
  <c r="AR2" i="5"/>
  <c r="AE2" i="5"/>
  <c r="U2" i="5"/>
  <c r="L2" i="5"/>
  <c r="AO2" i="5"/>
  <c r="AD2" i="5"/>
  <c r="AN2" i="5"/>
  <c r="AC2" i="5"/>
  <c r="S2" i="5"/>
  <c r="BA2" i="5"/>
  <c r="BA2" i="67" s="1"/>
  <c r="AM2" i="5"/>
  <c r="AB2" i="5"/>
  <c r="R2" i="5"/>
  <c r="AZ2" i="5"/>
  <c r="AL2" i="5"/>
  <c r="AL2" i="67" s="1"/>
  <c r="AA2" i="5"/>
  <c r="P2" i="5"/>
  <c r="AY2" i="5"/>
  <c r="O2" i="5"/>
  <c r="AT2" i="5"/>
  <c r="AJ2" i="5"/>
  <c r="N2" i="5"/>
  <c r="M2" i="5"/>
  <c r="AG2" i="5"/>
  <c r="AS2" i="5"/>
  <c r="BA3" i="7"/>
  <c r="AO2" i="7"/>
  <c r="AG2" i="7"/>
  <c r="P2" i="7"/>
  <c r="AZ3" i="7"/>
  <c r="AN3" i="7"/>
  <c r="AE3" i="7"/>
  <c r="O3" i="7"/>
  <c r="AR3" i="7"/>
  <c r="AQ3" i="7"/>
  <c r="AD2" i="7"/>
  <c r="AL3" i="7"/>
  <c r="AA2" i="7"/>
  <c r="Q3" i="7"/>
  <c r="AP3" i="7"/>
  <c r="AC2" i="7"/>
  <c r="S3" i="7"/>
  <c r="AM2" i="7"/>
  <c r="AB2" i="7"/>
  <c r="R2" i="7"/>
  <c r="AY3" i="7"/>
  <c r="Z2" i="7"/>
  <c r="AT2" i="7"/>
  <c r="AJ3" i="7"/>
  <c r="M3" i="7"/>
  <c r="L2" i="7"/>
  <c r="AS2" i="7"/>
  <c r="AI2" i="7"/>
  <c r="AP2" i="15"/>
  <c r="AP2" i="68" s="1"/>
  <c r="Y2" i="15"/>
  <c r="Y2" i="68" s="1"/>
  <c r="Q2" i="15"/>
  <c r="Q2" i="68" s="1"/>
  <c r="AS2" i="15"/>
  <c r="AS2" i="68" s="1"/>
  <c r="AJ2" i="15"/>
  <c r="AJ2" i="68" s="1"/>
  <c r="Z2" i="15"/>
  <c r="Z2" i="68" s="1"/>
  <c r="P2" i="15"/>
  <c r="P2" i="68" s="1"/>
  <c r="AR2" i="15"/>
  <c r="AR2" i="68" s="1"/>
  <c r="AI2" i="15"/>
  <c r="AI2" i="68" s="1"/>
  <c r="O2" i="15"/>
  <c r="O2" i="68" s="1"/>
  <c r="AM2" i="15"/>
  <c r="AM2" i="68" s="1"/>
  <c r="AA2" i="15"/>
  <c r="AA2" i="68" s="1"/>
  <c r="M2" i="15"/>
  <c r="M2" i="68" s="1"/>
  <c r="AZ2" i="15"/>
  <c r="AZ2" i="68" s="1"/>
  <c r="AT2" i="15"/>
  <c r="AT2" i="68" s="1"/>
  <c r="BA2" i="15"/>
  <c r="BA2" i="68" s="1"/>
  <c r="AL2" i="15"/>
  <c r="AL2" i="68" s="1"/>
  <c r="L2" i="15"/>
  <c r="L2" i="68" s="1"/>
  <c r="AE2" i="15"/>
  <c r="AE2" i="68" s="1"/>
  <c r="AY2" i="15"/>
  <c r="AY2" i="68" s="1"/>
  <c r="AG2" i="15"/>
  <c r="AG2" i="68" s="1"/>
  <c r="U2" i="15"/>
  <c r="U2" i="68" s="1"/>
  <c r="AQ2" i="15"/>
  <c r="AQ2" i="68" s="1"/>
  <c r="AD2" i="15"/>
  <c r="AD2" i="68" s="1"/>
  <c r="S2" i="15"/>
  <c r="S2" i="68" s="1"/>
  <c r="AO2" i="15"/>
  <c r="AO2" i="68" s="1"/>
  <c r="AC2" i="15"/>
  <c r="AC2" i="68" s="1"/>
  <c r="R2" i="15"/>
  <c r="R2" i="68" s="1"/>
  <c r="N2" i="15"/>
  <c r="AB2" i="15"/>
  <c r="AB2" i="68" s="1"/>
  <c r="AN2" i="15"/>
  <c r="AN2" i="68" s="1"/>
  <c r="AY2" i="16"/>
  <c r="AY3" i="16" s="1"/>
  <c r="AM2" i="16"/>
  <c r="AM3" i="16" s="1"/>
  <c r="AD2" i="16"/>
  <c r="AD3" i="16" s="1"/>
  <c r="N2" i="16"/>
  <c r="AS2" i="16"/>
  <c r="AS3" i="16" s="1"/>
  <c r="AJ2" i="16"/>
  <c r="AJ3" i="16" s="1"/>
  <c r="Z2" i="16"/>
  <c r="Z3" i="16" s="1"/>
  <c r="R2" i="16"/>
  <c r="R3" i="16" s="1"/>
  <c r="AR2" i="16"/>
  <c r="AR3" i="16" s="1"/>
  <c r="AI2" i="16"/>
  <c r="AI3" i="16" s="1"/>
  <c r="Y2" i="16"/>
  <c r="Y3" i="16" s="1"/>
  <c r="Q2" i="16"/>
  <c r="Q3" i="16" s="1"/>
  <c r="AN2" i="16"/>
  <c r="AN3" i="16" s="1"/>
  <c r="AA2" i="16"/>
  <c r="AA3" i="16" s="1"/>
  <c r="O2" i="16"/>
  <c r="O3" i="16" s="1"/>
  <c r="AG2" i="16"/>
  <c r="AG3" i="16" s="1"/>
  <c r="U2" i="16"/>
  <c r="U3" i="16" s="1"/>
  <c r="AL2" i="16"/>
  <c r="AL3" i="16" s="1"/>
  <c r="M2" i="16"/>
  <c r="M3" i="16" s="1"/>
  <c r="BA2" i="16"/>
  <c r="BA3" i="16" s="1"/>
  <c r="L2" i="16"/>
  <c r="L3" i="16" s="1"/>
  <c r="AT2" i="16"/>
  <c r="AT3" i="16" s="1"/>
  <c r="AZ2" i="16"/>
  <c r="AZ3" i="16" s="1"/>
  <c r="AQ2" i="16"/>
  <c r="AQ3" i="16" s="1"/>
  <c r="AE2" i="16"/>
  <c r="AE3" i="16" s="1"/>
  <c r="AP2" i="16"/>
  <c r="AP3" i="16" s="1"/>
  <c r="AC2" i="16"/>
  <c r="AC3" i="16" s="1"/>
  <c r="S2" i="16"/>
  <c r="S3" i="16" s="1"/>
  <c r="AO2" i="16"/>
  <c r="AO3" i="16" s="1"/>
  <c r="AB2" i="16"/>
  <c r="AB3" i="16" s="1"/>
  <c r="P2" i="16"/>
  <c r="P3" i="16" s="1"/>
  <c r="E87" i="4"/>
  <c r="E88" i="4"/>
  <c r="E86" i="4"/>
  <c r="D87" i="4"/>
  <c r="D88" i="4"/>
  <c r="D86" i="4"/>
  <c r="I73" i="4"/>
  <c r="H73" i="4"/>
  <c r="I72" i="4"/>
  <c r="H72" i="4"/>
  <c r="G73" i="4"/>
  <c r="G72" i="4"/>
  <c r="I27" i="4"/>
  <c r="I14" i="4"/>
  <c r="H27" i="4"/>
  <c r="H14" i="4"/>
  <c r="G27" i="4"/>
  <c r="G14" i="4"/>
  <c r="E75" i="4"/>
  <c r="E76" i="4"/>
  <c r="E74" i="4"/>
  <c r="D75" i="4"/>
  <c r="D76" i="4"/>
  <c r="D74" i="4"/>
  <c r="BI5" i="2"/>
  <c r="D9" i="73"/>
  <c r="BP8" i="2"/>
  <c r="I6" i="73"/>
  <c r="D12" i="73"/>
  <c r="CE5" i="2"/>
  <c r="BP5" i="2"/>
  <c r="BD5" i="2"/>
  <c r="BM4" i="2"/>
  <c r="BP7" i="2"/>
  <c r="BO8" i="2"/>
  <c r="BM3" i="2"/>
  <c r="AA5" i="2"/>
  <c r="BF3" i="2"/>
  <c r="I5" i="73"/>
  <c r="BE5" i="2"/>
  <c r="AY11" i="2"/>
  <c r="BO5" i="2"/>
  <c r="I12" i="73"/>
  <c r="BE5" i="73"/>
  <c r="BP4" i="2"/>
  <c r="CG6" i="2"/>
  <c r="BM5" i="2"/>
  <c r="H10" i="2"/>
  <c r="BF4" i="2"/>
  <c r="BE8" i="73"/>
  <c r="BO7" i="2"/>
  <c r="BO4" i="2"/>
  <c r="BP3" i="2"/>
  <c r="BK3" i="2"/>
  <c r="BF8" i="2"/>
  <c r="I8" i="73"/>
  <c r="BM7" i="2"/>
  <c r="BD7" i="2"/>
  <c r="BE14" i="73"/>
  <c r="BN7" i="2"/>
  <c r="BK7" i="2"/>
  <c r="BI6" i="2"/>
  <c r="BD4" i="2"/>
  <c r="I3" i="73"/>
  <c r="BE11" i="73"/>
  <c r="BM6" i="2"/>
  <c r="CE8" i="2"/>
  <c r="CG8" i="2"/>
  <c r="BI3" i="2"/>
  <c r="BN3" i="2"/>
  <c r="BD8" i="2"/>
  <c r="BE8" i="2"/>
  <c r="D3" i="73"/>
  <c r="CE3" i="2"/>
  <c r="I11" i="73"/>
  <c r="D6" i="73"/>
  <c r="BO3" i="2"/>
  <c r="AY12" i="2"/>
  <c r="BO6" i="2"/>
  <c r="BE4" i="2"/>
  <c r="BF5" i="2"/>
  <c r="BK5" i="2"/>
  <c r="BM8" i="2"/>
  <c r="BE3" i="2"/>
  <c r="CG7" i="2"/>
  <c r="BI7" i="2"/>
  <c r="BN8" i="2"/>
  <c r="CE6" i="2"/>
  <c r="BD6" i="2"/>
  <c r="BK4" i="2"/>
  <c r="BI8" i="2"/>
  <c r="BK6" i="2"/>
  <c r="BF6" i="2"/>
  <c r="BE6" i="2"/>
  <c r="BD3" i="2"/>
  <c r="I14" i="73"/>
  <c r="BP6" i="2"/>
  <c r="BE7" i="2"/>
  <c r="CG3" i="2"/>
  <c r="C10" i="2"/>
  <c r="BN4" i="2"/>
  <c r="CE7" i="2"/>
  <c r="BI4" i="2"/>
  <c r="BN5" i="2"/>
  <c r="BN6" i="2"/>
  <c r="BK8" i="2"/>
  <c r="I9" i="73"/>
  <c r="BF7" i="2"/>
  <c r="AO2" i="67" l="1"/>
  <c r="AI2" i="67"/>
  <c r="Z2" i="67"/>
  <c r="CG20" i="2"/>
  <c r="AQ3" i="14"/>
  <c r="AQ12" i="14" s="1"/>
  <c r="AQ2" i="69"/>
  <c r="AQ3" i="69" s="1"/>
  <c r="Y3" i="14"/>
  <c r="Y8" i="14" s="1"/>
  <c r="Y2" i="69"/>
  <c r="U3" i="14"/>
  <c r="U8" i="14" s="1"/>
  <c r="AJ3" i="14"/>
  <c r="AJ12" i="14" s="1"/>
  <c r="AJ2" i="69"/>
  <c r="AJ3" i="69" s="1"/>
  <c r="AZ3" i="14"/>
  <c r="AZ8" i="14" s="1"/>
  <c r="AZ2" i="69"/>
  <c r="AZ3" i="69" s="1"/>
  <c r="AS3" i="14"/>
  <c r="AS8" i="14" s="1"/>
  <c r="AS2" i="69"/>
  <c r="Q3" i="14"/>
  <c r="Q12" i="14" s="1"/>
  <c r="Q2" i="69"/>
  <c r="Q3" i="69" s="1"/>
  <c r="L3" i="14"/>
  <c r="L8" i="14" s="1"/>
  <c r="L11" i="14" s="1"/>
  <c r="L2" i="69"/>
  <c r="AC3" i="14"/>
  <c r="AC2" i="69"/>
  <c r="AB3" i="14"/>
  <c r="AB12" i="14" s="1"/>
  <c r="AB2" i="69"/>
  <c r="AB3" i="69" s="1"/>
  <c r="AP3" i="14"/>
  <c r="AP12" i="14" s="1"/>
  <c r="AP2" i="69"/>
  <c r="AP3" i="69" s="1"/>
  <c r="AY3" i="14"/>
  <c r="AY8" i="14" s="1"/>
  <c r="AY2" i="69"/>
  <c r="AI3" i="14"/>
  <c r="AI12" i="14" s="1"/>
  <c r="AI2" i="69"/>
  <c r="AL3" i="14"/>
  <c r="AL12" i="14" s="1"/>
  <c r="AL2" i="69"/>
  <c r="AL3" i="69" s="1"/>
  <c r="AO3" i="14"/>
  <c r="AO12" i="14" s="1"/>
  <c r="AO2" i="69"/>
  <c r="Z3" i="14"/>
  <c r="Z12" i="14" s="1"/>
  <c r="Z2" i="69"/>
  <c r="AA3" i="14"/>
  <c r="AA12" i="14" s="1"/>
  <c r="AA2" i="69"/>
  <c r="AN3" i="14"/>
  <c r="AN12" i="14" s="1"/>
  <c r="AN2" i="69"/>
  <c r="AN3" i="69" s="1"/>
  <c r="S3" i="14"/>
  <c r="S8" i="14" s="1"/>
  <c r="S2" i="69"/>
  <c r="S3" i="69" s="1"/>
  <c r="O3" i="14"/>
  <c r="O12" i="14" s="1"/>
  <c r="O2" i="69"/>
  <c r="O3" i="69" s="1"/>
  <c r="R3" i="14"/>
  <c r="R8" i="14" s="1"/>
  <c r="R2" i="69"/>
  <c r="BA3" i="14"/>
  <c r="BA8" i="14" s="1"/>
  <c r="BA2" i="69"/>
  <c r="BA3" i="69" s="1"/>
  <c r="AR3" i="14"/>
  <c r="AR12" i="14" s="1"/>
  <c r="AR2" i="69"/>
  <c r="AR3" i="69" s="1"/>
  <c r="AT3" i="14"/>
  <c r="AT8" i="14" s="1"/>
  <c r="AT2" i="69"/>
  <c r="AE3" i="14"/>
  <c r="AE2" i="69"/>
  <c r="AE3" i="69" s="1"/>
  <c r="M3" i="14"/>
  <c r="M8" i="14" s="1"/>
  <c r="M2" i="69"/>
  <c r="M3" i="69" s="1"/>
  <c r="AD3" i="14"/>
  <c r="AD8" i="14" s="1"/>
  <c r="AD2" i="69"/>
  <c r="AM3" i="14"/>
  <c r="AM12" i="14" s="1"/>
  <c r="AM2" i="69"/>
  <c r="P3" i="14"/>
  <c r="P8" i="14" s="1"/>
  <c r="P2" i="69"/>
  <c r="BY2" i="69"/>
  <c r="BY3" i="69" s="1"/>
  <c r="CA2" i="69"/>
  <c r="CA3" i="69" s="1"/>
  <c r="CE19" i="2"/>
  <c r="CG19" i="2"/>
  <c r="BY2" i="68"/>
  <c r="CA2" i="68"/>
  <c r="CA3" i="68" s="1"/>
  <c r="AT2" i="67"/>
  <c r="AB2" i="67"/>
  <c r="L2" i="67"/>
  <c r="L3" i="67" s="1"/>
  <c r="P2" i="67"/>
  <c r="S2" i="67"/>
  <c r="M2" i="67"/>
  <c r="AZ2" i="67"/>
  <c r="AD2" i="67"/>
  <c r="AP2" i="67"/>
  <c r="AJ2" i="67"/>
  <c r="R2" i="67"/>
  <c r="O2" i="67"/>
  <c r="AM2" i="67"/>
  <c r="U2" i="67"/>
  <c r="U3" i="67" s="1"/>
  <c r="AQ2" i="67"/>
  <c r="AE2" i="67"/>
  <c r="AS2" i="67"/>
  <c r="AS3" i="67" s="1"/>
  <c r="AR2" i="67"/>
  <c r="AY2" i="67"/>
  <c r="AY3" i="67" s="1"/>
  <c r="AG2" i="67"/>
  <c r="AA2" i="67"/>
  <c r="AC2" i="67"/>
  <c r="Q2" i="67"/>
  <c r="CA8" i="14"/>
  <c r="CA9" i="14" s="1"/>
  <c r="AN2" i="67"/>
  <c r="Y2" i="67"/>
  <c r="Y3" i="67" s="1"/>
  <c r="BF19" i="2"/>
  <c r="BM19" i="2"/>
  <c r="BO18" i="2"/>
  <c r="BP20" i="2"/>
  <c r="BD20" i="2"/>
  <c r="CE20" i="2"/>
  <c r="BP19" i="2"/>
  <c r="BO20" i="2"/>
  <c r="BN19" i="2"/>
  <c r="BD18" i="2"/>
  <c r="BE18" i="2"/>
  <c r="BN20" i="2"/>
  <c r="BK20" i="2"/>
  <c r="BK19" i="2"/>
  <c r="BE19" i="2"/>
  <c r="BE20" i="2"/>
  <c r="BF18" i="2"/>
  <c r="BF20" i="2"/>
  <c r="BM18" i="2"/>
  <c r="BM20" i="2"/>
  <c r="BK18" i="2"/>
  <c r="BI18" i="2"/>
  <c r="BI19" i="2"/>
  <c r="BN18" i="2"/>
  <c r="BI20" i="2"/>
  <c r="BD19" i="2"/>
  <c r="BP18" i="2"/>
  <c r="CG18" i="2"/>
  <c r="BO19" i="2"/>
  <c r="CE18" i="2"/>
  <c r="BY3" i="16"/>
  <c r="BY3" i="7"/>
  <c r="CA12" i="14"/>
  <c r="BY3" i="14"/>
  <c r="N7" i="69"/>
  <c r="H7" i="68"/>
  <c r="H7" i="69"/>
  <c r="N7" i="68"/>
  <c r="CG17" i="2"/>
  <c r="C8" i="69"/>
  <c r="C12" i="69" s="1"/>
  <c r="BC7" i="68"/>
  <c r="BF7" i="69"/>
  <c r="BE7" i="68"/>
  <c r="BB7" i="68"/>
  <c r="BF7" i="68"/>
  <c r="BE7" i="69"/>
  <c r="BC7" i="69"/>
  <c r="BE6" i="69"/>
  <c r="BD7" i="68"/>
  <c r="BB7" i="69"/>
  <c r="BD7" i="69"/>
  <c r="BD6" i="69"/>
  <c r="BB6" i="68"/>
  <c r="BB6" i="69"/>
  <c r="BE6" i="68"/>
  <c r="BD6" i="68"/>
  <c r="BC6" i="68"/>
  <c r="BC6" i="69"/>
  <c r="BF6" i="69"/>
  <c r="BF6" i="68"/>
  <c r="H6" i="15"/>
  <c r="H6" i="14"/>
  <c r="CE17" i="2"/>
  <c r="AT3" i="7"/>
  <c r="AS3" i="7"/>
  <c r="AO3" i="7"/>
  <c r="AM3" i="7"/>
  <c r="AI3" i="7"/>
  <c r="AG3" i="7"/>
  <c r="AD3" i="7"/>
  <c r="AC3" i="7"/>
  <c r="AA3" i="7"/>
  <c r="Z3" i="7"/>
  <c r="Y3" i="7"/>
  <c r="R3" i="7"/>
  <c r="P3" i="7"/>
  <c r="L3" i="7"/>
  <c r="H6" i="6"/>
  <c r="H6" i="7"/>
  <c r="H5" i="69"/>
  <c r="BC11" i="2"/>
  <c r="BC3" i="2"/>
  <c r="S3" i="15"/>
  <c r="S8" i="15" s="1"/>
  <c r="AL3" i="15"/>
  <c r="AL12" i="15" s="1"/>
  <c r="AI3" i="15"/>
  <c r="AI12" i="15" s="1"/>
  <c r="AP3" i="15"/>
  <c r="AP8" i="15" s="1"/>
  <c r="AD3" i="15"/>
  <c r="AD8" i="15" s="1"/>
  <c r="BA3" i="15"/>
  <c r="BA12" i="15" s="1"/>
  <c r="AR3" i="15"/>
  <c r="AR8" i="15" s="1"/>
  <c r="AT3" i="15"/>
  <c r="AT12" i="15" s="1"/>
  <c r="P3" i="15"/>
  <c r="P12" i="15" s="1"/>
  <c r="BY3" i="15"/>
  <c r="BY8" i="15" s="1"/>
  <c r="AB3" i="15"/>
  <c r="AB8" i="15" s="1"/>
  <c r="U3" i="15"/>
  <c r="U8" i="15" s="1"/>
  <c r="AZ3" i="15"/>
  <c r="AZ8" i="15" s="1"/>
  <c r="Z3" i="15"/>
  <c r="Z12" i="15" s="1"/>
  <c r="AQ3" i="15"/>
  <c r="AQ12" i="15" s="1"/>
  <c r="AJ3" i="15"/>
  <c r="AJ12" i="15" s="1"/>
  <c r="R3" i="15"/>
  <c r="R12" i="15" s="1"/>
  <c r="AY3" i="15"/>
  <c r="AY8" i="15" s="1"/>
  <c r="AA3" i="15"/>
  <c r="AA12" i="15" s="1"/>
  <c r="AS3" i="15"/>
  <c r="AS12" i="15" s="1"/>
  <c r="M3" i="15"/>
  <c r="M8" i="15" s="1"/>
  <c r="AC3" i="15"/>
  <c r="AC8" i="15" s="1"/>
  <c r="AC9" i="15" s="1"/>
  <c r="AE3" i="15"/>
  <c r="AE8" i="15" s="1"/>
  <c r="AM3" i="15"/>
  <c r="AM8" i="15" s="1"/>
  <c r="Q3" i="15"/>
  <c r="Q12" i="15" s="1"/>
  <c r="AN3" i="15"/>
  <c r="AN12" i="15" s="1"/>
  <c r="AG3" i="15"/>
  <c r="AG12" i="15" s="1"/>
  <c r="AO3" i="15"/>
  <c r="AO8" i="15" s="1"/>
  <c r="L3" i="15"/>
  <c r="L8" i="15" s="1"/>
  <c r="O3" i="15"/>
  <c r="O8" i="15" s="1"/>
  <c r="Y3" i="15"/>
  <c r="Y12" i="15" s="1"/>
  <c r="CA3" i="15"/>
  <c r="R12" i="14"/>
  <c r="P12" i="14"/>
  <c r="AC12" i="14"/>
  <c r="AZ12" i="14"/>
  <c r="AE12" i="14"/>
  <c r="U12" i="14"/>
  <c r="CA10" i="14"/>
  <c r="AB3" i="7"/>
  <c r="AS3" i="5"/>
  <c r="AS8" i="6" s="1"/>
  <c r="P3" i="5"/>
  <c r="P8" i="6" s="1"/>
  <c r="S3" i="5"/>
  <c r="S8" i="7" s="1"/>
  <c r="S3" i="67"/>
  <c r="AR3" i="5"/>
  <c r="AR8" i="6" s="1"/>
  <c r="Q3" i="5"/>
  <c r="Q8" i="7" s="1"/>
  <c r="M3" i="5"/>
  <c r="M8" i="6" s="1"/>
  <c r="AN3" i="5"/>
  <c r="AZ3" i="5"/>
  <c r="AZ8" i="7" s="1"/>
  <c r="AD3" i="5"/>
  <c r="AD8" i="6" s="1"/>
  <c r="AP3" i="5"/>
  <c r="BA3" i="5"/>
  <c r="BA8" i="6" s="1"/>
  <c r="BA3" i="67"/>
  <c r="AA3" i="5"/>
  <c r="AA8" i="6" s="1"/>
  <c r="AL3" i="5"/>
  <c r="AJ3" i="5"/>
  <c r="R3" i="5"/>
  <c r="R8" i="6" s="1"/>
  <c r="AO3" i="5"/>
  <c r="AO8" i="6" s="1"/>
  <c r="Z3" i="5"/>
  <c r="Z8" i="6" s="1"/>
  <c r="BY3" i="5"/>
  <c r="AY3" i="5"/>
  <c r="AE3" i="5"/>
  <c r="AE8" i="7" s="1"/>
  <c r="AG3" i="5"/>
  <c r="AC3" i="5"/>
  <c r="AC8" i="6" s="1"/>
  <c r="Y3" i="5"/>
  <c r="AT3" i="5"/>
  <c r="AB3" i="5"/>
  <c r="L3" i="5"/>
  <c r="AI3" i="5"/>
  <c r="AI8" i="6" s="1"/>
  <c r="AI3" i="67"/>
  <c r="O3" i="5"/>
  <c r="O8" i="6" s="1"/>
  <c r="AM3" i="5"/>
  <c r="U3" i="5"/>
  <c r="AQ3" i="5"/>
  <c r="CA3" i="5"/>
  <c r="CA3" i="67"/>
  <c r="AC8" i="14"/>
  <c r="AN8" i="14"/>
  <c r="N5" i="15"/>
  <c r="AE8" i="14"/>
  <c r="N5" i="14"/>
  <c r="AL8" i="6"/>
  <c r="N5" i="7"/>
  <c r="N5" i="6"/>
  <c r="C8" i="68"/>
  <c r="C12" i="68" s="1"/>
  <c r="H5" i="68"/>
  <c r="AA8" i="14"/>
  <c r="BL6" i="2"/>
  <c r="E44" i="4" s="1"/>
  <c r="BL7" i="2"/>
  <c r="H22" i="4" s="1"/>
  <c r="H25" i="4"/>
  <c r="E63" i="4"/>
  <c r="BE57" i="63"/>
  <c r="BL57" i="64"/>
  <c r="BO57" i="64"/>
  <c r="BE68" i="63"/>
  <c r="BE61" i="63"/>
  <c r="BE69" i="63"/>
  <c r="BI57" i="63"/>
  <c r="BF17" i="2"/>
  <c r="BQ57" i="64"/>
  <c r="BN57" i="64"/>
  <c r="BJ57" i="64"/>
  <c r="BE69" i="64"/>
  <c r="BN57" i="63"/>
  <c r="BQ57" i="63"/>
  <c r="BH57" i="64"/>
  <c r="BP57" i="63"/>
  <c r="BE61" i="64"/>
  <c r="BE57" i="64"/>
  <c r="BM57" i="63"/>
  <c r="BD57" i="63"/>
  <c r="BJ57" i="63"/>
  <c r="BL57" i="63"/>
  <c r="BO57" i="63"/>
  <c r="BE68" i="64"/>
  <c r="BI57" i="64"/>
  <c r="BM57" i="64"/>
  <c r="BD57" i="64"/>
  <c r="BP57" i="64"/>
  <c r="BH57" i="63"/>
  <c r="G6" i="4"/>
  <c r="D26" i="4"/>
  <c r="BC6" i="2"/>
  <c r="G17" i="4" s="1"/>
  <c r="D58" i="4"/>
  <c r="I11" i="4"/>
  <c r="G23" i="4"/>
  <c r="E50" i="4"/>
  <c r="I26" i="4"/>
  <c r="E70" i="4"/>
  <c r="G19" i="4"/>
  <c r="E26" i="4"/>
  <c r="G25" i="4"/>
  <c r="E62" i="4"/>
  <c r="H10" i="4"/>
  <c r="D51" i="4"/>
  <c r="I13" i="4"/>
  <c r="D70" i="4"/>
  <c r="I68" i="4"/>
  <c r="E82" i="4"/>
  <c r="I10" i="4"/>
  <c r="D52" i="4"/>
  <c r="D81" i="4"/>
  <c r="H67" i="4"/>
  <c r="BL8" i="2"/>
  <c r="E46" i="4" s="1"/>
  <c r="BN62" i="64"/>
  <c r="BE62" i="63"/>
  <c r="BN62" i="63"/>
  <c r="BO62" i="64"/>
  <c r="BJ68" i="63"/>
  <c r="BD62" i="64"/>
  <c r="BJ61" i="64"/>
  <c r="BE62" i="64"/>
  <c r="BJ62" i="63"/>
  <c r="BJ61" i="63"/>
  <c r="BK17" i="2"/>
  <c r="BD62" i="63"/>
  <c r="BP62" i="63"/>
  <c r="BO62" i="63"/>
  <c r="BL62" i="64"/>
  <c r="BM62" i="64"/>
  <c r="BJ69" i="63"/>
  <c r="BL62" i="63"/>
  <c r="BM62" i="63"/>
  <c r="BH62" i="64"/>
  <c r="BJ69" i="64"/>
  <c r="BQ62" i="64"/>
  <c r="BH62" i="63"/>
  <c r="BI62" i="64"/>
  <c r="BQ62" i="63"/>
  <c r="BJ68" i="64"/>
  <c r="BJ62" i="64"/>
  <c r="BP62" i="64"/>
  <c r="BI62" i="63"/>
  <c r="BL3" i="2"/>
  <c r="I6" i="4"/>
  <c r="D28" i="4"/>
  <c r="E57" i="4"/>
  <c r="H24" i="4"/>
  <c r="BC4" i="2"/>
  <c r="H5" i="4"/>
  <c r="D21" i="4"/>
  <c r="BC7" i="2"/>
  <c r="E15" i="4" s="1"/>
  <c r="H6" i="4"/>
  <c r="D27" i="4"/>
  <c r="E68" i="4"/>
  <c r="G26" i="4"/>
  <c r="E21" i="4"/>
  <c r="H18" i="4"/>
  <c r="BL4" i="2"/>
  <c r="H26" i="4"/>
  <c r="E69" i="4"/>
  <c r="BP56" i="64"/>
  <c r="BP56" i="63"/>
  <c r="BD68" i="63"/>
  <c r="BN56" i="64"/>
  <c r="BI56" i="64"/>
  <c r="BL56" i="63"/>
  <c r="BM56" i="64"/>
  <c r="BO56" i="63"/>
  <c r="BE56" i="63"/>
  <c r="BD56" i="63"/>
  <c r="BD61" i="63"/>
  <c r="BQ56" i="63"/>
  <c r="BH56" i="64"/>
  <c r="BD69" i="63"/>
  <c r="BJ56" i="64"/>
  <c r="BO56" i="64"/>
  <c r="BE17" i="2"/>
  <c r="BL56" i="64"/>
  <c r="BM56" i="63"/>
  <c r="BD61" i="64"/>
  <c r="BQ56" i="64"/>
  <c r="BD68" i="64"/>
  <c r="BJ56" i="63"/>
  <c r="BI56" i="63"/>
  <c r="BD56" i="64"/>
  <c r="BD69" i="64"/>
  <c r="BE56" i="64"/>
  <c r="BN56" i="63"/>
  <c r="BH56" i="63"/>
  <c r="G5" i="4"/>
  <c r="D20" i="4"/>
  <c r="BH64" i="64"/>
  <c r="BN64" i="64"/>
  <c r="BE64" i="63"/>
  <c r="BQ64" i="63"/>
  <c r="BL68" i="64"/>
  <c r="BL61" i="63"/>
  <c r="BL64" i="63"/>
  <c r="BO64" i="63"/>
  <c r="BL69" i="64"/>
  <c r="BD64" i="64"/>
  <c r="BQ64" i="64"/>
  <c r="BL68" i="63"/>
  <c r="BO64" i="64"/>
  <c r="BJ64" i="64"/>
  <c r="BE64" i="64"/>
  <c r="BI64" i="64"/>
  <c r="BP64" i="64"/>
  <c r="BL69" i="63"/>
  <c r="BM64" i="63"/>
  <c r="BJ64" i="63"/>
  <c r="BL64" i="64"/>
  <c r="BN64" i="63"/>
  <c r="BI64" i="63"/>
  <c r="BD64" i="63"/>
  <c r="BL61" i="64"/>
  <c r="BM64" i="64"/>
  <c r="BH64" i="63"/>
  <c r="BP64" i="63"/>
  <c r="BM17" i="2"/>
  <c r="D50" i="4"/>
  <c r="G10" i="4"/>
  <c r="D57" i="4"/>
  <c r="H11" i="4"/>
  <c r="BC8" i="2"/>
  <c r="E16" i="4" s="1"/>
  <c r="E28" i="4"/>
  <c r="I19" i="4"/>
  <c r="I23" i="4"/>
  <c r="E52" i="4"/>
  <c r="H19" i="4"/>
  <c r="E27" i="4"/>
  <c r="E51" i="4"/>
  <c r="H23" i="4"/>
  <c r="BM69" i="63"/>
  <c r="BJ65" i="63"/>
  <c r="BJ65" i="64"/>
  <c r="BM69" i="64"/>
  <c r="BP65" i="64"/>
  <c r="BO65" i="63"/>
  <c r="BH65" i="64"/>
  <c r="BM61" i="64"/>
  <c r="BN65" i="63"/>
  <c r="BM65" i="64"/>
  <c r="BH65" i="63"/>
  <c r="BL65" i="64"/>
  <c r="BN65" i="64"/>
  <c r="BM68" i="64"/>
  <c r="BQ65" i="64"/>
  <c r="BM61" i="63"/>
  <c r="BN17" i="2"/>
  <c r="BP65" i="63"/>
  <c r="G11" i="4"/>
  <c r="BM68" i="63"/>
  <c r="BI65" i="64"/>
  <c r="BE65" i="63"/>
  <c r="BL65" i="63"/>
  <c r="BM65" i="63"/>
  <c r="BD65" i="64"/>
  <c r="BI65" i="63"/>
  <c r="BQ65" i="63"/>
  <c r="BE65" i="64"/>
  <c r="BD65" i="63"/>
  <c r="BO65" i="64"/>
  <c r="D56" i="4"/>
  <c r="I18" i="4"/>
  <c r="E22" i="4"/>
  <c r="BL5" i="2"/>
  <c r="E80" i="4"/>
  <c r="G68" i="4"/>
  <c r="G18" i="4"/>
  <c r="E20" i="4"/>
  <c r="BQ60" i="64"/>
  <c r="BD60" i="63"/>
  <c r="BO60" i="64"/>
  <c r="BH68" i="64"/>
  <c r="BN60" i="64"/>
  <c r="BH60" i="63"/>
  <c r="BI60" i="63"/>
  <c r="BH61" i="63"/>
  <c r="BI60" i="64"/>
  <c r="BH69" i="63"/>
  <c r="BH60" i="64"/>
  <c r="BN60" i="63"/>
  <c r="BH61" i="64"/>
  <c r="BD60" i="64"/>
  <c r="BI17" i="2"/>
  <c r="BQ60" i="63"/>
  <c r="BE60" i="63"/>
  <c r="BJ60" i="64"/>
  <c r="BL60" i="64"/>
  <c r="BH69" i="64"/>
  <c r="BP60" i="64"/>
  <c r="BM60" i="64"/>
  <c r="BP60" i="63"/>
  <c r="BE60" i="64"/>
  <c r="BJ60" i="63"/>
  <c r="BM60" i="63"/>
  <c r="BO60" i="63"/>
  <c r="BH68" i="63"/>
  <c r="BL60" i="63"/>
  <c r="G67" i="4"/>
  <c r="D80" i="4"/>
  <c r="I5" i="4"/>
  <c r="D22" i="4"/>
  <c r="I24" i="4"/>
  <c r="E58" i="4"/>
  <c r="H12" i="4"/>
  <c r="D63" i="4"/>
  <c r="G24" i="4"/>
  <c r="E56" i="4"/>
  <c r="BC12" i="2"/>
  <c r="BC5" i="2"/>
  <c r="D82" i="4"/>
  <c r="I67" i="4"/>
  <c r="D69" i="4"/>
  <c r="H13" i="4"/>
  <c r="I25" i="4"/>
  <c r="E64" i="4"/>
  <c r="E81" i="4"/>
  <c r="H68" i="4"/>
  <c r="BM67" i="63"/>
  <c r="BI67" i="64"/>
  <c r="BN67" i="63"/>
  <c r="BO68" i="63"/>
  <c r="BO67" i="64"/>
  <c r="BO69" i="63"/>
  <c r="BL67" i="64"/>
  <c r="BP17" i="2"/>
  <c r="BO67" i="63"/>
  <c r="BM67" i="64"/>
  <c r="BO68" i="64"/>
  <c r="BD67" i="63"/>
  <c r="BH67" i="63"/>
  <c r="BQ67" i="63"/>
  <c r="BP67" i="64"/>
  <c r="BE67" i="64"/>
  <c r="BQ67" i="64"/>
  <c r="BD67" i="64"/>
  <c r="BO61" i="63"/>
  <c r="BE67" i="63"/>
  <c r="BJ67" i="64"/>
  <c r="BO69" i="64"/>
  <c r="BP67" i="63"/>
  <c r="BI67" i="63"/>
  <c r="BJ67" i="63"/>
  <c r="BH67" i="64"/>
  <c r="BL67" i="63"/>
  <c r="BO61" i="64"/>
  <c r="BN67" i="64"/>
  <c r="G13" i="4"/>
  <c r="D68" i="4"/>
  <c r="BN68" i="63"/>
  <c r="BL66" i="64"/>
  <c r="BJ66" i="64"/>
  <c r="BN66" i="64"/>
  <c r="BL66" i="63"/>
  <c r="BM66" i="63"/>
  <c r="BO17" i="2"/>
  <c r="BN61" i="63"/>
  <c r="BH66" i="63"/>
  <c r="BD66" i="63"/>
  <c r="BO66" i="63"/>
  <c r="BP66" i="63"/>
  <c r="BE66" i="64"/>
  <c r="BQ66" i="64"/>
  <c r="BO66" i="64"/>
  <c r="BN69" i="63"/>
  <c r="BE66" i="63"/>
  <c r="BM66" i="64"/>
  <c r="BJ66" i="63"/>
  <c r="BH66" i="64"/>
  <c r="BP66" i="64"/>
  <c r="BN68" i="64"/>
  <c r="BN69" i="64"/>
  <c r="BN66" i="63"/>
  <c r="BQ66" i="63"/>
  <c r="BI66" i="64"/>
  <c r="BI66" i="63"/>
  <c r="BN61" i="64"/>
  <c r="BD66" i="64"/>
  <c r="D62" i="4"/>
  <c r="G12" i="4"/>
  <c r="BC69" i="64"/>
  <c r="BC69" i="63"/>
  <c r="BQ55" i="63"/>
  <c r="BQ55" i="64"/>
  <c r="D64" i="4"/>
  <c r="I12" i="4"/>
  <c r="BC68" i="64"/>
  <c r="BC67" i="64"/>
  <c r="BC66" i="64"/>
  <c r="BC65" i="64"/>
  <c r="BC64" i="64"/>
  <c r="BC62" i="64"/>
  <c r="BC61" i="64"/>
  <c r="BC60" i="64"/>
  <c r="BC57" i="64"/>
  <c r="BC56" i="64"/>
  <c r="BC55" i="64"/>
  <c r="BO55" i="64"/>
  <c r="BD55" i="64"/>
  <c r="BH55" i="64"/>
  <c r="BL55" i="64"/>
  <c r="BP55" i="64"/>
  <c r="BJ55" i="64"/>
  <c r="BE55" i="64"/>
  <c r="BI55" i="64"/>
  <c r="BM55" i="64"/>
  <c r="BN55" i="64"/>
  <c r="BC68" i="63"/>
  <c r="BC66" i="63"/>
  <c r="BC67" i="63"/>
  <c r="BC64" i="63"/>
  <c r="BC65" i="63"/>
  <c r="BC62" i="63"/>
  <c r="BC57" i="63"/>
  <c r="BO55" i="63"/>
  <c r="BC55" i="63"/>
  <c r="BN55" i="63"/>
  <c r="BJ55" i="63"/>
  <c r="BC61" i="63"/>
  <c r="BC60" i="63"/>
  <c r="BC56" i="63"/>
  <c r="BM55" i="63"/>
  <c r="BI55" i="63"/>
  <c r="BE55" i="63"/>
  <c r="BH55" i="63"/>
  <c r="BD55" i="63"/>
  <c r="BP55" i="63"/>
  <c r="BL55" i="63"/>
  <c r="BD17" i="2"/>
  <c r="BT17" i="73"/>
  <c r="CC21" i="73"/>
  <c r="BR21" i="73"/>
  <c r="D19" i="73"/>
  <c r="BU20" i="73"/>
  <c r="BT20" i="73"/>
  <c r="BS18" i="73"/>
  <c r="AU7" i="73"/>
  <c r="BQ18" i="73"/>
  <c r="AS4" i="73"/>
  <c r="BT18" i="73"/>
  <c r="AE12" i="2"/>
  <c r="AK12" i="2"/>
  <c r="AV12" i="2"/>
  <c r="AT12" i="2"/>
  <c r="CG12" i="2"/>
  <c r="V4" i="73"/>
  <c r="BQ20" i="73"/>
  <c r="BU17" i="73"/>
  <c r="BT21" i="73"/>
  <c r="I21" i="73"/>
  <c r="CC20" i="73"/>
  <c r="I19" i="73"/>
  <c r="BU21" i="73"/>
  <c r="BE6" i="73"/>
  <c r="AQ4" i="73"/>
  <c r="I16" i="73"/>
  <c r="I18" i="73"/>
  <c r="BS17" i="73"/>
  <c r="D16" i="73"/>
  <c r="R12" i="2"/>
  <c r="U12" i="2"/>
  <c r="BS21" i="73"/>
  <c r="T12" i="2"/>
  <c r="AR12" i="2"/>
  <c r="S7" i="73"/>
  <c r="AY18" i="73"/>
  <c r="AY17" i="73"/>
  <c r="W7" i="73"/>
  <c r="BE18" i="73"/>
  <c r="W12" i="2"/>
  <c r="BQ21" i="73"/>
  <c r="BE21" i="73"/>
  <c r="BR18" i="73"/>
  <c r="S12" i="2"/>
  <c r="X12" i="2"/>
  <c r="Y12" i="2"/>
  <c r="BS20" i="73"/>
  <c r="T4" i="73"/>
  <c r="BR17" i="73"/>
  <c r="BU18" i="73"/>
  <c r="AY21" i="73"/>
  <c r="CE12" i="2"/>
  <c r="CC17" i="73"/>
  <c r="AI12" i="2"/>
  <c r="CC18" i="73"/>
  <c r="BQ17" i="73"/>
  <c r="X7" i="73"/>
  <c r="AD4" i="73"/>
  <c r="AY20" i="73"/>
  <c r="BE3" i="73"/>
  <c r="AN12" i="2"/>
  <c r="BR20" i="73"/>
  <c r="AQ8" i="14" l="1"/>
  <c r="AQ9" i="14" s="1"/>
  <c r="AP8" i="14"/>
  <c r="AP9" i="14" s="1"/>
  <c r="AL8" i="14"/>
  <c r="AL10" i="14" s="1"/>
  <c r="M12" i="14"/>
  <c r="BY8" i="7"/>
  <c r="BY10" i="7" s="1"/>
  <c r="AS12" i="14"/>
  <c r="AI8" i="14"/>
  <c r="AI10" i="14" s="1"/>
  <c r="AT12" i="14"/>
  <c r="AD12" i="14"/>
  <c r="S12" i="14"/>
  <c r="Z8" i="14"/>
  <c r="Z10" i="14" s="1"/>
  <c r="AO8" i="14"/>
  <c r="AO10" i="14" s="1"/>
  <c r="BA12" i="14"/>
  <c r="Y12" i="14"/>
  <c r="AM8" i="14"/>
  <c r="AM10" i="14" s="1"/>
  <c r="AB8" i="14"/>
  <c r="AB11" i="14" s="1"/>
  <c r="AJ8" i="14"/>
  <c r="O8" i="14"/>
  <c r="O10" i="14" s="1"/>
  <c r="AR8" i="14"/>
  <c r="AR10" i="14" s="1"/>
  <c r="AY12" i="14"/>
  <c r="L12" i="14"/>
  <c r="Q8" i="14"/>
  <c r="AR12" i="15"/>
  <c r="AJ8" i="15"/>
  <c r="BY12" i="14"/>
  <c r="Q8" i="6"/>
  <c r="Q9" i="6" s="1"/>
  <c r="S8" i="6"/>
  <c r="S10" i="6" s="1"/>
  <c r="D15" i="4"/>
  <c r="BC19" i="2"/>
  <c r="I9" i="4"/>
  <c r="BL20" i="2"/>
  <c r="BC18" i="2"/>
  <c r="D16" i="4"/>
  <c r="BC20" i="2"/>
  <c r="D44" i="4"/>
  <c r="BL18" i="2"/>
  <c r="D45" i="4"/>
  <c r="BL19" i="2"/>
  <c r="AJ8" i="6"/>
  <c r="AJ9" i="6" s="1"/>
  <c r="AP8" i="6"/>
  <c r="AP9" i="6" s="1"/>
  <c r="AE12" i="15"/>
  <c r="AP8" i="7"/>
  <c r="CA12" i="68"/>
  <c r="CA8" i="68"/>
  <c r="M8" i="7"/>
  <c r="M10" i="7" s="1"/>
  <c r="CA8" i="69"/>
  <c r="CA12" i="69"/>
  <c r="H6" i="69"/>
  <c r="H6" i="68"/>
  <c r="AO12" i="15"/>
  <c r="BY8" i="14"/>
  <c r="BY9" i="14" s="1"/>
  <c r="AQ8" i="15"/>
  <c r="U12" i="15"/>
  <c r="AZ8" i="6"/>
  <c r="AZ9" i="6" s="1"/>
  <c r="AY8" i="7"/>
  <c r="AY10" i="7" s="1"/>
  <c r="AY8" i="6"/>
  <c r="AY9" i="6" s="1"/>
  <c r="AS8" i="7"/>
  <c r="AS10" i="7" s="1"/>
  <c r="AR8" i="7"/>
  <c r="AR10" i="7" s="1"/>
  <c r="AN8" i="6"/>
  <c r="AN10" i="6" s="1"/>
  <c r="AN8" i="7"/>
  <c r="AN10" i="7" s="1"/>
  <c r="AL8" i="7"/>
  <c r="AL9" i="7" s="1"/>
  <c r="AE8" i="6"/>
  <c r="AE9" i="6" s="1"/>
  <c r="BY8" i="6"/>
  <c r="BY9" i="6" s="1"/>
  <c r="AT8" i="6"/>
  <c r="AT9" i="6" s="1"/>
  <c r="AT8" i="7"/>
  <c r="AT10" i="7" s="1"/>
  <c r="AA8" i="7"/>
  <c r="AA10" i="7" s="1"/>
  <c r="AA8" i="15"/>
  <c r="AA10" i="15" s="1"/>
  <c r="Y8" i="7"/>
  <c r="Y10" i="7" s="1"/>
  <c r="AI8" i="7"/>
  <c r="AI9" i="7" s="1"/>
  <c r="AO8" i="7"/>
  <c r="AO10" i="7" s="1"/>
  <c r="AI8" i="15"/>
  <c r="AI10" i="15" s="1"/>
  <c r="Z8" i="7"/>
  <c r="Z10" i="7" s="1"/>
  <c r="AG8" i="15"/>
  <c r="AG10" i="15" s="1"/>
  <c r="AB12" i="15"/>
  <c r="Y8" i="15"/>
  <c r="Y10" i="15" s="1"/>
  <c r="AD8" i="7"/>
  <c r="AD10" i="7" s="1"/>
  <c r="N6" i="6"/>
  <c r="N6" i="7"/>
  <c r="AT8" i="15"/>
  <c r="AT9" i="15" s="1"/>
  <c r="AM12" i="15"/>
  <c r="Q8" i="15"/>
  <c r="Q10" i="15" s="1"/>
  <c r="AD12" i="15"/>
  <c r="S12" i="15"/>
  <c r="AL8" i="15"/>
  <c r="AL9" i="15" s="1"/>
  <c r="BY12" i="15"/>
  <c r="O12" i="15"/>
  <c r="AY12" i="15"/>
  <c r="M12" i="15"/>
  <c r="AN8" i="15"/>
  <c r="AN10" i="15" s="1"/>
  <c r="AS8" i="15"/>
  <c r="AS10" i="15" s="1"/>
  <c r="Z8" i="15"/>
  <c r="Z10" i="15" s="1"/>
  <c r="AP12" i="15"/>
  <c r="N6" i="15"/>
  <c r="BA8" i="15"/>
  <c r="BA9" i="15" s="1"/>
  <c r="AZ12" i="15"/>
  <c r="R8" i="15"/>
  <c r="R9" i="15" s="1"/>
  <c r="L12" i="15"/>
  <c r="L9" i="14"/>
  <c r="L10" i="14"/>
  <c r="AY3" i="69"/>
  <c r="AY8" i="69" s="1"/>
  <c r="N6" i="14"/>
  <c r="O3" i="68"/>
  <c r="AN3" i="68"/>
  <c r="AY3" i="68"/>
  <c r="AY12" i="68" s="1"/>
  <c r="BY3" i="68"/>
  <c r="BA3" i="68"/>
  <c r="BA8" i="68" s="1"/>
  <c r="AL3" i="68"/>
  <c r="Q3" i="68"/>
  <c r="M3" i="68"/>
  <c r="AZ3" i="68"/>
  <c r="S3" i="68"/>
  <c r="S12" i="68" s="1"/>
  <c r="AJ3" i="68"/>
  <c r="AP3" i="68"/>
  <c r="AE3" i="68"/>
  <c r="AQ3" i="68"/>
  <c r="AR3" i="68"/>
  <c r="AP3" i="67"/>
  <c r="BA12" i="69"/>
  <c r="BA8" i="69"/>
  <c r="O3" i="67"/>
  <c r="AE3" i="67"/>
  <c r="AL3" i="67"/>
  <c r="Q3" i="67"/>
  <c r="S12" i="69"/>
  <c r="S8" i="69"/>
  <c r="BY3" i="67"/>
  <c r="AJ3" i="67"/>
  <c r="M3" i="67"/>
  <c r="AZ3" i="67"/>
  <c r="AR3" i="67"/>
  <c r="AN3" i="67"/>
  <c r="AQ3" i="67"/>
  <c r="AC12" i="15"/>
  <c r="AC10" i="15"/>
  <c r="AC11" i="15" s="1"/>
  <c r="P8" i="15"/>
  <c r="AT3" i="69"/>
  <c r="AS3" i="69"/>
  <c r="AS8" i="69" s="1"/>
  <c r="AO3" i="69"/>
  <c r="AM3" i="69"/>
  <c r="AI3" i="69"/>
  <c r="AI12" i="69" s="1"/>
  <c r="AD3" i="69"/>
  <c r="AC3" i="69"/>
  <c r="AA3" i="69"/>
  <c r="Z3" i="69"/>
  <c r="Y3" i="69"/>
  <c r="Y12" i="69" s="1"/>
  <c r="R3" i="69"/>
  <c r="P8" i="7"/>
  <c r="P10" i="7" s="1"/>
  <c r="P3" i="69"/>
  <c r="L8" i="7"/>
  <c r="L10" i="7" s="1"/>
  <c r="L3" i="69"/>
  <c r="L12" i="69" s="1"/>
  <c r="AT3" i="68"/>
  <c r="AS3" i="68"/>
  <c r="AS8" i="68" s="1"/>
  <c r="AO3" i="68"/>
  <c r="AM3" i="68"/>
  <c r="AI3" i="68"/>
  <c r="AI8" i="68" s="1"/>
  <c r="AG3" i="68"/>
  <c r="AD3" i="68"/>
  <c r="AC3" i="68"/>
  <c r="AB3" i="68"/>
  <c r="AA3" i="68"/>
  <c r="Z3" i="68"/>
  <c r="Y3" i="68"/>
  <c r="Y8" i="68" s="1"/>
  <c r="U3" i="68"/>
  <c r="U8" i="68" s="1"/>
  <c r="R3" i="68"/>
  <c r="P3" i="68"/>
  <c r="L3" i="68"/>
  <c r="L12" i="68" s="1"/>
  <c r="AT3" i="67"/>
  <c r="AO3" i="67"/>
  <c r="AM3" i="67"/>
  <c r="AG3" i="67"/>
  <c r="AD3" i="67"/>
  <c r="AC3" i="67"/>
  <c r="AB3" i="67"/>
  <c r="AA3" i="67"/>
  <c r="Z3" i="67"/>
  <c r="Y8" i="6"/>
  <c r="Y9" i="6" s="1"/>
  <c r="R8" i="7"/>
  <c r="R10" i="7" s="1"/>
  <c r="P3" i="67"/>
  <c r="R3" i="67"/>
  <c r="N5" i="69"/>
  <c r="CA8" i="15"/>
  <c r="CA12" i="15"/>
  <c r="CA11" i="14"/>
  <c r="AQ8" i="6"/>
  <c r="AQ9" i="6" s="1"/>
  <c r="O8" i="7"/>
  <c r="O10" i="7" s="1"/>
  <c r="AB8" i="7"/>
  <c r="AG8" i="6"/>
  <c r="AG9" i="6" s="1"/>
  <c r="AB8" i="6"/>
  <c r="AB9" i="6" s="1"/>
  <c r="AM8" i="6"/>
  <c r="AC8" i="7"/>
  <c r="AO12" i="6"/>
  <c r="AO12" i="7"/>
  <c r="AA12" i="6"/>
  <c r="AA12" i="7"/>
  <c r="AZ12" i="7"/>
  <c r="AZ12" i="6"/>
  <c r="AR12" i="6"/>
  <c r="AR12" i="7"/>
  <c r="AM12" i="6"/>
  <c r="AM12" i="7"/>
  <c r="AB12" i="7"/>
  <c r="AB12" i="6"/>
  <c r="AG12" i="6"/>
  <c r="AG12" i="7"/>
  <c r="R12" i="6"/>
  <c r="R12" i="7"/>
  <c r="BA12" i="6"/>
  <c r="BA12" i="7"/>
  <c r="AN12" i="7"/>
  <c r="AN12" i="6"/>
  <c r="S12" i="6"/>
  <c r="S12" i="7"/>
  <c r="AM8" i="7"/>
  <c r="CA12" i="6"/>
  <c r="CA12" i="7"/>
  <c r="CA8" i="6"/>
  <c r="CA8" i="7"/>
  <c r="CA9" i="7" s="1"/>
  <c r="O12" i="7"/>
  <c r="O12" i="6"/>
  <c r="AT12" i="6"/>
  <c r="AT12" i="7"/>
  <c r="AE12" i="7"/>
  <c r="AE12" i="6"/>
  <c r="BY12" i="6"/>
  <c r="BY12" i="7"/>
  <c r="AJ12" i="6"/>
  <c r="AJ12" i="7"/>
  <c r="AP12" i="6"/>
  <c r="AP12" i="7"/>
  <c r="M12" i="6"/>
  <c r="M12" i="7"/>
  <c r="P12" i="6"/>
  <c r="P12" i="7"/>
  <c r="U12" i="6"/>
  <c r="L12" i="7"/>
  <c r="L12" i="6"/>
  <c r="AC12" i="6"/>
  <c r="AC12" i="7"/>
  <c r="AQ12" i="6"/>
  <c r="AQ12" i="7"/>
  <c r="AI12" i="6"/>
  <c r="AI12" i="7"/>
  <c r="Y12" i="6"/>
  <c r="Y12" i="7"/>
  <c r="AY12" i="6"/>
  <c r="AY12" i="7"/>
  <c r="AG8" i="7"/>
  <c r="AG9" i="7" s="1"/>
  <c r="U8" i="6"/>
  <c r="U9" i="6" s="1"/>
  <c r="BA8" i="7"/>
  <c r="L8" i="6"/>
  <c r="AJ8" i="7"/>
  <c r="AQ8" i="7"/>
  <c r="Z12" i="6"/>
  <c r="Z12" i="7"/>
  <c r="AL12" i="6"/>
  <c r="AL12" i="7"/>
  <c r="AD12" i="6"/>
  <c r="AD12" i="7"/>
  <c r="Q12" i="6"/>
  <c r="Q12" i="7"/>
  <c r="AS12" i="7"/>
  <c r="AS12" i="6"/>
  <c r="AZ10" i="14"/>
  <c r="AZ9" i="14"/>
  <c r="AJ11" i="14"/>
  <c r="AJ10" i="14"/>
  <c r="AJ9" i="14"/>
  <c r="S9" i="15"/>
  <c r="S10" i="15"/>
  <c r="O9" i="15"/>
  <c r="O10" i="15"/>
  <c r="M10" i="15"/>
  <c r="M11" i="15" s="1"/>
  <c r="M9" i="15"/>
  <c r="AT9" i="14"/>
  <c r="AT10" i="14"/>
  <c r="AY10" i="15"/>
  <c r="AY9" i="15"/>
  <c r="S9" i="14"/>
  <c r="S10" i="14"/>
  <c r="S11" i="14" s="1"/>
  <c r="AY11" i="14"/>
  <c r="AY9" i="14"/>
  <c r="AY10" i="14"/>
  <c r="M9" i="14"/>
  <c r="M11" i="14"/>
  <c r="M10" i="14"/>
  <c r="L9" i="15"/>
  <c r="L11" i="15"/>
  <c r="L10" i="15"/>
  <c r="BY10" i="15"/>
  <c r="BY9" i="15"/>
  <c r="AR10" i="15"/>
  <c r="AR9" i="15"/>
  <c r="AE11" i="14"/>
  <c r="AE10" i="14"/>
  <c r="AE9" i="14"/>
  <c r="AE11" i="15"/>
  <c r="AE10" i="15"/>
  <c r="AE9" i="15"/>
  <c r="AC10" i="14"/>
  <c r="AC9" i="14"/>
  <c r="BA10" i="14"/>
  <c r="BA9" i="14"/>
  <c r="AN9" i="14"/>
  <c r="AN10" i="14"/>
  <c r="AL10" i="15"/>
  <c r="AQ10" i="14"/>
  <c r="P9" i="14"/>
  <c r="P10" i="14"/>
  <c r="AZ10" i="15"/>
  <c r="AZ9" i="15"/>
  <c r="AP10" i="15"/>
  <c r="AP9" i="15"/>
  <c r="AJ9" i="15"/>
  <c r="AJ10" i="15"/>
  <c r="AP10" i="6"/>
  <c r="BA9" i="6"/>
  <c r="BA10" i="6"/>
  <c r="M9" i="6"/>
  <c r="M10" i="6"/>
  <c r="N5" i="68"/>
  <c r="AC9" i="6"/>
  <c r="AC10" i="6"/>
  <c r="AR9" i="6"/>
  <c r="AR10" i="6"/>
  <c r="AL9" i="6"/>
  <c r="AL10" i="6"/>
  <c r="O9" i="6"/>
  <c r="O10" i="6"/>
  <c r="P9" i="6"/>
  <c r="P10" i="6"/>
  <c r="Q10" i="7"/>
  <c r="Q9" i="7"/>
  <c r="AE10" i="7"/>
  <c r="AE11" i="7" s="1"/>
  <c r="AE9" i="7"/>
  <c r="S11" i="7"/>
  <c r="S10" i="7"/>
  <c r="S9" i="7"/>
  <c r="AZ10" i="7"/>
  <c r="AZ9" i="7"/>
  <c r="E14" i="4"/>
  <c r="AO9" i="6"/>
  <c r="AO10" i="6"/>
  <c r="AS10" i="6"/>
  <c r="AS9" i="6"/>
  <c r="AI10" i="6"/>
  <c r="AI9" i="6"/>
  <c r="Z10" i="6"/>
  <c r="Z9" i="6"/>
  <c r="R9" i="6"/>
  <c r="R10" i="6"/>
  <c r="AA9" i="6"/>
  <c r="AA10" i="6"/>
  <c r="AD10" i="6"/>
  <c r="AD9" i="6"/>
  <c r="AM10" i="15"/>
  <c r="AM9" i="15"/>
  <c r="U10" i="15"/>
  <c r="U9" i="15"/>
  <c r="AD10" i="15"/>
  <c r="AD9" i="15"/>
  <c r="AD11" i="15" s="1"/>
  <c r="AB11" i="15"/>
  <c r="AB10" i="15"/>
  <c r="AB9" i="15"/>
  <c r="AO10" i="15"/>
  <c r="AO9" i="15"/>
  <c r="AA10" i="14"/>
  <c r="AA9" i="14"/>
  <c r="AS10" i="14"/>
  <c r="AS9" i="14"/>
  <c r="R10" i="14"/>
  <c r="R9" i="14"/>
  <c r="AD9" i="14"/>
  <c r="AD10" i="14"/>
  <c r="AD11" i="14"/>
  <c r="Z9" i="14"/>
  <c r="U10" i="14"/>
  <c r="U9" i="14"/>
  <c r="Y10" i="14"/>
  <c r="Y9" i="14"/>
  <c r="H9" i="4"/>
  <c r="G22" i="4"/>
  <c r="I22" i="4"/>
  <c r="H4" i="4"/>
  <c r="H17" i="4"/>
  <c r="G9" i="4"/>
  <c r="I4" i="4"/>
  <c r="BK60" i="63"/>
  <c r="I17" i="4"/>
  <c r="BN63" i="64"/>
  <c r="D46" i="4"/>
  <c r="BI63" i="63"/>
  <c r="BK63" i="64"/>
  <c r="BM63" i="64"/>
  <c r="BQ63" i="63"/>
  <c r="BC63" i="64"/>
  <c r="BK56" i="64"/>
  <c r="BC63" i="63"/>
  <c r="BK63" i="63"/>
  <c r="BK66" i="63"/>
  <c r="BH63" i="63"/>
  <c r="BE63" i="64"/>
  <c r="BJ63" i="63"/>
  <c r="BK61" i="63"/>
  <c r="BO63" i="63"/>
  <c r="BK67" i="63"/>
  <c r="BL63" i="63"/>
  <c r="BM63" i="63"/>
  <c r="BK65" i="64"/>
  <c r="BI63" i="64"/>
  <c r="BK60" i="64"/>
  <c r="BK64" i="64"/>
  <c r="BD63" i="64"/>
  <c r="BK69" i="64"/>
  <c r="BK56" i="63"/>
  <c r="BK62" i="63"/>
  <c r="BK64" i="63"/>
  <c r="BK68" i="63"/>
  <c r="BP63" i="63"/>
  <c r="BK57" i="64"/>
  <c r="BK67" i="64"/>
  <c r="BP63" i="64"/>
  <c r="BK62" i="64"/>
  <c r="BK66" i="64"/>
  <c r="BL63" i="64"/>
  <c r="BQ63" i="64"/>
  <c r="BK55" i="64"/>
  <c r="BL17" i="2"/>
  <c r="BK55" i="63"/>
  <c r="E45" i="4"/>
  <c r="BK57" i="63"/>
  <c r="BE63" i="63"/>
  <c r="BK65" i="63"/>
  <c r="BN63" i="63"/>
  <c r="BD63" i="63"/>
  <c r="BK61" i="64"/>
  <c r="BJ63" i="64"/>
  <c r="BH63" i="64"/>
  <c r="BO63" i="64"/>
  <c r="BK68" i="64"/>
  <c r="BK69" i="63"/>
  <c r="BB69" i="64"/>
  <c r="BQ54" i="64"/>
  <c r="BQ54" i="63"/>
  <c r="BB69" i="63"/>
  <c r="BB67" i="64"/>
  <c r="BB68" i="64"/>
  <c r="BB65" i="64"/>
  <c r="BB66" i="64"/>
  <c r="BB63" i="64"/>
  <c r="BB64" i="64"/>
  <c r="BB61" i="64"/>
  <c r="BB62" i="64"/>
  <c r="BB57" i="64"/>
  <c r="BB60" i="64"/>
  <c r="BB55" i="64"/>
  <c r="BB56" i="64"/>
  <c r="BC54" i="64"/>
  <c r="BK54" i="64"/>
  <c r="BO54" i="64"/>
  <c r="BM54" i="64"/>
  <c r="BN54" i="64"/>
  <c r="BD54" i="64"/>
  <c r="BH54" i="64"/>
  <c r="BL54" i="64"/>
  <c r="BP54" i="64"/>
  <c r="BE54" i="64"/>
  <c r="BI54" i="64"/>
  <c r="BB54" i="64"/>
  <c r="BJ54" i="64"/>
  <c r="BB65" i="63"/>
  <c r="BB63" i="63"/>
  <c r="BB67" i="63"/>
  <c r="BB66" i="63"/>
  <c r="BB68" i="63"/>
  <c r="BB64" i="63"/>
  <c r="BM54" i="63"/>
  <c r="BI54" i="63"/>
  <c r="BE54" i="63"/>
  <c r="BB62" i="63"/>
  <c r="BB57" i="63"/>
  <c r="BP54" i="63"/>
  <c r="BL54" i="63"/>
  <c r="BH54" i="63"/>
  <c r="BD54" i="63"/>
  <c r="BO54" i="63"/>
  <c r="BK54" i="63"/>
  <c r="BC54" i="63"/>
  <c r="BB61" i="63"/>
  <c r="BB54" i="63"/>
  <c r="BB60" i="63"/>
  <c r="BB56" i="63"/>
  <c r="BN54" i="63"/>
  <c r="BJ54" i="63"/>
  <c r="BB55" i="63"/>
  <c r="D14" i="4"/>
  <c r="BC17" i="2"/>
  <c r="G4" i="4"/>
  <c r="Q7" i="73"/>
  <c r="AH16" i="73"/>
  <c r="AH4" i="73"/>
  <c r="BB7" i="73"/>
  <c r="AD3" i="73"/>
  <c r="AH3" i="73"/>
  <c r="AU3" i="73"/>
  <c r="S3" i="73"/>
  <c r="T20" i="73"/>
  <c r="AR19" i="73"/>
  <c r="AH7" i="73"/>
  <c r="AM4" i="73"/>
  <c r="AU6" i="73"/>
  <c r="R7" i="73"/>
  <c r="BE19" i="73"/>
  <c r="BD16" i="73"/>
  <c r="AS6" i="73"/>
  <c r="AB17" i="73"/>
  <c r="V7" i="73"/>
  <c r="BE16" i="73"/>
  <c r="AJ4" i="73"/>
  <c r="BD7" i="73"/>
  <c r="X8" i="73"/>
  <c r="BD17" i="73"/>
  <c r="BD4" i="73"/>
  <c r="AB20" i="73"/>
  <c r="BB6" i="73"/>
  <c r="Y17" i="73"/>
  <c r="Q3" i="73"/>
  <c r="BE7" i="73"/>
  <c r="AU4" i="73"/>
  <c r="T19" i="73"/>
  <c r="R3" i="73"/>
  <c r="AS7" i="73"/>
  <c r="T6" i="73"/>
  <c r="AM3" i="73"/>
  <c r="AR17" i="73"/>
  <c r="U19" i="73"/>
  <c r="T3" i="73"/>
  <c r="Q6" i="73"/>
  <c r="T17" i="73"/>
  <c r="X16" i="73"/>
  <c r="AM6" i="73"/>
  <c r="AH6" i="73"/>
  <c r="BD20" i="73"/>
  <c r="AH20" i="73"/>
  <c r="AT19" i="73"/>
  <c r="BD3" i="73"/>
  <c r="BD19" i="73"/>
  <c r="AJ7" i="73"/>
  <c r="AD6" i="73"/>
  <c r="R6" i="73"/>
  <c r="AS3" i="73"/>
  <c r="X4" i="73"/>
  <c r="X19" i="73"/>
  <c r="I17" i="73"/>
  <c r="AQ3" i="73"/>
  <c r="S6" i="73"/>
  <c r="AJ6" i="73"/>
  <c r="U16" i="73"/>
  <c r="W8" i="73"/>
  <c r="BE4" i="73"/>
  <c r="AM7" i="73"/>
  <c r="BB3" i="73"/>
  <c r="BB4" i="73"/>
  <c r="X6" i="73"/>
  <c r="AQ7" i="73"/>
  <c r="I20" i="73"/>
  <c r="W6" i="73"/>
  <c r="AQ6" i="73"/>
  <c r="BD6" i="73"/>
  <c r="T7" i="73"/>
  <c r="R4" i="73"/>
  <c r="V3" i="73"/>
  <c r="AD7" i="73"/>
  <c r="W4" i="73"/>
  <c r="AT17" i="73"/>
  <c r="Q4" i="73"/>
  <c r="X3" i="73"/>
  <c r="AJ3" i="73"/>
  <c r="V6" i="73"/>
  <c r="W3" i="73"/>
  <c r="S4" i="73"/>
  <c r="X20" i="73"/>
  <c r="AI9" i="14" l="1"/>
  <c r="Z9" i="7"/>
  <c r="AC11" i="14"/>
  <c r="AQ11" i="14"/>
  <c r="AP10" i="14"/>
  <c r="AP11" i="14"/>
  <c r="AL9" i="14"/>
  <c r="AL11" i="14" s="1"/>
  <c r="P9" i="7"/>
  <c r="P11" i="7" s="1"/>
  <c r="AS9" i="15"/>
  <c r="Q10" i="6"/>
  <c r="O9" i="14"/>
  <c r="O11" i="14" s="1"/>
  <c r="O11" i="15"/>
  <c r="BY10" i="14"/>
  <c r="BY11" i="14" s="1"/>
  <c r="BY9" i="7"/>
  <c r="BY11" i="7" s="1"/>
  <c r="BY10" i="6"/>
  <c r="AT8" i="68"/>
  <c r="AT10" i="68" s="1"/>
  <c r="AB9" i="14"/>
  <c r="AB10" i="14"/>
  <c r="AD9" i="7"/>
  <c r="AD11" i="7" s="1"/>
  <c r="AR9" i="7"/>
  <c r="AN9" i="7"/>
  <c r="AN11" i="7" s="1"/>
  <c r="AI10" i="7"/>
  <c r="AI11" i="7" s="1"/>
  <c r="Y9" i="7"/>
  <c r="Y11" i="7" s="1"/>
  <c r="L9" i="7"/>
  <c r="L11" i="7" s="1"/>
  <c r="M9" i="7"/>
  <c r="M11" i="7" s="1"/>
  <c r="AA9" i="7"/>
  <c r="AA11" i="7" s="1"/>
  <c r="AM9" i="14"/>
  <c r="AO9" i="14"/>
  <c r="AR9" i="14"/>
  <c r="Q10" i="14"/>
  <c r="Q9" i="14"/>
  <c r="AJ10" i="6"/>
  <c r="AZ10" i="6"/>
  <c r="AB10" i="6"/>
  <c r="AQ9" i="15"/>
  <c r="R10" i="15"/>
  <c r="R11" i="15" s="1"/>
  <c r="BA10" i="15"/>
  <c r="BA11" i="15" s="1"/>
  <c r="AG9" i="15"/>
  <c r="AY10" i="6"/>
  <c r="AT10" i="6"/>
  <c r="Y10" i="6"/>
  <c r="AQ10" i="6"/>
  <c r="AT9" i="7"/>
  <c r="S9" i="6"/>
  <c r="AE10" i="6"/>
  <c r="AY9" i="7"/>
  <c r="AY11" i="7" s="1"/>
  <c r="AZ11" i="7"/>
  <c r="S11" i="15"/>
  <c r="AP9" i="7"/>
  <c r="AL10" i="7"/>
  <c r="AL11" i="7" s="1"/>
  <c r="AP10" i="7"/>
  <c r="AQ10" i="15"/>
  <c r="AQ11" i="15" s="1"/>
  <c r="CA10" i="68"/>
  <c r="CA9" i="68"/>
  <c r="N6" i="68"/>
  <c r="N6" i="69"/>
  <c r="CA10" i="69"/>
  <c r="CA9" i="69"/>
  <c r="AO9" i="7"/>
  <c r="AT10" i="15"/>
  <c r="AT11" i="15" s="1"/>
  <c r="BA11" i="14"/>
  <c r="AZ11" i="14"/>
  <c r="AP11" i="15"/>
  <c r="AZ11" i="15"/>
  <c r="AI9" i="15"/>
  <c r="AI11" i="15" s="1"/>
  <c r="AA9" i="15"/>
  <c r="AA11" i="15" s="1"/>
  <c r="Y9" i="15"/>
  <c r="Y11" i="15" s="1"/>
  <c r="AN9" i="15"/>
  <c r="AN11" i="15" s="1"/>
  <c r="AN12" i="68"/>
  <c r="U11" i="14"/>
  <c r="O12" i="68"/>
  <c r="Q9" i="15"/>
  <c r="Q11" i="15" s="1"/>
  <c r="Z9" i="15"/>
  <c r="S8" i="68"/>
  <c r="AS9" i="7"/>
  <c r="U11" i="15"/>
  <c r="R9" i="7"/>
  <c r="R11" i="7" s="1"/>
  <c r="AZ8" i="68"/>
  <c r="AN8" i="68"/>
  <c r="AN9" i="6"/>
  <c r="AZ12" i="68"/>
  <c r="AQ8" i="68"/>
  <c r="AJ8" i="68"/>
  <c r="AP8" i="68"/>
  <c r="AL8" i="68"/>
  <c r="AE8" i="68"/>
  <c r="Q8" i="68"/>
  <c r="BY12" i="68"/>
  <c r="AC9" i="7"/>
  <c r="AC10" i="7"/>
  <c r="AC11" i="7" s="1"/>
  <c r="AB9" i="7"/>
  <c r="AB10" i="7"/>
  <c r="AB11" i="7" s="1"/>
  <c r="AG10" i="7"/>
  <c r="AG11" i="7" s="1"/>
  <c r="AM11" i="15"/>
  <c r="O9" i="7"/>
  <c r="O11" i="7" s="1"/>
  <c r="AQ10" i="7"/>
  <c r="AJ12" i="68"/>
  <c r="AY11" i="15"/>
  <c r="AY12" i="69"/>
  <c r="AT11" i="14"/>
  <c r="AS12" i="68"/>
  <c r="BY8" i="68"/>
  <c r="AP12" i="68"/>
  <c r="AY8" i="68"/>
  <c r="BA12" i="68"/>
  <c r="AE12" i="68"/>
  <c r="AL12" i="68"/>
  <c r="AQ12" i="68"/>
  <c r="O8" i="68"/>
  <c r="Q12" i="68"/>
  <c r="AI12" i="68"/>
  <c r="AR8" i="68"/>
  <c r="AR12" i="68"/>
  <c r="M8" i="68"/>
  <c r="AO8" i="68"/>
  <c r="AA12" i="68"/>
  <c r="R12" i="68"/>
  <c r="M12" i="68"/>
  <c r="AM12" i="68"/>
  <c r="AD12" i="68"/>
  <c r="Y12" i="68"/>
  <c r="U12" i="68"/>
  <c r="R8" i="68"/>
  <c r="AQ12" i="69"/>
  <c r="AQ8" i="69"/>
  <c r="AZ12" i="69"/>
  <c r="AZ8" i="69"/>
  <c r="M8" i="69"/>
  <c r="M12" i="69"/>
  <c r="AJ12" i="69"/>
  <c r="AJ8" i="69"/>
  <c r="BY8" i="69"/>
  <c r="BY12" i="69"/>
  <c r="AR8" i="69"/>
  <c r="AR12" i="69"/>
  <c r="AY10" i="69"/>
  <c r="AY9" i="69"/>
  <c r="S10" i="69"/>
  <c r="S9" i="69"/>
  <c r="Q8" i="69"/>
  <c r="Q12" i="69"/>
  <c r="BA10" i="69"/>
  <c r="BA9" i="69"/>
  <c r="AL12" i="69"/>
  <c r="AL8" i="69"/>
  <c r="AE12" i="69"/>
  <c r="AE8" i="69"/>
  <c r="AN8" i="69"/>
  <c r="AN12" i="69"/>
  <c r="O8" i="69"/>
  <c r="O12" i="69"/>
  <c r="AP8" i="69"/>
  <c r="AP12" i="69"/>
  <c r="AO12" i="68"/>
  <c r="AM8" i="68"/>
  <c r="AB8" i="68"/>
  <c r="Y8" i="69"/>
  <c r="AG12" i="68"/>
  <c r="AD8" i="68"/>
  <c r="AB12" i="68"/>
  <c r="AT12" i="68"/>
  <c r="AG8" i="68"/>
  <c r="AS12" i="69"/>
  <c r="AA8" i="68"/>
  <c r="P12" i="68"/>
  <c r="P10" i="15"/>
  <c r="P9" i="15"/>
  <c r="L8" i="68"/>
  <c r="Z8" i="68"/>
  <c r="P8" i="68"/>
  <c r="AI8" i="69"/>
  <c r="L8" i="69"/>
  <c r="AC12" i="68"/>
  <c r="Z12" i="68"/>
  <c r="AT8" i="69"/>
  <c r="AT12" i="69"/>
  <c r="AS9" i="69"/>
  <c r="AS10" i="69"/>
  <c r="AO12" i="69"/>
  <c r="AO8" i="69"/>
  <c r="AM9" i="6"/>
  <c r="AM9" i="7"/>
  <c r="AM8" i="69"/>
  <c r="AM12" i="69"/>
  <c r="AG10" i="6"/>
  <c r="AD8" i="69"/>
  <c r="AD12" i="69"/>
  <c r="AC8" i="68"/>
  <c r="AC8" i="69"/>
  <c r="AC12" i="69"/>
  <c r="AB8" i="69"/>
  <c r="AB12" i="69"/>
  <c r="AA8" i="69"/>
  <c r="AA12" i="69"/>
  <c r="Z12" i="69"/>
  <c r="Z8" i="69"/>
  <c r="U10" i="6"/>
  <c r="P12" i="69"/>
  <c r="P8" i="69"/>
  <c r="R8" i="69"/>
  <c r="R12" i="69"/>
  <c r="L10" i="6"/>
  <c r="P11" i="14"/>
  <c r="AN11" i="14"/>
  <c r="AR11" i="15"/>
  <c r="CA10" i="15"/>
  <c r="CA9" i="15"/>
  <c r="BY11" i="15"/>
  <c r="AL11" i="15"/>
  <c r="AR11" i="14"/>
  <c r="AJ11" i="15"/>
  <c r="AM10" i="7"/>
  <c r="AR11" i="7"/>
  <c r="L9" i="6"/>
  <c r="AT11" i="7"/>
  <c r="AJ9" i="7"/>
  <c r="AM10" i="6"/>
  <c r="AJ10" i="7"/>
  <c r="AJ11" i="7" s="1"/>
  <c r="BA9" i="7"/>
  <c r="CA9" i="6"/>
  <c r="CA10" i="6"/>
  <c r="Q11" i="7"/>
  <c r="AQ9" i="7"/>
  <c r="BA10" i="7"/>
  <c r="CA10" i="7"/>
  <c r="AO11" i="15"/>
  <c r="AS11" i="14"/>
  <c r="AS11" i="15"/>
  <c r="Y9" i="68"/>
  <c r="Y10" i="68"/>
  <c r="AS9" i="68"/>
  <c r="AS10" i="68"/>
  <c r="AI9" i="68"/>
  <c r="AI10" i="68"/>
  <c r="U10" i="68"/>
  <c r="U9" i="68"/>
  <c r="BA10" i="68"/>
  <c r="BA9" i="68"/>
  <c r="AS11" i="7"/>
  <c r="Y11" i="14"/>
  <c r="Z11" i="14"/>
  <c r="AM11" i="14"/>
  <c r="R11" i="14"/>
  <c r="AO11" i="7"/>
  <c r="AO11" i="14"/>
  <c r="AI11" i="14"/>
  <c r="AA11" i="14"/>
  <c r="Z11" i="15"/>
  <c r="Z11" i="7"/>
  <c r="AG11" i="15"/>
  <c r="AO20" i="73"/>
  <c r="AK17" i="73"/>
  <c r="BB16" i="73"/>
  <c r="V20" i="73"/>
  <c r="BE17" i="73"/>
  <c r="AJ19" i="73"/>
  <c r="BE20" i="73"/>
  <c r="AQ8" i="73"/>
  <c r="BB8" i="73"/>
  <c r="R17" i="73"/>
  <c r="AF20" i="73"/>
  <c r="Z17" i="73"/>
  <c r="AS16" i="73"/>
  <c r="AK19" i="73"/>
  <c r="AN20" i="73"/>
  <c r="P17" i="73"/>
  <c r="R16" i="73"/>
  <c r="AA16" i="73"/>
  <c r="AT16" i="73"/>
  <c r="AA20" i="73"/>
  <c r="AG16" i="73"/>
  <c r="AU17" i="73"/>
  <c r="V19" i="73"/>
  <c r="W16" i="73"/>
  <c r="Q20" i="73"/>
  <c r="Q17" i="73"/>
  <c r="S20" i="73"/>
  <c r="BB19" i="73"/>
  <c r="AH8" i="73"/>
  <c r="AO16" i="73"/>
  <c r="Z16" i="73"/>
  <c r="AL16" i="73"/>
  <c r="P20" i="73"/>
  <c r="AM19" i="73"/>
  <c r="V17" i="73"/>
  <c r="AT20" i="73"/>
  <c r="AF16" i="73"/>
  <c r="AD17" i="73"/>
  <c r="AB16" i="73"/>
  <c r="AC19" i="73"/>
  <c r="AM20" i="73"/>
  <c r="AL20" i="73"/>
  <c r="AS17" i="73"/>
  <c r="AQ17" i="73"/>
  <c r="AO19" i="73"/>
  <c r="AG17" i="73"/>
  <c r="AE16" i="73"/>
  <c r="BB17" i="73"/>
  <c r="AJ16" i="73"/>
  <c r="AE20" i="73"/>
  <c r="X17" i="73"/>
  <c r="AK20" i="73"/>
  <c r="AS19" i="73"/>
  <c r="AD8" i="73"/>
  <c r="V16" i="73"/>
  <c r="AJ8" i="73"/>
  <c r="AE17" i="73"/>
  <c r="W20" i="73"/>
  <c r="AJ17" i="73"/>
  <c r="BB20" i="73"/>
  <c r="AU8" i="73"/>
  <c r="AE19" i="73"/>
  <c r="AO17" i="73"/>
  <c r="AU19" i="73"/>
  <c r="V8" i="73"/>
  <c r="AC16" i="73"/>
  <c r="AD20" i="73"/>
  <c r="AN17" i="73"/>
  <c r="S8" i="73"/>
  <c r="U20" i="73"/>
  <c r="Z19" i="73"/>
  <c r="AF17" i="73"/>
  <c r="AQ19" i="73"/>
  <c r="R20" i="73"/>
  <c r="AN16" i="73"/>
  <c r="AL17" i="73"/>
  <c r="P16" i="73"/>
  <c r="AU16" i="73"/>
  <c r="AR16" i="73"/>
  <c r="AN19" i="73"/>
  <c r="Y16" i="73"/>
  <c r="Q19" i="73"/>
  <c r="AQ16" i="73"/>
  <c r="R19" i="73"/>
  <c r="AA17" i="73"/>
  <c r="Q16" i="73"/>
  <c r="AU20" i="73"/>
  <c r="AM16" i="73"/>
  <c r="S16" i="73"/>
  <c r="AC20" i="73"/>
  <c r="T16" i="73"/>
  <c r="W19" i="73"/>
  <c r="AR20" i="73"/>
  <c r="S17" i="73"/>
  <c r="AS20" i="73"/>
  <c r="AF19" i="73"/>
  <c r="AB19" i="73"/>
  <c r="W17" i="73"/>
  <c r="P19" i="73"/>
  <c r="AJ20" i="73"/>
  <c r="AL19" i="73"/>
  <c r="AQ20" i="73"/>
  <c r="Z20" i="73"/>
  <c r="AM8" i="73"/>
  <c r="AM17" i="73"/>
  <c r="AA19" i="73"/>
  <c r="AD16" i="73"/>
  <c r="AC17" i="73"/>
  <c r="AH19" i="73"/>
  <c r="AH17" i="73"/>
  <c r="AS8" i="73"/>
  <c r="S19" i="73"/>
  <c r="U17" i="73"/>
  <c r="AK16" i="73"/>
  <c r="AD19" i="73"/>
  <c r="CA11" i="69" l="1"/>
  <c r="AQ11" i="7"/>
  <c r="AT9" i="68"/>
  <c r="Q11" i="14"/>
  <c r="AP11" i="7"/>
  <c r="CA11" i="68"/>
  <c r="AJ10" i="68"/>
  <c r="AZ9" i="68"/>
  <c r="O9" i="68"/>
  <c r="AQ10" i="68"/>
  <c r="BY9" i="68"/>
  <c r="AE10" i="68"/>
  <c r="AL9" i="68"/>
  <c r="M9" i="68"/>
  <c r="AR10" i="68"/>
  <c r="AN10" i="68"/>
  <c r="S9" i="68"/>
  <c r="AY9" i="68"/>
  <c r="Q10" i="68"/>
  <c r="AP10" i="68"/>
  <c r="AC9" i="68"/>
  <c r="Y10" i="69"/>
  <c r="P9" i="68"/>
  <c r="AA10" i="68"/>
  <c r="AM10" i="68"/>
  <c r="R10" i="68"/>
  <c r="AI10" i="69"/>
  <c r="Z9" i="68"/>
  <c r="L9" i="68"/>
  <c r="AD9" i="68"/>
  <c r="AB10" i="68"/>
  <c r="AG10" i="68"/>
  <c r="AO10" i="68"/>
  <c r="S10" i="68"/>
  <c r="AE9" i="68"/>
  <c r="AN9" i="68"/>
  <c r="AZ10" i="68"/>
  <c r="AJ9" i="68"/>
  <c r="AJ11" i="68" s="1"/>
  <c r="Q9" i="68"/>
  <c r="BA11" i="7"/>
  <c r="BA11" i="69"/>
  <c r="BA11" i="68"/>
  <c r="AQ9" i="68"/>
  <c r="AL10" i="68"/>
  <c r="AP9" i="68"/>
  <c r="AM11" i="7"/>
  <c r="CA11" i="15"/>
  <c r="P11" i="15"/>
  <c r="BY10" i="68"/>
  <c r="O10" i="68"/>
  <c r="AY10" i="68"/>
  <c r="AR9" i="68"/>
  <c r="M10" i="68"/>
  <c r="AO9" i="68"/>
  <c r="Y9" i="69"/>
  <c r="S11" i="69"/>
  <c r="AY11" i="69"/>
  <c r="AB9" i="68"/>
  <c r="R9" i="68"/>
  <c r="AN10" i="69"/>
  <c r="AN9" i="69"/>
  <c r="AQ10" i="69"/>
  <c r="AQ9" i="69"/>
  <c r="M10" i="69"/>
  <c r="M9" i="69"/>
  <c r="Q10" i="69"/>
  <c r="Q9" i="69"/>
  <c r="AR10" i="69"/>
  <c r="AR9" i="69"/>
  <c r="AJ9" i="69"/>
  <c r="AJ10" i="69"/>
  <c r="AP10" i="69"/>
  <c r="AP9" i="69"/>
  <c r="BY10" i="69"/>
  <c r="BY9" i="69"/>
  <c r="AE9" i="69"/>
  <c r="AE10" i="69"/>
  <c r="AE11" i="69" s="1"/>
  <c r="O10" i="69"/>
  <c r="O9" i="69"/>
  <c r="AL9" i="69"/>
  <c r="AL10" i="69"/>
  <c r="AZ9" i="69"/>
  <c r="AZ10" i="69"/>
  <c r="AM9" i="68"/>
  <c r="AG9" i="68"/>
  <c r="AG11" i="68" s="1"/>
  <c r="L10" i="68"/>
  <c r="AD10" i="68"/>
  <c r="AD11" i="68" s="1"/>
  <c r="AA9" i="68"/>
  <c r="AI9" i="69"/>
  <c r="Z10" i="68"/>
  <c r="Z11" i="68" s="1"/>
  <c r="P10" i="68"/>
  <c r="AC10" i="68"/>
  <c r="L9" i="69"/>
  <c r="L10" i="69"/>
  <c r="AT10" i="69"/>
  <c r="AT9" i="69"/>
  <c r="AS11" i="69"/>
  <c r="AO10" i="69"/>
  <c r="AO9" i="69"/>
  <c r="AM9" i="69"/>
  <c r="AM10" i="69"/>
  <c r="AD10" i="69"/>
  <c r="AD9" i="69"/>
  <c r="AC10" i="69"/>
  <c r="AC9" i="69"/>
  <c r="AB10" i="69"/>
  <c r="AB9" i="69"/>
  <c r="AA10" i="69"/>
  <c r="AA9" i="69"/>
  <c r="Z10" i="69"/>
  <c r="Z9" i="69"/>
  <c r="P10" i="69"/>
  <c r="P9" i="69"/>
  <c r="R10" i="69"/>
  <c r="R9" i="69"/>
  <c r="CA11" i="6"/>
  <c r="CA11" i="7"/>
  <c r="AB11" i="68"/>
  <c r="AI11" i="68"/>
  <c r="AS11" i="68"/>
  <c r="Y11" i="68"/>
  <c r="U11" i="68"/>
  <c r="AE11" i="68"/>
  <c r="AT11" i="68"/>
  <c r="AC18" i="73"/>
  <c r="BD21" i="73"/>
  <c r="BD8" i="73"/>
  <c r="W21" i="73"/>
  <c r="AB18" i="73"/>
  <c r="BD18" i="73"/>
  <c r="AH21" i="73"/>
  <c r="AE18" i="73"/>
  <c r="T8" i="73"/>
  <c r="T21" i="73"/>
  <c r="R8" i="73"/>
  <c r="AJ18" i="73"/>
  <c r="AG18" i="73"/>
  <c r="BD5" i="73"/>
  <c r="T18" i="73"/>
  <c r="X21" i="73"/>
  <c r="AR18" i="73"/>
  <c r="W18" i="73"/>
  <c r="Z18" i="73"/>
  <c r="AA18" i="73"/>
  <c r="Y18" i="73"/>
  <c r="AT18" i="73"/>
  <c r="Q8" i="73"/>
  <c r="AB21" i="73"/>
  <c r="AC11" i="68" l="1"/>
  <c r="AQ11" i="69"/>
  <c r="AQ11" i="68"/>
  <c r="O11" i="68"/>
  <c r="M11" i="69"/>
  <c r="M11" i="68"/>
  <c r="L11" i="68"/>
  <c r="L11" i="69"/>
  <c r="AM11" i="68"/>
  <c r="P11" i="68"/>
  <c r="AN11" i="68"/>
  <c r="AI11" i="69"/>
  <c r="Y11" i="69"/>
  <c r="BY11" i="68"/>
  <c r="AP11" i="68"/>
  <c r="S11" i="68"/>
  <c r="AZ11" i="68"/>
  <c r="AY11" i="68"/>
  <c r="AR11" i="68"/>
  <c r="AL11" i="68"/>
  <c r="R11" i="68"/>
  <c r="Q11" i="68"/>
  <c r="AA11" i="68"/>
  <c r="AO11" i="68"/>
  <c r="AZ11" i="69"/>
  <c r="AP11" i="69"/>
  <c r="AB11" i="69"/>
  <c r="AL11" i="69"/>
  <c r="AJ11" i="69"/>
  <c r="AN11" i="69"/>
  <c r="O11" i="69"/>
  <c r="AR11" i="69"/>
  <c r="Q11" i="69"/>
  <c r="BY11" i="69"/>
  <c r="AT11" i="69"/>
  <c r="AO11" i="69"/>
  <c r="AD11" i="69"/>
  <c r="AC11" i="69"/>
  <c r="AA11" i="69"/>
  <c r="R11" i="69"/>
  <c r="AM11" i="69"/>
  <c r="Z11" i="69"/>
  <c r="P11" i="69"/>
  <c r="P18" i="73"/>
  <c r="AE21" i="73"/>
  <c r="R21" i="73"/>
  <c r="AQ18" i="73"/>
  <c r="U18" i="73"/>
  <c r="AA21" i="73"/>
  <c r="AS18" i="73"/>
  <c r="S21" i="73"/>
  <c r="AU21" i="73"/>
  <c r="AS21" i="73"/>
  <c r="AK21" i="73"/>
  <c r="AD21" i="73"/>
  <c r="Q18" i="73"/>
  <c r="AC21" i="73"/>
  <c r="V18" i="73"/>
  <c r="AJ21" i="73"/>
  <c r="AK18" i="73"/>
  <c r="AM18" i="73"/>
  <c r="AT21" i="73"/>
  <c r="V21" i="73"/>
  <c r="Q21" i="73"/>
  <c r="BB18" i="73"/>
  <c r="AU18" i="73"/>
  <c r="X18" i="73"/>
  <c r="R18" i="73"/>
  <c r="AL18" i="73"/>
  <c r="BB21" i="73"/>
  <c r="AO18" i="73"/>
  <c r="AR21" i="73"/>
  <c r="AH18" i="73"/>
  <c r="AM21" i="73"/>
  <c r="AO21" i="73"/>
  <c r="AF18" i="73"/>
  <c r="P21" i="73"/>
  <c r="S18" i="73"/>
  <c r="AN21" i="73"/>
  <c r="AD18" i="73"/>
  <c r="AL21" i="73"/>
  <c r="AQ21" i="73"/>
  <c r="Z21" i="73"/>
  <c r="AF21" i="73"/>
  <c r="AN18" i="73"/>
  <c r="U21" i="73"/>
  <c r="G607" i="69" l="1"/>
  <c r="G608" i="69"/>
  <c r="G609" i="69"/>
  <c r="G610" i="69"/>
  <c r="G611" i="69"/>
  <c r="G612" i="69"/>
  <c r="G613" i="69"/>
  <c r="G614" i="69"/>
  <c r="G615" i="69"/>
  <c r="G616" i="69"/>
  <c r="G617" i="69"/>
  <c r="G618" i="69"/>
  <c r="G619" i="69"/>
  <c r="G620" i="69"/>
  <c r="G621" i="69"/>
  <c r="G622" i="69"/>
  <c r="G623" i="69"/>
  <c r="G624" i="69"/>
  <c r="G625" i="69"/>
  <c r="G626" i="69"/>
  <c r="G627" i="69"/>
  <c r="G628" i="69"/>
  <c r="G629" i="69"/>
  <c r="G630" i="69"/>
  <c r="G631" i="69"/>
  <c r="G632" i="69"/>
  <c r="G633" i="69"/>
  <c r="G634" i="69"/>
  <c r="G635" i="69"/>
  <c r="G636" i="69"/>
  <c r="G637" i="69"/>
  <c r="G638" i="69"/>
  <c r="G639" i="69"/>
  <c r="G640" i="69"/>
  <c r="G641" i="69"/>
  <c r="G642" i="69"/>
  <c r="G643" i="69"/>
  <c r="G644" i="69"/>
  <c r="G645" i="69"/>
  <c r="G646" i="69"/>
  <c r="G647" i="69"/>
  <c r="G648" i="69"/>
  <c r="G649" i="69"/>
  <c r="G650" i="69"/>
  <c r="G651" i="69"/>
  <c r="I14" i="14"/>
  <c r="G612" i="68"/>
  <c r="G613" i="68"/>
  <c r="G614" i="68"/>
  <c r="G615" i="68"/>
  <c r="G616" i="68"/>
  <c r="G617" i="68"/>
  <c r="G618" i="68"/>
  <c r="G619" i="68"/>
  <c r="G620" i="68"/>
  <c r="G621" i="68"/>
  <c r="G622" i="68"/>
  <c r="G623" i="68"/>
  <c r="G624" i="68"/>
  <c r="G625" i="68"/>
  <c r="G626" i="68"/>
  <c r="G627" i="68"/>
  <c r="G628" i="68"/>
  <c r="G629" i="68"/>
  <c r="G630" i="68"/>
  <c r="G631" i="68"/>
  <c r="G632" i="68"/>
  <c r="G633" i="68"/>
  <c r="G634" i="68"/>
  <c r="G635" i="68"/>
  <c r="G636" i="68"/>
  <c r="G637" i="68"/>
  <c r="G638" i="68"/>
  <c r="G639" i="68"/>
  <c r="G640" i="68"/>
  <c r="G641" i="68"/>
  <c r="G642" i="68"/>
  <c r="G643" i="68"/>
  <c r="I14" i="15"/>
  <c r="G618" i="67"/>
  <c r="G620" i="67"/>
  <c r="G622" i="67"/>
  <c r="G627" i="67"/>
  <c r="G628" i="67"/>
  <c r="G632" i="67"/>
  <c r="G646" i="67"/>
  <c r="G810" i="68"/>
  <c r="G811" i="68"/>
  <c r="G812" i="68"/>
  <c r="G813" i="68"/>
  <c r="G814" i="68"/>
  <c r="G815" i="68"/>
  <c r="G816" i="68"/>
  <c r="G817" i="68"/>
  <c r="G818" i="68"/>
  <c r="G819" i="68"/>
  <c r="G820" i="68"/>
  <c r="G821" i="68"/>
  <c r="G822" i="68"/>
  <c r="G823" i="68"/>
  <c r="G824" i="68"/>
  <c r="G825" i="68"/>
  <c r="G826" i="68"/>
  <c r="I14" i="6"/>
  <c r="G819" i="67"/>
  <c r="G823" i="67"/>
  <c r="G827" i="67"/>
  <c r="G809" i="68" l="1"/>
  <c r="G611" i="68"/>
  <c r="G606" i="69"/>
  <c r="G614" i="67"/>
  <c r="G814" i="67"/>
  <c r="G4" i="68"/>
  <c r="G826" i="69"/>
  <c r="G818" i="69"/>
  <c r="G810" i="69"/>
  <c r="G817" i="69"/>
  <c r="G809" i="69"/>
  <c r="G825" i="69"/>
  <c r="G806" i="69"/>
  <c r="G2" i="7"/>
  <c r="G4" i="7"/>
  <c r="G824" i="69"/>
  <c r="G816" i="69"/>
  <c r="G808" i="69"/>
  <c r="G807" i="69"/>
  <c r="G823" i="69"/>
  <c r="G815" i="69"/>
  <c r="G830" i="69"/>
  <c r="G822" i="69"/>
  <c r="G814" i="69"/>
  <c r="G4" i="69" s="1"/>
  <c r="G829" i="69"/>
  <c r="G821" i="69"/>
  <c r="G813" i="69"/>
  <c r="G828" i="69"/>
  <c r="G820" i="69"/>
  <c r="G812" i="69"/>
  <c r="G827" i="69"/>
  <c r="G819" i="69"/>
  <c r="G811" i="69"/>
  <c r="G830" i="67"/>
  <c r="G825" i="67"/>
  <c r="G824" i="67"/>
  <c r="G820" i="67"/>
  <c r="G641" i="67"/>
  <c r="G636" i="67"/>
  <c r="G640" i="67"/>
  <c r="G639" i="67"/>
  <c r="G633" i="67"/>
  <c r="G621" i="67"/>
  <c r="G2" i="6"/>
  <c r="G4" i="6"/>
  <c r="G4" i="15"/>
  <c r="G4" i="14"/>
  <c r="G4" i="16"/>
  <c r="G4" i="5"/>
  <c r="G2" i="5"/>
  <c r="G2" i="16"/>
  <c r="G2" i="15"/>
  <c r="G2" i="14"/>
  <c r="BL819" i="67"/>
  <c r="BL823" i="67"/>
  <c r="BL827" i="67"/>
  <c r="BL810" i="68"/>
  <c r="BL811" i="68"/>
  <c r="BL812" i="68"/>
  <c r="BL813" i="68"/>
  <c r="BL814" i="68"/>
  <c r="BL815" i="68"/>
  <c r="BL816" i="68"/>
  <c r="BL817" i="68"/>
  <c r="BL818" i="68"/>
  <c r="BL819" i="68"/>
  <c r="BL820" i="68"/>
  <c r="BL821" i="68"/>
  <c r="BL822" i="68"/>
  <c r="BL823" i="68"/>
  <c r="BL824" i="68"/>
  <c r="BL825" i="68"/>
  <c r="BL826" i="68"/>
  <c r="AF14" i="6"/>
  <c r="BL618" i="67"/>
  <c r="BL620" i="67"/>
  <c r="BL622" i="67"/>
  <c r="BL627" i="67"/>
  <c r="BL628" i="67"/>
  <c r="BL632" i="67"/>
  <c r="BL646" i="67"/>
  <c r="BL612" i="68"/>
  <c r="BL613" i="68"/>
  <c r="BL614" i="68"/>
  <c r="BL615" i="68"/>
  <c r="BL617" i="68"/>
  <c r="BL618" i="68"/>
  <c r="BL619" i="68"/>
  <c r="BL620" i="68"/>
  <c r="BL622" i="68"/>
  <c r="BL623" i="68"/>
  <c r="BL624" i="68"/>
  <c r="BL625" i="68"/>
  <c r="BL626" i="68"/>
  <c r="BL627" i="68"/>
  <c r="BL628" i="68"/>
  <c r="BL629" i="68"/>
  <c r="BL630" i="68"/>
  <c r="BL631" i="68"/>
  <c r="BL632" i="68"/>
  <c r="BL633" i="68"/>
  <c r="BL634" i="68"/>
  <c r="BL635" i="68"/>
  <c r="BL636" i="68"/>
  <c r="BL637" i="68"/>
  <c r="BL638" i="68"/>
  <c r="BL640" i="68"/>
  <c r="BL641" i="68"/>
  <c r="BL642" i="68"/>
  <c r="BL643" i="68"/>
  <c r="AF14" i="15"/>
  <c r="BL607" i="69"/>
  <c r="BL608" i="69"/>
  <c r="BL609" i="69"/>
  <c r="BL610" i="69"/>
  <c r="BL611" i="69"/>
  <c r="BL612" i="69"/>
  <c r="BL613" i="69"/>
  <c r="BL614" i="69"/>
  <c r="BL615" i="69"/>
  <c r="BL616" i="69"/>
  <c r="BL617" i="69"/>
  <c r="BL618" i="69"/>
  <c r="BL619" i="69"/>
  <c r="BL620" i="69"/>
  <c r="BL621" i="69"/>
  <c r="BL622" i="69"/>
  <c r="BL623" i="69"/>
  <c r="BL624" i="69"/>
  <c r="BL625" i="69"/>
  <c r="BL626" i="69"/>
  <c r="BL627" i="69"/>
  <c r="BL628" i="69"/>
  <c r="BL629" i="69"/>
  <c r="BL630" i="69"/>
  <c r="BL631" i="69"/>
  <c r="BL632" i="69"/>
  <c r="BL633" i="69"/>
  <c r="BL634" i="69"/>
  <c r="BL635" i="69"/>
  <c r="BL636" i="69"/>
  <c r="BL637" i="69"/>
  <c r="BL638" i="69"/>
  <c r="BL639" i="69"/>
  <c r="BL640" i="69"/>
  <c r="BL641" i="69"/>
  <c r="BL642" i="69"/>
  <c r="BL643" i="69"/>
  <c r="BL644" i="69"/>
  <c r="BL645" i="69"/>
  <c r="BL646" i="69"/>
  <c r="BL647" i="69"/>
  <c r="BL648" i="69"/>
  <c r="BL649" i="69"/>
  <c r="BL650" i="69"/>
  <c r="BL651" i="69"/>
  <c r="AF14" i="14"/>
  <c r="J607" i="69"/>
  <c r="J608" i="69"/>
  <c r="J609" i="69"/>
  <c r="J610" i="69"/>
  <c r="J611" i="69"/>
  <c r="J612" i="69"/>
  <c r="J613" i="69"/>
  <c r="J614" i="69"/>
  <c r="J615" i="69"/>
  <c r="J616" i="69"/>
  <c r="J617" i="69"/>
  <c r="J618" i="69"/>
  <c r="J619" i="69"/>
  <c r="J620" i="69"/>
  <c r="J621" i="69"/>
  <c r="J622" i="69"/>
  <c r="J623" i="69"/>
  <c r="J624" i="69"/>
  <c r="J625" i="69"/>
  <c r="J626" i="69"/>
  <c r="J627" i="69"/>
  <c r="J628" i="69"/>
  <c r="J629" i="69"/>
  <c r="J630" i="69"/>
  <c r="J631" i="69"/>
  <c r="J632" i="69"/>
  <c r="J633" i="69"/>
  <c r="J634" i="69"/>
  <c r="J635" i="69"/>
  <c r="J636" i="69"/>
  <c r="J637" i="69"/>
  <c r="J638" i="69"/>
  <c r="J639" i="69"/>
  <c r="J640" i="69"/>
  <c r="J641" i="69"/>
  <c r="J642" i="69"/>
  <c r="J643" i="69"/>
  <c r="J644" i="69"/>
  <c r="J645" i="69"/>
  <c r="J646" i="69"/>
  <c r="J647" i="69"/>
  <c r="J648" i="69"/>
  <c r="J649" i="69"/>
  <c r="J650" i="69"/>
  <c r="J651" i="69"/>
  <c r="L14" i="14"/>
  <c r="J612" i="68"/>
  <c r="J613" i="68"/>
  <c r="J614" i="68"/>
  <c r="J615" i="68"/>
  <c r="J616" i="68"/>
  <c r="J617" i="68"/>
  <c r="J618" i="68"/>
  <c r="J619" i="68"/>
  <c r="J620" i="68"/>
  <c r="J621" i="68"/>
  <c r="J622" i="68"/>
  <c r="J623" i="68"/>
  <c r="J624" i="68"/>
  <c r="J625" i="68"/>
  <c r="J626" i="68"/>
  <c r="J627" i="68"/>
  <c r="J628" i="68"/>
  <c r="J629" i="68"/>
  <c r="J630" i="68"/>
  <c r="J631" i="68"/>
  <c r="J632" i="68"/>
  <c r="J633" i="68"/>
  <c r="J634" i="68"/>
  <c r="J635" i="68"/>
  <c r="J636" i="68"/>
  <c r="J637" i="68"/>
  <c r="J638" i="68"/>
  <c r="J639" i="68"/>
  <c r="J640" i="68"/>
  <c r="J641" i="68"/>
  <c r="J642" i="68"/>
  <c r="J643" i="68"/>
  <c r="L14" i="15"/>
  <c r="J618" i="67"/>
  <c r="J620" i="67"/>
  <c r="J622" i="67"/>
  <c r="J627" i="67"/>
  <c r="J628" i="67"/>
  <c r="J632" i="67"/>
  <c r="J646" i="67"/>
  <c r="J810" i="68"/>
  <c r="J811" i="68"/>
  <c r="J812" i="68"/>
  <c r="J813" i="68"/>
  <c r="J814" i="68"/>
  <c r="J815" i="68"/>
  <c r="J816" i="68"/>
  <c r="J817" i="68"/>
  <c r="J818" i="68"/>
  <c r="J819" i="68"/>
  <c r="J820" i="68"/>
  <c r="J821" i="68"/>
  <c r="J822" i="68"/>
  <c r="J823" i="68"/>
  <c r="J824" i="68"/>
  <c r="J825" i="68"/>
  <c r="J826" i="68"/>
  <c r="L14" i="6"/>
  <c r="J819" i="67"/>
  <c r="J823" i="67"/>
  <c r="J827" i="67"/>
  <c r="I13" i="73"/>
  <c r="R14" i="73"/>
  <c r="AQ9" i="73"/>
  <c r="Q10" i="2"/>
  <c r="AE14" i="73"/>
  <c r="P12" i="73"/>
  <c r="AB11" i="2"/>
  <c r="CG11" i="2"/>
  <c r="AM11" i="73"/>
  <c r="T13" i="73"/>
  <c r="AQ11" i="73"/>
  <c r="T11" i="73"/>
  <c r="AO4" i="73"/>
  <c r="AR10" i="2"/>
  <c r="AB13" i="73"/>
  <c r="AL12" i="2"/>
  <c r="AG3" i="73"/>
  <c r="Y10" i="2"/>
  <c r="U3" i="73"/>
  <c r="AR11" i="73"/>
  <c r="AQ10" i="73"/>
  <c r="BE9" i="73"/>
  <c r="W13" i="73"/>
  <c r="T14" i="73"/>
  <c r="AC10" i="73"/>
  <c r="AC11" i="2"/>
  <c r="AB8" i="73"/>
  <c r="AB4" i="73"/>
  <c r="AO8" i="73"/>
  <c r="AT11" i="2"/>
  <c r="AN3" i="73"/>
  <c r="U7" i="73"/>
  <c r="AT8" i="73"/>
  <c r="T12" i="73"/>
  <c r="AL3" i="73"/>
  <c r="Q14" i="73"/>
  <c r="AD14" i="73"/>
  <c r="W10" i="73"/>
  <c r="W10" i="2"/>
  <c r="AN14" i="73"/>
  <c r="AO3" i="73"/>
  <c r="AB12" i="73"/>
  <c r="AF14" i="73"/>
  <c r="AO7" i="73"/>
  <c r="Z9" i="73"/>
  <c r="AE6" i="73"/>
  <c r="U10" i="2"/>
  <c r="V11" i="73"/>
  <c r="AN12" i="73"/>
  <c r="S11" i="2"/>
  <c r="V9" i="73"/>
  <c r="AB11" i="73"/>
  <c r="I7" i="73"/>
  <c r="AF3" i="73"/>
  <c r="AA6" i="73"/>
  <c r="AO13" i="73"/>
  <c r="AH9" i="73"/>
  <c r="AR10" i="73"/>
  <c r="V10" i="73"/>
  <c r="AG11" i="2"/>
  <c r="AF10" i="73"/>
  <c r="Q11" i="73"/>
  <c r="Z11" i="73"/>
  <c r="AB3" i="73"/>
  <c r="AN13" i="73"/>
  <c r="AQ13" i="73"/>
  <c r="Q12" i="73"/>
  <c r="AD11" i="2"/>
  <c r="Z3" i="73"/>
  <c r="AF11" i="73"/>
  <c r="U6" i="73"/>
  <c r="AU9" i="73"/>
  <c r="BB9" i="73"/>
  <c r="AK13" i="73"/>
  <c r="AC8" i="73"/>
  <c r="AS9" i="73"/>
  <c r="AO9" i="73"/>
  <c r="AP11" i="2"/>
  <c r="BD12" i="73"/>
  <c r="AT7" i="73"/>
  <c r="AO12" i="2"/>
  <c r="P3" i="73"/>
  <c r="CE10" i="2"/>
  <c r="AA9" i="73"/>
  <c r="W12" i="73"/>
  <c r="Z8" i="73"/>
  <c r="AT13" i="73"/>
  <c r="Z11" i="2"/>
  <c r="AA7" i="73"/>
  <c r="Z13" i="73"/>
  <c r="AD13" i="73"/>
  <c r="AQ14" i="73"/>
  <c r="AE12" i="73"/>
  <c r="AA4" i="73"/>
  <c r="T11" i="2"/>
  <c r="U4" i="73"/>
  <c r="S14" i="73"/>
  <c r="P14" i="73"/>
  <c r="V12" i="2"/>
  <c r="AK9" i="73"/>
  <c r="W9" i="73"/>
  <c r="AR13" i="73"/>
  <c r="AC7" i="73"/>
  <c r="AR3" i="73"/>
  <c r="AA3" i="73"/>
  <c r="AM12" i="2"/>
  <c r="AF12" i="73"/>
  <c r="AE8" i="73"/>
  <c r="AL9" i="73"/>
  <c r="AN10" i="73"/>
  <c r="AV10" i="2"/>
  <c r="AB12" i="2"/>
  <c r="AU10" i="73"/>
  <c r="AK7" i="73"/>
  <c r="V10" i="2"/>
  <c r="AP12" i="2"/>
  <c r="AA10" i="73"/>
  <c r="AN8" i="73"/>
  <c r="R11" i="73"/>
  <c r="AH14" i="73"/>
  <c r="R11" i="2"/>
  <c r="AF4" i="73"/>
  <c r="X12" i="73"/>
  <c r="S13" i="73"/>
  <c r="AT9" i="73"/>
  <c r="BB10" i="73"/>
  <c r="AG6" i="73"/>
  <c r="AB10" i="2"/>
  <c r="AE7" i="73"/>
  <c r="AO10" i="73"/>
  <c r="X14" i="73"/>
  <c r="AC11" i="73"/>
  <c r="AB9" i="73"/>
  <c r="AM13" i="73"/>
  <c r="AB14" i="73"/>
  <c r="S10" i="2"/>
  <c r="V14" i="73"/>
  <c r="AL4" i="73"/>
  <c r="AI10" i="2"/>
  <c r="AM11" i="2"/>
  <c r="AS13" i="73"/>
  <c r="AC4" i="73"/>
  <c r="Y4" i="73"/>
  <c r="X11" i="2"/>
  <c r="AC3" i="73"/>
  <c r="AH12" i="73"/>
  <c r="R9" i="73"/>
  <c r="W11" i="2"/>
  <c r="AR11" i="2"/>
  <c r="AH10" i="2"/>
  <c r="AF6" i="73"/>
  <c r="U10" i="73"/>
  <c r="R10" i="73"/>
  <c r="AO6" i="73"/>
  <c r="BD11" i="73"/>
  <c r="AK4" i="73"/>
  <c r="AH11" i="73"/>
  <c r="T10" i="2"/>
  <c r="AK10" i="73"/>
  <c r="V12" i="73"/>
  <c r="AS10" i="2"/>
  <c r="Y9" i="73"/>
  <c r="AN9" i="73"/>
  <c r="AB7" i="73"/>
  <c r="BE12" i="73"/>
  <c r="AQ12" i="73"/>
  <c r="AM9" i="73"/>
  <c r="AR7" i="73"/>
  <c r="Q13" i="73"/>
  <c r="BB12" i="73"/>
  <c r="AF10" i="2"/>
  <c r="V13" i="73"/>
  <c r="R10" i="2"/>
  <c r="AH13" i="73"/>
  <c r="AO10" i="2"/>
  <c r="AJ14" i="73"/>
  <c r="AO11" i="73"/>
  <c r="AK11" i="73"/>
  <c r="AD10" i="2"/>
  <c r="S11" i="73"/>
  <c r="BE13" i="73"/>
  <c r="AE13" i="73"/>
  <c r="X10" i="2"/>
  <c r="AJ9" i="73"/>
  <c r="BD10" i="73"/>
  <c r="P8" i="73"/>
  <c r="AU12" i="73"/>
  <c r="BB13" i="73"/>
  <c r="AM14" i="73"/>
  <c r="AC9" i="73"/>
  <c r="AU10" i="2"/>
  <c r="X11" i="73"/>
  <c r="AD12" i="73"/>
  <c r="AM12" i="73"/>
  <c r="AD11" i="73"/>
  <c r="AK11" i="2"/>
  <c r="P4" i="73"/>
  <c r="AE3" i="73"/>
  <c r="AH11" i="2"/>
  <c r="BB14" i="73"/>
  <c r="AE4" i="73"/>
  <c r="AP10" i="2"/>
  <c r="Q11" i="2"/>
  <c r="AL11" i="73"/>
  <c r="U12" i="73"/>
  <c r="AC14" i="73"/>
  <c r="AY10" i="2"/>
  <c r="BB11" i="73"/>
  <c r="AK6" i="73"/>
  <c r="W11" i="73"/>
  <c r="AS12" i="73"/>
  <c r="Z12" i="73"/>
  <c r="AB10" i="73"/>
  <c r="AA13" i="73"/>
  <c r="BD14" i="73"/>
  <c r="W14" i="73"/>
  <c r="Z4" i="73"/>
  <c r="S10" i="73"/>
  <c r="Q12" i="2"/>
  <c r="AT10" i="2"/>
  <c r="U9" i="73"/>
  <c r="AF11" i="2"/>
  <c r="AJ13" i="73"/>
  <c r="AH10" i="73"/>
  <c r="AN7" i="73"/>
  <c r="AK8" i="73"/>
  <c r="AU13" i="73"/>
  <c r="R13" i="73"/>
  <c r="AN4" i="73"/>
  <c r="P7" i="73"/>
  <c r="AL11" i="2"/>
  <c r="AT6" i="73"/>
  <c r="Q9" i="73"/>
  <c r="AU14" i="73"/>
  <c r="U11" i="2"/>
  <c r="AF9" i="73"/>
  <c r="AG12" i="2"/>
  <c r="R12" i="73"/>
  <c r="AE11" i="2"/>
  <c r="Y3" i="73"/>
  <c r="Y14" i="73"/>
  <c r="AR14" i="73"/>
  <c r="CE11" i="2"/>
  <c r="AA8" i="73"/>
  <c r="AS11" i="73"/>
  <c r="AC12" i="2"/>
  <c r="AG10" i="2"/>
  <c r="BD9" i="73"/>
  <c r="AK14" i="73"/>
  <c r="AL10" i="2"/>
  <c r="AN11" i="2"/>
  <c r="AN11" i="73"/>
  <c r="P9" i="73"/>
  <c r="AK12" i="73"/>
  <c r="T9" i="73"/>
  <c r="U14" i="73"/>
  <c r="AJ11" i="73"/>
  <c r="AU11" i="73"/>
  <c r="AA14" i="73"/>
  <c r="AM10" i="73"/>
  <c r="T10" i="73"/>
  <c r="Y13" i="73"/>
  <c r="Y11" i="2"/>
  <c r="AG4" i="73"/>
  <c r="AI11" i="2"/>
  <c r="AL12" i="73"/>
  <c r="X10" i="73"/>
  <c r="Y10" i="73"/>
  <c r="AT14" i="73"/>
  <c r="AJ12" i="73"/>
  <c r="AR8" i="73"/>
  <c r="AT12" i="73"/>
  <c r="AL14" i="73"/>
  <c r="P13" i="73"/>
  <c r="AC13" i="73"/>
  <c r="Z10" i="2"/>
  <c r="AT10" i="73"/>
  <c r="AN10" i="2"/>
  <c r="AO12" i="73"/>
  <c r="P11" i="73"/>
  <c r="AF12" i="2"/>
  <c r="AS11" i="2"/>
  <c r="AO14" i="73"/>
  <c r="AE9" i="73"/>
  <c r="Z6" i="73"/>
  <c r="BE10" i="73"/>
  <c r="AL10" i="73"/>
  <c r="S9" i="73"/>
  <c r="AF8" i="73"/>
  <c r="AF7" i="73"/>
  <c r="V11" i="2"/>
  <c r="Z10" i="73"/>
  <c r="AD10" i="73"/>
  <c r="Y12" i="73"/>
  <c r="Y11" i="73"/>
  <c r="AT4" i="73"/>
  <c r="AA10" i="2"/>
  <c r="AJ10" i="73"/>
  <c r="U13" i="73"/>
  <c r="U11" i="73"/>
  <c r="AR9" i="73"/>
  <c r="AC12" i="73"/>
  <c r="AC10" i="2"/>
  <c r="S12" i="73"/>
  <c r="CG10" i="2"/>
  <c r="AK10" i="2"/>
  <c r="AT11" i="73"/>
  <c r="I4" i="73"/>
  <c r="AV11" i="2"/>
  <c r="AS14" i="73"/>
  <c r="AG7" i="73"/>
  <c r="Z7" i="73"/>
  <c r="AU11" i="2"/>
  <c r="P6" i="73"/>
  <c r="AL6" i="73"/>
  <c r="AK3" i="73"/>
  <c r="AL8" i="73"/>
  <c r="AB6" i="73"/>
  <c r="AD9" i="73"/>
  <c r="AE10" i="73"/>
  <c r="AF13" i="73"/>
  <c r="AM10" i="2"/>
  <c r="AR4" i="73"/>
  <c r="AA11" i="73"/>
  <c r="AA12" i="73"/>
  <c r="AO11" i="2"/>
  <c r="AA12" i="2"/>
  <c r="AG11" i="73"/>
  <c r="AE10" i="2"/>
  <c r="AR12" i="73"/>
  <c r="AU12" i="2"/>
  <c r="AG8" i="73"/>
  <c r="AD12" i="2"/>
  <c r="AG9" i="73"/>
  <c r="P10" i="73"/>
  <c r="AA11" i="2"/>
  <c r="AE11" i="73"/>
  <c r="U8" i="73"/>
  <c r="X9" i="73"/>
  <c r="Q10" i="73"/>
  <c r="X13" i="73"/>
  <c r="AG10" i="73"/>
  <c r="AL13" i="73"/>
  <c r="AT3" i="73"/>
  <c r="AR6" i="73"/>
  <c r="AC6" i="73"/>
  <c r="AL7" i="73"/>
  <c r="AN6" i="73"/>
  <c r="AS10" i="73"/>
  <c r="I10" i="73"/>
  <c r="Z14" i="73"/>
  <c r="BD13" i="73"/>
  <c r="AS12" i="2"/>
  <c r="G2" i="69" l="1"/>
  <c r="G2" i="68"/>
  <c r="G2" i="67"/>
  <c r="J809" i="68"/>
  <c r="J611" i="68"/>
  <c r="J814" i="67"/>
  <c r="J614" i="67"/>
  <c r="J606" i="69"/>
  <c r="BL639" i="68"/>
  <c r="BL621" i="68"/>
  <c r="BL616" i="68"/>
  <c r="G7" i="7"/>
  <c r="J2" i="7"/>
  <c r="J4" i="7"/>
  <c r="J826" i="69"/>
  <c r="J818" i="69"/>
  <c r="J810" i="69"/>
  <c r="BL824" i="69"/>
  <c r="BL816" i="69"/>
  <c r="BL808" i="69"/>
  <c r="J828" i="69"/>
  <c r="J825" i="69"/>
  <c r="J817" i="69"/>
  <c r="J809" i="69"/>
  <c r="AF2" i="7"/>
  <c r="BL4" i="7"/>
  <c r="BL823" i="69"/>
  <c r="BL815" i="69"/>
  <c r="BL807" i="69"/>
  <c r="J816" i="69"/>
  <c r="BL830" i="69"/>
  <c r="BL822" i="69"/>
  <c r="BL814" i="69"/>
  <c r="J808" i="69"/>
  <c r="J823" i="69"/>
  <c r="J815" i="69"/>
  <c r="J807" i="69"/>
  <c r="BL829" i="69"/>
  <c r="BL821" i="69"/>
  <c r="BL813" i="69"/>
  <c r="J824" i="69"/>
  <c r="J830" i="69"/>
  <c r="J822" i="69"/>
  <c r="J814" i="69"/>
  <c r="BL828" i="69"/>
  <c r="BL820" i="69"/>
  <c r="BL812" i="69"/>
  <c r="J829" i="69"/>
  <c r="J821" i="69"/>
  <c r="J813" i="69"/>
  <c r="BL827" i="69"/>
  <c r="BL819" i="69"/>
  <c r="BL811" i="69"/>
  <c r="J820" i="69"/>
  <c r="BL826" i="69"/>
  <c r="BL818" i="69"/>
  <c r="BL810" i="69"/>
  <c r="J812" i="69"/>
  <c r="J827" i="69"/>
  <c r="J819" i="69"/>
  <c r="J811" i="69"/>
  <c r="BL825" i="69"/>
  <c r="BL817" i="69"/>
  <c r="BL809" i="69"/>
  <c r="BL809" i="68"/>
  <c r="BL606" i="69"/>
  <c r="BL814" i="67"/>
  <c r="BL611" i="68"/>
  <c r="BL806" i="69"/>
  <c r="BL614" i="67"/>
  <c r="J806" i="69"/>
  <c r="J830" i="67"/>
  <c r="BL830" i="67"/>
  <c r="J825" i="67"/>
  <c r="BL825" i="67"/>
  <c r="BL824" i="67"/>
  <c r="J824" i="67"/>
  <c r="J820" i="67"/>
  <c r="BL820" i="67"/>
  <c r="J641" i="67"/>
  <c r="BL641" i="67"/>
  <c r="G7" i="14"/>
  <c r="J636" i="67"/>
  <c r="BL636" i="67"/>
  <c r="J640" i="67"/>
  <c r="BL640" i="67"/>
  <c r="J639" i="67"/>
  <c r="BL639" i="67"/>
  <c r="J633" i="67"/>
  <c r="BL633" i="67"/>
  <c r="J621" i="67"/>
  <c r="BL621" i="67"/>
  <c r="J4" i="68"/>
  <c r="G4" i="67"/>
  <c r="G7" i="68"/>
  <c r="G7" i="69"/>
  <c r="G7" i="15"/>
  <c r="J4" i="6"/>
  <c r="J2" i="6"/>
  <c r="BL4" i="15"/>
  <c r="J4" i="15"/>
  <c r="BL4" i="14"/>
  <c r="J4" i="14"/>
  <c r="J4" i="16"/>
  <c r="BL4" i="16"/>
  <c r="G5" i="14"/>
  <c r="G5" i="15"/>
  <c r="BL4" i="5"/>
  <c r="J4" i="5"/>
  <c r="G5" i="7"/>
  <c r="G5" i="6"/>
  <c r="G7" i="6"/>
  <c r="BL4" i="6"/>
  <c r="AF2" i="6"/>
  <c r="AF2" i="15"/>
  <c r="J2" i="15"/>
  <c r="J2" i="16"/>
  <c r="J2" i="14"/>
  <c r="AF2" i="16"/>
  <c r="AF2" i="5"/>
  <c r="AF2" i="67" s="1"/>
  <c r="J2" i="5"/>
  <c r="J2" i="67" s="1"/>
  <c r="AF2" i="14"/>
  <c r="AY6" i="2"/>
  <c r="AY4" i="2"/>
  <c r="H21" i="73"/>
  <c r="AY8" i="2"/>
  <c r="H6" i="73"/>
  <c r="AY7" i="2"/>
  <c r="H18" i="73"/>
  <c r="G10" i="2"/>
  <c r="H3" i="73"/>
  <c r="H14" i="73"/>
  <c r="H11" i="73"/>
  <c r="H5" i="73"/>
  <c r="H8" i="73"/>
  <c r="AY5" i="2"/>
  <c r="H9" i="73"/>
  <c r="H12" i="73"/>
  <c r="AF2" i="69" l="1"/>
  <c r="J2" i="69"/>
  <c r="BL7" i="7"/>
  <c r="J7" i="7"/>
  <c r="J2" i="68"/>
  <c r="AF2" i="68"/>
  <c r="BL2" i="68" s="1"/>
  <c r="AY20" i="2"/>
  <c r="AY19" i="2"/>
  <c r="BL4" i="69"/>
  <c r="BL4" i="68"/>
  <c r="J4" i="69"/>
  <c r="J4" i="67"/>
  <c r="J7" i="68" s="1"/>
  <c r="G6" i="7"/>
  <c r="G6" i="6"/>
  <c r="AF8" i="7"/>
  <c r="AF12" i="7" s="1"/>
  <c r="AF8" i="6"/>
  <c r="AF12" i="6" s="1"/>
  <c r="J7" i="14"/>
  <c r="J7" i="15"/>
  <c r="G6" i="15"/>
  <c r="AF8" i="15"/>
  <c r="AF12" i="15" s="1"/>
  <c r="AF8" i="14"/>
  <c r="AF12" i="14" s="1"/>
  <c r="G6" i="14"/>
  <c r="BN2" i="68"/>
  <c r="BL2" i="69"/>
  <c r="BL4" i="67"/>
  <c r="G5" i="69"/>
  <c r="BL7" i="6"/>
  <c r="BL7" i="15"/>
  <c r="BL7" i="14"/>
  <c r="BN2" i="6"/>
  <c r="J5" i="14"/>
  <c r="J5" i="15"/>
  <c r="G5" i="68"/>
  <c r="J7" i="6"/>
  <c r="J5" i="7"/>
  <c r="J5" i="6"/>
  <c r="BL2" i="6"/>
  <c r="ES6" i="59"/>
  <c r="DV5" i="59"/>
  <c r="EN7" i="59"/>
  <c r="EX7" i="59"/>
  <c r="FM5" i="59"/>
  <c r="FW6" i="59"/>
  <c r="EZ5" i="59"/>
  <c r="EJ7" i="59"/>
  <c r="DJ6" i="59"/>
  <c r="EV6" i="59"/>
  <c r="EP7" i="59"/>
  <c r="DM6" i="59"/>
  <c r="DN6" i="59"/>
  <c r="DG7" i="59"/>
  <c r="DG6" i="59"/>
  <c r="DI5" i="59"/>
  <c r="FF5" i="59"/>
  <c r="FF7" i="59"/>
  <c r="DZ6" i="59"/>
  <c r="DK5" i="59"/>
  <c r="EZ7" i="59"/>
  <c r="FT5" i="59"/>
  <c r="FY5" i="59"/>
  <c r="EV5" i="59"/>
  <c r="DL7" i="59"/>
  <c r="DN7" i="59"/>
  <c r="EN5" i="59"/>
  <c r="EO7" i="59"/>
  <c r="EV7" i="59"/>
  <c r="FW7" i="59"/>
  <c r="FQ6" i="59"/>
  <c r="ET5" i="59"/>
  <c r="EG7" i="59"/>
  <c r="DL5" i="59"/>
  <c r="EJ6" i="59"/>
  <c r="EO5" i="59"/>
  <c r="DP6" i="59"/>
  <c r="ES5" i="59"/>
  <c r="DJ5" i="59"/>
  <c r="EX5" i="59"/>
  <c r="FM7" i="59"/>
  <c r="DF7" i="59"/>
  <c r="DI7" i="59"/>
  <c r="EM6" i="59"/>
  <c r="FA5" i="59"/>
  <c r="DZ7" i="59"/>
  <c r="EX6" i="59"/>
  <c r="EG5" i="59"/>
  <c r="FQ5" i="59"/>
  <c r="EQ5" i="59"/>
  <c r="FQ7" i="59"/>
  <c r="ES7" i="59"/>
  <c r="ER7" i="59"/>
  <c r="FX7" i="59"/>
  <c r="DG5" i="59"/>
  <c r="EU6" i="59"/>
  <c r="DH6" i="59"/>
  <c r="EG6" i="59"/>
  <c r="DM5" i="59"/>
  <c r="DQ6" i="59"/>
  <c r="DO7" i="59"/>
  <c r="FF6" i="59"/>
  <c r="DK7" i="59"/>
  <c r="EC5" i="59"/>
  <c r="FA6" i="59"/>
  <c r="EW7" i="59"/>
  <c r="DV6" i="59"/>
  <c r="EU5" i="59"/>
  <c r="DP7" i="59"/>
  <c r="DL6" i="59"/>
  <c r="EO6" i="59"/>
  <c r="FJ6" i="59"/>
  <c r="DJ7" i="59"/>
  <c r="DQ7" i="59"/>
  <c r="DH7" i="59"/>
  <c r="EJ5" i="59"/>
  <c r="EW5" i="59"/>
  <c r="DZ5" i="59"/>
  <c r="EU7" i="59"/>
  <c r="FY6" i="59"/>
  <c r="FJ7" i="59"/>
  <c r="EQ6" i="59"/>
  <c r="EY7" i="59"/>
  <c r="DI6" i="59"/>
  <c r="EY5" i="59"/>
  <c r="DO5" i="59"/>
  <c r="EP6" i="59"/>
  <c r="FJ5" i="59"/>
  <c r="DQ5" i="59"/>
  <c r="DN5" i="59"/>
  <c r="FY7" i="59"/>
  <c r="DK6" i="59"/>
  <c r="FA7" i="59"/>
  <c r="FX5" i="59"/>
  <c r="ER5" i="59"/>
  <c r="DM7" i="59"/>
  <c r="DP5" i="59"/>
  <c r="DF6" i="59"/>
  <c r="EM5" i="59"/>
  <c r="EW6" i="59"/>
  <c r="EC6" i="59"/>
  <c r="ET6" i="59"/>
  <c r="DH5" i="59"/>
  <c r="EC7" i="59"/>
  <c r="FX6" i="59"/>
  <c r="EP5" i="59"/>
  <c r="FW5" i="59"/>
  <c r="EQ7" i="59"/>
  <c r="DV7" i="59"/>
  <c r="DF5" i="59"/>
  <c r="FT7" i="59"/>
  <c r="EZ6" i="59"/>
  <c r="FM6" i="59"/>
  <c r="FT6" i="59"/>
  <c r="EN6" i="59"/>
  <c r="DO6" i="59"/>
  <c r="ER6" i="59"/>
  <c r="EM7" i="59"/>
  <c r="ET7" i="59"/>
  <c r="EY6" i="59"/>
  <c r="L12" i="73"/>
  <c r="H7" i="73"/>
  <c r="K6" i="73"/>
  <c r="K8" i="73"/>
  <c r="K18" i="73"/>
  <c r="BK8" i="73"/>
  <c r="BY11" i="2"/>
  <c r="BK11" i="73"/>
  <c r="BY12" i="2"/>
  <c r="H10" i="73"/>
  <c r="H16" i="73"/>
  <c r="K3" i="73"/>
  <c r="K5" i="73"/>
  <c r="K11" i="73"/>
  <c r="L9" i="73"/>
  <c r="BK5" i="73"/>
  <c r="K14" i="73"/>
  <c r="K9" i="73"/>
  <c r="K12" i="73"/>
  <c r="BK14" i="73"/>
  <c r="H19" i="73"/>
  <c r="H13" i="73"/>
  <c r="CA11" i="2"/>
  <c r="L3" i="73"/>
  <c r="K10" i="2"/>
  <c r="H4" i="73"/>
  <c r="J10" i="2"/>
  <c r="L6" i="73"/>
  <c r="G6" i="68" l="1"/>
  <c r="G6" i="69"/>
  <c r="BL7" i="68"/>
  <c r="J7" i="69"/>
  <c r="J6" i="7"/>
  <c r="J6" i="6"/>
  <c r="J6" i="15"/>
  <c r="J6" i="14"/>
  <c r="BL7" i="69"/>
  <c r="BN2" i="69"/>
  <c r="J5" i="69"/>
  <c r="AF8" i="69"/>
  <c r="AF12" i="69" s="1"/>
  <c r="AF8" i="68"/>
  <c r="AF12" i="68" s="1"/>
  <c r="J5" i="68"/>
  <c r="BN2" i="67"/>
  <c r="BL2" i="67"/>
  <c r="K13" i="73"/>
  <c r="K21" i="73"/>
  <c r="K4" i="73"/>
  <c r="K16" i="73"/>
  <c r="K19" i="73"/>
  <c r="K10" i="73"/>
  <c r="H20" i="73"/>
  <c r="K7" i="73"/>
  <c r="CA10" i="2"/>
  <c r="BK21" i="73"/>
  <c r="H17" i="73"/>
  <c r="L16" i="73"/>
  <c r="BY10" i="2"/>
  <c r="BK18" i="73"/>
  <c r="CA12" i="2"/>
  <c r="L19" i="73"/>
  <c r="J6" i="68" l="1"/>
  <c r="J6" i="69"/>
  <c r="BL5" i="69"/>
  <c r="BN5" i="68"/>
  <c r="BN5" i="69"/>
  <c r="BL5" i="68"/>
  <c r="K20" i="73"/>
  <c r="BK19" i="73"/>
  <c r="K17" i="73"/>
  <c r="BK16" i="73"/>
  <c r="BJ814" i="67" l="1"/>
  <c r="BL6" i="68"/>
  <c r="BL6" i="69"/>
  <c r="BJ620" i="69"/>
  <c r="BK620" i="69"/>
  <c r="BK20" i="73"/>
  <c r="BK17" i="73"/>
  <c r="F620" i="69" l="1"/>
  <c r="BK646" i="67"/>
  <c r="BJ646" i="67"/>
  <c r="BK632" i="67"/>
  <c r="BJ632" i="67"/>
  <c r="BK628" i="67"/>
  <c r="BJ628" i="67"/>
  <c r="BK627" i="67"/>
  <c r="BJ627" i="67"/>
  <c r="BK622" i="67"/>
  <c r="BJ622" i="67"/>
  <c r="BK620" i="67"/>
  <c r="BJ620" i="67"/>
  <c r="BK618" i="67"/>
  <c r="BJ618" i="67"/>
  <c r="BK643" i="68"/>
  <c r="BJ643" i="68"/>
  <c r="BK642" i="68"/>
  <c r="BJ642" i="68"/>
  <c r="BK641" i="68"/>
  <c r="BJ641" i="68"/>
  <c r="BK640" i="68"/>
  <c r="BJ640" i="68"/>
  <c r="BK639" i="68"/>
  <c r="BJ639" i="68"/>
  <c r="BK638" i="68"/>
  <c r="BJ638" i="68"/>
  <c r="BK637" i="68"/>
  <c r="BJ637" i="68"/>
  <c r="BK636" i="68"/>
  <c r="BJ636" i="68"/>
  <c r="BK635" i="68"/>
  <c r="BJ635" i="68"/>
  <c r="BK634" i="68"/>
  <c r="BJ634" i="68"/>
  <c r="BK633" i="68"/>
  <c r="BJ633" i="68"/>
  <c r="BK632" i="68"/>
  <c r="BJ632" i="68"/>
  <c r="BK631" i="68"/>
  <c r="BJ631" i="68"/>
  <c r="BK630" i="68"/>
  <c r="BJ630" i="68"/>
  <c r="BK629" i="68"/>
  <c r="BJ629" i="68"/>
  <c r="BK628" i="68"/>
  <c r="BJ628" i="68"/>
  <c r="BK627" i="68"/>
  <c r="BJ627" i="68"/>
  <c r="BK626" i="68"/>
  <c r="BJ626" i="68"/>
  <c r="BK625" i="68"/>
  <c r="BJ625" i="68"/>
  <c r="BK624" i="68"/>
  <c r="BJ624" i="68"/>
  <c r="BK623" i="68"/>
  <c r="BJ623" i="68"/>
  <c r="BK622" i="68"/>
  <c r="BJ622" i="68"/>
  <c r="BK621" i="68"/>
  <c r="BJ621" i="68"/>
  <c r="BK620" i="68"/>
  <c r="BJ620" i="68"/>
  <c r="BK619" i="68"/>
  <c r="BJ619" i="68"/>
  <c r="BK618" i="68"/>
  <c r="BJ618" i="68"/>
  <c r="BK617" i="68"/>
  <c r="BJ617" i="68"/>
  <c r="BK616" i="68"/>
  <c r="BJ616" i="68"/>
  <c r="BK615" i="68"/>
  <c r="BJ615" i="68"/>
  <c r="BK614" i="68"/>
  <c r="BJ614" i="68"/>
  <c r="BK613" i="68"/>
  <c r="BJ613" i="68"/>
  <c r="BK612" i="68"/>
  <c r="BJ612" i="68"/>
  <c r="X14" i="15"/>
  <c r="T14" i="15"/>
  <c r="G14" i="15"/>
  <c r="F14" i="15"/>
  <c r="BK651" i="69"/>
  <c r="BJ651" i="69"/>
  <c r="BK650" i="69"/>
  <c r="BJ650" i="69"/>
  <c r="BK649" i="69"/>
  <c r="BJ649" i="69"/>
  <c r="BK648" i="69"/>
  <c r="BJ648" i="69"/>
  <c r="BK647" i="69"/>
  <c r="BJ647" i="69"/>
  <c r="BK646" i="69"/>
  <c r="BJ646" i="69"/>
  <c r="BK645" i="69"/>
  <c r="BJ645" i="69"/>
  <c r="BK644" i="69"/>
  <c r="BJ644" i="69"/>
  <c r="BK643" i="69"/>
  <c r="BJ643" i="69"/>
  <c r="BK642" i="69"/>
  <c r="BJ642" i="69"/>
  <c r="BK641" i="69"/>
  <c r="BJ641" i="69"/>
  <c r="BK640" i="69"/>
  <c r="BJ640" i="69"/>
  <c r="BK639" i="69"/>
  <c r="BJ639" i="69"/>
  <c r="BK638" i="69"/>
  <c r="BJ638" i="69"/>
  <c r="BK637" i="69"/>
  <c r="BJ637" i="69"/>
  <c r="BK636" i="69"/>
  <c r="BJ636" i="69"/>
  <c r="BK635" i="69"/>
  <c r="BJ635" i="69"/>
  <c r="BK634" i="69"/>
  <c r="BJ634" i="69"/>
  <c r="BK633" i="69"/>
  <c r="BJ633" i="69"/>
  <c r="BK632" i="69"/>
  <c r="BJ632" i="69"/>
  <c r="BK631" i="69"/>
  <c r="BJ631" i="69"/>
  <c r="BK630" i="69"/>
  <c r="BJ630" i="69"/>
  <c r="BK629" i="69"/>
  <c r="BJ629" i="69"/>
  <c r="BK628" i="69"/>
  <c r="BJ628" i="69"/>
  <c r="BK627" i="69"/>
  <c r="BJ627" i="69"/>
  <c r="BK626" i="69"/>
  <c r="BJ626" i="69"/>
  <c r="BK625" i="69"/>
  <c r="BJ625" i="69"/>
  <c r="BK624" i="69"/>
  <c r="BJ624" i="69"/>
  <c r="BK623" i="69"/>
  <c r="BJ623" i="69"/>
  <c r="BK622" i="69"/>
  <c r="BJ622" i="69"/>
  <c r="BK621" i="69"/>
  <c r="BJ621" i="69"/>
  <c r="BK619" i="69"/>
  <c r="BJ619" i="69"/>
  <c r="BK618" i="69"/>
  <c r="BJ618" i="69"/>
  <c r="BK617" i="69"/>
  <c r="BJ617" i="69"/>
  <c r="BK616" i="69"/>
  <c r="BJ616" i="69"/>
  <c r="BK615" i="69"/>
  <c r="BJ615" i="69"/>
  <c r="BK614" i="69"/>
  <c r="BJ614" i="69"/>
  <c r="BK613" i="69"/>
  <c r="BJ613" i="69"/>
  <c r="BK612" i="69"/>
  <c r="BJ612" i="69"/>
  <c r="BK611" i="69"/>
  <c r="BJ611" i="69"/>
  <c r="BK610" i="69"/>
  <c r="BJ610" i="69"/>
  <c r="BK609" i="69"/>
  <c r="BJ609" i="69"/>
  <c r="BK608" i="69"/>
  <c r="BJ608" i="69"/>
  <c r="BK607" i="69"/>
  <c r="BJ607" i="69"/>
  <c r="X14" i="14"/>
  <c r="T14" i="14"/>
  <c r="G14" i="14"/>
  <c r="F14" i="14"/>
  <c r="BK826" i="68"/>
  <c r="BJ826" i="68"/>
  <c r="BK825" i="68"/>
  <c r="BJ825" i="68"/>
  <c r="BK824" i="68"/>
  <c r="BJ824" i="68"/>
  <c r="BK823" i="68"/>
  <c r="BJ823" i="68"/>
  <c r="BK822" i="68"/>
  <c r="BJ822" i="68"/>
  <c r="BK821" i="68"/>
  <c r="BJ821" i="68"/>
  <c r="BK820" i="68"/>
  <c r="BJ820" i="68"/>
  <c r="BK819" i="68"/>
  <c r="BJ819" i="68"/>
  <c r="BK818" i="68"/>
  <c r="BJ818" i="68"/>
  <c r="BK817" i="68"/>
  <c r="BJ817" i="68"/>
  <c r="BK816" i="68"/>
  <c r="BJ816" i="68"/>
  <c r="BK815" i="68"/>
  <c r="BK814" i="68"/>
  <c r="BJ814" i="68"/>
  <c r="BK813" i="68"/>
  <c r="BJ813" i="68"/>
  <c r="BK812" i="68"/>
  <c r="BJ812" i="68"/>
  <c r="BK811" i="68"/>
  <c r="BJ811" i="68"/>
  <c r="X14" i="6"/>
  <c r="T14" i="6"/>
  <c r="G14" i="6"/>
  <c r="F14" i="6"/>
  <c r="BK827" i="67"/>
  <c r="BJ827" i="67"/>
  <c r="BK823" i="67"/>
  <c r="BJ823" i="67"/>
  <c r="BK819" i="67"/>
  <c r="BJ819" i="67"/>
  <c r="BJ606" i="69" l="1"/>
  <c r="BJ611" i="68"/>
  <c r="BK814" i="67"/>
  <c r="BK606" i="69"/>
  <c r="BK611" i="68"/>
  <c r="BJ809" i="68"/>
  <c r="BK809" i="68"/>
  <c r="BJ614" i="67"/>
  <c r="BK614" i="67"/>
  <c r="BG620" i="69"/>
  <c r="BI620" i="69"/>
  <c r="BN620" i="69"/>
  <c r="BK806" i="69"/>
  <c r="E2" i="7"/>
  <c r="BK4" i="7"/>
  <c r="BJ807" i="69"/>
  <c r="BK809" i="69"/>
  <c r="BK812" i="69"/>
  <c r="BJ815" i="69"/>
  <c r="BK820" i="69"/>
  <c r="BJ823" i="69"/>
  <c r="BK828" i="69"/>
  <c r="BK807" i="69"/>
  <c r="BK815" i="69"/>
  <c r="BJ818" i="69"/>
  <c r="BK823" i="69"/>
  <c r="BJ826" i="69"/>
  <c r="BJ810" i="69"/>
  <c r="BJ813" i="69"/>
  <c r="BK818" i="69"/>
  <c r="BJ821" i="69"/>
  <c r="BK826" i="69"/>
  <c r="BJ829" i="69"/>
  <c r="BJ808" i="69"/>
  <c r="BK810" i="69"/>
  <c r="BK813" i="69"/>
  <c r="BJ816" i="69"/>
  <c r="BK821" i="69"/>
  <c r="BJ824" i="69"/>
  <c r="BK829" i="69"/>
  <c r="BJ806" i="69"/>
  <c r="D2" i="7"/>
  <c r="BJ4" i="7"/>
  <c r="BK808" i="69"/>
  <c r="BK816" i="69"/>
  <c r="BJ819" i="69"/>
  <c r="BK824" i="69"/>
  <c r="V2" i="7"/>
  <c r="BJ827" i="69"/>
  <c r="BJ811" i="69"/>
  <c r="BJ814" i="69"/>
  <c r="BK819" i="69"/>
  <c r="BJ822" i="69"/>
  <c r="BK827" i="69"/>
  <c r="BJ830" i="69"/>
  <c r="BK811" i="69"/>
  <c r="BK814" i="69"/>
  <c r="BJ817" i="69"/>
  <c r="BK822" i="69"/>
  <c r="BJ825" i="69"/>
  <c r="BK830" i="69"/>
  <c r="BJ809" i="69"/>
  <c r="BK817" i="69"/>
  <c r="BJ820" i="69"/>
  <c r="BK825" i="69"/>
  <c r="BJ828" i="69"/>
  <c r="I620" i="69"/>
  <c r="BJ810" i="68"/>
  <c r="BX2" i="6"/>
  <c r="BK810" i="68"/>
  <c r="BZ2" i="6"/>
  <c r="BJ830" i="67"/>
  <c r="BK830" i="67"/>
  <c r="BJ825" i="67"/>
  <c r="BK825" i="67"/>
  <c r="BK824" i="67"/>
  <c r="BJ824" i="67"/>
  <c r="BJ820" i="67"/>
  <c r="BK820" i="67"/>
  <c r="BJ641" i="67"/>
  <c r="BK641" i="67"/>
  <c r="K620" i="69"/>
  <c r="BJ636" i="67"/>
  <c r="BK636" i="67"/>
  <c r="BJ640" i="67"/>
  <c r="BK640" i="67"/>
  <c r="BJ639" i="67"/>
  <c r="BK639" i="67"/>
  <c r="BJ633" i="67"/>
  <c r="BK633" i="67"/>
  <c r="BK621" i="67"/>
  <c r="BJ621" i="67"/>
  <c r="BG15" i="15"/>
  <c r="BI15" i="15"/>
  <c r="BG17" i="15"/>
  <c r="BI17" i="15"/>
  <c r="V2" i="16"/>
  <c r="V3" i="16" s="1"/>
  <c r="BJ4" i="14"/>
  <c r="BK4" i="14"/>
  <c r="BI14" i="14"/>
  <c r="BX2" i="15"/>
  <c r="BJ4" i="15"/>
  <c r="BJ4" i="6"/>
  <c r="D2" i="6"/>
  <c r="BI14" i="15"/>
  <c r="BK4" i="15"/>
  <c r="BG16" i="15"/>
  <c r="BI16" i="15"/>
  <c r="V2" i="6"/>
  <c r="BI14" i="6"/>
  <c r="E2" i="6"/>
  <c r="BK4" i="6"/>
  <c r="BK4" i="16"/>
  <c r="BZ2" i="16"/>
  <c r="BJ4" i="16"/>
  <c r="BX2" i="16"/>
  <c r="V2" i="5"/>
  <c r="BJ4" i="5"/>
  <c r="BX2" i="5"/>
  <c r="BK4" i="5"/>
  <c r="BZ2" i="5"/>
  <c r="T2" i="6"/>
  <c r="X2" i="6"/>
  <c r="BZ2" i="15"/>
  <c r="V2" i="15"/>
  <c r="BX2" i="14"/>
  <c r="BX2" i="69" s="1"/>
  <c r="V2" i="14"/>
  <c r="BZ2" i="14"/>
  <c r="BZ2" i="69" s="1"/>
  <c r="X2" i="15"/>
  <c r="T2" i="16"/>
  <c r="T3" i="16" s="1"/>
  <c r="D2" i="14"/>
  <c r="E2" i="5"/>
  <c r="T2" i="5"/>
  <c r="W14" i="6"/>
  <c r="X2" i="5"/>
  <c r="E2" i="14"/>
  <c r="E2" i="69" s="1"/>
  <c r="D2" i="15"/>
  <c r="X2" i="16"/>
  <c r="X3" i="16" s="1"/>
  <c r="D2" i="5"/>
  <c r="W14" i="14"/>
  <c r="T2" i="14"/>
  <c r="E2" i="15"/>
  <c r="D2" i="16"/>
  <c r="X2" i="14"/>
  <c r="W14" i="15"/>
  <c r="T2" i="15"/>
  <c r="E2" i="16"/>
  <c r="GF1" i="59"/>
  <c r="GP1" i="59"/>
  <c r="AK14" i="6"/>
  <c r="AH14" i="6"/>
  <c r="AK14" i="14"/>
  <c r="AH14" i="14"/>
  <c r="AK14" i="15"/>
  <c r="AH14" i="15"/>
  <c r="BH14" i="6"/>
  <c r="BG14" i="6"/>
  <c r="BH15" i="15"/>
  <c r="K14" i="15"/>
  <c r="BG14" i="15"/>
  <c r="BG14" i="14"/>
  <c r="F648" i="69"/>
  <c r="F647" i="69"/>
  <c r="F613" i="69"/>
  <c r="F614" i="69"/>
  <c r="F615" i="69"/>
  <c r="F617" i="69"/>
  <c r="F618" i="69"/>
  <c r="F619" i="69"/>
  <c r="F623" i="69"/>
  <c r="F625" i="69"/>
  <c r="F627" i="69"/>
  <c r="F628" i="69"/>
  <c r="F631" i="69"/>
  <c r="F632" i="69"/>
  <c r="F634" i="69"/>
  <c r="F638" i="69"/>
  <c r="F641" i="69"/>
  <c r="F642" i="69"/>
  <c r="F643" i="69"/>
  <c r="H14" i="14"/>
  <c r="F607" i="69"/>
  <c r="F611" i="69"/>
  <c r="F630" i="69"/>
  <c r="F644" i="69"/>
  <c r="F645" i="69"/>
  <c r="F649" i="69"/>
  <c r="F650" i="69"/>
  <c r="F608" i="69"/>
  <c r="F609" i="69"/>
  <c r="F610" i="69"/>
  <c r="F616" i="69"/>
  <c r="F621" i="69"/>
  <c r="F624" i="69"/>
  <c r="F646" i="69"/>
  <c r="F639" i="69"/>
  <c r="F640" i="69"/>
  <c r="F612" i="69"/>
  <c r="F622" i="69"/>
  <c r="F626" i="69"/>
  <c r="F629" i="69"/>
  <c r="F633" i="69"/>
  <c r="F635" i="69"/>
  <c r="F636" i="69"/>
  <c r="F637" i="69"/>
  <c r="F651" i="69"/>
  <c r="F629" i="68"/>
  <c r="F632" i="68"/>
  <c r="F634" i="68"/>
  <c r="F636" i="68"/>
  <c r="F622" i="68"/>
  <c r="F613" i="68"/>
  <c r="F614" i="68"/>
  <c r="F617" i="68"/>
  <c r="F619" i="68"/>
  <c r="F625" i="68"/>
  <c r="F626" i="68"/>
  <c r="F638" i="68"/>
  <c r="F640" i="68"/>
  <c r="F612" i="68"/>
  <c r="F630" i="68"/>
  <c r="F615" i="68"/>
  <c r="F616" i="68"/>
  <c r="F620" i="68"/>
  <c r="F621" i="68"/>
  <c r="F631" i="68"/>
  <c r="F637" i="68"/>
  <c r="F639" i="68"/>
  <c r="M14" i="15"/>
  <c r="BH14" i="15"/>
  <c r="K612" i="68"/>
  <c r="F618" i="68"/>
  <c r="F623" i="68"/>
  <c r="F624" i="68"/>
  <c r="K626" i="68"/>
  <c r="F627" i="68"/>
  <c r="F628" i="68"/>
  <c r="F633" i="68"/>
  <c r="F635" i="68"/>
  <c r="F641" i="68"/>
  <c r="F642" i="68"/>
  <c r="F643" i="68"/>
  <c r="F646" i="67"/>
  <c r="F622" i="67"/>
  <c r="F628" i="67"/>
  <c r="F618" i="67"/>
  <c r="F627" i="67"/>
  <c r="F632" i="67"/>
  <c r="F620" i="67"/>
  <c r="K614" i="68"/>
  <c r="K646" i="67"/>
  <c r="K620" i="67"/>
  <c r="K648" i="69"/>
  <c r="BH16" i="15"/>
  <c r="H14" i="15"/>
  <c r="BH17" i="15"/>
  <c r="AG2" i="14"/>
  <c r="AG2" i="69" s="1"/>
  <c r="K611" i="69"/>
  <c r="BH14" i="14"/>
  <c r="K14" i="14"/>
  <c r="M14" i="14"/>
  <c r="K649" i="69"/>
  <c r="H14" i="6"/>
  <c r="M14" i="6"/>
  <c r="K14" i="6"/>
  <c r="O3" i="2"/>
  <c r="CD8" i="2"/>
  <c r="CF3" i="2"/>
  <c r="CF7" i="2"/>
  <c r="CD3" i="2"/>
  <c r="CD6" i="2"/>
  <c r="CF8" i="2"/>
  <c r="CF6" i="2"/>
  <c r="CF4" i="2"/>
  <c r="CF5" i="2"/>
  <c r="CD5" i="2"/>
  <c r="CD7" i="2"/>
  <c r="CD4" i="2"/>
  <c r="D2" i="67" l="1"/>
  <c r="D2" i="69"/>
  <c r="V3" i="14"/>
  <c r="V2" i="69"/>
  <c r="T3" i="14"/>
  <c r="T8" i="14" s="1"/>
  <c r="T2" i="69"/>
  <c r="X3" i="14"/>
  <c r="X12" i="14" s="1"/>
  <c r="BX2" i="68"/>
  <c r="BJ4" i="68"/>
  <c r="E2" i="68"/>
  <c r="BZ2" i="68"/>
  <c r="D2" i="68"/>
  <c r="BJ2" i="68" s="1"/>
  <c r="T3" i="15"/>
  <c r="T12" i="15" s="1"/>
  <c r="T2" i="68"/>
  <c r="X3" i="15"/>
  <c r="X8" i="15" s="1"/>
  <c r="X2" i="68"/>
  <c r="V3" i="15"/>
  <c r="V2" i="68"/>
  <c r="T2" i="67"/>
  <c r="V2" i="67"/>
  <c r="E2" i="67"/>
  <c r="BZ2" i="67"/>
  <c r="X2" i="67"/>
  <c r="BX2" i="67"/>
  <c r="CF18" i="2"/>
  <c r="CD19" i="2"/>
  <c r="CF20" i="2"/>
  <c r="CD18" i="2"/>
  <c r="CD20" i="2"/>
  <c r="CF19" i="2"/>
  <c r="F809" i="68"/>
  <c r="BI814" i="67"/>
  <c r="BN809" i="68"/>
  <c r="K814" i="67"/>
  <c r="F606" i="69"/>
  <c r="BI809" i="68"/>
  <c r="K614" i="67"/>
  <c r="BI611" i="68"/>
  <c r="BN611" i="68"/>
  <c r="F614" i="67"/>
  <c r="BI606" i="69"/>
  <c r="BI614" i="67"/>
  <c r="K611" i="68"/>
  <c r="K809" i="68"/>
  <c r="BN606" i="69"/>
  <c r="F611" i="68"/>
  <c r="F814" i="67"/>
  <c r="BK4" i="68"/>
  <c r="BN614" i="67"/>
  <c r="BI612" i="69"/>
  <c r="BN651" i="69"/>
  <c r="BN643" i="69"/>
  <c r="BN635" i="69"/>
  <c r="BN627" i="69"/>
  <c r="BN618" i="69"/>
  <c r="BN610" i="69"/>
  <c r="BN648" i="69"/>
  <c r="BN640" i="69"/>
  <c r="BN632" i="69"/>
  <c r="BN624" i="69"/>
  <c r="BN615" i="69"/>
  <c r="BN607" i="69"/>
  <c r="AW620" i="69"/>
  <c r="BI611" i="69"/>
  <c r="BI651" i="69"/>
  <c r="BI625" i="69"/>
  <c r="BI644" i="69"/>
  <c r="BI616" i="69"/>
  <c r="BI648" i="69"/>
  <c r="BI607" i="69"/>
  <c r="BI643" i="69"/>
  <c r="BI624" i="69"/>
  <c r="BI610" i="69"/>
  <c r="BI642" i="69"/>
  <c r="BI638" i="69"/>
  <c r="BI646" i="69"/>
  <c r="BG651" i="69"/>
  <c r="BG643" i="69"/>
  <c r="BG635" i="69"/>
  <c r="BG627" i="69"/>
  <c r="BG618" i="69"/>
  <c r="BG610" i="69"/>
  <c r="BG648" i="69"/>
  <c r="BG640" i="69"/>
  <c r="BG632" i="69"/>
  <c r="BG624" i="69"/>
  <c r="BG615" i="69"/>
  <c r="BG607" i="69"/>
  <c r="BI639" i="69"/>
  <c r="BI634" i="69"/>
  <c r="BI630" i="69"/>
  <c r="BI645" i="69"/>
  <c r="BN649" i="69"/>
  <c r="BN641" i="69"/>
  <c r="BN633" i="69"/>
  <c r="BN625" i="69"/>
  <c r="BN616" i="69"/>
  <c r="BN608" i="69"/>
  <c r="BN646" i="69"/>
  <c r="BN638" i="69"/>
  <c r="BN630" i="69"/>
  <c r="BN622" i="69"/>
  <c r="BN613" i="69"/>
  <c r="BI618" i="69"/>
  <c r="BI641" i="69"/>
  <c r="BI636" i="69"/>
  <c r="BI617" i="69"/>
  <c r="BI629" i="69"/>
  <c r="BI627" i="69"/>
  <c r="BG649" i="69"/>
  <c r="BG641" i="69"/>
  <c r="BG633" i="69"/>
  <c r="BG625" i="69"/>
  <c r="BG616" i="69"/>
  <c r="BG608" i="69"/>
  <c r="BG646" i="69"/>
  <c r="BG638" i="69"/>
  <c r="BG630" i="69"/>
  <c r="BG622" i="69"/>
  <c r="BG613" i="69"/>
  <c r="BI623" i="69"/>
  <c r="BN647" i="69"/>
  <c r="BN639" i="69"/>
  <c r="BN631" i="69"/>
  <c r="BN623" i="69"/>
  <c r="BN614" i="69"/>
  <c r="BN644" i="69"/>
  <c r="BN636" i="69"/>
  <c r="BN628" i="69"/>
  <c r="BN619" i="69"/>
  <c r="BN611" i="69"/>
  <c r="BI628" i="69"/>
  <c r="BI626" i="69"/>
  <c r="BI649" i="69"/>
  <c r="BI640" i="69"/>
  <c r="BI621" i="69"/>
  <c r="BI622" i="69"/>
  <c r="BI608" i="69"/>
  <c r="BG647" i="69"/>
  <c r="BG639" i="69"/>
  <c r="BG631" i="69"/>
  <c r="BG623" i="69"/>
  <c r="BG614" i="69"/>
  <c r="BG644" i="69"/>
  <c r="BG636" i="69"/>
  <c r="BG628" i="69"/>
  <c r="BG619" i="69"/>
  <c r="BG611" i="69"/>
  <c r="BI609" i="69"/>
  <c r="BI613" i="69"/>
  <c r="BN645" i="69"/>
  <c r="BN637" i="69"/>
  <c r="BN629" i="69"/>
  <c r="BN621" i="69"/>
  <c r="BN612" i="69"/>
  <c r="BN650" i="69"/>
  <c r="BN642" i="69"/>
  <c r="BN634" i="69"/>
  <c r="BN626" i="69"/>
  <c r="BN617" i="69"/>
  <c r="BN609" i="69"/>
  <c r="BI637" i="69"/>
  <c r="BI615" i="69"/>
  <c r="BI650" i="69"/>
  <c r="BI635" i="69"/>
  <c r="BI631" i="69"/>
  <c r="BI647" i="69"/>
  <c r="BI632" i="69"/>
  <c r="BI633" i="69"/>
  <c r="BI614" i="69"/>
  <c r="BI619" i="69"/>
  <c r="AX620" i="69"/>
  <c r="BG645" i="69"/>
  <c r="BG637" i="69"/>
  <c r="BG629" i="69"/>
  <c r="BG621" i="69"/>
  <c r="BG612" i="69"/>
  <c r="BG650" i="69"/>
  <c r="BG642" i="69"/>
  <c r="BG634" i="69"/>
  <c r="BG626" i="69"/>
  <c r="BG617" i="69"/>
  <c r="BG609" i="69"/>
  <c r="AW635" i="67"/>
  <c r="BG616" i="67"/>
  <c r="BN623" i="67"/>
  <c r="BI630" i="67"/>
  <c r="BI623" i="67"/>
  <c r="BI620" i="67"/>
  <c r="BI635" i="67"/>
  <c r="AW645" i="67"/>
  <c r="BI627" i="67"/>
  <c r="BN632" i="67"/>
  <c r="BN622" i="67"/>
  <c r="BG631" i="67"/>
  <c r="BG623" i="67"/>
  <c r="BI629" i="67"/>
  <c r="BI642" i="67"/>
  <c r="AW619" i="67"/>
  <c r="AW616" i="67"/>
  <c r="BI617" i="67"/>
  <c r="BI624" i="67"/>
  <c r="AW637" i="67"/>
  <c r="AW625" i="67"/>
  <c r="BI637" i="67"/>
  <c r="BN619" i="67"/>
  <c r="BG632" i="67"/>
  <c r="BG622" i="67"/>
  <c r="BN645" i="67"/>
  <c r="BN637" i="67"/>
  <c r="BN629" i="67"/>
  <c r="BI645" i="67"/>
  <c r="AW615" i="67"/>
  <c r="BI619" i="67"/>
  <c r="BI616" i="67"/>
  <c r="AW617" i="67"/>
  <c r="AW624" i="67"/>
  <c r="BI625" i="67"/>
  <c r="BG619" i="67"/>
  <c r="BN646" i="67"/>
  <c r="BN638" i="67"/>
  <c r="BN630" i="67"/>
  <c r="BN620" i="67"/>
  <c r="BG645" i="67"/>
  <c r="BG637" i="67"/>
  <c r="BG629" i="67"/>
  <c r="BG624" i="67"/>
  <c r="BN631" i="67"/>
  <c r="BI646" i="67"/>
  <c r="BI618" i="67"/>
  <c r="BG646" i="67"/>
  <c r="BG638" i="67"/>
  <c r="BG630" i="67"/>
  <c r="BG620" i="67"/>
  <c r="BN643" i="67"/>
  <c r="BN635" i="67"/>
  <c r="BN627" i="67"/>
  <c r="BN617" i="67"/>
  <c r="BG642" i="67"/>
  <c r="BI615" i="67"/>
  <c r="BI628" i="67"/>
  <c r="BI632" i="67"/>
  <c r="AW644" i="67"/>
  <c r="AW643" i="67"/>
  <c r="BI643" i="67"/>
  <c r="BN628" i="67"/>
  <c r="BN644" i="67"/>
  <c r="BN626" i="67"/>
  <c r="BN618" i="67"/>
  <c r="BG643" i="67"/>
  <c r="BG635" i="67"/>
  <c r="BG627" i="67"/>
  <c r="BG617" i="67"/>
  <c r="BI626" i="67"/>
  <c r="AW634" i="67"/>
  <c r="BG628" i="67"/>
  <c r="BG644" i="67"/>
  <c r="BG626" i="67"/>
  <c r="BG618" i="67"/>
  <c r="BN625" i="67"/>
  <c r="BN615" i="67"/>
  <c r="BI638" i="67"/>
  <c r="BG634" i="67"/>
  <c r="AW642" i="67"/>
  <c r="BI634" i="67"/>
  <c r="BI644" i="67"/>
  <c r="AW623" i="67"/>
  <c r="AW638" i="67"/>
  <c r="AW629" i="67"/>
  <c r="BI622" i="67"/>
  <c r="BI631" i="67"/>
  <c r="AW626" i="67"/>
  <c r="AW630" i="67"/>
  <c r="BN642" i="67"/>
  <c r="BN634" i="67"/>
  <c r="BN624" i="67"/>
  <c r="BN616" i="67"/>
  <c r="BG625" i="67"/>
  <c r="BG615" i="67"/>
  <c r="BI637" i="68"/>
  <c r="BI632" i="68"/>
  <c r="BN639" i="68"/>
  <c r="BN631" i="68"/>
  <c r="BN623" i="68"/>
  <c r="BN615" i="68"/>
  <c r="BN636" i="68"/>
  <c r="BN628" i="68"/>
  <c r="BN620" i="68"/>
  <c r="BN612" i="68"/>
  <c r="BI636" i="68"/>
  <c r="BG639" i="68"/>
  <c r="BG631" i="68"/>
  <c r="BG623" i="68"/>
  <c r="BG615" i="68"/>
  <c r="BG636" i="68"/>
  <c r="BG628" i="68"/>
  <c r="BG620" i="68"/>
  <c r="BG612" i="68"/>
  <c r="BI631" i="68"/>
  <c r="BI640" i="68"/>
  <c r="BI630" i="68"/>
  <c r="BI624" i="68"/>
  <c r="BN637" i="68"/>
  <c r="BN629" i="68"/>
  <c r="BN621" i="68"/>
  <c r="BN613" i="68"/>
  <c r="BN642" i="68"/>
  <c r="BN634" i="68"/>
  <c r="BN626" i="68"/>
  <c r="BN618" i="68"/>
  <c r="BI627" i="68"/>
  <c r="BI634" i="68"/>
  <c r="BI641" i="68"/>
  <c r="BI625" i="68"/>
  <c r="BI621" i="68"/>
  <c r="BG637" i="68"/>
  <c r="BG629" i="68"/>
  <c r="BG621" i="68"/>
  <c r="BG613" i="68"/>
  <c r="BG642" i="68"/>
  <c r="BG634" i="68"/>
  <c r="BG626" i="68"/>
  <c r="BG618" i="68"/>
  <c r="BI642" i="68"/>
  <c r="BI623" i="68"/>
  <c r="BI617" i="68"/>
  <c r="BI622" i="68"/>
  <c r="BI619" i="68"/>
  <c r="BI626" i="68"/>
  <c r="BN643" i="68"/>
  <c r="BN635" i="68"/>
  <c r="BN627" i="68"/>
  <c r="BN619" i="68"/>
  <c r="BN640" i="68"/>
  <c r="BN632" i="68"/>
  <c r="BN624" i="68"/>
  <c r="BN616" i="68"/>
  <c r="BI639" i="68"/>
  <c r="BI620" i="68"/>
  <c r="BI613" i="68"/>
  <c r="BI643" i="68"/>
  <c r="BI616" i="68"/>
  <c r="BG643" i="68"/>
  <c r="BG635" i="68"/>
  <c r="BG627" i="68"/>
  <c r="BG619" i="68"/>
  <c r="BG640" i="68"/>
  <c r="BG632" i="68"/>
  <c r="BG624" i="68"/>
  <c r="BG616" i="68"/>
  <c r="BI618" i="68"/>
  <c r="BI633" i="68"/>
  <c r="BI629" i="68"/>
  <c r="BI628" i="68"/>
  <c r="BN641" i="68"/>
  <c r="BN633" i="68"/>
  <c r="BN625" i="68"/>
  <c r="BN617" i="68"/>
  <c r="BN638" i="68"/>
  <c r="BN630" i="68"/>
  <c r="BN622" i="68"/>
  <c r="BN614" i="68"/>
  <c r="BI638" i="68"/>
  <c r="BI614" i="68"/>
  <c r="BI635" i="68"/>
  <c r="BI615" i="68"/>
  <c r="BI612" i="68"/>
  <c r="BG641" i="68"/>
  <c r="BG633" i="68"/>
  <c r="BG625" i="68"/>
  <c r="BG617" i="68"/>
  <c r="BG638" i="68"/>
  <c r="BG630" i="68"/>
  <c r="BG622" i="68"/>
  <c r="BG614" i="68"/>
  <c r="BK4" i="69"/>
  <c r="BJ4" i="69"/>
  <c r="BJ7" i="69" s="1"/>
  <c r="BG4" i="7"/>
  <c r="BI819" i="68"/>
  <c r="K824" i="68"/>
  <c r="BI818" i="68"/>
  <c r="K826" i="68"/>
  <c r="BN811" i="68"/>
  <c r="BG822" i="68"/>
  <c r="BG814" i="68"/>
  <c r="BN825" i="68"/>
  <c r="BN823" i="68"/>
  <c r="BI813" i="68"/>
  <c r="BI817" i="68"/>
  <c r="BI810" i="68"/>
  <c r="BI822" i="68"/>
  <c r="K817" i="68"/>
  <c r="BG811" i="68"/>
  <c r="BN820" i="68"/>
  <c r="BN826" i="68"/>
  <c r="BN812" i="68"/>
  <c r="BG825" i="68"/>
  <c r="BI823" i="68"/>
  <c r="BI820" i="68"/>
  <c r="K813" i="68"/>
  <c r="BI825" i="68"/>
  <c r="BN817" i="68"/>
  <c r="BN818" i="68"/>
  <c r="BN810" i="68"/>
  <c r="BG823" i="68"/>
  <c r="BG816" i="68"/>
  <c r="BG812" i="68"/>
  <c r="BI826" i="68"/>
  <c r="BI816" i="68"/>
  <c r="BG817" i="68"/>
  <c r="BG818" i="68"/>
  <c r="BN821" i="68"/>
  <c r="BG820" i="68"/>
  <c r="K821" i="68"/>
  <c r="BI811" i="68"/>
  <c r="BI815" i="68"/>
  <c r="BI814" i="68"/>
  <c r="BG824" i="68"/>
  <c r="BN815" i="68"/>
  <c r="BG821" i="68"/>
  <c r="BG826" i="68"/>
  <c r="BN816" i="68"/>
  <c r="BN813" i="68"/>
  <c r="BN824" i="68"/>
  <c r="BG815" i="68"/>
  <c r="BN819" i="68"/>
  <c r="BI821" i="68"/>
  <c r="BI824" i="68"/>
  <c r="BI812" i="68"/>
  <c r="BG813" i="68"/>
  <c r="BN822" i="68"/>
  <c r="BN814" i="68"/>
  <c r="BG819" i="68"/>
  <c r="F819" i="68"/>
  <c r="F812" i="68"/>
  <c r="F818" i="68"/>
  <c r="F814" i="68"/>
  <c r="F816" i="68"/>
  <c r="F822" i="68"/>
  <c r="F810" i="68"/>
  <c r="F821" i="68"/>
  <c r="F811" i="68"/>
  <c r="F825" i="68"/>
  <c r="F826" i="68"/>
  <c r="F813" i="68"/>
  <c r="F823" i="68"/>
  <c r="F815" i="68"/>
  <c r="F820" i="68"/>
  <c r="F824" i="68"/>
  <c r="F817" i="68"/>
  <c r="BI817" i="69"/>
  <c r="BI809" i="69"/>
  <c r="F807" i="69"/>
  <c r="F810" i="69"/>
  <c r="F820" i="69"/>
  <c r="BN826" i="69"/>
  <c r="BN818" i="69"/>
  <c r="BN828" i="69"/>
  <c r="BG827" i="69"/>
  <c r="BG819" i="69"/>
  <c r="BI825" i="69"/>
  <c r="F828" i="69"/>
  <c r="F814" i="69"/>
  <c r="F816" i="69"/>
  <c r="F830" i="69"/>
  <c r="BI811" i="69"/>
  <c r="BI814" i="69"/>
  <c r="BI807" i="69"/>
  <c r="BI816" i="69"/>
  <c r="BI815" i="69"/>
  <c r="F4" i="7"/>
  <c r="F809" i="69"/>
  <c r="F817" i="69"/>
  <c r="BG826" i="69"/>
  <c r="BG818" i="69"/>
  <c r="BG828" i="69"/>
  <c r="BN811" i="69"/>
  <c r="BN825" i="69"/>
  <c r="BN817" i="69"/>
  <c r="BI812" i="69"/>
  <c r="BI810" i="69"/>
  <c r="I4" i="7"/>
  <c r="F808" i="69"/>
  <c r="F824" i="69"/>
  <c r="BN810" i="69"/>
  <c r="BN824" i="69"/>
  <c r="BN816" i="69"/>
  <c r="BG811" i="69"/>
  <c r="BG825" i="69"/>
  <c r="BG817" i="69"/>
  <c r="W2" i="7"/>
  <c r="BI824" i="69"/>
  <c r="BI827" i="69"/>
  <c r="BI806" i="69"/>
  <c r="BI4" i="7"/>
  <c r="F819" i="69"/>
  <c r="F827" i="69"/>
  <c r="F823" i="69"/>
  <c r="AH2" i="7"/>
  <c r="AH3" i="7" s="1"/>
  <c r="BG810" i="69"/>
  <c r="BG824" i="69"/>
  <c r="BG816" i="69"/>
  <c r="BN809" i="69"/>
  <c r="BN823" i="69"/>
  <c r="BN815" i="69"/>
  <c r="BI830" i="69"/>
  <c r="BI818" i="69"/>
  <c r="BI813" i="69"/>
  <c r="F829" i="69"/>
  <c r="BI829" i="69"/>
  <c r="F815" i="69"/>
  <c r="F826" i="69"/>
  <c r="AK2" i="7"/>
  <c r="AK3" i="7" s="1"/>
  <c r="BN808" i="69"/>
  <c r="BN822" i="69"/>
  <c r="BN814" i="69"/>
  <c r="BN829" i="69"/>
  <c r="BG809" i="69"/>
  <c r="BG823" i="69"/>
  <c r="BG815" i="69"/>
  <c r="F813" i="69"/>
  <c r="F825" i="69"/>
  <c r="BG808" i="69"/>
  <c r="BG822" i="69"/>
  <c r="BG814" i="69"/>
  <c r="BG829" i="69"/>
  <c r="BN807" i="69"/>
  <c r="BN821" i="69"/>
  <c r="BN813" i="69"/>
  <c r="BI820" i="69"/>
  <c r="BI819" i="69"/>
  <c r="F812" i="69"/>
  <c r="F818" i="69"/>
  <c r="F822" i="69"/>
  <c r="BI823" i="69"/>
  <c r="BN806" i="69"/>
  <c r="BN820" i="69"/>
  <c r="BN812" i="69"/>
  <c r="BN830" i="69"/>
  <c r="BG807" i="69"/>
  <c r="BG821" i="69"/>
  <c r="BG813" i="69"/>
  <c r="BI828" i="69"/>
  <c r="BI821" i="69"/>
  <c r="BI826" i="69"/>
  <c r="BI822" i="69"/>
  <c r="K806" i="69"/>
  <c r="K4" i="7"/>
  <c r="F811" i="69"/>
  <c r="F821" i="69"/>
  <c r="BI808" i="69"/>
  <c r="BG820" i="69"/>
  <c r="BG812" i="69"/>
  <c r="BG830" i="69"/>
  <c r="BN827" i="69"/>
  <c r="BN819" i="69"/>
  <c r="BI826" i="67"/>
  <c r="BI831" i="67"/>
  <c r="BI816" i="67"/>
  <c r="BG821" i="67"/>
  <c r="BN823" i="67"/>
  <c r="BN816" i="67"/>
  <c r="BG829" i="67"/>
  <c r="BI815" i="67"/>
  <c r="K815" i="67"/>
  <c r="BI821" i="67"/>
  <c r="BI823" i="67"/>
  <c r="BI827" i="67"/>
  <c r="BN827" i="67"/>
  <c r="BN817" i="67"/>
  <c r="BG823" i="67"/>
  <c r="BG816" i="67"/>
  <c r="BI828" i="67"/>
  <c r="BG827" i="67"/>
  <c r="BG817" i="67"/>
  <c r="BN826" i="67"/>
  <c r="BN831" i="67"/>
  <c r="BI822" i="67"/>
  <c r="BG826" i="67"/>
  <c r="BG831" i="67"/>
  <c r="K821" i="67"/>
  <c r="K831" i="67"/>
  <c r="BI819" i="67"/>
  <c r="K816" i="67"/>
  <c r="AW818" i="67"/>
  <c r="K818" i="67"/>
  <c r="K829" i="67"/>
  <c r="BK7" i="7"/>
  <c r="BN818" i="67"/>
  <c r="BN822" i="67"/>
  <c r="BI818" i="67"/>
  <c r="K822" i="67"/>
  <c r="BG818" i="67"/>
  <c r="BG822" i="67"/>
  <c r="AW817" i="67"/>
  <c r="K817" i="67"/>
  <c r="K826" i="67"/>
  <c r="BN828" i="67"/>
  <c r="BN815" i="67"/>
  <c r="BN819" i="67"/>
  <c r="K828" i="67"/>
  <c r="BI817" i="67"/>
  <c r="BI829" i="67"/>
  <c r="BN821" i="67"/>
  <c r="BG828" i="67"/>
  <c r="BG815" i="67"/>
  <c r="BG819" i="67"/>
  <c r="BN829" i="67"/>
  <c r="F818" i="67"/>
  <c r="BJ7" i="7"/>
  <c r="AW821" i="67"/>
  <c r="F826" i="67"/>
  <c r="F819" i="67"/>
  <c r="F817" i="67"/>
  <c r="AW816" i="67"/>
  <c r="AW829" i="67"/>
  <c r="F816" i="67"/>
  <c r="AW831" i="67"/>
  <c r="AW826" i="67"/>
  <c r="F829" i="67"/>
  <c r="F821" i="67"/>
  <c r="F823" i="67"/>
  <c r="F827" i="67"/>
  <c r="F831" i="67"/>
  <c r="I649" i="69"/>
  <c r="I626" i="69"/>
  <c r="I628" i="67"/>
  <c r="I632" i="67"/>
  <c r="I644" i="67"/>
  <c r="I641" i="68"/>
  <c r="I808" i="69"/>
  <c r="I627" i="69"/>
  <c r="I811" i="68"/>
  <c r="I625" i="68"/>
  <c r="I625" i="69"/>
  <c r="I816" i="67"/>
  <c r="I632" i="69"/>
  <c r="I629" i="68"/>
  <c r="I621" i="69"/>
  <c r="I822" i="68"/>
  <c r="I613" i="69"/>
  <c r="I821" i="67"/>
  <c r="BG809" i="68"/>
  <c r="AU620" i="69"/>
  <c r="I622" i="68"/>
  <c r="I644" i="69"/>
  <c r="I821" i="68"/>
  <c r="I640" i="69"/>
  <c r="I611" i="69"/>
  <c r="I628" i="69"/>
  <c r="I628" i="68"/>
  <c r="I620" i="68"/>
  <c r="I642" i="67"/>
  <c r="I622" i="67"/>
  <c r="I623" i="67"/>
  <c r="I638" i="69"/>
  <c r="I619" i="69"/>
  <c r="I820" i="68"/>
  <c r="I650" i="69"/>
  <c r="I630" i="69"/>
  <c r="I619" i="68"/>
  <c r="BG806" i="69"/>
  <c r="I629" i="69"/>
  <c r="I616" i="68"/>
  <c r="I642" i="69"/>
  <c r="I618" i="69"/>
  <c r="I814" i="68"/>
  <c r="I633" i="68"/>
  <c r="I622" i="69"/>
  <c r="I647" i="69"/>
  <c r="BG606" i="69"/>
  <c r="I632" i="68"/>
  <c r="I824" i="68"/>
  <c r="I643" i="69"/>
  <c r="I639" i="68"/>
  <c r="I624" i="68"/>
  <c r="I618" i="68"/>
  <c r="I634" i="68"/>
  <c r="I613" i="68"/>
  <c r="I620" i="67"/>
  <c r="I616" i="69"/>
  <c r="I819" i="68"/>
  <c r="I646" i="69"/>
  <c r="I645" i="69"/>
  <c r="I648" i="69"/>
  <c r="I646" i="67"/>
  <c r="BG611" i="68"/>
  <c r="I627" i="67"/>
  <c r="I817" i="68"/>
  <c r="I625" i="67"/>
  <c r="I637" i="69"/>
  <c r="I651" i="69"/>
  <c r="I818" i="67"/>
  <c r="I816" i="68"/>
  <c r="I825" i="68"/>
  <c r="I643" i="68"/>
  <c r="I612" i="69"/>
  <c r="I607" i="69"/>
  <c r="BG814" i="67"/>
  <c r="I611" i="68"/>
  <c r="I624" i="67"/>
  <c r="I614" i="69"/>
  <c r="I631" i="68"/>
  <c r="I819" i="67"/>
  <c r="I617" i="69"/>
  <c r="I610" i="69"/>
  <c r="I627" i="68"/>
  <c r="I617" i="67"/>
  <c r="I635" i="68"/>
  <c r="I637" i="68"/>
  <c r="I634" i="69"/>
  <c r="I641" i="69"/>
  <c r="I810" i="68"/>
  <c r="AV620" i="69"/>
  <c r="I636" i="69"/>
  <c r="I629" i="67"/>
  <c r="I606" i="69"/>
  <c r="I621" i="68"/>
  <c r="I618" i="67"/>
  <c r="I608" i="69"/>
  <c r="I809" i="68"/>
  <c r="I812" i="68"/>
  <c r="I823" i="68"/>
  <c r="I615" i="68"/>
  <c r="I831" i="67"/>
  <c r="I639" i="69"/>
  <c r="I609" i="69"/>
  <c r="I624" i="69"/>
  <c r="I615" i="69"/>
  <c r="I630" i="68"/>
  <c r="I636" i="68"/>
  <c r="I817" i="67"/>
  <c r="I814" i="67"/>
  <c r="I823" i="67"/>
  <c r="I818" i="68"/>
  <c r="W2" i="6"/>
  <c r="BM2" i="6" s="1"/>
  <c r="BM3" i="6" s="1"/>
  <c r="I642" i="68"/>
  <c r="I827" i="67"/>
  <c r="I826" i="67"/>
  <c r="I815" i="68"/>
  <c r="I633" i="69"/>
  <c r="I623" i="68"/>
  <c r="I640" i="68"/>
  <c r="I616" i="67"/>
  <c r="I643" i="67"/>
  <c r="I635" i="69"/>
  <c r="I623" i="69"/>
  <c r="I826" i="68"/>
  <c r="I829" i="67"/>
  <c r="I617" i="68"/>
  <c r="I822" i="69"/>
  <c r="I819" i="69"/>
  <c r="I811" i="69"/>
  <c r="I818" i="69"/>
  <c r="I809" i="69"/>
  <c r="I827" i="69"/>
  <c r="I816" i="69"/>
  <c r="I806" i="69"/>
  <c r="I812" i="69"/>
  <c r="I829" i="69"/>
  <c r="I821" i="69"/>
  <c r="I814" i="69"/>
  <c r="I823" i="69"/>
  <c r="I817" i="69"/>
  <c r="I813" i="69"/>
  <c r="I810" i="69"/>
  <c r="I815" i="69"/>
  <c r="I637" i="67"/>
  <c r="I631" i="67"/>
  <c r="BG614" i="67"/>
  <c r="I615" i="67"/>
  <c r="I638" i="67"/>
  <c r="I828" i="67"/>
  <c r="I815" i="67"/>
  <c r="I619" i="67"/>
  <c r="I614" i="67"/>
  <c r="AW815" i="67"/>
  <c r="F828" i="67"/>
  <c r="AX822" i="67"/>
  <c r="F815" i="67"/>
  <c r="F822" i="67"/>
  <c r="AW828" i="67"/>
  <c r="K827" i="67"/>
  <c r="K823" i="67"/>
  <c r="K825" i="68"/>
  <c r="K822" i="68"/>
  <c r="K820" i="68"/>
  <c r="K818" i="68"/>
  <c r="K823" i="68"/>
  <c r="K819" i="68"/>
  <c r="K811" i="68"/>
  <c r="K815" i="68"/>
  <c r="K814" i="68"/>
  <c r="K812" i="68"/>
  <c r="K816" i="68"/>
  <c r="BZ3" i="6"/>
  <c r="BG810" i="68"/>
  <c r="BW2" i="6"/>
  <c r="BX3" i="6"/>
  <c r="K810" i="68"/>
  <c r="K814" i="69"/>
  <c r="BX3" i="7"/>
  <c r="K816" i="69"/>
  <c r="K821" i="69"/>
  <c r="K828" i="69"/>
  <c r="K817" i="69"/>
  <c r="K810" i="69"/>
  <c r="K819" i="69"/>
  <c r="K812" i="69"/>
  <c r="K824" i="69"/>
  <c r="K827" i="69"/>
  <c r="K815" i="69"/>
  <c r="K825" i="69"/>
  <c r="K813" i="69"/>
  <c r="F806" i="69"/>
  <c r="K822" i="69"/>
  <c r="K829" i="69"/>
  <c r="K830" i="69"/>
  <c r="K818" i="69"/>
  <c r="BZ3" i="7"/>
  <c r="K808" i="69"/>
  <c r="K826" i="69"/>
  <c r="K809" i="69"/>
  <c r="K811" i="69"/>
  <c r="K820" i="69"/>
  <c r="K807" i="69"/>
  <c r="K823" i="69"/>
  <c r="BI830" i="67"/>
  <c r="BN830" i="67"/>
  <c r="BG830" i="67"/>
  <c r="K830" i="67"/>
  <c r="F830" i="67"/>
  <c r="K825" i="67"/>
  <c r="BI825" i="67"/>
  <c r="BN825" i="67"/>
  <c r="BG825" i="67"/>
  <c r="F825" i="67"/>
  <c r="BI824" i="67"/>
  <c r="I824" i="67"/>
  <c r="BN824" i="67"/>
  <c r="F824" i="67"/>
  <c r="BG824" i="67"/>
  <c r="K824" i="67"/>
  <c r="K820" i="67"/>
  <c r="BN820" i="67"/>
  <c r="BG820" i="67"/>
  <c r="F820" i="67"/>
  <c r="BI820" i="67"/>
  <c r="K819" i="67"/>
  <c r="E8" i="6"/>
  <c r="E12" i="6" s="1"/>
  <c r="E8" i="7"/>
  <c r="E12" i="7" s="1"/>
  <c r="D8" i="6"/>
  <c r="D12" i="6" s="1"/>
  <c r="D8" i="7"/>
  <c r="D12" i="7" s="1"/>
  <c r="BN814" i="67"/>
  <c r="BN4" i="5"/>
  <c r="I641" i="67"/>
  <c r="BI641" i="67"/>
  <c r="K641" i="67"/>
  <c r="F641" i="67"/>
  <c r="BN641" i="67"/>
  <c r="BG641" i="67"/>
  <c r="K635" i="68"/>
  <c r="K643" i="68"/>
  <c r="K620" i="68"/>
  <c r="K630" i="68"/>
  <c r="K628" i="68"/>
  <c r="K629" i="68"/>
  <c r="K638" i="68"/>
  <c r="K637" i="68"/>
  <c r="K633" i="68"/>
  <c r="K632" i="68"/>
  <c r="K640" i="68"/>
  <c r="K631" i="68"/>
  <c r="K642" i="68"/>
  <c r="K639" i="68"/>
  <c r="K634" i="68"/>
  <c r="K615" i="68"/>
  <c r="K627" i="68"/>
  <c r="K641" i="68"/>
  <c r="K636" i="68"/>
  <c r="K624" i="68"/>
  <c r="K625" i="68"/>
  <c r="K623" i="68"/>
  <c r="K622" i="68"/>
  <c r="K621" i="68"/>
  <c r="K619" i="68"/>
  <c r="K618" i="68"/>
  <c r="K617" i="68"/>
  <c r="K613" i="68"/>
  <c r="BG2" i="68"/>
  <c r="K617" i="69"/>
  <c r="K637" i="69"/>
  <c r="K647" i="69"/>
  <c r="K646" i="69"/>
  <c r="K627" i="69"/>
  <c r="K641" i="69"/>
  <c r="K625" i="69"/>
  <c r="K621" i="69"/>
  <c r="K635" i="69"/>
  <c r="K651" i="69"/>
  <c r="K624" i="69"/>
  <c r="K642" i="69"/>
  <c r="K626" i="69"/>
  <c r="K618" i="69"/>
  <c r="K623" i="69"/>
  <c r="K631" i="69"/>
  <c r="K622" i="69"/>
  <c r="K633" i="69"/>
  <c r="K650" i="69"/>
  <c r="K632" i="69"/>
  <c r="K629" i="69"/>
  <c r="K636" i="69"/>
  <c r="K639" i="69"/>
  <c r="K616" i="69"/>
  <c r="K630" i="69"/>
  <c r="K643" i="69"/>
  <c r="K619" i="69"/>
  <c r="K615" i="69"/>
  <c r="K638" i="69"/>
  <c r="K640" i="69"/>
  <c r="K628" i="69"/>
  <c r="K645" i="69"/>
  <c r="K634" i="69"/>
  <c r="K644" i="69"/>
  <c r="K614" i="69"/>
  <c r="K613" i="69"/>
  <c r="K612" i="69"/>
  <c r="K610" i="69"/>
  <c r="K609" i="69"/>
  <c r="K608" i="69"/>
  <c r="K607" i="69"/>
  <c r="K4" i="14"/>
  <c r="K606" i="69"/>
  <c r="BZ3" i="14"/>
  <c r="BX3" i="14"/>
  <c r="BG636" i="67"/>
  <c r="K636" i="67"/>
  <c r="BI636" i="67"/>
  <c r="F636" i="67"/>
  <c r="BN636" i="67"/>
  <c r="K632" i="67"/>
  <c r="K622" i="67"/>
  <c r="BN4" i="16"/>
  <c r="K616" i="68"/>
  <c r="K640" i="67"/>
  <c r="BI640" i="67"/>
  <c r="BN640" i="67"/>
  <c r="BG640" i="67"/>
  <c r="F640" i="67"/>
  <c r="I639" i="67"/>
  <c r="BI639" i="67"/>
  <c r="F639" i="67"/>
  <c r="BN639" i="67"/>
  <c r="BG639" i="67"/>
  <c r="K639" i="67"/>
  <c r="F633" i="67"/>
  <c r="I633" i="67"/>
  <c r="K633" i="67"/>
  <c r="BI633" i="67"/>
  <c r="BG633" i="67"/>
  <c r="BN633" i="67"/>
  <c r="K628" i="67"/>
  <c r="K627" i="67"/>
  <c r="K621" i="67"/>
  <c r="BG621" i="67"/>
  <c r="BI621" i="67"/>
  <c r="F621" i="67"/>
  <c r="BN621" i="67"/>
  <c r="D8" i="14"/>
  <c r="D12" i="14" s="1"/>
  <c r="D8" i="15"/>
  <c r="D12" i="15" s="1"/>
  <c r="BX3" i="16"/>
  <c r="E8" i="15"/>
  <c r="E12" i="15" s="1"/>
  <c r="E8" i="14"/>
  <c r="E12" i="14" s="1"/>
  <c r="K618" i="67"/>
  <c r="BZ3" i="16"/>
  <c r="BX3" i="69"/>
  <c r="BK4" i="67"/>
  <c r="BJ4" i="67"/>
  <c r="CD17" i="2"/>
  <c r="CF17" i="2"/>
  <c r="AG3" i="14"/>
  <c r="AG12" i="14" s="1"/>
  <c r="I631" i="69"/>
  <c r="I638" i="68"/>
  <c r="I614" i="68"/>
  <c r="I626" i="68"/>
  <c r="I612" i="68"/>
  <c r="I626" i="67"/>
  <c r="I636" i="67"/>
  <c r="I635" i="67"/>
  <c r="I630" i="67"/>
  <c r="I621" i="67"/>
  <c r="I634" i="67"/>
  <c r="I640" i="67"/>
  <c r="I645" i="67"/>
  <c r="V3" i="7"/>
  <c r="T3" i="7"/>
  <c r="I807" i="69"/>
  <c r="I828" i="69"/>
  <c r="I820" i="69"/>
  <c r="I830" i="69"/>
  <c r="I826" i="69"/>
  <c r="I824" i="69"/>
  <c r="I825" i="69"/>
  <c r="I813" i="68"/>
  <c r="I825" i="67"/>
  <c r="I820" i="67"/>
  <c r="I822" i="67"/>
  <c r="I830" i="67"/>
  <c r="BZ3" i="15"/>
  <c r="BX3" i="15"/>
  <c r="V12" i="14"/>
  <c r="V12" i="15"/>
  <c r="T12" i="14"/>
  <c r="X3" i="6"/>
  <c r="T3" i="6"/>
  <c r="V3" i="6"/>
  <c r="T3" i="5"/>
  <c r="V3" i="5"/>
  <c r="BX3" i="5"/>
  <c r="BZ3" i="5"/>
  <c r="X3" i="5"/>
  <c r="AH2" i="6"/>
  <c r="BH2" i="6"/>
  <c r="BI2" i="6" s="1"/>
  <c r="BK2" i="6"/>
  <c r="I2" i="6"/>
  <c r="K2" i="6"/>
  <c r="BG2" i="6"/>
  <c r="BI4" i="14"/>
  <c r="F4" i="14"/>
  <c r="AK2" i="6"/>
  <c r="BJ2" i="6"/>
  <c r="F2" i="6"/>
  <c r="K4" i="6"/>
  <c r="F4" i="6"/>
  <c r="BI4" i="15"/>
  <c r="BI4" i="6"/>
  <c r="F4" i="15"/>
  <c r="K4" i="15"/>
  <c r="BI4" i="16"/>
  <c r="K4" i="16"/>
  <c r="K7" i="14" s="1"/>
  <c r="F4" i="16"/>
  <c r="BJ7" i="14"/>
  <c r="BJ7" i="15"/>
  <c r="BK7" i="15"/>
  <c r="BK7" i="14"/>
  <c r="K4" i="5"/>
  <c r="BK7" i="6"/>
  <c r="BI4" i="5"/>
  <c r="BI7" i="7" s="1"/>
  <c r="BJ7" i="6"/>
  <c r="F4" i="5"/>
  <c r="BG4" i="6"/>
  <c r="BG4" i="16"/>
  <c r="BW2" i="16"/>
  <c r="BW2" i="15"/>
  <c r="BG4" i="15"/>
  <c r="BG4" i="5"/>
  <c r="BW2" i="5"/>
  <c r="I4" i="6"/>
  <c r="I4" i="16"/>
  <c r="I4" i="5"/>
  <c r="BW2" i="14"/>
  <c r="BW2" i="69" s="1"/>
  <c r="BG4" i="14"/>
  <c r="I4" i="15"/>
  <c r="V8" i="15"/>
  <c r="I4" i="14"/>
  <c r="V8" i="14"/>
  <c r="EP1" i="59"/>
  <c r="AH2" i="5"/>
  <c r="AK2" i="14"/>
  <c r="AH2" i="14"/>
  <c r="AK2" i="5"/>
  <c r="AH2" i="16"/>
  <c r="AH3" i="16" s="1"/>
  <c r="AK2" i="16"/>
  <c r="AK3" i="16" s="1"/>
  <c r="AW14" i="14"/>
  <c r="U2" i="7"/>
  <c r="U2" i="69" s="1"/>
  <c r="W2" i="15"/>
  <c r="W2" i="16"/>
  <c r="AW14" i="6"/>
  <c r="AU14" i="14"/>
  <c r="AH2" i="15"/>
  <c r="W2" i="14"/>
  <c r="AK2" i="15"/>
  <c r="W2" i="5"/>
  <c r="AW14" i="15"/>
  <c r="BN2" i="5"/>
  <c r="BK2" i="15"/>
  <c r="BJ2" i="16"/>
  <c r="BJ2" i="14"/>
  <c r="BN2" i="15"/>
  <c r="BN2" i="7"/>
  <c r="BL2" i="14"/>
  <c r="BK2" i="7"/>
  <c r="BJ2" i="15"/>
  <c r="BL2" i="7"/>
  <c r="BL2" i="16"/>
  <c r="BL2" i="15"/>
  <c r="BH2" i="16"/>
  <c r="BK2" i="14"/>
  <c r="AU14" i="15"/>
  <c r="BJ2" i="7"/>
  <c r="BN2" i="16"/>
  <c r="BN2" i="14"/>
  <c r="BJ2" i="5"/>
  <c r="F2" i="5"/>
  <c r="BK2" i="5"/>
  <c r="BL2" i="5"/>
  <c r="BL5" i="6" s="1"/>
  <c r="AU14" i="6"/>
  <c r="AX14" i="14"/>
  <c r="AV14" i="14"/>
  <c r="F2" i="14"/>
  <c r="I2" i="15"/>
  <c r="AV14" i="15"/>
  <c r="AX14" i="15"/>
  <c r="F2" i="15"/>
  <c r="BK2" i="16"/>
  <c r="BG2" i="16"/>
  <c r="K2" i="16"/>
  <c r="I2" i="16"/>
  <c r="F2" i="16"/>
  <c r="F2" i="7"/>
  <c r="AX14" i="6"/>
  <c r="AV14" i="6"/>
  <c r="K2" i="15"/>
  <c r="BG2" i="15"/>
  <c r="BH2" i="15"/>
  <c r="I2" i="14"/>
  <c r="BH2" i="14"/>
  <c r="K2" i="14"/>
  <c r="BG2" i="14"/>
  <c r="BH2" i="7"/>
  <c r="K2" i="7"/>
  <c r="BG2" i="7"/>
  <c r="I2" i="7"/>
  <c r="BH2" i="5"/>
  <c r="K2" i="5"/>
  <c r="BG2" i="5"/>
  <c r="I2" i="5"/>
  <c r="AV12" i="73"/>
  <c r="E9" i="73"/>
  <c r="O11" i="2"/>
  <c r="E10" i="2"/>
  <c r="CD12" i="2"/>
  <c r="CC5" i="2"/>
  <c r="BK3" i="73"/>
  <c r="E6" i="73"/>
  <c r="BJ14" i="73"/>
  <c r="E12" i="73"/>
  <c r="BI21" i="73"/>
  <c r="CC4" i="2"/>
  <c r="CD10" i="2"/>
  <c r="N10" i="73"/>
  <c r="BJ8" i="73"/>
  <c r="BI8" i="73"/>
  <c r="P10" i="2"/>
  <c r="BW11" i="2"/>
  <c r="D10" i="2"/>
  <c r="O12" i="73"/>
  <c r="F12" i="73"/>
  <c r="CF11" i="2"/>
  <c r="O10" i="2"/>
  <c r="CF10" i="2"/>
  <c r="AH12" i="2"/>
  <c r="CC7" i="2"/>
  <c r="CF12" i="2"/>
  <c r="P11" i="2"/>
  <c r="N13" i="73"/>
  <c r="N12" i="73"/>
  <c r="AV13" i="73"/>
  <c r="BT11" i="2"/>
  <c r="AW10" i="2"/>
  <c r="BJ11" i="73"/>
  <c r="AW11" i="2"/>
  <c r="CC6" i="2"/>
  <c r="BI5" i="73"/>
  <c r="CC3" i="2"/>
  <c r="O10" i="73"/>
  <c r="CD11" i="2"/>
  <c r="AV9" i="73"/>
  <c r="F9" i="73"/>
  <c r="BI14" i="73"/>
  <c r="E3" i="73"/>
  <c r="O12" i="2"/>
  <c r="CC8" i="2"/>
  <c r="F6" i="73"/>
  <c r="AG12" i="73"/>
  <c r="AW12" i="2"/>
  <c r="BJ5" i="73"/>
  <c r="BI11" i="73"/>
  <c r="N9" i="73"/>
  <c r="F3" i="73"/>
  <c r="F4" i="68" l="1"/>
  <c r="X8" i="14"/>
  <c r="X12" i="15"/>
  <c r="AK2" i="67"/>
  <c r="BZ12" i="15"/>
  <c r="W2" i="69"/>
  <c r="AH3" i="14"/>
  <c r="AH8" i="14" s="1"/>
  <c r="AH2" i="69"/>
  <c r="AH3" i="69" s="1"/>
  <c r="AK3" i="14"/>
  <c r="AK2" i="69"/>
  <c r="AK3" i="69" s="1"/>
  <c r="W3" i="6"/>
  <c r="W2" i="68"/>
  <c r="W3" i="68" s="1"/>
  <c r="BW2" i="68"/>
  <c r="BZ8" i="6"/>
  <c r="T8" i="15"/>
  <c r="T10" i="15" s="1"/>
  <c r="AH3" i="15"/>
  <c r="AH8" i="15" s="1"/>
  <c r="AH2" i="68"/>
  <c r="AK3" i="15"/>
  <c r="AK2" i="68"/>
  <c r="BN4" i="68"/>
  <c r="AH2" i="67"/>
  <c r="W2" i="67"/>
  <c r="BW2" i="67"/>
  <c r="AU5" i="68"/>
  <c r="AU5" i="69"/>
  <c r="AV5" i="68"/>
  <c r="AV5" i="69"/>
  <c r="AX5" i="68"/>
  <c r="AX5" i="69"/>
  <c r="AW5" i="68"/>
  <c r="AW5" i="69"/>
  <c r="CC18" i="2"/>
  <c r="CC19" i="2"/>
  <c r="CC20" i="2"/>
  <c r="F2" i="68"/>
  <c r="AW814" i="67"/>
  <c r="AW5" i="7"/>
  <c r="AX611" i="68"/>
  <c r="BN4" i="69"/>
  <c r="AX614" i="67"/>
  <c r="AX606" i="69"/>
  <c r="AW614" i="67"/>
  <c r="AX814" i="67"/>
  <c r="AX5" i="7"/>
  <c r="AX809" i="68"/>
  <c r="AW606" i="69"/>
  <c r="AW809" i="68"/>
  <c r="AW611" i="68"/>
  <c r="AG8" i="14"/>
  <c r="AG10" i="14" s="1"/>
  <c r="I5" i="6"/>
  <c r="I6" i="6" s="1"/>
  <c r="BI4" i="68"/>
  <c r="AX627" i="69"/>
  <c r="AX645" i="69"/>
  <c r="AX616" i="69"/>
  <c r="AX644" i="69"/>
  <c r="AX625" i="69"/>
  <c r="AX634" i="69"/>
  <c r="AW609" i="69"/>
  <c r="AW614" i="69"/>
  <c r="AW628" i="69"/>
  <c r="AW619" i="69"/>
  <c r="AW639" i="69"/>
  <c r="AW650" i="69"/>
  <c r="AW623" i="69"/>
  <c r="AW624" i="69"/>
  <c r="AW625" i="69"/>
  <c r="AW647" i="69"/>
  <c r="AX642" i="69"/>
  <c r="AX651" i="69"/>
  <c r="AX639" i="69"/>
  <c r="AW610" i="69"/>
  <c r="AW644" i="69"/>
  <c r="AW640" i="69"/>
  <c r="AW643" i="69"/>
  <c r="AW636" i="69"/>
  <c r="AW633" i="69"/>
  <c r="AW618" i="69"/>
  <c r="AW651" i="69"/>
  <c r="AW641" i="69"/>
  <c r="AW637" i="69"/>
  <c r="AX626" i="69"/>
  <c r="AX629" i="69"/>
  <c r="AX609" i="69"/>
  <c r="AX612" i="69"/>
  <c r="AX647" i="69"/>
  <c r="AX622" i="69"/>
  <c r="AX618" i="69"/>
  <c r="AX643" i="69"/>
  <c r="AX614" i="69"/>
  <c r="AW611" i="69"/>
  <c r="AW648" i="69"/>
  <c r="AX630" i="69"/>
  <c r="AX617" i="69"/>
  <c r="AX633" i="69"/>
  <c r="AX635" i="69"/>
  <c r="AX610" i="69"/>
  <c r="AX637" i="69"/>
  <c r="AX621" i="69"/>
  <c r="AX650" i="69"/>
  <c r="AW615" i="69"/>
  <c r="AW607" i="69"/>
  <c r="AW612" i="69"/>
  <c r="AW634" i="69"/>
  <c r="AW638" i="69"/>
  <c r="AW630" i="69"/>
  <c r="AW629" i="69"/>
  <c r="AW622" i="69"/>
  <c r="AW626" i="69"/>
  <c r="AW635" i="69"/>
  <c r="AW627" i="69"/>
  <c r="AW617" i="69"/>
  <c r="AW649" i="69"/>
  <c r="AX640" i="69"/>
  <c r="AX631" i="69"/>
  <c r="AX628" i="69"/>
  <c r="AX607" i="69"/>
  <c r="AW608" i="69"/>
  <c r="AW613" i="69"/>
  <c r="AW645" i="69"/>
  <c r="AX615" i="69"/>
  <c r="AW616" i="69"/>
  <c r="AW632" i="69"/>
  <c r="AW631" i="69"/>
  <c r="AW642" i="69"/>
  <c r="AW621" i="69"/>
  <c r="AW646" i="69"/>
  <c r="AX641" i="69"/>
  <c r="AX608" i="69"/>
  <c r="AX646" i="69"/>
  <c r="AX632" i="69"/>
  <c r="AX613" i="69"/>
  <c r="AX636" i="69"/>
  <c r="AX611" i="69"/>
  <c r="AX619" i="69"/>
  <c r="AX624" i="69"/>
  <c r="AX623" i="69"/>
  <c r="AX638" i="69"/>
  <c r="AX649" i="69"/>
  <c r="AX648" i="69"/>
  <c r="AX625" i="67"/>
  <c r="AX645" i="67"/>
  <c r="AW627" i="67"/>
  <c r="AX619" i="67"/>
  <c r="AX637" i="67"/>
  <c r="AX628" i="67"/>
  <c r="AX624" i="67"/>
  <c r="AX643" i="67"/>
  <c r="AW620" i="67"/>
  <c r="AX642" i="67"/>
  <c r="AX620" i="67"/>
  <c r="AX616" i="67"/>
  <c r="AX615" i="67"/>
  <c r="AX629" i="67"/>
  <c r="AX623" i="67"/>
  <c r="AW628" i="67"/>
  <c r="AX630" i="67"/>
  <c r="AX634" i="67"/>
  <c r="AX646" i="67"/>
  <c r="AX632" i="67"/>
  <c r="AX635" i="67"/>
  <c r="AW646" i="67"/>
  <c r="AW632" i="67"/>
  <c r="AX644" i="67"/>
  <c r="AX622" i="67"/>
  <c r="AX627" i="67"/>
  <c r="AX618" i="67"/>
  <c r="AX617" i="67"/>
  <c r="AW631" i="67"/>
  <c r="AX631" i="67"/>
  <c r="AW618" i="67"/>
  <c r="AX626" i="67"/>
  <c r="AX638" i="67"/>
  <c r="AW622" i="67"/>
  <c r="AX633" i="68"/>
  <c r="AX641" i="68"/>
  <c r="AX615" i="68"/>
  <c r="AX635" i="68"/>
  <c r="AX642" i="68"/>
  <c r="AX638" i="68"/>
  <c r="AW632" i="68"/>
  <c r="AW617" i="68"/>
  <c r="AW622" i="68"/>
  <c r="AW636" i="68"/>
  <c r="AW634" i="68"/>
  <c r="AW640" i="68"/>
  <c r="AW638" i="68"/>
  <c r="AW620" i="68"/>
  <c r="AX631" i="68"/>
  <c r="AX627" i="68"/>
  <c r="AX621" i="68"/>
  <c r="AX636" i="68"/>
  <c r="AX634" i="68"/>
  <c r="AX614" i="68"/>
  <c r="AW618" i="68"/>
  <c r="AW623" i="68"/>
  <c r="AW641" i="68"/>
  <c r="AW639" i="68"/>
  <c r="AX632" i="68"/>
  <c r="AW629" i="68"/>
  <c r="AW643" i="68"/>
  <c r="AX620" i="68"/>
  <c r="AX643" i="68"/>
  <c r="AX625" i="68"/>
  <c r="AX622" i="68"/>
  <c r="AX617" i="68"/>
  <c r="AW619" i="68"/>
  <c r="AW625" i="68"/>
  <c r="AW627" i="68"/>
  <c r="AW642" i="68"/>
  <c r="AW633" i="68"/>
  <c r="AW628" i="68"/>
  <c r="AW635" i="68"/>
  <c r="AX612" i="68"/>
  <c r="AX640" i="68"/>
  <c r="AX628" i="68"/>
  <c r="AX624" i="68"/>
  <c r="AX629" i="68"/>
  <c r="AW614" i="68"/>
  <c r="AX626" i="68"/>
  <c r="AW616" i="68"/>
  <c r="AX618" i="68"/>
  <c r="AX616" i="68"/>
  <c r="AX619" i="68"/>
  <c r="AX630" i="68"/>
  <c r="AW626" i="68"/>
  <c r="AW613" i="68"/>
  <c r="AW621" i="68"/>
  <c r="AW624" i="68"/>
  <c r="AW615" i="68"/>
  <c r="AW631" i="68"/>
  <c r="AW637" i="68"/>
  <c r="AW630" i="68"/>
  <c r="AX639" i="68"/>
  <c r="AX637" i="68"/>
  <c r="AW612" i="68"/>
  <c r="AX623" i="68"/>
  <c r="AX613" i="68"/>
  <c r="BI4" i="69"/>
  <c r="K4" i="69"/>
  <c r="F4" i="69"/>
  <c r="BG4" i="69"/>
  <c r="I4" i="69"/>
  <c r="I4" i="68"/>
  <c r="K4" i="68"/>
  <c r="BG4" i="68"/>
  <c r="AV5" i="7"/>
  <c r="AU5" i="7"/>
  <c r="AW812" i="68"/>
  <c r="AW822" i="68"/>
  <c r="AW817" i="68"/>
  <c r="AW810" i="68"/>
  <c r="AX816" i="68"/>
  <c r="AX822" i="68"/>
  <c r="AX812" i="68"/>
  <c r="AX813" i="68"/>
  <c r="AX815" i="68"/>
  <c r="AX824" i="68"/>
  <c r="AW814" i="68"/>
  <c r="AW823" i="68"/>
  <c r="AW825" i="68"/>
  <c r="AW826" i="68"/>
  <c r="AW813" i="68"/>
  <c r="AX821" i="68"/>
  <c r="AX814" i="68"/>
  <c r="AW815" i="68"/>
  <c r="AW818" i="68"/>
  <c r="AX826" i="68"/>
  <c r="AX811" i="68"/>
  <c r="AX825" i="68"/>
  <c r="AX810" i="68"/>
  <c r="AX819" i="68"/>
  <c r="AX818" i="68"/>
  <c r="AW824" i="68"/>
  <c r="AX817" i="68"/>
  <c r="AW816" i="68"/>
  <c r="AW811" i="68"/>
  <c r="AW820" i="68"/>
  <c r="AW821" i="68"/>
  <c r="AW819" i="68"/>
  <c r="AX820" i="68"/>
  <c r="AX823" i="68"/>
  <c r="AX822" i="69"/>
  <c r="AX827" i="69"/>
  <c r="AU4" i="7"/>
  <c r="AX809" i="69"/>
  <c r="AX826" i="69"/>
  <c r="AX814" i="69"/>
  <c r="AW822" i="69"/>
  <c r="AX807" i="69"/>
  <c r="AX810" i="69"/>
  <c r="AW830" i="69"/>
  <c r="AW811" i="69"/>
  <c r="AW827" i="69"/>
  <c r="AW810" i="69"/>
  <c r="AX816" i="69"/>
  <c r="AX808" i="69"/>
  <c r="AW818" i="69"/>
  <c r="AX812" i="69"/>
  <c r="AX819" i="69"/>
  <c r="AW816" i="69"/>
  <c r="AW806" i="69"/>
  <c r="AW4" i="7"/>
  <c r="AW823" i="69"/>
  <c r="AW809" i="69"/>
  <c r="AW813" i="69"/>
  <c r="AW824" i="69"/>
  <c r="AW817" i="69"/>
  <c r="X2" i="7"/>
  <c r="X2" i="69" s="1"/>
  <c r="AX806" i="69"/>
  <c r="AX4" i="7"/>
  <c r="AW821" i="69"/>
  <c r="AX830" i="69"/>
  <c r="AW814" i="69"/>
  <c r="AW825" i="69"/>
  <c r="AX811" i="69"/>
  <c r="AV4" i="7"/>
  <c r="AX828" i="69"/>
  <c r="AX817" i="69"/>
  <c r="AX829" i="69"/>
  <c r="AX818" i="69"/>
  <c r="AX824" i="69"/>
  <c r="AW820" i="69"/>
  <c r="AW807" i="69"/>
  <c r="AW826" i="69"/>
  <c r="AX825" i="69"/>
  <c r="AW812" i="69"/>
  <c r="AW828" i="69"/>
  <c r="AW829" i="69"/>
  <c r="AX813" i="69"/>
  <c r="AX815" i="69"/>
  <c r="AX823" i="69"/>
  <c r="AX820" i="69"/>
  <c r="AW808" i="69"/>
  <c r="AW815" i="69"/>
  <c r="AW819" i="69"/>
  <c r="AX821" i="69"/>
  <c r="I7" i="7"/>
  <c r="K7" i="7"/>
  <c r="BG7" i="7"/>
  <c r="AX816" i="67"/>
  <c r="AX817" i="67"/>
  <c r="AX831" i="67"/>
  <c r="AX818" i="67"/>
  <c r="AX826" i="67"/>
  <c r="AW823" i="67"/>
  <c r="AX823" i="67"/>
  <c r="AW819" i="67"/>
  <c r="AW827" i="67"/>
  <c r="AX827" i="67"/>
  <c r="AX819" i="67"/>
  <c r="AX829" i="67"/>
  <c r="AX821" i="67"/>
  <c r="F7" i="7"/>
  <c r="AV644" i="67"/>
  <c r="AV649" i="69"/>
  <c r="AU626" i="69"/>
  <c r="AU808" i="69"/>
  <c r="AU811" i="68"/>
  <c r="AU628" i="67"/>
  <c r="AV808" i="69"/>
  <c r="AV641" i="68"/>
  <c r="AV629" i="68"/>
  <c r="AV816" i="67"/>
  <c r="AV632" i="67"/>
  <c r="AU644" i="67"/>
  <c r="AU632" i="69"/>
  <c r="AU649" i="69"/>
  <c r="AU627" i="69"/>
  <c r="AV811" i="68"/>
  <c r="AU629" i="68"/>
  <c r="AV625" i="68"/>
  <c r="AV627" i="69"/>
  <c r="AV632" i="69"/>
  <c r="AV625" i="69"/>
  <c r="AU816" i="67"/>
  <c r="AU625" i="68"/>
  <c r="AU625" i="69"/>
  <c r="AV628" i="67"/>
  <c r="AU632" i="67"/>
  <c r="AV626" i="69"/>
  <c r="AU641" i="68"/>
  <c r="AU823" i="68"/>
  <c r="AV625" i="67"/>
  <c r="AU629" i="67"/>
  <c r="AV639" i="68"/>
  <c r="AU620" i="68"/>
  <c r="AV633" i="68"/>
  <c r="AV642" i="69"/>
  <c r="AV629" i="69"/>
  <c r="AU630" i="69"/>
  <c r="AU622" i="69"/>
  <c r="AV827" i="67"/>
  <c r="AV645" i="69"/>
  <c r="AV815" i="68"/>
  <c r="AV647" i="69"/>
  <c r="AU632" i="68"/>
  <c r="AU824" i="68"/>
  <c r="AV823" i="67"/>
  <c r="AV831" i="67"/>
  <c r="AV627" i="67"/>
  <c r="AU615" i="68"/>
  <c r="AU611" i="69"/>
  <c r="AU645" i="69"/>
  <c r="AU820" i="68"/>
  <c r="AV616" i="67"/>
  <c r="AU616" i="67"/>
  <c r="AV627" i="68"/>
  <c r="AU631" i="68"/>
  <c r="AU614" i="69"/>
  <c r="AV628" i="69"/>
  <c r="AU823" i="67"/>
  <c r="AV826" i="68"/>
  <c r="AV820" i="68"/>
  <c r="AU822" i="68"/>
  <c r="AV642" i="67"/>
  <c r="AV618" i="67"/>
  <c r="AU625" i="67"/>
  <c r="AU643" i="67"/>
  <c r="AV642" i="68"/>
  <c r="AV631" i="68"/>
  <c r="AV612" i="68"/>
  <c r="AU621" i="68"/>
  <c r="AU619" i="68"/>
  <c r="AV638" i="69"/>
  <c r="AU624" i="69"/>
  <c r="AV606" i="69"/>
  <c r="AV637" i="69"/>
  <c r="AU642" i="69"/>
  <c r="AU643" i="69"/>
  <c r="AV630" i="68"/>
  <c r="AU638" i="69"/>
  <c r="AU618" i="69"/>
  <c r="AV617" i="68"/>
  <c r="AU611" i="68"/>
  <c r="AV825" i="68"/>
  <c r="AV651" i="69"/>
  <c r="AU613" i="69"/>
  <c r="AV644" i="69"/>
  <c r="AV626" i="68"/>
  <c r="AU814" i="68"/>
  <c r="AU617" i="67"/>
  <c r="AU622" i="67"/>
  <c r="AU627" i="68"/>
  <c r="AV610" i="69"/>
  <c r="AV826" i="67"/>
  <c r="AV822" i="68"/>
  <c r="AV643" i="67"/>
  <c r="AU818" i="67"/>
  <c r="AV823" i="68"/>
  <c r="AV637" i="68"/>
  <c r="AV622" i="68"/>
  <c r="AU633" i="68"/>
  <c r="AU640" i="68"/>
  <c r="AU646" i="69"/>
  <c r="AV640" i="69"/>
  <c r="AU633" i="69"/>
  <c r="AU651" i="69"/>
  <c r="AV819" i="67"/>
  <c r="AV650" i="69"/>
  <c r="AU628" i="69"/>
  <c r="AV818" i="68"/>
  <c r="AV619" i="68"/>
  <c r="AU821" i="68"/>
  <c r="AU623" i="67"/>
  <c r="AV646" i="67"/>
  <c r="AU647" i="69"/>
  <c r="AU607" i="69"/>
  <c r="AU626" i="68"/>
  <c r="AV623" i="69"/>
  <c r="AU612" i="68"/>
  <c r="AV810" i="68"/>
  <c r="AU812" i="68"/>
  <c r="AU831" i="67"/>
  <c r="AV829" i="67"/>
  <c r="AV812" i="68"/>
  <c r="AV814" i="68"/>
  <c r="AV821" i="68"/>
  <c r="AV824" i="68"/>
  <c r="AV629" i="67"/>
  <c r="AU618" i="67"/>
  <c r="AV617" i="67"/>
  <c r="AV620" i="67"/>
  <c r="AU616" i="68"/>
  <c r="AV614" i="68"/>
  <c r="AV621" i="68"/>
  <c r="AU637" i="68"/>
  <c r="AU623" i="68"/>
  <c r="AU631" i="69"/>
  <c r="AV622" i="69"/>
  <c r="AV636" i="69"/>
  <c r="AU640" i="69"/>
  <c r="AV643" i="69"/>
  <c r="AV609" i="69"/>
  <c r="AU615" i="69"/>
  <c r="AU609" i="69"/>
  <c r="AU637" i="69"/>
  <c r="AV817" i="67"/>
  <c r="AU619" i="69"/>
  <c r="AV613" i="69"/>
  <c r="AV608" i="69"/>
  <c r="AU624" i="67"/>
  <c r="AU606" i="69"/>
  <c r="AV624" i="67"/>
  <c r="AU608" i="69"/>
  <c r="AV819" i="68"/>
  <c r="AU821" i="67"/>
  <c r="AV632" i="68"/>
  <c r="AU614" i="68"/>
  <c r="AU638" i="68"/>
  <c r="AU818" i="68"/>
  <c r="AV643" i="68"/>
  <c r="AU642" i="68"/>
  <c r="AU634" i="69"/>
  <c r="AV607" i="69"/>
  <c r="AV611" i="69"/>
  <c r="AU628" i="68"/>
  <c r="AU827" i="67"/>
  <c r="AV648" i="69"/>
  <c r="AU616" i="69"/>
  <c r="AU629" i="69"/>
  <c r="AU627" i="67"/>
  <c r="AV621" i="69"/>
  <c r="AV813" i="68"/>
  <c r="AU621" i="69"/>
  <c r="AV619" i="69"/>
  <c r="AV631" i="69"/>
  <c r="AU815" i="68"/>
  <c r="AV613" i="68"/>
  <c r="AU643" i="68"/>
  <c r="AU612" i="69"/>
  <c r="AV639" i="69"/>
  <c r="AV818" i="67"/>
  <c r="AU826" i="67"/>
  <c r="AV809" i="68"/>
  <c r="AU642" i="67"/>
  <c r="AV623" i="67"/>
  <c r="AV640" i="68"/>
  <c r="AV620" i="68"/>
  <c r="AV616" i="68"/>
  <c r="AU624" i="68"/>
  <c r="AU618" i="68"/>
  <c r="AU644" i="69"/>
  <c r="AU635" i="69"/>
  <c r="AV612" i="69"/>
  <c r="AU819" i="68"/>
  <c r="AV646" i="69"/>
  <c r="AV821" i="67"/>
  <c r="AU809" i="68"/>
  <c r="AV624" i="69"/>
  <c r="AV614" i="69"/>
  <c r="AU617" i="68"/>
  <c r="AU826" i="68"/>
  <c r="AU646" i="67"/>
  <c r="AU648" i="69"/>
  <c r="AU825" i="68"/>
  <c r="AV817" i="68"/>
  <c r="AU639" i="69"/>
  <c r="AV638" i="68"/>
  <c r="AU816" i="68"/>
  <c r="AV636" i="68"/>
  <c r="AV635" i="68"/>
  <c r="AU641" i="69"/>
  <c r="AU650" i="69"/>
  <c r="AV816" i="68"/>
  <c r="AV618" i="68"/>
  <c r="AV634" i="68"/>
  <c r="AU622" i="68"/>
  <c r="AU813" i="68"/>
  <c r="AV622" i="67"/>
  <c r="AV615" i="68"/>
  <c r="AU636" i="68"/>
  <c r="AU610" i="69"/>
  <c r="AV616" i="69"/>
  <c r="AV641" i="69"/>
  <c r="AU817" i="67"/>
  <c r="AU829" i="67"/>
  <c r="AU819" i="67"/>
  <c r="AU810" i="68"/>
  <c r="AU635" i="68"/>
  <c r="AV623" i="68"/>
  <c r="AV628" i="68"/>
  <c r="AV611" i="68"/>
  <c r="AU630" i="68"/>
  <c r="AU613" i="68"/>
  <c r="AU639" i="68"/>
  <c r="AU634" i="68"/>
  <c r="AV624" i="68"/>
  <c r="AV615" i="69"/>
  <c r="AV635" i="69"/>
  <c r="AV617" i="69"/>
  <c r="AU623" i="69"/>
  <c r="AU617" i="69"/>
  <c r="AV634" i="69"/>
  <c r="AV618" i="69"/>
  <c r="AU636" i="69"/>
  <c r="AV633" i="69"/>
  <c r="AV630" i="69"/>
  <c r="AU620" i="67"/>
  <c r="AU817" i="68"/>
  <c r="AV813" i="69"/>
  <c r="AU817" i="69"/>
  <c r="AV806" i="69"/>
  <c r="AV816" i="69"/>
  <c r="AU806" i="69"/>
  <c r="AU815" i="69"/>
  <c r="AU830" i="69"/>
  <c r="AV827" i="69"/>
  <c r="AU825" i="69"/>
  <c r="AV817" i="69"/>
  <c r="AU820" i="69"/>
  <c r="AU811" i="69"/>
  <c r="AV829" i="69"/>
  <c r="AV811" i="69"/>
  <c r="AV822" i="69"/>
  <c r="AU810" i="69"/>
  <c r="AU813" i="69"/>
  <c r="AV810" i="69"/>
  <c r="AV814" i="69"/>
  <c r="AV823" i="69"/>
  <c r="AV818" i="69"/>
  <c r="AV826" i="69"/>
  <c r="AU823" i="69"/>
  <c r="AU819" i="69"/>
  <c r="AU814" i="69"/>
  <c r="AU812" i="69"/>
  <c r="AU824" i="69"/>
  <c r="AV825" i="69"/>
  <c r="AV820" i="69"/>
  <c r="AU818" i="69"/>
  <c r="AU807" i="69"/>
  <c r="AV830" i="69"/>
  <c r="AU816" i="69"/>
  <c r="AV812" i="69"/>
  <c r="AU828" i="69"/>
  <c r="AU827" i="69"/>
  <c r="AU821" i="69"/>
  <c r="AU809" i="69"/>
  <c r="AV819" i="69"/>
  <c r="AV809" i="69"/>
  <c r="AV821" i="69"/>
  <c r="AV824" i="69"/>
  <c r="AV828" i="69"/>
  <c r="AU829" i="69"/>
  <c r="AV807" i="69"/>
  <c r="AU826" i="69"/>
  <c r="AV815" i="69"/>
  <c r="AU822" i="69"/>
  <c r="AU614" i="67"/>
  <c r="AU619" i="67"/>
  <c r="AU631" i="67"/>
  <c r="AU638" i="67"/>
  <c r="AU615" i="67"/>
  <c r="AV638" i="67"/>
  <c r="AV614" i="67"/>
  <c r="AV637" i="67"/>
  <c r="AU637" i="67"/>
  <c r="AV619" i="67"/>
  <c r="AV631" i="67"/>
  <c r="AV615" i="67"/>
  <c r="AX828" i="67"/>
  <c r="AW822" i="67"/>
  <c r="AX815" i="67"/>
  <c r="AU815" i="67"/>
  <c r="AV815" i="67"/>
  <c r="AV828" i="67"/>
  <c r="AU828" i="67"/>
  <c r="AU2" i="6"/>
  <c r="CB28" i="6" s="1"/>
  <c r="BW3" i="6"/>
  <c r="BX8" i="7"/>
  <c r="BX10" i="7" s="1"/>
  <c r="BW3" i="7"/>
  <c r="T8" i="7"/>
  <c r="T10" i="7" s="1"/>
  <c r="AW830" i="67"/>
  <c r="AX830" i="67"/>
  <c r="AX825" i="67"/>
  <c r="AW825" i="67"/>
  <c r="AW824" i="67"/>
  <c r="AX824" i="67"/>
  <c r="AU824" i="67"/>
  <c r="AV824" i="67"/>
  <c r="AX820" i="67"/>
  <c r="AW820" i="67"/>
  <c r="BH8" i="7"/>
  <c r="BH12" i="7" s="1"/>
  <c r="BH8" i="6"/>
  <c r="BH12" i="6" s="1"/>
  <c r="BL6" i="6"/>
  <c r="I2" i="68"/>
  <c r="BK2" i="68"/>
  <c r="BH2" i="68"/>
  <c r="BI2" i="68" s="1"/>
  <c r="K2" i="68"/>
  <c r="AU641" i="67"/>
  <c r="AX641" i="67"/>
  <c r="AV641" i="67"/>
  <c r="AW641" i="67"/>
  <c r="BZ8" i="14"/>
  <c r="BZ9" i="14" s="1"/>
  <c r="BX8" i="14"/>
  <c r="BX11" i="14" s="1"/>
  <c r="BW3" i="14"/>
  <c r="AW636" i="67"/>
  <c r="AX636" i="67"/>
  <c r="AX640" i="67"/>
  <c r="BZ8" i="15"/>
  <c r="BZ10" i="15" s="1"/>
  <c r="BZ12" i="14"/>
  <c r="AW640" i="67"/>
  <c r="AX639" i="67"/>
  <c r="AU639" i="67"/>
  <c r="AV639" i="67"/>
  <c r="AW639" i="67"/>
  <c r="K7" i="15"/>
  <c r="BX12" i="14"/>
  <c r="AW633" i="67"/>
  <c r="AV633" i="67"/>
  <c r="AX633" i="67"/>
  <c r="BX8" i="15"/>
  <c r="BX10" i="15" s="1"/>
  <c r="AU633" i="67"/>
  <c r="AX621" i="67"/>
  <c r="F7" i="15"/>
  <c r="AV621" i="67"/>
  <c r="AU621" i="67"/>
  <c r="AW621" i="67"/>
  <c r="BW3" i="16"/>
  <c r="BH8" i="15"/>
  <c r="BH12" i="15" s="1"/>
  <c r="BH8" i="14"/>
  <c r="BH12" i="14" s="1"/>
  <c r="F7" i="14"/>
  <c r="BJ7" i="68"/>
  <c r="BN4" i="67"/>
  <c r="BK7" i="69"/>
  <c r="BK7" i="68"/>
  <c r="BJ2" i="69"/>
  <c r="F2" i="69"/>
  <c r="BH2" i="69"/>
  <c r="BK2" i="69"/>
  <c r="I2" i="69"/>
  <c r="BG2" i="69"/>
  <c r="K2" i="69"/>
  <c r="BZ3" i="69"/>
  <c r="F4" i="67"/>
  <c r="F7" i="68" s="1"/>
  <c r="I4" i="67"/>
  <c r="K4" i="67"/>
  <c r="BI4" i="67"/>
  <c r="BG4" i="67"/>
  <c r="CC17" i="2"/>
  <c r="BX3" i="68"/>
  <c r="BZ3" i="68"/>
  <c r="N10" i="2"/>
  <c r="M10" i="2"/>
  <c r="BX3" i="67"/>
  <c r="BH2" i="67"/>
  <c r="E8" i="68"/>
  <c r="E12" i="68" s="1"/>
  <c r="E8" i="69"/>
  <c r="E12" i="69" s="1"/>
  <c r="D8" i="69"/>
  <c r="D12" i="69" s="1"/>
  <c r="D8" i="68"/>
  <c r="D12" i="68" s="1"/>
  <c r="BZ3" i="67"/>
  <c r="AG3" i="69"/>
  <c r="AV630" i="67"/>
  <c r="AV636" i="67"/>
  <c r="AU630" i="67"/>
  <c r="AV645" i="67"/>
  <c r="AV635" i="67"/>
  <c r="AV626" i="67"/>
  <c r="AU640" i="67"/>
  <c r="AV640" i="67"/>
  <c r="AU636" i="67"/>
  <c r="AV634" i="67"/>
  <c r="AU645" i="67"/>
  <c r="AU635" i="67"/>
  <c r="AU626" i="67"/>
  <c r="AU634" i="67"/>
  <c r="U3" i="7"/>
  <c r="U12" i="7" s="1"/>
  <c r="V3" i="69"/>
  <c r="T3" i="69"/>
  <c r="W3" i="7"/>
  <c r="V3" i="68"/>
  <c r="X3" i="68"/>
  <c r="T3" i="68"/>
  <c r="X8" i="6"/>
  <c r="X10" i="6" s="1"/>
  <c r="V8" i="7"/>
  <c r="X3" i="67"/>
  <c r="V3" i="67"/>
  <c r="T8" i="6"/>
  <c r="T10" i="6" s="1"/>
  <c r="AV820" i="67"/>
  <c r="AV822" i="67"/>
  <c r="AU822" i="67"/>
  <c r="AV830" i="67"/>
  <c r="AU830" i="67"/>
  <c r="AU820" i="67"/>
  <c r="AV825" i="67"/>
  <c r="AU825" i="67"/>
  <c r="AV814" i="67"/>
  <c r="AU814" i="67"/>
  <c r="T3" i="67"/>
  <c r="BX12" i="15"/>
  <c r="BW3" i="15"/>
  <c r="AH12" i="14"/>
  <c r="AH12" i="15"/>
  <c r="BG2" i="67"/>
  <c r="I2" i="67"/>
  <c r="AK12" i="15"/>
  <c r="AK12" i="14"/>
  <c r="AK3" i="6"/>
  <c r="AH3" i="6"/>
  <c r="V8" i="6"/>
  <c r="AX2" i="6"/>
  <c r="CB16" i="6" s="1"/>
  <c r="BK2" i="67"/>
  <c r="BZ8" i="7"/>
  <c r="AK3" i="5"/>
  <c r="AK8" i="7" s="1"/>
  <c r="AH3" i="5"/>
  <c r="K2" i="67"/>
  <c r="BZ12" i="7"/>
  <c r="BZ12" i="6"/>
  <c r="F2" i="67"/>
  <c r="BX12" i="6"/>
  <c r="BX12" i="7"/>
  <c r="V12" i="6"/>
  <c r="V12" i="7"/>
  <c r="BW3" i="5"/>
  <c r="BJ2" i="67"/>
  <c r="BX8" i="6"/>
  <c r="X12" i="6"/>
  <c r="T12" i="6"/>
  <c r="T12" i="7"/>
  <c r="BG5" i="6"/>
  <c r="I5" i="14"/>
  <c r="AV2" i="6"/>
  <c r="CB14" i="6" s="1"/>
  <c r="AX4" i="15"/>
  <c r="AX4" i="14"/>
  <c r="BI7" i="15"/>
  <c r="BI7" i="14"/>
  <c r="BL5" i="15"/>
  <c r="AW4" i="15"/>
  <c r="AW2" i="6"/>
  <c r="CB15" i="6" s="1"/>
  <c r="AX4" i="6"/>
  <c r="AW4" i="6"/>
  <c r="AW4" i="14"/>
  <c r="I7" i="15"/>
  <c r="BG7" i="14"/>
  <c r="K5" i="15"/>
  <c r="K5" i="14"/>
  <c r="BL5" i="14"/>
  <c r="BG5" i="14"/>
  <c r="BG5" i="15"/>
  <c r="F5" i="14"/>
  <c r="F5" i="15"/>
  <c r="AX5" i="14"/>
  <c r="AX5" i="15"/>
  <c r="AX4" i="16"/>
  <c r="BK5" i="14"/>
  <c r="BK5" i="15"/>
  <c r="BJ5" i="14"/>
  <c r="BJ5" i="15"/>
  <c r="AW5" i="14"/>
  <c r="AW5" i="15"/>
  <c r="AW4" i="16"/>
  <c r="AK8" i="15"/>
  <c r="AK8" i="14"/>
  <c r="I7" i="14"/>
  <c r="BJ5" i="7"/>
  <c r="BJ5" i="6"/>
  <c r="F5" i="7"/>
  <c r="F5" i="6"/>
  <c r="AW4" i="5"/>
  <c r="AW5" i="6"/>
  <c r="K5" i="7"/>
  <c r="K5" i="6"/>
  <c r="F7" i="6"/>
  <c r="BI7" i="6"/>
  <c r="K7" i="6"/>
  <c r="AX4" i="5"/>
  <c r="AX5" i="6"/>
  <c r="BK5" i="6"/>
  <c r="BK5" i="7"/>
  <c r="BZ9" i="6"/>
  <c r="BZ10" i="6"/>
  <c r="AU4" i="16"/>
  <c r="I5" i="15"/>
  <c r="AU5" i="6"/>
  <c r="AU4" i="6"/>
  <c r="AU4" i="5"/>
  <c r="AV4" i="16"/>
  <c r="BL5" i="7"/>
  <c r="BG7" i="15"/>
  <c r="BG7" i="6"/>
  <c r="I5" i="7"/>
  <c r="BG5" i="7"/>
  <c r="AV5" i="6"/>
  <c r="AV4" i="6"/>
  <c r="BM2" i="5"/>
  <c r="BM3" i="5" s="1"/>
  <c r="W3" i="5"/>
  <c r="BM2" i="16"/>
  <c r="BM3" i="16" s="1"/>
  <c r="W3" i="16"/>
  <c r="AV4" i="5"/>
  <c r="I7" i="6"/>
  <c r="AU4" i="15"/>
  <c r="AU5" i="15"/>
  <c r="BM2" i="15"/>
  <c r="BM3" i="15" s="1"/>
  <c r="W3" i="15"/>
  <c r="V11" i="15"/>
  <c r="V9" i="15"/>
  <c r="V10" i="15"/>
  <c r="AV5" i="15"/>
  <c r="AV4" i="15"/>
  <c r="X11" i="15"/>
  <c r="X10" i="15"/>
  <c r="X9" i="15"/>
  <c r="AV5" i="14"/>
  <c r="AV4" i="14"/>
  <c r="X11" i="14"/>
  <c r="X10" i="14"/>
  <c r="X9" i="14"/>
  <c r="V10" i="14"/>
  <c r="V11" i="14"/>
  <c r="V9" i="14"/>
  <c r="T10" i="14"/>
  <c r="T9" i="14"/>
  <c r="BM2" i="14"/>
  <c r="BM3" i="14" s="1"/>
  <c r="W3" i="14"/>
  <c r="AU5" i="14"/>
  <c r="AU4" i="14"/>
  <c r="AW2" i="14"/>
  <c r="AW2" i="15"/>
  <c r="AW2" i="16"/>
  <c r="AW2" i="5"/>
  <c r="BI2" i="14"/>
  <c r="BI2" i="7"/>
  <c r="BI2" i="15"/>
  <c r="AW2" i="7"/>
  <c r="BI2" i="16"/>
  <c r="BI2" i="5"/>
  <c r="AU2" i="7"/>
  <c r="CB28" i="7" s="1"/>
  <c r="AX2" i="7"/>
  <c r="AX2" i="5"/>
  <c r="AU2" i="5"/>
  <c r="CB28" i="5" s="1"/>
  <c r="AV2" i="5"/>
  <c r="CB14" i="5" s="1"/>
  <c r="AV2" i="14"/>
  <c r="CB14" i="14" s="1"/>
  <c r="AX2" i="14"/>
  <c r="AU2" i="14"/>
  <c r="CB28" i="14" s="1"/>
  <c r="AV2" i="15"/>
  <c r="CB14" i="15" s="1"/>
  <c r="AX2" i="15"/>
  <c r="AU2" i="15"/>
  <c r="CB28" i="15" s="1"/>
  <c r="AU2" i="16"/>
  <c r="CB28" i="16" s="1"/>
  <c r="AX2" i="16"/>
  <c r="AV2" i="16"/>
  <c r="CB14" i="16" s="1"/>
  <c r="AV2" i="7"/>
  <c r="CB14" i="7" s="1"/>
  <c r="BX12" i="2"/>
  <c r="BA6" i="73"/>
  <c r="BN6" i="73"/>
  <c r="M6" i="73"/>
  <c r="BG12" i="73"/>
  <c r="BA10" i="73"/>
  <c r="BM3" i="73"/>
  <c r="AP9" i="73"/>
  <c r="G6" i="73"/>
  <c r="G8" i="73"/>
  <c r="AI13" i="73"/>
  <c r="BU12" i="2"/>
  <c r="N3" i="73"/>
  <c r="BH14" i="73"/>
  <c r="AV6" i="73"/>
  <c r="AI10" i="73"/>
  <c r="BJ12" i="73"/>
  <c r="G9" i="73"/>
  <c r="BA13" i="73"/>
  <c r="G18" i="73"/>
  <c r="CC11" i="2"/>
  <c r="BF8" i="73"/>
  <c r="BO19" i="73"/>
  <c r="BC10" i="73"/>
  <c r="BV11" i="2"/>
  <c r="CC10" i="2"/>
  <c r="BI9" i="73"/>
  <c r="BM6" i="73"/>
  <c r="J6" i="73"/>
  <c r="CC12" i="2"/>
  <c r="BM9" i="73"/>
  <c r="AQ10" i="2"/>
  <c r="J8" i="73"/>
  <c r="BT10" i="2"/>
  <c r="L10" i="2"/>
  <c r="BC13" i="73"/>
  <c r="BA4" i="73"/>
  <c r="BK4" i="73"/>
  <c r="F16" i="73"/>
  <c r="M5" i="73"/>
  <c r="J12" i="73"/>
  <c r="BJ3" i="73"/>
  <c r="M11" i="73"/>
  <c r="O11" i="73"/>
  <c r="G12" i="73"/>
  <c r="BM19" i="73"/>
  <c r="BH5" i="73"/>
  <c r="AJ11" i="2"/>
  <c r="BM16" i="73"/>
  <c r="BF5" i="73"/>
  <c r="F10" i="2"/>
  <c r="BA7" i="73"/>
  <c r="BC7" i="73"/>
  <c r="BX10" i="2"/>
  <c r="E16" i="73"/>
  <c r="AP12" i="73"/>
  <c r="AX12" i="2"/>
  <c r="BK12" i="73"/>
  <c r="N6" i="73"/>
  <c r="BU11" i="2"/>
  <c r="BI3" i="73"/>
  <c r="J3" i="73"/>
  <c r="O9" i="73"/>
  <c r="N4" i="73"/>
  <c r="G11" i="73"/>
  <c r="BN16" i="73"/>
  <c r="BP6" i="73"/>
  <c r="O13" i="73"/>
  <c r="BK6" i="73"/>
  <c r="BJ21" i="73"/>
  <c r="BC6" i="73"/>
  <c r="BC3" i="73"/>
  <c r="BW10" i="2"/>
  <c r="O3" i="73"/>
  <c r="AP7" i="73"/>
  <c r="BP12" i="73"/>
  <c r="BW12" i="2"/>
  <c r="BA3" i="73"/>
  <c r="M8" i="73"/>
  <c r="BO12" i="73"/>
  <c r="BF6" i="73"/>
  <c r="BF9" i="73"/>
  <c r="BT12" i="2"/>
  <c r="AV7" i="73"/>
  <c r="BI12" i="73"/>
  <c r="BN12" i="73"/>
  <c r="N11" i="73"/>
  <c r="BC4" i="73"/>
  <c r="AP10" i="73"/>
  <c r="BP16" i="73"/>
  <c r="BX11" i="2"/>
  <c r="BH8" i="73"/>
  <c r="BF12" i="73"/>
  <c r="BJ18" i="73"/>
  <c r="G14" i="73"/>
  <c r="AX11" i="2"/>
  <c r="BA12" i="73"/>
  <c r="BJ9" i="73"/>
  <c r="BP3" i="73"/>
  <c r="BN9" i="73"/>
  <c r="BN3" i="73"/>
  <c r="BG6" i="73"/>
  <c r="M12" i="73"/>
  <c r="Y6" i="73"/>
  <c r="BI18" i="73"/>
  <c r="N7" i="73"/>
  <c r="BC9" i="73"/>
  <c r="BG3" i="73"/>
  <c r="BK9" i="73"/>
  <c r="BF11" i="73"/>
  <c r="AJ10" i="2"/>
  <c r="BA9" i="73"/>
  <c r="AQ12" i="2"/>
  <c r="M3" i="73"/>
  <c r="J14" i="73"/>
  <c r="AJ12" i="2"/>
  <c r="J11" i="73"/>
  <c r="BP9" i="73"/>
  <c r="AV4" i="73"/>
  <c r="BU10" i="2"/>
  <c r="BJ6" i="73"/>
  <c r="BI6" i="73"/>
  <c r="F19" i="73"/>
  <c r="M14" i="73"/>
  <c r="AG13" i="73"/>
  <c r="AV3" i="73"/>
  <c r="BO3" i="73"/>
  <c r="BP19" i="73"/>
  <c r="BH11" i="73"/>
  <c r="N14" i="73"/>
  <c r="BO9" i="73"/>
  <c r="AQ11" i="2"/>
  <c r="O4" i="73"/>
  <c r="AI9" i="73"/>
  <c r="AX10" i="2"/>
  <c r="O14" i="73"/>
  <c r="BO16" i="73"/>
  <c r="E19" i="73"/>
  <c r="BF14" i="73"/>
  <c r="BG9" i="73"/>
  <c r="G5" i="73"/>
  <c r="Z12" i="2"/>
  <c r="BM12" i="73"/>
  <c r="I10" i="2"/>
  <c r="BC12" i="73"/>
  <c r="BO6" i="73"/>
  <c r="J4" i="73"/>
  <c r="AI12" i="73"/>
  <c r="AV10" i="73"/>
  <c r="J9" i="73"/>
  <c r="M9" i="73"/>
  <c r="J5" i="73"/>
  <c r="BF3" i="73"/>
  <c r="G3" i="73"/>
  <c r="BN19" i="73"/>
  <c r="T9" i="15" l="1"/>
  <c r="AG9" i="14"/>
  <c r="BX9" i="7"/>
  <c r="BX11" i="7" s="1"/>
  <c r="AV7" i="7"/>
  <c r="BZ10" i="14"/>
  <c r="BX9" i="14"/>
  <c r="BX10" i="14"/>
  <c r="AX4" i="68"/>
  <c r="AW4" i="68"/>
  <c r="AX2" i="68"/>
  <c r="CB16" i="68" s="1"/>
  <c r="AV2" i="68"/>
  <c r="AW4" i="69"/>
  <c r="CB2" i="7"/>
  <c r="AX4" i="69"/>
  <c r="AW2" i="68"/>
  <c r="CB15" i="68" s="1"/>
  <c r="AV4" i="69"/>
  <c r="BM2" i="68"/>
  <c r="BM3" i="68" s="1"/>
  <c r="BN7" i="69"/>
  <c r="BN7" i="68"/>
  <c r="AV4" i="68"/>
  <c r="AU4" i="69"/>
  <c r="AU4" i="68"/>
  <c r="X8" i="68"/>
  <c r="T9" i="7"/>
  <c r="T11" i="7" s="1"/>
  <c r="AX7" i="7"/>
  <c r="CB4" i="7"/>
  <c r="BN6" i="69"/>
  <c r="AU7" i="7"/>
  <c r="AW7" i="7"/>
  <c r="AU2" i="68"/>
  <c r="T9" i="6"/>
  <c r="BW8" i="6"/>
  <c r="BW10" i="6" s="1"/>
  <c r="I7" i="69"/>
  <c r="BK6" i="7"/>
  <c r="F6" i="6"/>
  <c r="BL6" i="7"/>
  <c r="BK6" i="6"/>
  <c r="F6" i="7"/>
  <c r="BZ10" i="7"/>
  <c r="K6" i="7"/>
  <c r="BX9" i="6"/>
  <c r="BG6" i="7"/>
  <c r="BJ6" i="6"/>
  <c r="BJ6" i="7"/>
  <c r="BG6" i="6"/>
  <c r="K6" i="6"/>
  <c r="BW12" i="14"/>
  <c r="BZ9" i="15"/>
  <c r="BZ11" i="15" s="1"/>
  <c r="BW8" i="14"/>
  <c r="BW9" i="14" s="1"/>
  <c r="BX11" i="15"/>
  <c r="BX9" i="15"/>
  <c r="BW12" i="15"/>
  <c r="BW8" i="15"/>
  <c r="BW9" i="15" s="1"/>
  <c r="AV7" i="14"/>
  <c r="AX6" i="14"/>
  <c r="BG6" i="14"/>
  <c r="AU7" i="15"/>
  <c r="BK6" i="14"/>
  <c r="BJ6" i="14"/>
  <c r="BL6" i="14"/>
  <c r="F6" i="14"/>
  <c r="AX6" i="15"/>
  <c r="BL6" i="15"/>
  <c r="BK6" i="15"/>
  <c r="BG6" i="15"/>
  <c r="K6" i="14"/>
  <c r="K6" i="15"/>
  <c r="BJ6" i="15"/>
  <c r="F6" i="15"/>
  <c r="BN6" i="68"/>
  <c r="F7" i="69"/>
  <c r="AV2" i="69"/>
  <c r="AU2" i="69"/>
  <c r="BI2" i="69"/>
  <c r="AW2" i="69"/>
  <c r="AX2" i="69"/>
  <c r="BW3" i="69"/>
  <c r="BI7" i="68"/>
  <c r="BI7" i="69"/>
  <c r="I7" i="68"/>
  <c r="AW4" i="67"/>
  <c r="K7" i="69"/>
  <c r="BG7" i="69"/>
  <c r="BG7" i="68"/>
  <c r="BX12" i="68"/>
  <c r="K7" i="68"/>
  <c r="AX4" i="67"/>
  <c r="BX8" i="68"/>
  <c r="BK5" i="68"/>
  <c r="BW3" i="68"/>
  <c r="AK3" i="68"/>
  <c r="AH3" i="68"/>
  <c r="BZ12" i="69"/>
  <c r="BZ8" i="69"/>
  <c r="BZ8" i="68"/>
  <c r="AK3" i="67"/>
  <c r="BI2" i="67"/>
  <c r="BH8" i="69"/>
  <c r="BH12" i="69" s="1"/>
  <c r="BH8" i="68"/>
  <c r="BH12" i="68" s="1"/>
  <c r="AW2" i="67"/>
  <c r="K5" i="69"/>
  <c r="BZ12" i="68"/>
  <c r="BG5" i="69"/>
  <c r="BX12" i="69"/>
  <c r="BX8" i="69"/>
  <c r="BJ5" i="69"/>
  <c r="BW3" i="67"/>
  <c r="BK5" i="69"/>
  <c r="AH3" i="67"/>
  <c r="F5" i="68"/>
  <c r="F5" i="69"/>
  <c r="T12" i="68"/>
  <c r="AG12" i="69"/>
  <c r="AG8" i="69"/>
  <c r="V12" i="68"/>
  <c r="T8" i="68"/>
  <c r="BM12" i="14"/>
  <c r="BM12" i="15"/>
  <c r="BM8" i="14"/>
  <c r="BM8" i="15"/>
  <c r="AV4" i="67"/>
  <c r="AU4" i="67"/>
  <c r="AU6" i="15"/>
  <c r="I6" i="14"/>
  <c r="AU6" i="14"/>
  <c r="I6" i="15"/>
  <c r="X3" i="7"/>
  <c r="X12" i="7" s="1"/>
  <c r="BM2" i="69"/>
  <c r="V10" i="7"/>
  <c r="V9" i="7"/>
  <c r="U8" i="7"/>
  <c r="U10" i="7" s="1"/>
  <c r="U3" i="69"/>
  <c r="W3" i="69"/>
  <c r="X9" i="6"/>
  <c r="V10" i="6"/>
  <c r="V8" i="69"/>
  <c r="V12" i="69"/>
  <c r="V8" i="68"/>
  <c r="X12" i="68"/>
  <c r="I6" i="7"/>
  <c r="AU6" i="7"/>
  <c r="I5" i="68"/>
  <c r="I5" i="69"/>
  <c r="W3" i="67"/>
  <c r="W8" i="68" s="1"/>
  <c r="BM12" i="6"/>
  <c r="BM8" i="6"/>
  <c r="T12" i="69"/>
  <c r="T8" i="69"/>
  <c r="BM2" i="67"/>
  <c r="BG5" i="68"/>
  <c r="K5" i="68"/>
  <c r="AV6" i="14"/>
  <c r="CB4" i="14"/>
  <c r="CB2" i="14"/>
  <c r="AV6" i="15"/>
  <c r="CB4" i="15"/>
  <c r="CB2" i="15"/>
  <c r="W12" i="14"/>
  <c r="W12" i="15"/>
  <c r="CB2" i="16"/>
  <c r="CB4" i="16"/>
  <c r="AW6" i="15"/>
  <c r="AU2" i="67"/>
  <c r="CB28" i="67" s="1"/>
  <c r="AW6" i="14"/>
  <c r="AU7" i="14"/>
  <c r="BX10" i="6"/>
  <c r="CB4" i="6"/>
  <c r="CB2" i="6"/>
  <c r="V9" i="6"/>
  <c r="AV6" i="6"/>
  <c r="AV6" i="7"/>
  <c r="AU6" i="6"/>
  <c r="BJ5" i="68"/>
  <c r="AW6" i="7"/>
  <c r="AH8" i="7"/>
  <c r="AH9" i="7" s="1"/>
  <c r="AX2" i="67"/>
  <c r="AH8" i="6"/>
  <c r="AH9" i="6" s="1"/>
  <c r="AV2" i="67"/>
  <c r="CB14" i="67" s="1"/>
  <c r="BZ9" i="7"/>
  <c r="BW8" i="7"/>
  <c r="AK8" i="6"/>
  <c r="AK10" i="6" s="1"/>
  <c r="AX6" i="7"/>
  <c r="BW12" i="6"/>
  <c r="BW12" i="7"/>
  <c r="AH12" i="6"/>
  <c r="AH12" i="7"/>
  <c r="AX6" i="6"/>
  <c r="W12" i="7"/>
  <c r="W12" i="6"/>
  <c r="AK12" i="6"/>
  <c r="AK12" i="7"/>
  <c r="CB4" i="5"/>
  <c r="CB2" i="5"/>
  <c r="AW6" i="6"/>
  <c r="BZ11" i="14"/>
  <c r="AV7" i="15"/>
  <c r="W8" i="6"/>
  <c r="BW10" i="15"/>
  <c r="AK10" i="14"/>
  <c r="AK9" i="14"/>
  <c r="AK10" i="15"/>
  <c r="AK9" i="15"/>
  <c r="AW7" i="14"/>
  <c r="AW7" i="15"/>
  <c r="AX7" i="14"/>
  <c r="AX7" i="15"/>
  <c r="BI5" i="15"/>
  <c r="BI5" i="14"/>
  <c r="AX7" i="6"/>
  <c r="BI5" i="7"/>
  <c r="BI5" i="6"/>
  <c r="W8" i="7"/>
  <c r="AK10" i="7"/>
  <c r="AK9" i="7"/>
  <c r="AW7" i="6"/>
  <c r="T11" i="15"/>
  <c r="AU7" i="6"/>
  <c r="AH11" i="14"/>
  <c r="AH10" i="14"/>
  <c r="AH9" i="14"/>
  <c r="T11" i="14"/>
  <c r="AG11" i="14"/>
  <c r="AH11" i="15"/>
  <c r="AH10" i="15"/>
  <c r="AH9" i="15"/>
  <c r="AV7" i="6"/>
  <c r="W8" i="15"/>
  <c r="W8" i="14"/>
  <c r="BM2" i="7"/>
  <c r="BM3" i="7" s="1"/>
  <c r="BM8" i="7" s="1"/>
  <c r="BA8" i="73"/>
  <c r="AG14" i="73"/>
  <c r="BB11" i="2"/>
  <c r="BG11" i="2"/>
  <c r="CB7" i="7" l="1"/>
  <c r="CB14" i="68"/>
  <c r="AW6" i="69"/>
  <c r="K6" i="68"/>
  <c r="BK6" i="68"/>
  <c r="BX10" i="68"/>
  <c r="BJ6" i="68"/>
  <c r="BZ9" i="68"/>
  <c r="F6" i="68"/>
  <c r="V10" i="68"/>
  <c r="I6" i="68"/>
  <c r="BG6" i="68"/>
  <c r="T10" i="68"/>
  <c r="X10" i="68"/>
  <c r="K6" i="69"/>
  <c r="F6" i="69"/>
  <c r="BJ6" i="69"/>
  <c r="BG6" i="69"/>
  <c r="I6" i="69"/>
  <c r="BK6" i="69"/>
  <c r="V11" i="7"/>
  <c r="CB28" i="68"/>
  <c r="X9" i="68"/>
  <c r="X11" i="68" s="1"/>
  <c r="CB28" i="69"/>
  <c r="CB14" i="69"/>
  <c r="BW9" i="6"/>
  <c r="BZ11" i="7"/>
  <c r="X8" i="7"/>
  <c r="X9" i="7" s="1"/>
  <c r="AH10" i="7"/>
  <c r="AH11" i="7" s="1"/>
  <c r="AK9" i="6"/>
  <c r="BW10" i="7"/>
  <c r="BI6" i="7"/>
  <c r="BI6" i="6"/>
  <c r="AH10" i="6"/>
  <c r="BW10" i="14"/>
  <c r="BW11" i="14" s="1"/>
  <c r="BW11" i="15"/>
  <c r="AW7" i="69"/>
  <c r="BI6" i="14"/>
  <c r="BI6" i="15"/>
  <c r="AW6" i="68"/>
  <c r="AW7" i="68"/>
  <c r="CB16" i="69"/>
  <c r="CB15" i="69"/>
  <c r="AX7" i="69"/>
  <c r="AV7" i="68"/>
  <c r="BW8" i="68"/>
  <c r="AX7" i="68"/>
  <c r="BZ10" i="68"/>
  <c r="BX9" i="68"/>
  <c r="BX11" i="68" s="1"/>
  <c r="AX6" i="68"/>
  <c r="AX6" i="69"/>
  <c r="AK8" i="68"/>
  <c r="AH12" i="68"/>
  <c r="AH8" i="68"/>
  <c r="AU7" i="69"/>
  <c r="AU7" i="68"/>
  <c r="AK12" i="68"/>
  <c r="AU6" i="68"/>
  <c r="AV7" i="69"/>
  <c r="AH12" i="69"/>
  <c r="AH8" i="69"/>
  <c r="BZ9" i="69"/>
  <c r="BZ10" i="69"/>
  <c r="BW12" i="69"/>
  <c r="BW8" i="69"/>
  <c r="AK12" i="69"/>
  <c r="AK8" i="69"/>
  <c r="BW12" i="68"/>
  <c r="BX10" i="69"/>
  <c r="BX9" i="69"/>
  <c r="BI5" i="69"/>
  <c r="BI5" i="68"/>
  <c r="T9" i="68"/>
  <c r="AG10" i="69"/>
  <c r="AG9" i="69"/>
  <c r="V9" i="68"/>
  <c r="V11" i="68" s="1"/>
  <c r="W12" i="68"/>
  <c r="BM10" i="14"/>
  <c r="BM9" i="14"/>
  <c r="BM9" i="15"/>
  <c r="BM10" i="15"/>
  <c r="AU6" i="69"/>
  <c r="AV6" i="69"/>
  <c r="AV6" i="68"/>
  <c r="U9" i="7"/>
  <c r="U11" i="7" s="1"/>
  <c r="U12" i="69"/>
  <c r="U8" i="69"/>
  <c r="X3" i="69"/>
  <c r="BM12" i="7"/>
  <c r="BM3" i="69"/>
  <c r="V9" i="69"/>
  <c r="V10" i="69"/>
  <c r="W9" i="7"/>
  <c r="W9" i="6"/>
  <c r="BM10" i="7"/>
  <c r="BM9" i="7"/>
  <c r="BM3" i="67"/>
  <c r="T10" i="69"/>
  <c r="T9" i="69"/>
  <c r="BM9" i="6"/>
  <c r="BM10" i="6"/>
  <c r="W8" i="69"/>
  <c r="W12" i="69"/>
  <c r="CB7" i="14"/>
  <c r="CB7" i="15"/>
  <c r="CB5" i="15"/>
  <c r="CB5" i="14"/>
  <c r="W10" i="6"/>
  <c r="BW9" i="7"/>
  <c r="CB7" i="6"/>
  <c r="CB5" i="6"/>
  <c r="CB5" i="7"/>
  <c r="W10" i="7"/>
  <c r="AK11" i="14"/>
  <c r="AK11" i="15"/>
  <c r="AK11" i="7"/>
  <c r="W9" i="68"/>
  <c r="W10" i="68"/>
  <c r="W10" i="15"/>
  <c r="W9" i="15"/>
  <c r="W10" i="14"/>
  <c r="W9" i="14"/>
  <c r="BM4" i="73"/>
  <c r="BP11" i="73"/>
  <c r="BF20" i="73"/>
  <c r="BH9" i="73"/>
  <c r="BN10" i="73"/>
  <c r="G20" i="73"/>
  <c r="J20" i="73"/>
  <c r="BG16" i="73"/>
  <c r="M16" i="73"/>
  <c r="AG19" i="73"/>
  <c r="AI3" i="73"/>
  <c r="BZ10" i="2"/>
  <c r="AI17" i="73"/>
  <c r="BP17" i="73"/>
  <c r="N18" i="73"/>
  <c r="BF13" i="73"/>
  <c r="AW12" i="73"/>
  <c r="BZ12" i="2"/>
  <c r="AI20" i="73"/>
  <c r="BN8" i="73"/>
  <c r="AX7" i="73"/>
  <c r="AZ16" i="73"/>
  <c r="BN11" i="73"/>
  <c r="AW17" i="73"/>
  <c r="BO13" i="73"/>
  <c r="BC16" i="73"/>
  <c r="BK7" i="73"/>
  <c r="N17" i="73"/>
  <c r="AZ12" i="2"/>
  <c r="BL14" i="73"/>
  <c r="BK10" i="73"/>
  <c r="BA18" i="73"/>
  <c r="AW3" i="73"/>
  <c r="BH11" i="2"/>
  <c r="BM17" i="73"/>
  <c r="BP13" i="73"/>
  <c r="BL8" i="73"/>
  <c r="J13" i="73"/>
  <c r="AI19" i="73"/>
  <c r="BJ7" i="73"/>
  <c r="BM21" i="73"/>
  <c r="AV14" i="73"/>
  <c r="AZ10" i="2"/>
  <c r="BI17" i="73"/>
  <c r="BF17" i="73"/>
  <c r="BV10" i="2"/>
  <c r="AX3" i="73"/>
  <c r="BL12" i="73"/>
  <c r="BJ13" i="73"/>
  <c r="BH21" i="73"/>
  <c r="BI16" i="73"/>
  <c r="BJ4" i="73"/>
  <c r="BP8" i="73"/>
  <c r="N19" i="73"/>
  <c r="AP6" i="73"/>
  <c r="BJ20" i="73"/>
  <c r="AV20" i="73"/>
  <c r="BM7" i="73"/>
  <c r="BI19" i="73"/>
  <c r="BP14" i="73"/>
  <c r="AP17" i="73"/>
  <c r="AX13" i="73"/>
  <c r="BS7" i="2"/>
  <c r="BI7" i="73"/>
  <c r="AW6" i="73"/>
  <c r="BM14" i="73"/>
  <c r="AP11" i="73"/>
  <c r="AW20" i="73"/>
  <c r="BO17" i="73"/>
  <c r="AI4" i="73"/>
  <c r="BP10" i="73"/>
  <c r="BS5" i="2"/>
  <c r="AP20" i="73"/>
  <c r="AZ3" i="73"/>
  <c r="Y20" i="73"/>
  <c r="AV19" i="73"/>
  <c r="AZ20" i="73"/>
  <c r="AP4" i="73"/>
  <c r="M10" i="73"/>
  <c r="G10" i="73"/>
  <c r="P12" i="2"/>
  <c r="G4" i="73"/>
  <c r="AP8" i="73"/>
  <c r="AX9" i="73"/>
  <c r="BH18" i="73"/>
  <c r="BS3" i="2"/>
  <c r="AZ12" i="73"/>
  <c r="AZ9" i="73"/>
  <c r="J17" i="73"/>
  <c r="BO21" i="73"/>
  <c r="BO7" i="73"/>
  <c r="G21" i="73"/>
  <c r="BF16" i="73"/>
  <c r="BN20" i="73"/>
  <c r="M19" i="73"/>
  <c r="O16" i="73"/>
  <c r="AX12" i="73"/>
  <c r="BP5" i="73"/>
  <c r="BC20" i="73"/>
  <c r="BJ10" i="73"/>
  <c r="G17" i="73"/>
  <c r="AZ11" i="73"/>
  <c r="BP7" i="73"/>
  <c r="BO20" i="73"/>
  <c r="BF21" i="73"/>
  <c r="BH12" i="2"/>
  <c r="BG19" i="73"/>
  <c r="BJ17" i="73"/>
  <c r="BC11" i="73"/>
  <c r="BA11" i="73"/>
  <c r="J18" i="73"/>
  <c r="Y7" i="73"/>
  <c r="BA14" i="73"/>
  <c r="BB12" i="2"/>
  <c r="BM18" i="73"/>
  <c r="G13" i="73"/>
  <c r="M20" i="73"/>
  <c r="BO10" i="73"/>
  <c r="AI11" i="73"/>
  <c r="BM5" i="73"/>
  <c r="BV12" i="2"/>
  <c r="AP16" i="73"/>
  <c r="BN18" i="73"/>
  <c r="AV11" i="73"/>
  <c r="M17" i="73"/>
  <c r="BM13" i="73"/>
  <c r="BO14" i="73"/>
  <c r="AV16" i="73"/>
  <c r="AI6" i="73"/>
  <c r="BH16" i="73"/>
  <c r="O18" i="73"/>
  <c r="J21" i="73"/>
  <c r="BJ19" i="73"/>
  <c r="AW19" i="73"/>
  <c r="AW4" i="73"/>
  <c r="BL9" i="73"/>
  <c r="AI8" i="73"/>
  <c r="BP21" i="73"/>
  <c r="M4" i="73"/>
  <c r="BS6" i="2"/>
  <c r="M7" i="73"/>
  <c r="AI7" i="73"/>
  <c r="BO18" i="73"/>
  <c r="AI14" i="73"/>
  <c r="AZ19" i="73"/>
  <c r="AZ13" i="73"/>
  <c r="AW16" i="73"/>
  <c r="BO4" i="73"/>
  <c r="AG20" i="73"/>
  <c r="G7" i="73"/>
  <c r="AP13" i="73"/>
  <c r="BB10" i="2"/>
  <c r="BH10" i="2"/>
  <c r="AZ6" i="73"/>
  <c r="AP19" i="73"/>
  <c r="BM8" i="73"/>
  <c r="AW13" i="73"/>
  <c r="BI13" i="73"/>
  <c r="BN5" i="73"/>
  <c r="BH4" i="73"/>
  <c r="N16" i="73"/>
  <c r="BF10" i="73"/>
  <c r="BI10" i="73"/>
  <c r="N8" i="73"/>
  <c r="AV17" i="73"/>
  <c r="BG12" i="2"/>
  <c r="AW7" i="73"/>
  <c r="BN14" i="73"/>
  <c r="BJ16" i="73"/>
  <c r="M21" i="73"/>
  <c r="AV8" i="73"/>
  <c r="AX10" i="73"/>
  <c r="BF18" i="73"/>
  <c r="AI16" i="73"/>
  <c r="BG10" i="2"/>
  <c r="BM20" i="73"/>
  <c r="AZ17" i="73"/>
  <c r="BC14" i="73"/>
  <c r="BN17" i="73"/>
  <c r="BF4" i="73"/>
  <c r="BL6" i="73"/>
  <c r="BA16" i="73"/>
  <c r="G19" i="73"/>
  <c r="BP18" i="73"/>
  <c r="BH6" i="73"/>
  <c r="BI20" i="73"/>
  <c r="BC8" i="73"/>
  <c r="BS8" i="2"/>
  <c r="BO11" i="73"/>
  <c r="BL3" i="73"/>
  <c r="O17" i="73"/>
  <c r="AW9" i="73"/>
  <c r="Y19" i="73"/>
  <c r="BN21" i="73"/>
  <c r="BO8" i="73"/>
  <c r="BH7" i="73"/>
  <c r="BI4" i="73"/>
  <c r="BA20" i="73"/>
  <c r="J19" i="73"/>
  <c r="AP3" i="73"/>
  <c r="M18" i="73"/>
  <c r="BM10" i="73"/>
  <c r="AZ4" i="73"/>
  <c r="BP20" i="73"/>
  <c r="BK13" i="73"/>
  <c r="BM11" i="73"/>
  <c r="BH19" i="73"/>
  <c r="Y8" i="73"/>
  <c r="BH10" i="73"/>
  <c r="BZ11" i="2"/>
  <c r="AZ7" i="73"/>
  <c r="AX6" i="73"/>
  <c r="BL11" i="73"/>
  <c r="N20" i="73"/>
  <c r="BH12" i="73"/>
  <c r="BA17" i="73"/>
  <c r="BP4" i="73"/>
  <c r="J16" i="73"/>
  <c r="BN7" i="73"/>
  <c r="G16" i="73"/>
  <c r="M13" i="73"/>
  <c r="BN13" i="73"/>
  <c r="O7" i="73"/>
  <c r="AZ11" i="2"/>
  <c r="AZ10" i="73"/>
  <c r="BC19" i="73"/>
  <c r="BA19" i="73"/>
  <c r="BL5" i="73"/>
  <c r="BS4" i="2"/>
  <c r="AW10" i="73"/>
  <c r="BO5" i="73"/>
  <c r="BC17" i="73"/>
  <c r="AX4" i="73"/>
  <c r="J7" i="73"/>
  <c r="J10" i="73"/>
  <c r="AP14" i="73"/>
  <c r="BN4" i="73"/>
  <c r="BH13" i="73"/>
  <c r="BF7" i="73"/>
  <c r="O6" i="73"/>
  <c r="BF19" i="73"/>
  <c r="BH3" i="73"/>
  <c r="T11" i="68" l="1"/>
  <c r="BZ11" i="68"/>
  <c r="BS19" i="2"/>
  <c r="BS20" i="2"/>
  <c r="BS18" i="2"/>
  <c r="CB2" i="68"/>
  <c r="CB4" i="68"/>
  <c r="CB15" i="2" a="1"/>
  <c r="CB15" i="2" s="1"/>
  <c r="BA10" i="2"/>
  <c r="CE15" i="2"/>
  <c r="CC16" i="2"/>
  <c r="CF15" i="2"/>
  <c r="CD16" i="2"/>
  <c r="CG15" i="2"/>
  <c r="CE16" i="2"/>
  <c r="CF16" i="2"/>
  <c r="CG16" i="2"/>
  <c r="CC15" i="2"/>
  <c r="CB16" i="2"/>
  <c r="CD15" i="2"/>
  <c r="BA11" i="2"/>
  <c r="BA12" i="2"/>
  <c r="AK9" i="68"/>
  <c r="BI6" i="68"/>
  <c r="BW10" i="68"/>
  <c r="AH10" i="68"/>
  <c r="BI6" i="69"/>
  <c r="V11" i="69"/>
  <c r="BW9" i="68"/>
  <c r="X10" i="7"/>
  <c r="X11" i="7" s="1"/>
  <c r="BW11" i="7"/>
  <c r="CB2" i="69"/>
  <c r="CB4" i="69"/>
  <c r="AK10" i="68"/>
  <c r="AH9" i="68"/>
  <c r="BX11" i="69"/>
  <c r="BZ11" i="69"/>
  <c r="CB4" i="67"/>
  <c r="AK10" i="69"/>
  <c r="AK9" i="69"/>
  <c r="BW10" i="69"/>
  <c r="BW9" i="69"/>
  <c r="AH10" i="69"/>
  <c r="AH9" i="69"/>
  <c r="AG11" i="69"/>
  <c r="BM11" i="15"/>
  <c r="BM11" i="14"/>
  <c r="CB6" i="15"/>
  <c r="CB6" i="14"/>
  <c r="X12" i="69"/>
  <c r="X8" i="69"/>
  <c r="U9" i="69"/>
  <c r="U10" i="69"/>
  <c r="T11" i="69"/>
  <c r="BM11" i="6"/>
  <c r="BM11" i="7"/>
  <c r="CB2" i="67"/>
  <c r="CB6" i="7"/>
  <c r="CB6" i="6"/>
  <c r="W10" i="69"/>
  <c r="W9" i="69"/>
  <c r="BM8" i="69"/>
  <c r="BM12" i="69"/>
  <c r="BM8" i="68"/>
  <c r="BM12" i="68"/>
  <c r="W11" i="7"/>
  <c r="W11" i="15"/>
  <c r="W11" i="14"/>
  <c r="W11" i="68"/>
  <c r="AW8" i="73"/>
  <c r="AG21" i="73"/>
  <c r="AX5" i="73"/>
  <c r="AZ14" i="73"/>
  <c r="BS11" i="2"/>
  <c r="BH17" i="73"/>
  <c r="O19" i="73"/>
  <c r="AV21" i="73"/>
  <c r="BC21" i="73"/>
  <c r="AX8" i="73"/>
  <c r="AW18" i="73"/>
  <c r="AW11" i="73"/>
  <c r="AX20" i="73"/>
  <c r="BS10" i="2"/>
  <c r="N21" i="73"/>
  <c r="BA21" i="73"/>
  <c r="O20" i="73"/>
  <c r="O8" i="73"/>
  <c r="BS12" i="2"/>
  <c r="BL7" i="73"/>
  <c r="AX16" i="73"/>
  <c r="AX19" i="73"/>
  <c r="BL4" i="73"/>
  <c r="BH20" i="73"/>
  <c r="AX17" i="73"/>
  <c r="BL13" i="73"/>
  <c r="BC18" i="73"/>
  <c r="BL10" i="73"/>
  <c r="AV18" i="73"/>
  <c r="AX14" i="73"/>
  <c r="AZ8" i="73"/>
  <c r="AW14" i="73"/>
  <c r="AX11" i="73"/>
  <c r="BW11" i="68" l="1"/>
  <c r="AH11" i="68"/>
  <c r="CI11" i="2"/>
  <c r="CB7" i="68"/>
  <c r="CB7" i="69"/>
  <c r="AK11" i="68"/>
  <c r="CI12" i="2"/>
  <c r="AK11" i="69"/>
  <c r="AH11" i="69"/>
  <c r="BW11" i="69"/>
  <c r="U11" i="69"/>
  <c r="X9" i="69"/>
  <c r="X10" i="69"/>
  <c r="W11" i="69"/>
  <c r="CI10" i="2"/>
  <c r="CH10" i="2" a="1"/>
  <c r="CH10" i="2" s="1"/>
  <c r="CB5" i="69"/>
  <c r="CB6" i="69" s="1"/>
  <c r="CB5" i="68"/>
  <c r="CB6" i="68" s="1"/>
  <c r="BM9" i="69"/>
  <c r="BM10" i="69"/>
  <c r="BM9" i="68"/>
  <c r="BM10" i="68"/>
  <c r="BW11" i="6"/>
  <c r="AT11" i="6"/>
  <c r="AP11" i="6"/>
  <c r="AH11" i="6"/>
  <c r="AC11" i="6"/>
  <c r="Y11" i="6"/>
  <c r="Q11" i="6"/>
  <c r="L11" i="6"/>
  <c r="BY11" i="6"/>
  <c r="AJ11" i="6"/>
  <c r="AA11" i="6"/>
  <c r="S11" i="6"/>
  <c r="BA11" i="6"/>
  <c r="AS11" i="6"/>
  <c r="AO11" i="6"/>
  <c r="AG11" i="6"/>
  <c r="AB11" i="6"/>
  <c r="X11" i="6"/>
  <c r="P11" i="6"/>
  <c r="AZ11" i="6"/>
  <c r="AN11" i="6"/>
  <c r="W11" i="6"/>
  <c r="O11" i="6"/>
  <c r="M11" i="6"/>
  <c r="AY11" i="6"/>
  <c r="AQ11" i="6"/>
  <c r="AM11" i="6"/>
  <c r="AD11" i="6"/>
  <c r="Z11" i="6"/>
  <c r="V11" i="6"/>
  <c r="AE11" i="6"/>
  <c r="BX11" i="6"/>
  <c r="AI11" i="6"/>
  <c r="R11" i="6"/>
  <c r="AL11" i="6"/>
  <c r="U11" i="6"/>
  <c r="AR11" i="6"/>
  <c r="BZ11" i="6"/>
  <c r="AK11" i="6"/>
  <c r="T11" i="6"/>
  <c r="AG5" i="73"/>
  <c r="AI21" i="73"/>
  <c r="AK5" i="73"/>
  <c r="CP19" i="73"/>
  <c r="Q5" i="73"/>
  <c r="AI18" i="73"/>
  <c r="AQ5" i="73"/>
  <c r="S5" i="73"/>
  <c r="AL5" i="73"/>
  <c r="BL16" i="73"/>
  <c r="CP21" i="73"/>
  <c r="AZ5" i="73"/>
  <c r="Y21" i="73"/>
  <c r="AD5" i="73"/>
  <c r="AU5" i="73"/>
  <c r="AF5" i="73"/>
  <c r="BC5" i="73"/>
  <c r="AZ21" i="73"/>
  <c r="AJ5" i="73"/>
  <c r="AW21" i="73"/>
  <c r="AH5" i="73"/>
  <c r="R5" i="73"/>
  <c r="V5" i="73"/>
  <c r="AN5" i="73"/>
  <c r="AS5" i="73"/>
  <c r="AP18" i="73"/>
  <c r="BL21" i="73"/>
  <c r="BL19" i="73"/>
  <c r="AP5" i="73"/>
  <c r="Y5" i="73"/>
  <c r="AW5" i="73"/>
  <c r="AE5" i="73"/>
  <c r="BL18" i="73"/>
  <c r="AA5" i="73"/>
  <c r="AR5" i="73"/>
  <c r="AT5" i="73"/>
  <c r="W5" i="73"/>
  <c r="AV5" i="73"/>
  <c r="X5" i="73"/>
  <c r="T5" i="73"/>
  <c r="AZ18" i="73"/>
  <c r="Z5" i="73"/>
  <c r="BA5" i="73"/>
  <c r="BB5" i="73"/>
  <c r="P5" i="73"/>
  <c r="AC5" i="73"/>
  <c r="AO5" i="73"/>
  <c r="AB5" i="73"/>
  <c r="U5" i="73"/>
  <c r="AM5" i="73"/>
  <c r="AI5" i="73"/>
  <c r="O5" i="73"/>
  <c r="N5" i="73"/>
  <c r="AP21" i="73"/>
  <c r="X11" i="69" l="1"/>
  <c r="BM11" i="69"/>
  <c r="BM11" i="68"/>
  <c r="N6" i="59"/>
  <c r="AX1" i="59"/>
  <c r="DR1" i="59"/>
  <c r="CH1" i="59"/>
  <c r="N7" i="59"/>
  <c r="BP79" i="63"/>
  <c r="CA64" i="63"/>
  <c r="CA56" i="63"/>
  <c r="BK79" i="63"/>
  <c r="BI79" i="64"/>
  <c r="BN79" i="64"/>
  <c r="BB79" i="64"/>
  <c r="CA54" i="63"/>
  <c r="CA62" i="63"/>
  <c r="BO79" i="64"/>
  <c r="CA63" i="64"/>
  <c r="CA65" i="63"/>
  <c r="CA60" i="64"/>
  <c r="CA62" i="64"/>
  <c r="CA68" i="64"/>
  <c r="BO79" i="63"/>
  <c r="BP79" i="64"/>
  <c r="CA67" i="64"/>
  <c r="CA56" i="64"/>
  <c r="BE79" i="64"/>
  <c r="CA61" i="64"/>
  <c r="BH79" i="64"/>
  <c r="BQ79" i="64"/>
  <c r="BD79" i="63"/>
  <c r="BC79" i="64"/>
  <c r="CA67" i="63"/>
  <c r="BK79" i="64"/>
  <c r="BJ79" i="64"/>
  <c r="CA65" i="64"/>
  <c r="CA60" i="63"/>
  <c r="CA69" i="63"/>
  <c r="CA57" i="63"/>
  <c r="CA55" i="64"/>
  <c r="CA69" i="64"/>
  <c r="CA66" i="63"/>
  <c r="BL79" i="64"/>
  <c r="BJ79" i="63"/>
  <c r="BQ79" i="63"/>
  <c r="BE79" i="63"/>
  <c r="BN79" i="63"/>
  <c r="CA64" i="64"/>
  <c r="BB79" i="63"/>
  <c r="BD79" i="64"/>
  <c r="CA66" i="64"/>
  <c r="CA79" i="64"/>
  <c r="BI79" i="63"/>
  <c r="BC79" i="63"/>
  <c r="CA54" i="64"/>
  <c r="CA57" i="64"/>
  <c r="CA68" i="63"/>
  <c r="CA55" i="63"/>
  <c r="BM79" i="63"/>
  <c r="BH79" i="63"/>
  <c r="CA63" i="63"/>
  <c r="BL79" i="63"/>
  <c r="BM79" i="64"/>
  <c r="CA61" i="63"/>
  <c r="CA79" i="63"/>
  <c r="CP20" i="73"/>
  <c r="BL17" i="73"/>
  <c r="O21" i="73"/>
  <c r="BL20" i="73"/>
  <c r="AX21" i="73"/>
  <c r="AX18" i="73"/>
  <c r="CJ12" i="2" l="1"/>
  <c r="CJ11" i="2"/>
  <c r="CJ10" i="2"/>
  <c r="BI70" i="63"/>
  <c r="BR66" i="63"/>
  <c r="BO15" i="2"/>
  <c r="BR56" i="63"/>
  <c r="BC16" i="2"/>
  <c r="BF16" i="2"/>
  <c r="BQ16" i="2"/>
  <c r="BE70" i="63"/>
  <c r="BR67" i="64"/>
  <c r="BR56" i="64"/>
  <c r="BR64" i="64"/>
  <c r="BL70" i="64"/>
  <c r="BR16" i="2"/>
  <c r="BD15" i="2"/>
  <c r="BR70" i="63"/>
  <c r="BJ16" i="2"/>
  <c r="BM16" i="2"/>
  <c r="BR70" i="64"/>
  <c r="BH70" i="63"/>
  <c r="BR66" i="64"/>
  <c r="BP70" i="64"/>
  <c r="BR69" i="64"/>
  <c r="BD70" i="64"/>
  <c r="BP15" i="2"/>
  <c r="BS15" i="2"/>
  <c r="BQ70" i="64"/>
  <c r="BE16" i="2"/>
  <c r="BB70" i="64"/>
  <c r="BP70" i="63"/>
  <c r="BN70" i="64"/>
  <c r="BD70" i="63"/>
  <c r="BP16" i="2"/>
  <c r="BC15" i="2"/>
  <c r="BR62" i="63"/>
  <c r="BJ15" i="2"/>
  <c r="BM70" i="63"/>
  <c r="BJ70" i="64"/>
  <c r="BR65" i="63"/>
  <c r="BR60" i="64"/>
  <c r="BE70" i="64"/>
  <c r="CA70" i="63"/>
  <c r="BR61" i="63"/>
  <c r="BS17" i="2"/>
  <c r="BM70" i="64"/>
  <c r="BR57" i="63"/>
  <c r="BL70" i="63"/>
  <c r="BR60" i="63"/>
  <c r="BK70" i="64"/>
  <c r="BL16" i="2"/>
  <c r="BO70" i="64"/>
  <c r="BR55" i="64"/>
  <c r="BR15" i="2"/>
  <c r="BR62" i="64"/>
  <c r="BR67" i="63"/>
  <c r="BC70" i="64"/>
  <c r="BF15" i="2"/>
  <c r="BN15" i="2"/>
  <c r="BL15" i="2"/>
  <c r="BR57" i="64"/>
  <c r="BR68" i="64"/>
  <c r="BR64" i="63"/>
  <c r="BM15" i="2"/>
  <c r="BR63" i="64"/>
  <c r="BN70" i="63"/>
  <c r="BH70" i="64"/>
  <c r="BC70" i="63"/>
  <c r="BR54" i="63"/>
  <c r="BR61" i="64"/>
  <c r="BN16" i="2"/>
  <c r="BS16" i="2"/>
  <c r="BO70" i="63"/>
  <c r="BD16" i="2"/>
  <c r="CA70" i="64"/>
  <c r="BK15" i="2"/>
  <c r="BQ15" i="2"/>
  <c r="BK16" i="2"/>
  <c r="BR63" i="63"/>
  <c r="BO16" i="2"/>
  <c r="BJ70" i="63"/>
  <c r="BE15" i="2"/>
  <c r="BQ70" i="63"/>
  <c r="BI70" i="64"/>
  <c r="BR55" i="63"/>
  <c r="BI15" i="2"/>
  <c r="BB70" i="63"/>
  <c r="BR68" i="63"/>
  <c r="BI16" i="2"/>
  <c r="BK70" i="63"/>
  <c r="BR65" i="64"/>
  <c r="BR54" i="64"/>
  <c r="BR69" i="63"/>
  <c r="BR79" i="64"/>
  <c r="BR79" i="63"/>
  <c r="CL18" i="73"/>
  <c r="AW5" i="2"/>
  <c r="AO3" i="2"/>
  <c r="AH7" i="2"/>
  <c r="V3" i="2"/>
  <c r="BX3" i="2"/>
  <c r="AU3" i="2"/>
  <c r="L7" i="2"/>
  <c r="AS4" i="2"/>
  <c r="I4" i="2"/>
  <c r="BU4" i="2"/>
  <c r="AV4" i="2"/>
  <c r="K7" i="2"/>
  <c r="T7" i="2"/>
  <c r="X4" i="2"/>
  <c r="AQ8" i="2"/>
  <c r="AA6" i="2"/>
  <c r="G7" i="2"/>
  <c r="AP4" i="2"/>
  <c r="BU6" i="2"/>
  <c r="AC4" i="2"/>
  <c r="BG8" i="2"/>
  <c r="I5" i="2"/>
  <c r="AU6" i="2"/>
  <c r="AS6" i="2"/>
  <c r="AM5" i="2"/>
  <c r="AU7" i="2"/>
  <c r="P3" i="2"/>
  <c r="AT8" i="2"/>
  <c r="BX7" i="2"/>
  <c r="G6" i="2"/>
  <c r="AM7" i="2"/>
  <c r="CN16" i="73"/>
  <c r="AD6" i="2"/>
  <c r="X3" i="2"/>
  <c r="S5" i="2"/>
  <c r="AQ3" i="2"/>
  <c r="P4" i="2"/>
  <c r="E8" i="2"/>
  <c r="G3" i="2"/>
  <c r="BW4" i="2"/>
  <c r="BT6" i="2"/>
  <c r="W5" i="2"/>
  <c r="AB5" i="2"/>
  <c r="CK18" i="73"/>
  <c r="J3" i="2"/>
  <c r="CO17" i="73"/>
  <c r="AE8" i="2"/>
  <c r="AZ8" i="2"/>
  <c r="X5" i="2"/>
  <c r="BB6" i="2"/>
  <c r="AL6" i="2"/>
  <c r="BG6" i="2"/>
  <c r="CA5" i="2"/>
  <c r="S6" i="2"/>
  <c r="X8" i="2"/>
  <c r="BG5" i="2"/>
  <c r="BV6" i="2"/>
  <c r="O5" i="2"/>
  <c r="Z8" i="2"/>
  <c r="AU4" i="2"/>
  <c r="G5" i="2"/>
  <c r="AU5" i="2"/>
  <c r="AX4" i="2"/>
  <c r="AD3" i="2"/>
  <c r="C7" i="2"/>
  <c r="CM16" i="73"/>
  <c r="AO5" i="2"/>
  <c r="R3" i="2"/>
  <c r="AG6" i="2"/>
  <c r="AB7" i="2"/>
  <c r="T6" i="2"/>
  <c r="AY3" i="2"/>
  <c r="W8" i="2"/>
  <c r="Q3" i="2"/>
  <c r="J8" i="2"/>
  <c r="AR3" i="2"/>
  <c r="AN7" i="2"/>
  <c r="I8" i="2"/>
  <c r="AB3" i="2"/>
  <c r="G4" i="2"/>
  <c r="L4" i="2"/>
  <c r="BG3" i="2"/>
  <c r="V6" i="2"/>
  <c r="X6" i="2"/>
  <c r="BZ4" i="2"/>
  <c r="BY3" i="2"/>
  <c r="R5" i="2"/>
  <c r="AS3" i="2"/>
  <c r="AV7" i="2"/>
  <c r="AK3" i="2"/>
  <c r="AT7" i="2"/>
  <c r="AM8" i="2"/>
  <c r="K8" i="2"/>
  <c r="AF4" i="2"/>
  <c r="X7" i="2"/>
  <c r="R4" i="2"/>
  <c r="O4" i="2"/>
  <c r="AV5" i="2"/>
  <c r="AJ5" i="2"/>
  <c r="AX7" i="2"/>
  <c r="BH5" i="2"/>
  <c r="AP5" i="2"/>
  <c r="AG8" i="2"/>
  <c r="AF8" i="2"/>
  <c r="BU8" i="2"/>
  <c r="AK7" i="2"/>
  <c r="CE18" i="73"/>
  <c r="L3" i="2"/>
  <c r="AW4" i="2"/>
  <c r="AF6" i="2"/>
  <c r="AK5" i="2"/>
  <c r="BV5" i="2"/>
  <c r="R8" i="2"/>
  <c r="BV7" i="2"/>
  <c r="AA8" i="2"/>
  <c r="C4" i="2"/>
  <c r="AD8" i="2"/>
  <c r="I3" i="2"/>
  <c r="AN4" i="2"/>
  <c r="BY8" i="2"/>
  <c r="AT4" i="2"/>
  <c r="CG17" i="73"/>
  <c r="F8" i="2"/>
  <c r="AN6" i="2"/>
  <c r="BH7" i="2"/>
  <c r="S8" i="2"/>
  <c r="H8" i="2"/>
  <c r="R6" i="2"/>
  <c r="AB8" i="2"/>
  <c r="AV6" i="2"/>
  <c r="J6" i="2"/>
  <c r="Z4" i="2"/>
  <c r="CO18" i="73"/>
  <c r="AL5" i="2"/>
  <c r="E4" i="2"/>
  <c r="AK8" i="2"/>
  <c r="BW8" i="2"/>
  <c r="U3" i="2"/>
  <c r="AP7" i="2"/>
  <c r="BV4" i="2"/>
  <c r="AW8" i="2"/>
  <c r="CF17" i="73"/>
  <c r="AF7" i="2"/>
  <c r="AU8" i="2"/>
  <c r="S7" i="2"/>
  <c r="BY6" i="2"/>
  <c r="D6" i="2"/>
  <c r="AJ8" i="2"/>
  <c r="Q8" i="2"/>
  <c r="AC3" i="2"/>
  <c r="H5" i="2"/>
  <c r="T4" i="2"/>
  <c r="BY5" i="2"/>
  <c r="BW3" i="2"/>
  <c r="CG18" i="73"/>
  <c r="P8" i="2"/>
  <c r="AV8" i="2"/>
  <c r="T3" i="2"/>
  <c r="S4" i="2"/>
  <c r="I7" i="2"/>
  <c r="AZ3" i="2"/>
  <c r="CH17" i="73"/>
  <c r="AC5" i="2"/>
  <c r="AQ4" i="2"/>
  <c r="CI18" i="73"/>
  <c r="F4" i="2"/>
  <c r="AF3" i="2"/>
  <c r="L6" i="2"/>
  <c r="AI4" i="2"/>
  <c r="AO4" i="2"/>
  <c r="U5" i="2"/>
  <c r="Q4" i="2"/>
  <c r="AN5" i="2"/>
  <c r="AD4" i="2"/>
  <c r="J4" i="2"/>
  <c r="D5" i="2"/>
  <c r="Z3" i="2"/>
  <c r="C8" i="2"/>
  <c r="F6" i="2"/>
  <c r="U7" i="2"/>
  <c r="AM6" i="2"/>
  <c r="V7" i="2"/>
  <c r="AZ4" i="2"/>
  <c r="W4" i="2"/>
  <c r="CN18" i="73"/>
  <c r="Q7" i="2"/>
  <c r="AH3" i="2"/>
  <c r="BH4" i="2"/>
  <c r="AH5" i="2"/>
  <c r="D3" i="2"/>
  <c r="AH4" i="2"/>
  <c r="BV3" i="2"/>
  <c r="BB5" i="2"/>
  <c r="AJ4" i="2"/>
  <c r="CA4" i="2"/>
  <c r="L8" i="2"/>
  <c r="BY4" i="2"/>
  <c r="BX6" i="2"/>
  <c r="CA3" i="2"/>
  <c r="CM18" i="73"/>
  <c r="V4" i="2"/>
  <c r="AB6" i="2"/>
  <c r="BT8" i="2"/>
  <c r="CA7" i="2"/>
  <c r="C6" i="2"/>
  <c r="AG4" i="2"/>
  <c r="AE4" i="2"/>
  <c r="AO6" i="2"/>
  <c r="O6" i="2"/>
  <c r="AA7" i="2"/>
  <c r="BU5" i="2"/>
  <c r="AI7" i="2"/>
  <c r="AM3" i="2"/>
  <c r="BU7" i="2"/>
  <c r="BB3" i="2"/>
  <c r="Y5" i="2"/>
  <c r="AG3" i="2"/>
  <c r="AX3" i="2"/>
  <c r="BZ8" i="2"/>
  <c r="AW6" i="2"/>
  <c r="AP3" i="2"/>
  <c r="H7" i="2"/>
  <c r="AS7" i="2"/>
  <c r="AT6" i="2"/>
  <c r="AH6" i="2"/>
  <c r="BZ3" i="2"/>
  <c r="P6" i="2"/>
  <c r="AA3" i="2"/>
  <c r="AB4" i="2"/>
  <c r="AI8" i="2"/>
  <c r="BH8" i="2"/>
  <c r="AZ5" i="2"/>
  <c r="T5" i="2"/>
  <c r="G8" i="2"/>
  <c r="E5" i="2"/>
  <c r="CE17" i="73"/>
  <c r="Y6" i="2"/>
  <c r="CF18" i="73"/>
  <c r="AJ6" i="2"/>
  <c r="BX8" i="2"/>
  <c r="CL16" i="73"/>
  <c r="Z7" i="2"/>
  <c r="J5" i="2"/>
  <c r="BT5" i="2"/>
  <c r="BW6" i="2"/>
  <c r="AO8" i="2"/>
  <c r="AI6" i="2"/>
  <c r="AC8" i="2"/>
  <c r="AW3" i="2"/>
  <c r="AX5" i="2"/>
  <c r="AI3" i="2"/>
  <c r="AS8" i="2"/>
  <c r="AE5" i="2"/>
  <c r="W7" i="2"/>
  <c r="BH6" i="2"/>
  <c r="CD18" i="73"/>
  <c r="U8" i="2"/>
  <c r="U4" i="2"/>
  <c r="S3" i="2"/>
  <c r="AE6" i="2"/>
  <c r="AD7" i="2"/>
  <c r="W3" i="2"/>
  <c r="Y3" i="2"/>
  <c r="AT5" i="2"/>
  <c r="AN8" i="2"/>
  <c r="P7" i="2"/>
  <c r="O8" i="2"/>
  <c r="Z6" i="2"/>
  <c r="D4" i="2"/>
  <c r="AQ5" i="2"/>
  <c r="CJ16" i="73"/>
  <c r="BZ6" i="2"/>
  <c r="F3" i="2"/>
  <c r="BG7" i="2"/>
  <c r="CD17" i="73"/>
  <c r="AG5" i="2"/>
  <c r="E6" i="2"/>
  <c r="AC6" i="2"/>
  <c r="CJ18" i="73"/>
  <c r="BZ7" i="2"/>
  <c r="BT7" i="2"/>
  <c r="BB8" i="2"/>
  <c r="BZ5" i="2"/>
  <c r="F7" i="2"/>
  <c r="AX8" i="2"/>
  <c r="AF5" i="2"/>
  <c r="BX5" i="2"/>
  <c r="CI16" i="73"/>
  <c r="BY7" i="2"/>
  <c r="AK4" i="2"/>
  <c r="AL8" i="2"/>
  <c r="AK6" i="2"/>
  <c r="AG7" i="2"/>
  <c r="BW7" i="2"/>
  <c r="AH8" i="2"/>
  <c r="CA6" i="2"/>
  <c r="J7" i="2"/>
  <c r="BH3" i="2"/>
  <c r="C3" i="2"/>
  <c r="AP6" i="2"/>
  <c r="R7" i="2"/>
  <c r="AQ6" i="2"/>
  <c r="H4" i="2"/>
  <c r="AL7" i="2"/>
  <c r="BW5" i="2"/>
  <c r="AO7" i="2"/>
  <c r="L5" i="2"/>
  <c r="AJ7" i="2"/>
  <c r="AR5" i="2"/>
  <c r="AP8" i="2"/>
  <c r="V8" i="2"/>
  <c r="AZ7" i="2"/>
  <c r="BX4" i="2"/>
  <c r="CK16" i="73"/>
  <c r="Y4" i="2"/>
  <c r="AJ3" i="2"/>
  <c r="AV3" i="2"/>
  <c r="U6" i="2"/>
  <c r="D7" i="2"/>
  <c r="CO16" i="73"/>
  <c r="AZ6" i="2"/>
  <c r="BB7" i="2"/>
  <c r="AR6" i="2"/>
  <c r="Z5" i="2"/>
  <c r="H6" i="2"/>
  <c r="K4" i="2"/>
  <c r="AL4" i="2"/>
  <c r="P5" i="2"/>
  <c r="BT3" i="2"/>
  <c r="F5" i="2"/>
  <c r="AW7" i="2"/>
  <c r="K5" i="2"/>
  <c r="AN3" i="2"/>
  <c r="H3" i="2"/>
  <c r="O7" i="2"/>
  <c r="AC7" i="2"/>
  <c r="BU3" i="2"/>
  <c r="AE7" i="2"/>
  <c r="W6" i="2"/>
  <c r="AE3" i="2"/>
  <c r="AM4" i="2"/>
  <c r="Q5" i="2"/>
  <c r="Q6" i="2"/>
  <c r="AR4" i="2"/>
  <c r="T8" i="2"/>
  <c r="AQ7" i="2"/>
  <c r="AS5" i="2"/>
  <c r="C5" i="2"/>
  <c r="CA8" i="2"/>
  <c r="BT4" i="2"/>
  <c r="K3" i="2"/>
  <c r="AL3" i="2"/>
  <c r="AI5" i="2"/>
  <c r="BV8" i="2"/>
  <c r="D8" i="2"/>
  <c r="V5" i="2"/>
  <c r="CH18" i="73"/>
  <c r="AD5" i="2"/>
  <c r="AX6" i="2"/>
  <c r="BB4" i="2"/>
  <c r="E7" i="2"/>
  <c r="BG4" i="2"/>
  <c r="AT3" i="2"/>
  <c r="K6" i="2"/>
  <c r="Y7" i="2"/>
  <c r="AR8" i="2"/>
  <c r="Y8" i="2"/>
  <c r="AR7" i="2"/>
  <c r="I6" i="2"/>
  <c r="E3" i="2"/>
  <c r="Z20" i="2" l="1"/>
  <c r="AV18" i="2"/>
  <c r="AS20" i="2"/>
  <c r="R20" i="2"/>
  <c r="S19" i="2"/>
  <c r="H20" i="2"/>
  <c r="T18" i="2"/>
  <c r="AF19" i="2"/>
  <c r="L19" i="2"/>
  <c r="AM18" i="2"/>
  <c r="AR20" i="2"/>
  <c r="BB19" i="2"/>
  <c r="AT19" i="2"/>
  <c r="AT18" i="2"/>
  <c r="AN20" i="2"/>
  <c r="BV19" i="2"/>
  <c r="AX18" i="2"/>
  <c r="BT19" i="2"/>
  <c r="I20" i="2"/>
  <c r="AA20" i="2"/>
  <c r="BW19" i="2"/>
  <c r="F18" i="2"/>
  <c r="AK20" i="2"/>
  <c r="AV20" i="2"/>
  <c r="AE20" i="2"/>
  <c r="Z18" i="2"/>
  <c r="Y20" i="2"/>
  <c r="AX20" i="2"/>
  <c r="AZ20" i="2"/>
  <c r="AH18" i="2"/>
  <c r="AG19" i="2"/>
  <c r="BV18" i="2"/>
  <c r="AI19" i="2"/>
  <c r="L20" i="2"/>
  <c r="AT20" i="2"/>
  <c r="X19" i="2"/>
  <c r="X18" i="2"/>
  <c r="AU19" i="2"/>
  <c r="V19" i="2"/>
  <c r="BX20" i="2"/>
  <c r="AA18" i="2"/>
  <c r="BG18" i="2"/>
  <c r="CA19" i="2"/>
  <c r="BZ19" i="2"/>
  <c r="BH18" i="2"/>
  <c r="U20" i="2"/>
  <c r="BY19" i="2"/>
  <c r="AM20" i="2"/>
  <c r="V18" i="2"/>
  <c r="CA20" i="2"/>
  <c r="H18" i="2"/>
  <c r="E20" i="2"/>
  <c r="Q20" i="2"/>
  <c r="AH19" i="2"/>
  <c r="K19" i="2"/>
  <c r="D20" i="2"/>
  <c r="Q19" i="2"/>
  <c r="AO20" i="2"/>
  <c r="D19" i="2"/>
  <c r="Z19" i="2"/>
  <c r="AZ19" i="2"/>
  <c r="BT18" i="2"/>
  <c r="AC19" i="2"/>
  <c r="J18" i="2"/>
  <c r="AE18" i="2"/>
  <c r="BY20" i="2"/>
  <c r="AV19" i="2"/>
  <c r="O18" i="2"/>
  <c r="P19" i="2"/>
  <c r="AR18" i="2"/>
  <c r="K20" i="2"/>
  <c r="F19" i="2"/>
  <c r="BX18" i="2"/>
  <c r="BG19" i="2"/>
  <c r="AN19" i="2"/>
  <c r="AL20" i="2"/>
  <c r="AF20" i="2"/>
  <c r="Y18" i="2"/>
  <c r="U19" i="2"/>
  <c r="AC20" i="2"/>
  <c r="AI18" i="2"/>
  <c r="AI20" i="2"/>
  <c r="AQ18" i="2"/>
  <c r="AJ20" i="2"/>
  <c r="BT20" i="2"/>
  <c r="Y19" i="2"/>
  <c r="BY18" i="2"/>
  <c r="AL18" i="2"/>
  <c r="AJ19" i="2"/>
  <c r="W20" i="2"/>
  <c r="X20" i="2"/>
  <c r="AF18" i="2"/>
  <c r="AE19" i="2"/>
  <c r="V20" i="2"/>
  <c r="AS19" i="2"/>
  <c r="AB19" i="2"/>
  <c r="BZ18" i="2"/>
  <c r="AU20" i="2"/>
  <c r="AM19" i="2"/>
  <c r="W18" i="2"/>
  <c r="T19" i="2"/>
  <c r="AW18" i="2"/>
  <c r="R19" i="2"/>
  <c r="BW20" i="2"/>
  <c r="AH20" i="2"/>
  <c r="BU20" i="2"/>
  <c r="AX19" i="2"/>
  <c r="AZ18" i="2"/>
  <c r="BB18" i="2"/>
  <c r="P18" i="2"/>
  <c r="I19" i="2"/>
  <c r="BB20" i="2"/>
  <c r="CA18" i="2"/>
  <c r="BU19" i="2"/>
  <c r="AA19" i="2"/>
  <c r="AB18" i="2"/>
  <c r="AY18" i="2"/>
  <c r="Q18" i="2"/>
  <c r="O20" i="2"/>
  <c r="L18" i="2"/>
  <c r="E19" i="2"/>
  <c r="BU18" i="2"/>
  <c r="AD19" i="2"/>
  <c r="AK19" i="2"/>
  <c r="BH19" i="2"/>
  <c r="E18" i="2"/>
  <c r="AD20" i="2"/>
  <c r="AW20" i="2"/>
  <c r="F20" i="2"/>
  <c r="BZ20" i="2"/>
  <c r="P20" i="2"/>
  <c r="I18" i="2"/>
  <c r="S20" i="2"/>
  <c r="AS18" i="2"/>
  <c r="AJ18" i="2"/>
  <c r="J20" i="2"/>
  <c r="BG20" i="2"/>
  <c r="AN18" i="2"/>
  <c r="R18" i="2"/>
  <c r="G20" i="2"/>
  <c r="AL19" i="2"/>
  <c r="J19" i="2"/>
  <c r="AC18" i="2"/>
  <c r="AU18" i="2"/>
  <c r="T20" i="2"/>
  <c r="AQ19" i="2"/>
  <c r="BX19" i="2"/>
  <c r="G18" i="2"/>
  <c r="AP20" i="2"/>
  <c r="BH20" i="2"/>
  <c r="BV20" i="2"/>
  <c r="AG18" i="2"/>
  <c r="AK18" i="2"/>
  <c r="AD18" i="2"/>
  <c r="AR19" i="2"/>
  <c r="AG20" i="2"/>
  <c r="AO19" i="2"/>
  <c r="O19" i="2"/>
  <c r="W19" i="2"/>
  <c r="BW18" i="2"/>
  <c r="AB20" i="2"/>
  <c r="AQ20" i="2"/>
  <c r="D18" i="2"/>
  <c r="S18" i="2"/>
  <c r="G19" i="2"/>
  <c r="AP19" i="2"/>
  <c r="AW19" i="2"/>
  <c r="K18" i="2"/>
  <c r="H19" i="2"/>
  <c r="AP18" i="2"/>
  <c r="AO18" i="2"/>
  <c r="U18" i="2"/>
  <c r="H12" i="2"/>
  <c r="I12" i="2"/>
  <c r="L12" i="2"/>
  <c r="E12" i="2"/>
  <c r="K12" i="2"/>
  <c r="F12" i="2"/>
  <c r="J12" i="2"/>
  <c r="G12" i="2"/>
  <c r="L11" i="2"/>
  <c r="K11" i="2"/>
  <c r="F11" i="2"/>
  <c r="I11" i="2"/>
  <c r="E11" i="2"/>
  <c r="J11" i="2"/>
  <c r="G11" i="2"/>
  <c r="H11" i="2"/>
  <c r="D12" i="2"/>
  <c r="D11" i="2"/>
  <c r="C12" i="2"/>
  <c r="C11" i="2"/>
  <c r="C20" i="2"/>
  <c r="C19" i="2"/>
  <c r="C18" i="2"/>
  <c r="GO1" i="59"/>
  <c r="EE5" i="59"/>
  <c r="CJ7" i="59"/>
  <c r="H68" i="64"/>
  <c r="H79" i="64"/>
  <c r="H64" i="63"/>
  <c r="H63" i="64"/>
  <c r="D8" i="63"/>
  <c r="AR8" i="64"/>
  <c r="BR8" i="64"/>
  <c r="BP8" i="64"/>
  <c r="BA8" i="64"/>
  <c r="I8" i="64"/>
  <c r="H55" i="63"/>
  <c r="H68" i="63"/>
  <c r="Z8" i="63"/>
  <c r="H66" i="64"/>
  <c r="AX8" i="64"/>
  <c r="AX8" i="63"/>
  <c r="BE8" i="63"/>
  <c r="BP8" i="63"/>
  <c r="CA8" i="64"/>
  <c r="Q8" i="64"/>
  <c r="BD8" i="64"/>
  <c r="BK8" i="64"/>
  <c r="J8" i="64"/>
  <c r="R8" i="63"/>
  <c r="BB8" i="63"/>
  <c r="Y8" i="63"/>
  <c r="H54" i="64"/>
  <c r="H57" i="63"/>
  <c r="AY8" i="64"/>
  <c r="BJ8" i="64"/>
  <c r="B8" i="64"/>
  <c r="E8" i="63"/>
  <c r="O8" i="64"/>
  <c r="C8" i="63"/>
  <c r="H69" i="63"/>
  <c r="T8" i="64"/>
  <c r="BA8" i="63"/>
  <c r="AV8" i="64"/>
  <c r="BI8" i="63"/>
  <c r="H67" i="64"/>
  <c r="BC8" i="63"/>
  <c r="U8" i="63"/>
  <c r="BQ8" i="63"/>
  <c r="BE8" i="64"/>
  <c r="I17" i="2"/>
  <c r="BN8" i="63"/>
  <c r="O8" i="63"/>
  <c r="W8" i="64"/>
  <c r="V8" i="63"/>
  <c r="V8" i="64"/>
  <c r="N8" i="64"/>
  <c r="BM8" i="64"/>
  <c r="H8" i="63"/>
  <c r="I15" i="2"/>
  <c r="AK8" i="63"/>
  <c r="H55" i="64"/>
  <c r="F8" i="63"/>
  <c r="N8" i="63"/>
  <c r="BO8" i="63"/>
  <c r="H65" i="63"/>
  <c r="J8" i="63"/>
  <c r="BF8" i="63"/>
  <c r="X8" i="64"/>
  <c r="Z8" i="64"/>
  <c r="H67" i="63"/>
  <c r="AR8" i="63"/>
  <c r="G8" i="64"/>
  <c r="H66" i="63"/>
  <c r="AO8" i="64"/>
  <c r="AU8" i="64"/>
  <c r="H56" i="63"/>
  <c r="P8" i="64"/>
  <c r="AH8" i="63"/>
  <c r="BH8" i="64"/>
  <c r="BD8" i="63"/>
  <c r="H54" i="63"/>
  <c r="H56" i="64"/>
  <c r="W8" i="63"/>
  <c r="AD8" i="64"/>
  <c r="BO8" i="64"/>
  <c r="H70" i="63"/>
  <c r="AY8" i="63"/>
  <c r="K8" i="63"/>
  <c r="BG8" i="64"/>
  <c r="H8" i="64"/>
  <c r="H57" i="64"/>
  <c r="AH8" i="64"/>
  <c r="BL8" i="63"/>
  <c r="H79" i="63"/>
  <c r="BC8" i="64"/>
  <c r="AW8" i="63"/>
  <c r="E8" i="64"/>
  <c r="BL8" i="64"/>
  <c r="AW8" i="64"/>
  <c r="D8" i="64"/>
  <c r="I16" i="2"/>
  <c r="AD8" i="63"/>
  <c r="Q8" i="63"/>
  <c r="U8" i="64"/>
  <c r="Y8" i="64"/>
  <c r="H61" i="63"/>
  <c r="BM8" i="63"/>
  <c r="R8" i="64"/>
  <c r="BG8" i="63"/>
  <c r="S8" i="64"/>
  <c r="BH8" i="63"/>
  <c r="H62" i="63"/>
  <c r="B8" i="63"/>
  <c r="H61" i="64"/>
  <c r="C8" i="64"/>
  <c r="P8" i="63"/>
  <c r="AU8" i="63"/>
  <c r="X8" i="63"/>
  <c r="H65" i="64"/>
  <c r="H69" i="64"/>
  <c r="T8" i="63"/>
  <c r="S8" i="63"/>
  <c r="K8" i="64"/>
  <c r="BJ8" i="63"/>
  <c r="BF8" i="64"/>
  <c r="BR8" i="63"/>
  <c r="H62" i="64"/>
  <c r="BQ8" i="64"/>
  <c r="AO8" i="63"/>
  <c r="H63" i="63"/>
  <c r="CA8" i="63"/>
  <c r="H70" i="64"/>
  <c r="AV8" i="63"/>
  <c r="BN8" i="64"/>
  <c r="BK8" i="63"/>
  <c r="F8" i="64"/>
  <c r="H60" i="64"/>
  <c r="H60" i="63"/>
  <c r="H64" i="64"/>
  <c r="BI8" i="64"/>
  <c r="AK8" i="64"/>
  <c r="G8" i="63"/>
  <c r="I8" i="63"/>
  <c r="BB8" i="64"/>
  <c r="DC7" i="59"/>
  <c r="GT1" i="59"/>
  <c r="FP1" i="59"/>
  <c r="FH2" i="59"/>
  <c r="AZ6" i="59"/>
  <c r="AZ2" i="59"/>
  <c r="GC2" i="59"/>
  <c r="GY2" i="59"/>
  <c r="FI7" i="59"/>
  <c r="EL5" i="59"/>
  <c r="D67" i="64"/>
  <c r="D55" i="64"/>
  <c r="AO4" i="64"/>
  <c r="D65" i="64"/>
  <c r="BF4" i="64"/>
  <c r="CA4" i="63"/>
  <c r="AX4" i="63"/>
  <c r="Z4" i="63"/>
  <c r="C4" i="64"/>
  <c r="AK4" i="64"/>
  <c r="BN4" i="63"/>
  <c r="BL4" i="63"/>
  <c r="BQ4" i="64"/>
  <c r="BI4" i="64"/>
  <c r="AO4" i="63"/>
  <c r="D66" i="63"/>
  <c r="AY4" i="64"/>
  <c r="E15" i="2"/>
  <c r="D70" i="64"/>
  <c r="BI4" i="63"/>
  <c r="BF4" i="63"/>
  <c r="AD4" i="63"/>
  <c r="R4" i="64"/>
  <c r="BK4" i="63"/>
  <c r="V4" i="63"/>
  <c r="E17" i="2"/>
  <c r="BH4" i="64"/>
  <c r="BB4" i="63"/>
  <c r="I4" i="64"/>
  <c r="D55" i="63"/>
  <c r="T4" i="63"/>
  <c r="U4" i="63"/>
  <c r="BP4" i="63"/>
  <c r="X4" i="64"/>
  <c r="D68" i="64"/>
  <c r="AD4" i="64"/>
  <c r="AH4" i="64"/>
  <c r="BM4" i="63"/>
  <c r="D64" i="63"/>
  <c r="D54" i="63"/>
  <c r="E4" i="64"/>
  <c r="AH4" i="63"/>
  <c r="AW4" i="64"/>
  <c r="D68" i="63"/>
  <c r="BB4" i="64"/>
  <c r="BD4" i="64"/>
  <c r="D4" i="64"/>
  <c r="O4" i="64"/>
  <c r="J4" i="64"/>
  <c r="D64" i="64"/>
  <c r="AV4" i="63"/>
  <c r="E4" i="63"/>
  <c r="D4" i="63"/>
  <c r="D67" i="63"/>
  <c r="BP4" i="64"/>
  <c r="BA4" i="63"/>
  <c r="AU4" i="63"/>
  <c r="BL4" i="64"/>
  <c r="AR4" i="63"/>
  <c r="K4" i="64"/>
  <c r="BM4" i="64"/>
  <c r="AR4" i="64"/>
  <c r="N4" i="63"/>
  <c r="D65" i="63"/>
  <c r="BQ4" i="63"/>
  <c r="BA4" i="64"/>
  <c r="D63" i="64"/>
  <c r="H4" i="63"/>
  <c r="S4" i="64"/>
  <c r="BE4" i="63"/>
  <c r="AW4" i="63"/>
  <c r="D61" i="63"/>
  <c r="W4" i="63"/>
  <c r="H4" i="64"/>
  <c r="Z4" i="64"/>
  <c r="D79" i="64"/>
  <c r="BE4" i="64"/>
  <c r="AK4" i="63"/>
  <c r="D60" i="64"/>
  <c r="Q4" i="64"/>
  <c r="AV4" i="64"/>
  <c r="Q4" i="63"/>
  <c r="AY4" i="63"/>
  <c r="D56" i="63"/>
  <c r="P4" i="63"/>
  <c r="W4" i="64"/>
  <c r="BC4" i="64"/>
  <c r="BO4" i="64"/>
  <c r="E16" i="2"/>
  <c r="U4" i="64"/>
  <c r="CA4" i="64"/>
  <c r="BD4" i="63"/>
  <c r="G4" i="64"/>
  <c r="N4" i="64"/>
  <c r="AX4" i="64"/>
  <c r="D62" i="64"/>
  <c r="Y4" i="64"/>
  <c r="BH4" i="63"/>
  <c r="BG4" i="64"/>
  <c r="D79" i="63"/>
  <c r="BJ4" i="64"/>
  <c r="D63" i="63"/>
  <c r="I4" i="63"/>
  <c r="BN4" i="64"/>
  <c r="BR4" i="64"/>
  <c r="D54" i="64"/>
  <c r="B4" i="64"/>
  <c r="BO4" i="63"/>
  <c r="D57" i="63"/>
  <c r="BJ4" i="63"/>
  <c r="R4" i="63"/>
  <c r="F4" i="63"/>
  <c r="D70" i="63"/>
  <c r="T4" i="64"/>
  <c r="BK4" i="64"/>
  <c r="J4" i="63"/>
  <c r="S4" i="63"/>
  <c r="O4" i="63"/>
  <c r="C4" i="63"/>
  <c r="BR4" i="63"/>
  <c r="D66" i="64"/>
  <c r="BG4" i="63"/>
  <c r="D62" i="63"/>
  <c r="D69" i="63"/>
  <c r="D57" i="64"/>
  <c r="BC4" i="63"/>
  <c r="G4" i="63"/>
  <c r="D60" i="63"/>
  <c r="D61" i="64"/>
  <c r="F4" i="64"/>
  <c r="P4" i="64"/>
  <c r="K4" i="63"/>
  <c r="Y4" i="63"/>
  <c r="V4" i="64"/>
  <c r="D56" i="64"/>
  <c r="B4" i="63"/>
  <c r="X4" i="63"/>
  <c r="AU4" i="64"/>
  <c r="D69" i="64"/>
  <c r="AN2" i="59"/>
  <c r="AN6" i="59"/>
  <c r="FP5" i="59"/>
  <c r="R54" i="64"/>
  <c r="R79" i="64"/>
  <c r="AU18" i="63"/>
  <c r="BB18" i="63"/>
  <c r="E18" i="64"/>
  <c r="F1" i="59"/>
  <c r="R69" i="64"/>
  <c r="R60" i="64"/>
  <c r="AK18" i="63"/>
  <c r="U18" i="64"/>
  <c r="H18" i="63"/>
  <c r="W18" i="63"/>
  <c r="Y18" i="63"/>
  <c r="W18" i="64"/>
  <c r="AY18" i="63"/>
  <c r="R64" i="64"/>
  <c r="AD18" i="64"/>
  <c r="BK18" i="64"/>
  <c r="C18" i="63"/>
  <c r="H18" i="64"/>
  <c r="R62" i="64"/>
  <c r="AX18" i="63"/>
  <c r="R66" i="64"/>
  <c r="BG18" i="64"/>
  <c r="BD18" i="64"/>
  <c r="BL18" i="64"/>
  <c r="BR18" i="64"/>
  <c r="AH18" i="64"/>
  <c r="R18" i="63"/>
  <c r="BM18" i="64"/>
  <c r="R70" i="64"/>
  <c r="CA18" i="63"/>
  <c r="R56" i="63"/>
  <c r="F18" i="63"/>
  <c r="X18" i="64"/>
  <c r="G18" i="64"/>
  <c r="BK18" i="63"/>
  <c r="BR18" i="63"/>
  <c r="BC18" i="63"/>
  <c r="F18" i="64"/>
  <c r="R62" i="63"/>
  <c r="R63" i="64"/>
  <c r="BE18" i="64"/>
  <c r="D18" i="63"/>
  <c r="BD18" i="63"/>
  <c r="S18" i="63"/>
  <c r="AD18" i="63"/>
  <c r="P18" i="63"/>
  <c r="BI18" i="63"/>
  <c r="CA18" i="64"/>
  <c r="F5" i="59"/>
  <c r="S18" i="64"/>
  <c r="BJ18" i="64"/>
  <c r="R18" i="64"/>
  <c r="Y18" i="64"/>
  <c r="R61" i="63"/>
  <c r="N18" i="64"/>
  <c r="BH18" i="64"/>
  <c r="G18" i="63"/>
  <c r="AO18" i="64"/>
  <c r="AV18" i="63"/>
  <c r="R79" i="63"/>
  <c r="E18" i="63"/>
  <c r="D18" i="64"/>
  <c r="AX18" i="64"/>
  <c r="R68" i="63"/>
  <c r="T18" i="63"/>
  <c r="I18" i="64"/>
  <c r="BO18" i="64"/>
  <c r="R66" i="63"/>
  <c r="AW18" i="63"/>
  <c r="Q18" i="63"/>
  <c r="AR18" i="64"/>
  <c r="AU18" i="64"/>
  <c r="R55" i="63"/>
  <c r="R60" i="63"/>
  <c r="AH18" i="63"/>
  <c r="BJ18" i="63"/>
  <c r="R68" i="64"/>
  <c r="BH18" i="63"/>
  <c r="S15" i="2"/>
  <c r="J18" i="63"/>
  <c r="Q18" i="64"/>
  <c r="R63" i="63"/>
  <c r="R69" i="63"/>
  <c r="V18" i="63"/>
  <c r="BP18" i="64"/>
  <c r="BQ18" i="64"/>
  <c r="V18" i="64"/>
  <c r="BM18" i="63"/>
  <c r="R56" i="64"/>
  <c r="BC18" i="64"/>
  <c r="S17" i="2"/>
  <c r="BF18" i="64"/>
  <c r="Z18" i="63"/>
  <c r="BP18" i="63"/>
  <c r="BO18" i="63"/>
  <c r="AK18" i="64"/>
  <c r="R61" i="64"/>
  <c r="R55" i="64"/>
  <c r="BA18" i="64"/>
  <c r="R67" i="64"/>
  <c r="BB18" i="64"/>
  <c r="P18" i="64"/>
  <c r="R65" i="64"/>
  <c r="B18" i="63"/>
  <c r="AY18" i="64"/>
  <c r="BE18" i="63"/>
  <c r="BN18" i="64"/>
  <c r="J18" i="64"/>
  <c r="R67" i="63"/>
  <c r="R57" i="64"/>
  <c r="B18" i="64"/>
  <c r="R54" i="63"/>
  <c r="BA18" i="63"/>
  <c r="BF18" i="63"/>
  <c r="R64" i="63"/>
  <c r="AW18" i="64"/>
  <c r="AV18" i="64"/>
  <c r="K18" i="63"/>
  <c r="T18" i="64"/>
  <c r="Z18" i="64"/>
  <c r="R57" i="63"/>
  <c r="O18" i="64"/>
  <c r="N18" i="63"/>
  <c r="AR18" i="63"/>
  <c r="S16" i="2"/>
  <c r="BN18" i="63"/>
  <c r="BQ18" i="63"/>
  <c r="C18" i="64"/>
  <c r="AO18" i="63"/>
  <c r="BI18" i="64"/>
  <c r="K18" i="64"/>
  <c r="X18" i="63"/>
  <c r="R70" i="63"/>
  <c r="R65" i="63"/>
  <c r="U18" i="63"/>
  <c r="BG18" i="63"/>
  <c r="O18" i="63"/>
  <c r="I18" i="63"/>
  <c r="BL18" i="63"/>
  <c r="AM5" i="59"/>
  <c r="C2" i="59"/>
  <c r="ED7" i="59"/>
  <c r="FD2" i="59"/>
  <c r="AT5" i="59"/>
  <c r="J2" i="59"/>
  <c r="N42" i="64"/>
  <c r="AP17" i="64"/>
  <c r="P42" i="64"/>
  <c r="AU42" i="63"/>
  <c r="AP20" i="63"/>
  <c r="AS42" i="63"/>
  <c r="AP48" i="64"/>
  <c r="AP23" i="64"/>
  <c r="AP56" i="64"/>
  <c r="AP56" i="63"/>
  <c r="P42" i="63"/>
  <c r="AD1" i="59"/>
  <c r="BI42" i="63"/>
  <c r="AQ42" i="64"/>
  <c r="AP53" i="64"/>
  <c r="AP6" i="63"/>
  <c r="AP8" i="63"/>
  <c r="I42" i="64"/>
  <c r="AP68" i="64"/>
  <c r="AD42" i="63"/>
  <c r="AQ42" i="63"/>
  <c r="AP50" i="64"/>
  <c r="AP69" i="63"/>
  <c r="H42" i="64"/>
  <c r="BO42" i="64"/>
  <c r="BS42" i="63"/>
  <c r="BS42" i="64"/>
  <c r="BG42" i="64"/>
  <c r="AP61" i="63"/>
  <c r="I42" i="63"/>
  <c r="AP47" i="63"/>
  <c r="AP5" i="64"/>
  <c r="AP49" i="63"/>
  <c r="AP26" i="63"/>
  <c r="BF42" i="63"/>
  <c r="AP7" i="64"/>
  <c r="AP2" i="63"/>
  <c r="AP79" i="63"/>
  <c r="AR42" i="64"/>
  <c r="AP66" i="63"/>
  <c r="U42" i="64"/>
  <c r="AP67" i="64"/>
  <c r="BH42" i="64"/>
  <c r="AL42" i="64"/>
  <c r="T42" i="63"/>
  <c r="AP21" i="63"/>
  <c r="BD42" i="64"/>
  <c r="AP4" i="64"/>
  <c r="AP9" i="63"/>
  <c r="X42" i="63"/>
  <c r="AP64" i="64"/>
  <c r="V42" i="63"/>
  <c r="AP50" i="63"/>
  <c r="AP25" i="63"/>
  <c r="AP30" i="64"/>
  <c r="AP41" i="63"/>
  <c r="BL42" i="63"/>
  <c r="W42" i="63"/>
  <c r="AP41" i="64"/>
  <c r="AP4" i="63"/>
  <c r="AP51" i="63"/>
  <c r="AP15" i="63"/>
  <c r="C42" i="63"/>
  <c r="AP21" i="64"/>
  <c r="BK42" i="64"/>
  <c r="AP49" i="64"/>
  <c r="AP20" i="64"/>
  <c r="AP3" i="64"/>
  <c r="AB42" i="64"/>
  <c r="AP67" i="63"/>
  <c r="AQ16" i="2"/>
  <c r="AL42" i="63"/>
  <c r="D42" i="63"/>
  <c r="CA42" i="64"/>
  <c r="D42" i="64"/>
  <c r="AP66" i="64"/>
  <c r="Y42" i="64"/>
  <c r="AP65" i="63"/>
  <c r="AH42" i="63"/>
  <c r="AJ42" i="63"/>
  <c r="AP42" i="64"/>
  <c r="BW42" i="64"/>
  <c r="BY42" i="64"/>
  <c r="AK42" i="64"/>
  <c r="AX42" i="64"/>
  <c r="AP55" i="63"/>
  <c r="H42" i="63"/>
  <c r="BU42" i="63"/>
  <c r="AN42" i="63"/>
  <c r="AF42" i="63"/>
  <c r="AB42" i="63"/>
  <c r="BC42" i="63"/>
  <c r="AF42" i="64"/>
  <c r="AP55" i="64"/>
  <c r="AP42" i="63"/>
  <c r="AP19" i="63"/>
  <c r="AP63" i="64"/>
  <c r="C42" i="64"/>
  <c r="X42" i="64"/>
  <c r="BK42" i="63"/>
  <c r="Q42" i="63"/>
  <c r="BU42" i="64"/>
  <c r="AP10" i="63"/>
  <c r="AP47" i="64"/>
  <c r="AP16" i="64"/>
  <c r="AC42" i="64"/>
  <c r="O42" i="63"/>
  <c r="BX42" i="63"/>
  <c r="AP48" i="63"/>
  <c r="AP79" i="64"/>
  <c r="J42" i="64"/>
  <c r="AP7" i="63"/>
  <c r="AP44" i="63"/>
  <c r="AP18" i="64"/>
  <c r="AG42" i="64"/>
  <c r="AG42" i="63"/>
  <c r="B42" i="64"/>
  <c r="E42" i="64"/>
  <c r="AP53" i="63"/>
  <c r="AP6" i="64"/>
  <c r="BT42" i="64"/>
  <c r="AP59" i="64"/>
  <c r="AE42" i="63"/>
  <c r="AP62" i="63"/>
  <c r="BW42" i="63"/>
  <c r="AP60" i="64"/>
  <c r="BG42" i="63"/>
  <c r="AP64" i="63"/>
  <c r="B42" i="63"/>
  <c r="Z42" i="63"/>
  <c r="AP16" i="63"/>
  <c r="BO42" i="63"/>
  <c r="AA42" i="64"/>
  <c r="BD42" i="63"/>
  <c r="Z42" i="64"/>
  <c r="BN42" i="64"/>
  <c r="BV42" i="63"/>
  <c r="K42" i="64"/>
  <c r="AP58" i="64"/>
  <c r="BC42" i="64"/>
  <c r="BR42" i="64"/>
  <c r="V42" i="64"/>
  <c r="BN42" i="63"/>
  <c r="AP65" i="64"/>
  <c r="AP37" i="64"/>
  <c r="AI42" i="63"/>
  <c r="AP11" i="64"/>
  <c r="AP24" i="64"/>
  <c r="BB42" i="63"/>
  <c r="AP54" i="64"/>
  <c r="AP17" i="63"/>
  <c r="AD42" i="64"/>
  <c r="AP58" i="63"/>
  <c r="BM42" i="63"/>
  <c r="AT42" i="64"/>
  <c r="AP60" i="63"/>
  <c r="AC42" i="63"/>
  <c r="AY42" i="64"/>
  <c r="BA42" i="63"/>
  <c r="AP37" i="63"/>
  <c r="AP11" i="63"/>
  <c r="AP22" i="63"/>
  <c r="BY42" i="63"/>
  <c r="AE42" i="64"/>
  <c r="W42" i="64"/>
  <c r="AP2" i="64"/>
  <c r="AM42" i="63"/>
  <c r="BP42" i="64"/>
  <c r="AN42" i="64"/>
  <c r="BV42" i="64"/>
  <c r="Q42" i="64"/>
  <c r="S42" i="63"/>
  <c r="AP70" i="63"/>
  <c r="BR42" i="63"/>
  <c r="R42" i="64"/>
  <c r="BP42" i="63"/>
  <c r="AY42" i="63"/>
  <c r="AO42" i="64"/>
  <c r="O42" i="64"/>
  <c r="AD5" i="59"/>
  <c r="AP15" i="64"/>
  <c r="AS42" i="64"/>
  <c r="AQ17" i="2"/>
  <c r="AP8" i="64"/>
  <c r="F42" i="64"/>
  <c r="AP62" i="64"/>
  <c r="E42" i="63"/>
  <c r="AP14" i="63"/>
  <c r="R42" i="63"/>
  <c r="AP57" i="64"/>
  <c r="AP22" i="64"/>
  <c r="AP23" i="63"/>
  <c r="BZ42" i="63"/>
  <c r="AP30" i="63"/>
  <c r="AP24" i="63"/>
  <c r="BL42" i="64"/>
  <c r="N42" i="63"/>
  <c r="AK42" i="63"/>
  <c r="BA42" i="64"/>
  <c r="BE42" i="64"/>
  <c r="BJ42" i="64"/>
  <c r="AM42" i="64"/>
  <c r="AP10" i="64"/>
  <c r="U42" i="63"/>
  <c r="AP68" i="63"/>
  <c r="AP14" i="64"/>
  <c r="AV42" i="63"/>
  <c r="AJ42" i="64"/>
  <c r="AP51" i="64"/>
  <c r="J42" i="63"/>
  <c r="F42" i="63"/>
  <c r="AQ15" i="2"/>
  <c r="AP25" i="64"/>
  <c r="AT42" i="63"/>
  <c r="AI42" i="64"/>
  <c r="AA42" i="63"/>
  <c r="AP59" i="63"/>
  <c r="AP57" i="63"/>
  <c r="AH42" i="64"/>
  <c r="AP69" i="64"/>
  <c r="BZ42" i="64"/>
  <c r="AP5" i="63"/>
  <c r="AP44" i="64"/>
  <c r="T42" i="64"/>
  <c r="K42" i="63"/>
  <c r="BJ42" i="63"/>
  <c r="BT42" i="63"/>
  <c r="AP26" i="64"/>
  <c r="AV42" i="64"/>
  <c r="AP70" i="64"/>
  <c r="AW42" i="64"/>
  <c r="CA42" i="63"/>
  <c r="Y42" i="63"/>
  <c r="BE42" i="63"/>
  <c r="BB42" i="64"/>
  <c r="BI42" i="64"/>
  <c r="AP54" i="63"/>
  <c r="AP61" i="64"/>
  <c r="BM42" i="64"/>
  <c r="BF42" i="64"/>
  <c r="AP63" i="63"/>
  <c r="AO42" i="63"/>
  <c r="BQ42" i="64"/>
  <c r="AP19" i="64"/>
  <c r="AU42" i="64"/>
  <c r="AP9" i="64"/>
  <c r="AR42" i="63"/>
  <c r="AW42" i="63"/>
  <c r="BX42" i="64"/>
  <c r="BH42" i="63"/>
  <c r="AP34" i="64"/>
  <c r="S42" i="64"/>
  <c r="AP18" i="63"/>
  <c r="G42" i="63"/>
  <c r="AX42" i="63"/>
  <c r="AP3" i="63"/>
  <c r="AP34" i="63"/>
  <c r="G42" i="64"/>
  <c r="BQ42" i="63"/>
  <c r="AU2" i="59"/>
  <c r="AU6" i="59"/>
  <c r="CI6" i="59"/>
  <c r="AW2" i="59"/>
  <c r="AW6" i="59"/>
  <c r="DA6" i="59"/>
  <c r="BT2" i="59"/>
  <c r="BT6" i="59"/>
  <c r="EQ2" i="59"/>
  <c r="AG2" i="59"/>
  <c r="BQ5" i="59"/>
  <c r="EV1" i="59"/>
  <c r="BC7" i="59"/>
  <c r="CM2" i="59"/>
  <c r="GK1" i="59"/>
  <c r="CR6" i="59"/>
  <c r="FN7" i="59"/>
  <c r="I7" i="59"/>
  <c r="CC1" i="59"/>
  <c r="EB6" i="59"/>
  <c r="CG5" i="59"/>
  <c r="DP1" i="59"/>
  <c r="DD2" i="59"/>
  <c r="BT7" i="59"/>
  <c r="HI1" i="59"/>
  <c r="BQ2" i="59"/>
  <c r="BQ6" i="59"/>
  <c r="DY5" i="59"/>
  <c r="FC1" i="59"/>
  <c r="FK1" i="59"/>
  <c r="FN1" i="59"/>
  <c r="GE1" i="59"/>
  <c r="CA1" i="59"/>
  <c r="G7" i="59"/>
  <c r="CH6" i="59"/>
  <c r="FE7" i="59"/>
  <c r="EC1" i="59"/>
  <c r="CB5" i="59"/>
  <c r="S26" i="63"/>
  <c r="O26" i="63"/>
  <c r="BL26" i="64"/>
  <c r="U26" i="63"/>
  <c r="F26" i="64"/>
  <c r="N26" i="63"/>
  <c r="BH26" i="63"/>
  <c r="E26" i="63"/>
  <c r="N1" i="59"/>
  <c r="BF26" i="63"/>
  <c r="X26" i="63"/>
  <c r="B26" i="63"/>
  <c r="BD26" i="64"/>
  <c r="Z61" i="64"/>
  <c r="BD26" i="63"/>
  <c r="AV26" i="63"/>
  <c r="AX26" i="63"/>
  <c r="BA26" i="64"/>
  <c r="BC26" i="63"/>
  <c r="B26" i="64"/>
  <c r="AD26" i="63"/>
  <c r="S26" i="64"/>
  <c r="Z61" i="63"/>
  <c r="Y26" i="63"/>
  <c r="Z67" i="64"/>
  <c r="CA26" i="63"/>
  <c r="BO26" i="63"/>
  <c r="J26" i="63"/>
  <c r="Z69" i="63"/>
  <c r="BQ26" i="64"/>
  <c r="R26" i="64"/>
  <c r="I26" i="63"/>
  <c r="H26" i="63"/>
  <c r="Z66" i="63"/>
  <c r="Q26" i="64"/>
  <c r="T26" i="63"/>
  <c r="C26" i="63"/>
  <c r="Z62" i="64"/>
  <c r="BN26" i="63"/>
  <c r="CA26" i="64"/>
  <c r="Q26" i="63"/>
  <c r="BM26" i="64"/>
  <c r="Z26" i="64"/>
  <c r="Z54" i="63"/>
  <c r="AW26" i="63"/>
  <c r="V26" i="64"/>
  <c r="BO26" i="64"/>
  <c r="Z63" i="64"/>
  <c r="BP26" i="63"/>
  <c r="BL26" i="63"/>
  <c r="BJ26" i="63"/>
  <c r="Z68" i="64"/>
  <c r="BC26" i="64"/>
  <c r="AV26" i="64"/>
  <c r="Z54" i="64"/>
  <c r="BQ26" i="63"/>
  <c r="AH26" i="64"/>
  <c r="K26" i="63"/>
  <c r="Z70" i="63"/>
  <c r="Z55" i="63"/>
  <c r="Z66" i="64"/>
  <c r="D26" i="64"/>
  <c r="AA17" i="2"/>
  <c r="U26" i="64"/>
  <c r="Z79" i="63"/>
  <c r="Z57" i="63"/>
  <c r="N26" i="64"/>
  <c r="AU26" i="64"/>
  <c r="W26" i="64"/>
  <c r="W26" i="63"/>
  <c r="AO26" i="63"/>
  <c r="Y26" i="64"/>
  <c r="AU26" i="63"/>
  <c r="Z69" i="64"/>
  <c r="J26" i="64"/>
  <c r="Z63" i="63"/>
  <c r="Z26" i="63"/>
  <c r="P26" i="63"/>
  <c r="AR26" i="64"/>
  <c r="T26" i="64"/>
  <c r="Z55" i="64"/>
  <c r="Z64" i="63"/>
  <c r="K26" i="64"/>
  <c r="AA16" i="2"/>
  <c r="BM26" i="63"/>
  <c r="BK26" i="63"/>
  <c r="AA15" i="2"/>
  <c r="BN26" i="64"/>
  <c r="Z65" i="64"/>
  <c r="AH26" i="63"/>
  <c r="Z60" i="64"/>
  <c r="G26" i="64"/>
  <c r="Z68" i="63"/>
  <c r="BF26" i="64"/>
  <c r="BE26" i="64"/>
  <c r="N5" i="59"/>
  <c r="BK26" i="64"/>
  <c r="BR26" i="64"/>
  <c r="E26" i="64"/>
  <c r="AK26" i="63"/>
  <c r="AW26" i="64"/>
  <c r="AD26" i="64"/>
  <c r="I26" i="64"/>
  <c r="BH26" i="64"/>
  <c r="Z60" i="63"/>
  <c r="BB26" i="64"/>
  <c r="C26" i="64"/>
  <c r="Z70" i="64"/>
  <c r="BG26" i="63"/>
  <c r="Z65" i="63"/>
  <c r="AY26" i="63"/>
  <c r="Z62" i="63"/>
  <c r="Z67" i="63"/>
  <c r="Z57" i="64"/>
  <c r="AY26" i="64"/>
  <c r="Z56" i="64"/>
  <c r="BR26" i="63"/>
  <c r="X26" i="64"/>
  <c r="P26" i="64"/>
  <c r="BJ26" i="64"/>
  <c r="BE26" i="63"/>
  <c r="AO26" i="64"/>
  <c r="O26" i="64"/>
  <c r="F26" i="63"/>
  <c r="AX26" i="64"/>
  <c r="AK26" i="64"/>
  <c r="Z64" i="64"/>
  <c r="BI26" i="63"/>
  <c r="G26" i="63"/>
  <c r="R26" i="63"/>
  <c r="BP26" i="64"/>
  <c r="V26" i="63"/>
  <c r="BA26" i="63"/>
  <c r="BB26" i="63"/>
  <c r="BI26" i="64"/>
  <c r="BG26" i="64"/>
  <c r="H26" i="64"/>
  <c r="D26" i="63"/>
  <c r="Z56" i="63"/>
  <c r="Z79" i="64"/>
  <c r="AR26" i="63"/>
  <c r="FV1" i="59"/>
  <c r="DZ1" i="59"/>
  <c r="EF1" i="59"/>
  <c r="M6" i="2"/>
  <c r="AP5" i="59"/>
  <c r="F2" i="59"/>
  <c r="HA1" i="59"/>
  <c r="DI1" i="59"/>
  <c r="DR6" i="59"/>
  <c r="GW1" i="59"/>
  <c r="AM56" i="64"/>
  <c r="AM9" i="63"/>
  <c r="BL39" i="64"/>
  <c r="AO39" i="64"/>
  <c r="BA39" i="63"/>
  <c r="AG39" i="63"/>
  <c r="C39" i="64"/>
  <c r="AM79" i="64"/>
  <c r="BX39" i="64"/>
  <c r="AM44" i="63"/>
  <c r="I39" i="63"/>
  <c r="AM19" i="63"/>
  <c r="AM79" i="63"/>
  <c r="AA39" i="63"/>
  <c r="AM51" i="63"/>
  <c r="BM39" i="64"/>
  <c r="BX39" i="63"/>
  <c r="AM59" i="63"/>
  <c r="AM62" i="64"/>
  <c r="AM70" i="64"/>
  <c r="AM61" i="64"/>
  <c r="AM23" i="63"/>
  <c r="AM4" i="63"/>
  <c r="BE39" i="63"/>
  <c r="BU39" i="63"/>
  <c r="AM55" i="63"/>
  <c r="BB39" i="64"/>
  <c r="AM44" i="64"/>
  <c r="AC39" i="63"/>
  <c r="AM70" i="63"/>
  <c r="AM23" i="64"/>
  <c r="G39" i="63"/>
  <c r="AM22" i="64"/>
  <c r="AM34" i="63"/>
  <c r="AC39" i="64"/>
  <c r="AN39" i="64"/>
  <c r="AG39" i="64"/>
  <c r="BG39" i="64"/>
  <c r="AA39" i="64"/>
  <c r="AM5" i="63"/>
  <c r="AQ39" i="64"/>
  <c r="AN15" i="2"/>
  <c r="BK39" i="63"/>
  <c r="AP39" i="64"/>
  <c r="Q39" i="63"/>
  <c r="S39" i="64"/>
  <c r="U39" i="64"/>
  <c r="AM64" i="63"/>
  <c r="BP39" i="63"/>
  <c r="AR39" i="64"/>
  <c r="AM8" i="63"/>
  <c r="BR39" i="64"/>
  <c r="BD39" i="64"/>
  <c r="BW39" i="63"/>
  <c r="BH39" i="63"/>
  <c r="AV39" i="63"/>
  <c r="AE39" i="63"/>
  <c r="AM30" i="64"/>
  <c r="AT39" i="63"/>
  <c r="BV39" i="64"/>
  <c r="R39" i="64"/>
  <c r="BP39" i="64"/>
  <c r="AP39" i="63"/>
  <c r="W39" i="63"/>
  <c r="I39" i="64"/>
  <c r="AB39" i="63"/>
  <c r="AM49" i="64"/>
  <c r="F39" i="64"/>
  <c r="T39" i="63"/>
  <c r="Y39" i="64"/>
  <c r="AM14" i="64"/>
  <c r="BF39" i="64"/>
  <c r="AM48" i="63"/>
  <c r="AH39" i="64"/>
  <c r="BZ39" i="64"/>
  <c r="Y39" i="63"/>
  <c r="AL39" i="63"/>
  <c r="AY39" i="64"/>
  <c r="S39" i="63"/>
  <c r="AM61" i="63"/>
  <c r="AF39" i="64"/>
  <c r="AM48" i="64"/>
  <c r="C39" i="63"/>
  <c r="AX39" i="64"/>
  <c r="K39" i="63"/>
  <c r="AM65" i="63"/>
  <c r="CA39" i="63"/>
  <c r="AA5" i="59"/>
  <c r="BG39" i="63"/>
  <c r="BV39" i="63"/>
  <c r="BN39" i="63"/>
  <c r="AM49" i="63"/>
  <c r="AJ39" i="63"/>
  <c r="AM20" i="63"/>
  <c r="AM3" i="63"/>
  <c r="AD39" i="64"/>
  <c r="AN16" i="2"/>
  <c r="D39" i="64"/>
  <c r="AQ39" i="63"/>
  <c r="AU39" i="64"/>
  <c r="AM56" i="63"/>
  <c r="BU39" i="64"/>
  <c r="AM17" i="64"/>
  <c r="BF39" i="63"/>
  <c r="BR39" i="63"/>
  <c r="AM10" i="63"/>
  <c r="U39" i="63"/>
  <c r="AI39" i="64"/>
  <c r="AM58" i="63"/>
  <c r="AF39" i="63"/>
  <c r="AE39" i="64"/>
  <c r="AM2" i="63"/>
  <c r="BM39" i="63"/>
  <c r="AM66" i="63"/>
  <c r="AM24" i="64"/>
  <c r="AM68" i="64"/>
  <c r="BI39" i="63"/>
  <c r="AW39" i="63"/>
  <c r="BY39" i="63"/>
  <c r="BT39" i="64"/>
  <c r="N39" i="63"/>
  <c r="BS39" i="63"/>
  <c r="BN39" i="64"/>
  <c r="AM57" i="64"/>
  <c r="AB39" i="64"/>
  <c r="AJ39" i="64"/>
  <c r="AM22" i="63"/>
  <c r="BY39" i="64"/>
  <c r="AM16" i="63"/>
  <c r="AM54" i="63"/>
  <c r="AW39" i="64"/>
  <c r="AM63" i="64"/>
  <c r="K39" i="64"/>
  <c r="AM24" i="63"/>
  <c r="AM62" i="63"/>
  <c r="BO39" i="63"/>
  <c r="X39" i="64"/>
  <c r="AI39" i="63"/>
  <c r="T39" i="64"/>
  <c r="X39" i="63"/>
  <c r="D39" i="63"/>
  <c r="H39" i="63"/>
  <c r="AM9" i="64"/>
  <c r="AM19" i="64"/>
  <c r="AM37" i="63"/>
  <c r="AU39" i="63"/>
  <c r="AM58" i="64"/>
  <c r="E39" i="64"/>
  <c r="J39" i="64"/>
  <c r="O39" i="64"/>
  <c r="W39" i="64"/>
  <c r="AM55" i="64"/>
  <c r="BC39" i="64"/>
  <c r="CA39" i="64"/>
  <c r="BS39" i="64"/>
  <c r="AX39" i="63"/>
  <c r="AM25" i="63"/>
  <c r="BQ39" i="63"/>
  <c r="R39" i="63"/>
  <c r="P39" i="64"/>
  <c r="G39" i="64"/>
  <c r="AM21" i="64"/>
  <c r="AM25" i="64"/>
  <c r="AM7" i="64"/>
  <c r="AV39" i="64"/>
  <c r="BA39" i="64"/>
  <c r="F39" i="63"/>
  <c r="AM67" i="63"/>
  <c r="AM53" i="64"/>
  <c r="E39" i="63"/>
  <c r="AM64" i="64"/>
  <c r="J39" i="63"/>
  <c r="AR39" i="63"/>
  <c r="AM16" i="64"/>
  <c r="AM53" i="63"/>
  <c r="B39" i="63"/>
  <c r="AM18" i="63"/>
  <c r="AM14" i="63"/>
  <c r="AM34" i="64"/>
  <c r="AD39" i="63"/>
  <c r="AH39" i="63"/>
  <c r="AY39" i="63"/>
  <c r="AM60" i="63"/>
  <c r="AM8" i="64"/>
  <c r="BE39" i="64"/>
  <c r="AK39" i="64"/>
  <c r="AM10" i="64"/>
  <c r="AS39" i="64"/>
  <c r="AM6" i="63"/>
  <c r="AM63" i="63"/>
  <c r="V39" i="63"/>
  <c r="AS39" i="63"/>
  <c r="BC39" i="63"/>
  <c r="BT39" i="63"/>
  <c r="BK39" i="64"/>
  <c r="AM57" i="63"/>
  <c r="BH39" i="64"/>
  <c r="AM39" i="63"/>
  <c r="AM59" i="64"/>
  <c r="BJ39" i="64"/>
  <c r="B39" i="64"/>
  <c r="BB39" i="63"/>
  <c r="AM5" i="64"/>
  <c r="BO39" i="64"/>
  <c r="AO39" i="63"/>
  <c r="AM41" i="64"/>
  <c r="BD39" i="63"/>
  <c r="AM69" i="64"/>
  <c r="BQ39" i="64"/>
  <c r="AM69" i="63"/>
  <c r="AM26" i="63"/>
  <c r="Q39" i="64"/>
  <c r="BL39" i="63"/>
  <c r="BJ39" i="63"/>
  <c r="AA1" i="59"/>
  <c r="AM67" i="64"/>
  <c r="AM30" i="63"/>
  <c r="AM47" i="64"/>
  <c r="AM68" i="63"/>
  <c r="AM37" i="64"/>
  <c r="BW39" i="64"/>
  <c r="AM47" i="63"/>
  <c r="AM7" i="63"/>
  <c r="AM6" i="64"/>
  <c r="AM15" i="64"/>
  <c r="AM50" i="63"/>
  <c r="P39" i="63"/>
  <c r="AM3" i="64"/>
  <c r="AM51" i="64"/>
  <c r="AM50" i="64"/>
  <c r="N39" i="64"/>
  <c r="AM11" i="64"/>
  <c r="H39" i="64"/>
  <c r="AM60" i="64"/>
  <c r="BZ39" i="63"/>
  <c r="AL39" i="64"/>
  <c r="AM65" i="64"/>
  <c r="AM54" i="64"/>
  <c r="AM15" i="63"/>
  <c r="AN17" i="2"/>
  <c r="O39" i="63"/>
  <c r="AM11" i="63"/>
  <c r="V39" i="64"/>
  <c r="AN39" i="63"/>
  <c r="AM41" i="63"/>
  <c r="AM66" i="64"/>
  <c r="AM2" i="64"/>
  <c r="Z39" i="63"/>
  <c r="AM20" i="64"/>
  <c r="Z39" i="64"/>
  <c r="AM17" i="63"/>
  <c r="AM18" i="64"/>
  <c r="AK39" i="63"/>
  <c r="BI39" i="64"/>
  <c r="AT39" i="64"/>
  <c r="AM26" i="64"/>
  <c r="AM39" i="64"/>
  <c r="AM4" i="64"/>
  <c r="AM21" i="63"/>
  <c r="FJ2" i="59"/>
  <c r="CD5" i="59"/>
  <c r="BP7" i="59"/>
  <c r="CZ2" i="59"/>
  <c r="V6" i="59"/>
  <c r="BF1" i="59"/>
  <c r="GU2" i="59"/>
  <c r="EJ2" i="59"/>
  <c r="AL50" i="64"/>
  <c r="AO38" i="64"/>
  <c r="AN38" i="64"/>
  <c r="BO38" i="64"/>
  <c r="B38" i="63"/>
  <c r="AL20" i="63"/>
  <c r="BC38" i="64"/>
  <c r="AL62" i="63"/>
  <c r="BT38" i="64"/>
  <c r="BW38" i="63"/>
  <c r="BV38" i="63"/>
  <c r="BI38" i="64"/>
  <c r="H38" i="64"/>
  <c r="AL9" i="63"/>
  <c r="BJ38" i="63"/>
  <c r="AL38" i="64"/>
  <c r="BY38" i="63"/>
  <c r="AL70" i="63"/>
  <c r="AL50" i="63"/>
  <c r="AX38" i="63"/>
  <c r="AF38" i="63"/>
  <c r="AL22" i="64"/>
  <c r="AL14" i="63"/>
  <c r="AL26" i="63"/>
  <c r="BK38" i="63"/>
  <c r="AL48" i="63"/>
  <c r="T38" i="63"/>
  <c r="AH38" i="63"/>
  <c r="AT38" i="64"/>
  <c r="Z38" i="64"/>
  <c r="AG38" i="63"/>
  <c r="U38" i="64"/>
  <c r="K38" i="63"/>
  <c r="AL62" i="64"/>
  <c r="BJ38" i="64"/>
  <c r="O38" i="63"/>
  <c r="AL19" i="64"/>
  <c r="AL16" i="64"/>
  <c r="AL44" i="64"/>
  <c r="AL17" i="64"/>
  <c r="I38" i="64"/>
  <c r="AL66" i="64"/>
  <c r="AL67" i="63"/>
  <c r="BL38" i="63"/>
  <c r="F38" i="64"/>
  <c r="BW38" i="64"/>
  <c r="BE38" i="63"/>
  <c r="R38" i="64"/>
  <c r="AL57" i="63"/>
  <c r="AL25" i="64"/>
  <c r="BQ38" i="64"/>
  <c r="AL24" i="64"/>
  <c r="AO38" i="63"/>
  <c r="BS38" i="64"/>
  <c r="AL53" i="63"/>
  <c r="AL54" i="63"/>
  <c r="AH38" i="64"/>
  <c r="AG38" i="64"/>
  <c r="AL3" i="64"/>
  <c r="AA38" i="63"/>
  <c r="AL19" i="63"/>
  <c r="AL67" i="64"/>
  <c r="X38" i="63"/>
  <c r="AL63" i="63"/>
  <c r="AL51" i="63"/>
  <c r="BQ38" i="63"/>
  <c r="S38" i="64"/>
  <c r="AL17" i="63"/>
  <c r="AP38" i="64"/>
  <c r="F38" i="63"/>
  <c r="BH38" i="64"/>
  <c r="AL68" i="63"/>
  <c r="AM15" i="2"/>
  <c r="AL2" i="63"/>
  <c r="AW38" i="63"/>
  <c r="AL15" i="63"/>
  <c r="AL61" i="64"/>
  <c r="N38" i="64"/>
  <c r="AL51" i="64"/>
  <c r="AD38" i="64"/>
  <c r="O38" i="64"/>
  <c r="AL65" i="63"/>
  <c r="BT38" i="63"/>
  <c r="BX38" i="63"/>
  <c r="BK38" i="64"/>
  <c r="AL9" i="64"/>
  <c r="AL49" i="64"/>
  <c r="AS38" i="64"/>
  <c r="AL4" i="64"/>
  <c r="BZ38" i="64"/>
  <c r="BS38" i="63"/>
  <c r="AR38" i="63"/>
  <c r="AE38" i="64"/>
  <c r="BP38" i="63"/>
  <c r="AJ38" i="63"/>
  <c r="BX38" i="64"/>
  <c r="AS38" i="63"/>
  <c r="AL23" i="63"/>
  <c r="AL63" i="64"/>
  <c r="BM38" i="64"/>
  <c r="AL16" i="63"/>
  <c r="AL18" i="63"/>
  <c r="BD38" i="63"/>
  <c r="AK38" i="64"/>
  <c r="AC38" i="63"/>
  <c r="BE38" i="64"/>
  <c r="J38" i="63"/>
  <c r="AL10" i="63"/>
  <c r="V38" i="63"/>
  <c r="BU38" i="64"/>
  <c r="G38" i="64"/>
  <c r="BB38" i="64"/>
  <c r="AE38" i="63"/>
  <c r="BM38" i="63"/>
  <c r="AL64" i="63"/>
  <c r="AP38" i="63"/>
  <c r="AL58" i="63"/>
  <c r="AF38" i="64"/>
  <c r="AL65" i="64"/>
  <c r="AA38" i="64"/>
  <c r="CA38" i="63"/>
  <c r="AL48" i="64"/>
  <c r="AU38" i="63"/>
  <c r="Y38" i="64"/>
  <c r="AL5" i="63"/>
  <c r="BR38" i="63"/>
  <c r="AL64" i="64"/>
  <c r="BI38" i="63"/>
  <c r="AL59" i="64"/>
  <c r="AR38" i="64"/>
  <c r="AL34" i="64"/>
  <c r="J38" i="64"/>
  <c r="C38" i="64"/>
  <c r="AL55" i="64"/>
  <c r="AL3" i="63"/>
  <c r="W38" i="63"/>
  <c r="AL6" i="63"/>
  <c r="AV38" i="64"/>
  <c r="AL15" i="64"/>
  <c r="AL60" i="64"/>
  <c r="BG38" i="64"/>
  <c r="AL11" i="63"/>
  <c r="AL34" i="63"/>
  <c r="U38" i="63"/>
  <c r="AL11" i="64"/>
  <c r="AB38" i="64"/>
  <c r="CA38" i="64"/>
  <c r="C38" i="63"/>
  <c r="AB38" i="63"/>
  <c r="AD38" i="63"/>
  <c r="X38" i="64"/>
  <c r="H38" i="63"/>
  <c r="AL41" i="63"/>
  <c r="AL79" i="63"/>
  <c r="AL22" i="63"/>
  <c r="BN38" i="64"/>
  <c r="BH38" i="63"/>
  <c r="T38" i="64"/>
  <c r="AL38" i="63"/>
  <c r="AL49" i="63"/>
  <c r="AX38" i="64"/>
  <c r="AL7" i="63"/>
  <c r="AW38" i="64"/>
  <c r="AL6" i="64"/>
  <c r="BA38" i="64"/>
  <c r="BN38" i="63"/>
  <c r="AL5" i="64"/>
  <c r="G38" i="63"/>
  <c r="AL56" i="64"/>
  <c r="BG38" i="63"/>
  <c r="K38" i="64"/>
  <c r="AL56" i="63"/>
  <c r="AI38" i="64"/>
  <c r="AL37" i="63"/>
  <c r="AY38" i="64"/>
  <c r="AY38" i="63"/>
  <c r="AL37" i="64"/>
  <c r="Q38" i="64"/>
  <c r="AK38" i="63"/>
  <c r="AL54" i="64"/>
  <c r="W38" i="64"/>
  <c r="AL69" i="64"/>
  <c r="BU38" i="63"/>
  <c r="AL58" i="64"/>
  <c r="AL25" i="63"/>
  <c r="AQ38" i="64"/>
  <c r="AL59" i="63"/>
  <c r="BV38" i="64"/>
  <c r="AL18" i="64"/>
  <c r="BB38" i="63"/>
  <c r="AL26" i="64"/>
  <c r="AL8" i="64"/>
  <c r="D38" i="63"/>
  <c r="AM17" i="2"/>
  <c r="S38" i="63"/>
  <c r="Z5" i="59"/>
  <c r="AL55" i="63"/>
  <c r="BF38" i="64"/>
  <c r="E38" i="64"/>
  <c r="Y38" i="63"/>
  <c r="AL7" i="64"/>
  <c r="AL57" i="64"/>
  <c r="BP38" i="64"/>
  <c r="AL79" i="64"/>
  <c r="AM38" i="64"/>
  <c r="V38" i="64"/>
  <c r="AL23" i="64"/>
  <c r="BZ38" i="63"/>
  <c r="P38" i="64"/>
  <c r="P38" i="63"/>
  <c r="AL66" i="63"/>
  <c r="AL69" i="63"/>
  <c r="BY38" i="64"/>
  <c r="I38" i="63"/>
  <c r="AL30" i="63"/>
  <c r="Z38" i="63"/>
  <c r="AL24" i="63"/>
  <c r="AL21" i="64"/>
  <c r="Q38" i="63"/>
  <c r="AU38" i="64"/>
  <c r="AL21" i="63"/>
  <c r="AL2" i="64"/>
  <c r="AL8" i="63"/>
  <c r="BD38" i="64"/>
  <c r="B38" i="64"/>
  <c r="AL10" i="64"/>
  <c r="Z1" i="59"/>
  <c r="AT38" i="63"/>
  <c r="AM38" i="63"/>
  <c r="AL47" i="64"/>
  <c r="AV38" i="63"/>
  <c r="AL53" i="64"/>
  <c r="BL38" i="64"/>
  <c r="BA38" i="63"/>
  <c r="AL20" i="64"/>
  <c r="AL47" i="63"/>
  <c r="AL41" i="64"/>
  <c r="AL44" i="63"/>
  <c r="AL60" i="63"/>
  <c r="D38" i="64"/>
  <c r="BR38" i="64"/>
  <c r="AL61" i="63"/>
  <c r="AM16" i="2"/>
  <c r="R38" i="63"/>
  <c r="AJ38" i="64"/>
  <c r="N38" i="63"/>
  <c r="AC38" i="64"/>
  <c r="AI38" i="63"/>
  <c r="AN38" i="63"/>
  <c r="AL68" i="64"/>
  <c r="AL4" i="63"/>
  <c r="AL70" i="64"/>
  <c r="E38" i="63"/>
  <c r="AQ38" i="63"/>
  <c r="BO38" i="63"/>
  <c r="AL30" i="64"/>
  <c r="BF38" i="63"/>
  <c r="BC38" i="63"/>
  <c r="AL14" i="64"/>
  <c r="FH1" i="59"/>
  <c r="FG2" i="59"/>
  <c r="FH6" i="59"/>
  <c r="EH1" i="59"/>
  <c r="AO1" i="59"/>
  <c r="E6" i="59"/>
  <c r="BY6" i="59"/>
  <c r="DU6" i="59"/>
  <c r="EY2" i="59"/>
  <c r="BU21" i="63"/>
  <c r="AA73" i="64"/>
  <c r="BU68" i="64"/>
  <c r="BK73" i="63"/>
  <c r="AO73" i="63"/>
  <c r="AK73" i="63"/>
  <c r="BU41" i="63"/>
  <c r="AP73" i="63"/>
  <c r="S73" i="64"/>
  <c r="U73" i="64"/>
  <c r="AR73" i="64"/>
  <c r="BU10" i="64"/>
  <c r="BX73" i="63"/>
  <c r="BU24" i="63"/>
  <c r="BU26" i="63"/>
  <c r="X73" i="63"/>
  <c r="BL73" i="64"/>
  <c r="AL73" i="63"/>
  <c r="Y73" i="63"/>
  <c r="X73" i="64"/>
  <c r="BU70" i="63"/>
  <c r="Z73" i="63"/>
  <c r="BU15" i="63"/>
  <c r="BU24" i="64"/>
  <c r="BU34" i="64"/>
  <c r="BU65" i="64"/>
  <c r="Q73" i="63"/>
  <c r="BU47" i="63"/>
  <c r="BQ73" i="63"/>
  <c r="BV15" i="2"/>
  <c r="BU30" i="63"/>
  <c r="BU66" i="63"/>
  <c r="AS73" i="63"/>
  <c r="BU60" i="63"/>
  <c r="BU68" i="63"/>
  <c r="K73" i="63"/>
  <c r="BW73" i="64"/>
  <c r="AO73" i="64"/>
  <c r="BN73" i="63"/>
  <c r="AD73" i="64"/>
  <c r="AY73" i="63"/>
  <c r="BU57" i="63"/>
  <c r="AE73" i="64"/>
  <c r="AV73" i="64"/>
  <c r="BQ73" i="64"/>
  <c r="O73" i="64"/>
  <c r="BV16" i="2"/>
  <c r="BG73" i="64"/>
  <c r="BU11" i="64"/>
  <c r="D73" i="63"/>
  <c r="BU62" i="64"/>
  <c r="BU67" i="63"/>
  <c r="BU60" i="64"/>
  <c r="BU51" i="63"/>
  <c r="BA73" i="63"/>
  <c r="BR73" i="64"/>
  <c r="BJ73" i="63"/>
  <c r="AD73" i="63"/>
  <c r="BC73" i="64"/>
  <c r="BU34" i="63"/>
  <c r="AJ73" i="63"/>
  <c r="AL73" i="64"/>
  <c r="T73" i="63"/>
  <c r="BZ73" i="63"/>
  <c r="BV73" i="63"/>
  <c r="BU61" i="63"/>
  <c r="AM73" i="63"/>
  <c r="BU63" i="63"/>
  <c r="BS73" i="64"/>
  <c r="O73" i="63"/>
  <c r="BU8" i="64"/>
  <c r="E73" i="64"/>
  <c r="BU65" i="63"/>
  <c r="BU20" i="64"/>
  <c r="BU26" i="64"/>
  <c r="BU73" i="63"/>
  <c r="BU19" i="64"/>
  <c r="BU57" i="64"/>
  <c r="BL73" i="63"/>
  <c r="BU22" i="64"/>
  <c r="BB73" i="63"/>
  <c r="BU22" i="63"/>
  <c r="AA73" i="63"/>
  <c r="AR73" i="63"/>
  <c r="BU58" i="63"/>
  <c r="BU2" i="63"/>
  <c r="AU73" i="63"/>
  <c r="BU59" i="63"/>
  <c r="G73" i="64"/>
  <c r="BU25" i="63"/>
  <c r="AB73" i="64"/>
  <c r="AH73" i="63"/>
  <c r="BP73" i="63"/>
  <c r="BU16" i="64"/>
  <c r="BU11" i="63"/>
  <c r="BU69" i="64"/>
  <c r="C73" i="63"/>
  <c r="BO73" i="64"/>
  <c r="BD73" i="63"/>
  <c r="J73" i="64"/>
  <c r="G73" i="63"/>
  <c r="E73" i="63"/>
  <c r="V73" i="63"/>
  <c r="AN73" i="64"/>
  <c r="BU55" i="64"/>
  <c r="BU6" i="64"/>
  <c r="AT73" i="63"/>
  <c r="AW73" i="63"/>
  <c r="Y73" i="64"/>
  <c r="AF73" i="63"/>
  <c r="BU56" i="63"/>
  <c r="AE73" i="63"/>
  <c r="BY73" i="63"/>
  <c r="I73" i="63"/>
  <c r="BU18" i="64"/>
  <c r="U73" i="63"/>
  <c r="BZ73" i="64"/>
  <c r="BM73" i="63"/>
  <c r="B73" i="63"/>
  <c r="BU41" i="64"/>
  <c r="BU20" i="63"/>
  <c r="BU51" i="64"/>
  <c r="Q73" i="64"/>
  <c r="BU3" i="64"/>
  <c r="AK73" i="64"/>
  <c r="BU10" i="63"/>
  <c r="BA73" i="64"/>
  <c r="BU47" i="64"/>
  <c r="BJ73" i="64"/>
  <c r="BU4" i="64"/>
  <c r="BU19" i="63"/>
  <c r="BU53" i="64"/>
  <c r="BG73" i="63"/>
  <c r="BU18" i="63"/>
  <c r="BU54" i="63"/>
  <c r="AC73" i="63"/>
  <c r="AH73" i="64"/>
  <c r="BU64" i="64"/>
  <c r="AY73" i="64"/>
  <c r="BE73" i="64"/>
  <c r="BH73" i="64"/>
  <c r="BU37" i="64"/>
  <c r="AP73" i="64"/>
  <c r="AG73" i="64"/>
  <c r="BU56" i="64"/>
  <c r="BY73" i="64"/>
  <c r="BU49" i="63"/>
  <c r="BU5" i="63"/>
  <c r="AQ73" i="63"/>
  <c r="J73" i="63"/>
  <c r="W73" i="63"/>
  <c r="BU30" i="64"/>
  <c r="BU5" i="64"/>
  <c r="BU67" i="64"/>
  <c r="BD73" i="64"/>
  <c r="D73" i="64"/>
  <c r="BU61" i="64"/>
  <c r="BU73" i="64"/>
  <c r="BM73" i="64"/>
  <c r="BK73" i="64"/>
  <c r="BU3" i="63"/>
  <c r="BU16" i="63"/>
  <c r="BT73" i="63"/>
  <c r="BU23" i="63"/>
  <c r="P73" i="64"/>
  <c r="BU58" i="64"/>
  <c r="BU79" i="63"/>
  <c r="BV17" i="2"/>
  <c r="Z73" i="64"/>
  <c r="BU44" i="63"/>
  <c r="BU9" i="63"/>
  <c r="AI73" i="64"/>
  <c r="BT73" i="64"/>
  <c r="AN73" i="63"/>
  <c r="BU69" i="63"/>
  <c r="BI73" i="63"/>
  <c r="F73" i="64"/>
  <c r="BU7" i="63"/>
  <c r="BX73" i="64"/>
  <c r="AX73" i="63"/>
  <c r="BB73" i="64"/>
  <c r="C73" i="64"/>
  <c r="BV73" i="64"/>
  <c r="BU21" i="64"/>
  <c r="AJ73" i="64"/>
  <c r="BU9" i="64"/>
  <c r="K73" i="64"/>
  <c r="AS73" i="64"/>
  <c r="BU53" i="63"/>
  <c r="BU7" i="64"/>
  <c r="BU63" i="64"/>
  <c r="BF73" i="63"/>
  <c r="BU17" i="64"/>
  <c r="BU25" i="64"/>
  <c r="H73" i="63"/>
  <c r="BU49" i="64"/>
  <c r="BI73" i="64"/>
  <c r="B73" i="64"/>
  <c r="BU8" i="63"/>
  <c r="BE73" i="63"/>
  <c r="AB73" i="63"/>
  <c r="AX73" i="64"/>
  <c r="AW73" i="64"/>
  <c r="S73" i="63"/>
  <c r="BU37" i="63"/>
  <c r="BU62" i="63"/>
  <c r="W73" i="64"/>
  <c r="BU64" i="63"/>
  <c r="BU2" i="64"/>
  <c r="AU73" i="64"/>
  <c r="AI73" i="63"/>
  <c r="BU17" i="63"/>
  <c r="BF73" i="64"/>
  <c r="BC73" i="63"/>
  <c r="BU14" i="63"/>
  <c r="AV73" i="63"/>
  <c r="R73" i="63"/>
  <c r="P73" i="63"/>
  <c r="CA73" i="64"/>
  <c r="BO73" i="63"/>
  <c r="BR73" i="63"/>
  <c r="T73" i="64"/>
  <c r="AQ73" i="64"/>
  <c r="BU66" i="64"/>
  <c r="BU4" i="63"/>
  <c r="AF73" i="64"/>
  <c r="R73" i="64"/>
  <c r="BU50" i="64"/>
  <c r="BW73" i="63"/>
  <c r="AT73" i="64"/>
  <c r="H73" i="64"/>
  <c r="I73" i="64"/>
  <c r="BU54" i="64"/>
  <c r="BU50" i="63"/>
  <c r="BU14" i="64"/>
  <c r="AG73" i="63"/>
  <c r="BP73" i="64"/>
  <c r="BU6" i="63"/>
  <c r="BU48" i="64"/>
  <c r="BN73" i="64"/>
  <c r="F73" i="63"/>
  <c r="BU59" i="64"/>
  <c r="N73" i="63"/>
  <c r="BU79" i="64"/>
  <c r="N73" i="64"/>
  <c r="BU48" i="63"/>
  <c r="BU44" i="64"/>
  <c r="V73" i="64"/>
  <c r="CA73" i="63"/>
  <c r="AC73" i="64"/>
  <c r="BU70" i="64"/>
  <c r="BU15" i="64"/>
  <c r="AM73" i="64"/>
  <c r="BS73" i="63"/>
  <c r="BU23" i="64"/>
  <c r="BU55" i="63"/>
  <c r="BH73" i="63"/>
  <c r="R7" i="59"/>
  <c r="CL1" i="59"/>
  <c r="BS7" i="59"/>
  <c r="DC2" i="59"/>
  <c r="FK2" i="59"/>
  <c r="CQ6" i="59"/>
  <c r="Y7" i="59"/>
  <c r="CS1" i="59"/>
  <c r="GV1" i="59"/>
  <c r="HC2" i="59"/>
  <c r="CY5" i="59"/>
  <c r="BE7" i="59"/>
  <c r="CO2" i="59"/>
  <c r="L7" i="59"/>
  <c r="CF1" i="59"/>
  <c r="C40" i="63"/>
  <c r="AC40" i="63"/>
  <c r="AK40" i="64"/>
  <c r="I40" i="64"/>
  <c r="AN14" i="64"/>
  <c r="AN2" i="63"/>
  <c r="AN4" i="63"/>
  <c r="BK40" i="64"/>
  <c r="BV40" i="64"/>
  <c r="AN11" i="63"/>
  <c r="AN23" i="63"/>
  <c r="BI40" i="63"/>
  <c r="AN18" i="64"/>
  <c r="AN61" i="64"/>
  <c r="J40" i="63"/>
  <c r="AN65" i="64"/>
  <c r="BL40" i="64"/>
  <c r="BM40" i="63"/>
  <c r="AN41" i="63"/>
  <c r="AN10" i="64"/>
  <c r="AN16" i="64"/>
  <c r="BH40" i="64"/>
  <c r="H40" i="64"/>
  <c r="V40" i="64"/>
  <c r="BD40" i="63"/>
  <c r="BT40" i="63"/>
  <c r="AU40" i="64"/>
  <c r="BZ40" i="63"/>
  <c r="AB40" i="63"/>
  <c r="BK40" i="63"/>
  <c r="K40" i="64"/>
  <c r="Q40" i="64"/>
  <c r="AN69" i="64"/>
  <c r="AN22" i="64"/>
  <c r="AM40" i="63"/>
  <c r="AN63" i="64"/>
  <c r="AN11" i="64"/>
  <c r="BQ40" i="64"/>
  <c r="B40" i="63"/>
  <c r="AN58" i="64"/>
  <c r="BJ40" i="64"/>
  <c r="AN79" i="64"/>
  <c r="P40" i="63"/>
  <c r="BP40" i="64"/>
  <c r="AU40" i="63"/>
  <c r="AN5" i="64"/>
  <c r="AN48" i="64"/>
  <c r="D40" i="64"/>
  <c r="AB40" i="64"/>
  <c r="BT40" i="64"/>
  <c r="AN7" i="64"/>
  <c r="AN8" i="64"/>
  <c r="AN62" i="64"/>
  <c r="AN6" i="63"/>
  <c r="AN60" i="63"/>
  <c r="AR40" i="64"/>
  <c r="BA40" i="63"/>
  <c r="R40" i="63"/>
  <c r="AN23" i="64"/>
  <c r="AN58" i="63"/>
  <c r="AC40" i="64"/>
  <c r="AD40" i="63"/>
  <c r="AN48" i="63"/>
  <c r="AN69" i="63"/>
  <c r="BA40" i="64"/>
  <c r="AN15" i="64"/>
  <c r="AN53" i="64"/>
  <c r="AN54" i="63"/>
  <c r="AN16" i="63"/>
  <c r="AB1" i="59"/>
  <c r="G40" i="64"/>
  <c r="CA40" i="64"/>
  <c r="AN3" i="63"/>
  <c r="E40" i="64"/>
  <c r="AN57" i="64"/>
  <c r="BB40" i="64"/>
  <c r="AY40" i="64"/>
  <c r="AO40" i="63"/>
  <c r="BX40" i="64"/>
  <c r="AN56" i="63"/>
  <c r="AN63" i="63"/>
  <c r="AE40" i="63"/>
  <c r="AO17" i="2"/>
  <c r="AX40" i="64"/>
  <c r="BB40" i="63"/>
  <c r="BY40" i="63"/>
  <c r="AH40" i="64"/>
  <c r="AN30" i="64"/>
  <c r="BE40" i="64"/>
  <c r="AN8" i="63"/>
  <c r="AQ40" i="63"/>
  <c r="AN25" i="63"/>
  <c r="AN4" i="64"/>
  <c r="BQ40" i="63"/>
  <c r="T40" i="63"/>
  <c r="Z40" i="63"/>
  <c r="AV40" i="64"/>
  <c r="C40" i="64"/>
  <c r="AN67" i="64"/>
  <c r="AD40" i="64"/>
  <c r="Y40" i="63"/>
  <c r="AM40" i="64"/>
  <c r="AN21" i="64"/>
  <c r="CA40" i="63"/>
  <c r="AO16" i="2"/>
  <c r="AN49" i="64"/>
  <c r="AN65" i="63"/>
  <c r="BO40" i="63"/>
  <c r="AN30" i="63"/>
  <c r="AP40" i="63"/>
  <c r="V40" i="63"/>
  <c r="AN2" i="64"/>
  <c r="P40" i="64"/>
  <c r="AX40" i="63"/>
  <c r="AF40" i="64"/>
  <c r="AN50" i="63"/>
  <c r="O40" i="63"/>
  <c r="BP40" i="63"/>
  <c r="O40" i="64"/>
  <c r="BN40" i="64"/>
  <c r="AN20" i="63"/>
  <c r="AE40" i="64"/>
  <c r="BD40" i="64"/>
  <c r="F40" i="64"/>
  <c r="R40" i="64"/>
  <c r="AN56" i="64"/>
  <c r="BF40" i="64"/>
  <c r="AN70" i="64"/>
  <c r="AN67" i="63"/>
  <c r="AO40" i="64"/>
  <c r="AB5" i="59"/>
  <c r="BJ40" i="63"/>
  <c r="BR40" i="64"/>
  <c r="AN55" i="63"/>
  <c r="U40" i="63"/>
  <c r="AI40" i="64"/>
  <c r="AT40" i="63"/>
  <c r="AN22" i="63"/>
  <c r="BX40" i="63"/>
  <c r="AN54" i="64"/>
  <c r="AN7" i="63"/>
  <c r="AL40" i="64"/>
  <c r="BN40" i="63"/>
  <c r="AN66" i="64"/>
  <c r="AN51" i="64"/>
  <c r="AN5" i="63"/>
  <c r="X40" i="63"/>
  <c r="BC40" i="63"/>
  <c r="AK40" i="63"/>
  <c r="AN59" i="64"/>
  <c r="AN60" i="64"/>
  <c r="AN64" i="63"/>
  <c r="AN66" i="63"/>
  <c r="Q40" i="63"/>
  <c r="BG40" i="64"/>
  <c r="N40" i="63"/>
  <c r="AF40" i="63"/>
  <c r="BU40" i="64"/>
  <c r="AJ40" i="64"/>
  <c r="BY40" i="64"/>
  <c r="AN44" i="64"/>
  <c r="AN59" i="63"/>
  <c r="W40" i="63"/>
  <c r="AN68" i="63"/>
  <c r="AN17" i="64"/>
  <c r="AL40" i="63"/>
  <c r="AN34" i="64"/>
  <c r="B40" i="64"/>
  <c r="BG40" i="63"/>
  <c r="BU40" i="63"/>
  <c r="AN64" i="64"/>
  <c r="N40" i="64"/>
  <c r="AH40" i="63"/>
  <c r="H40" i="63"/>
  <c r="AN9" i="64"/>
  <c r="AR40" i="63"/>
  <c r="AN3" i="64"/>
  <c r="AN26" i="64"/>
  <c r="BE40" i="63"/>
  <c r="AN50" i="64"/>
  <c r="AN47" i="63"/>
  <c r="AN34" i="63"/>
  <c r="AN19" i="64"/>
  <c r="AN24" i="63"/>
  <c r="AQ40" i="64"/>
  <c r="BW40" i="64"/>
  <c r="AN20" i="64"/>
  <c r="AN26" i="63"/>
  <c r="AN61" i="63"/>
  <c r="BW40" i="63"/>
  <c r="AO15" i="2"/>
  <c r="BM40" i="64"/>
  <c r="AN37" i="63"/>
  <c r="BO40" i="64"/>
  <c r="U40" i="64"/>
  <c r="AN57" i="63"/>
  <c r="AN49" i="63"/>
  <c r="AW40" i="64"/>
  <c r="J40" i="64"/>
  <c r="AN41" i="64"/>
  <c r="AN40" i="63"/>
  <c r="AN17" i="63"/>
  <c r="Y40" i="64"/>
  <c r="AI40" i="63"/>
  <c r="I40" i="63"/>
  <c r="AA40" i="63"/>
  <c r="AP40" i="64"/>
  <c r="AG40" i="64"/>
  <c r="AS40" i="63"/>
  <c r="AS40" i="64"/>
  <c r="AN9" i="63"/>
  <c r="BF40" i="63"/>
  <c r="BC40" i="64"/>
  <c r="AV40" i="63"/>
  <c r="AN47" i="64"/>
  <c r="E40" i="63"/>
  <c r="AN15" i="63"/>
  <c r="BS40" i="63"/>
  <c r="AN62" i="63"/>
  <c r="AG40" i="63"/>
  <c r="AT40" i="64"/>
  <c r="AJ40" i="63"/>
  <c r="AN10" i="63"/>
  <c r="F40" i="63"/>
  <c r="AN68" i="64"/>
  <c r="S40" i="64"/>
  <c r="AW40" i="63"/>
  <c r="AN70" i="63"/>
  <c r="BH40" i="63"/>
  <c r="AN6" i="64"/>
  <c r="D40" i="63"/>
  <c r="W40" i="64"/>
  <c r="BV40" i="63"/>
  <c r="AN40" i="64"/>
  <c r="AN51" i="63"/>
  <c r="AN55" i="64"/>
  <c r="AN24" i="64"/>
  <c r="AN21" i="63"/>
  <c r="G40" i="63"/>
  <c r="X40" i="64"/>
  <c r="Z40" i="64"/>
  <c r="BR40" i="63"/>
  <c r="BS40" i="64"/>
  <c r="BZ40" i="64"/>
  <c r="AN37" i="64"/>
  <c r="AN53" i="63"/>
  <c r="AA40" i="64"/>
  <c r="S40" i="63"/>
  <c r="BL40" i="63"/>
  <c r="AN79" i="63"/>
  <c r="BI40" i="64"/>
  <c r="T40" i="64"/>
  <c r="AN18" i="63"/>
  <c r="AN25" i="64"/>
  <c r="AY40" i="63"/>
  <c r="AN14" i="63"/>
  <c r="AN44" i="63"/>
  <c r="K40" i="63"/>
  <c r="AN19" i="63"/>
  <c r="AK7" i="59"/>
  <c r="DE1" i="59"/>
  <c r="DD6" i="59"/>
  <c r="AS35" i="63"/>
  <c r="AJ35" i="64"/>
  <c r="AB35" i="63"/>
  <c r="AI10" i="64"/>
  <c r="AI2" i="64"/>
  <c r="AI26" i="64"/>
  <c r="AI63" i="63"/>
  <c r="AI47" i="64"/>
  <c r="V35" i="64"/>
  <c r="AI8" i="64"/>
  <c r="AI53" i="63"/>
  <c r="AI16" i="63"/>
  <c r="AJ15" i="2"/>
  <c r="BH35" i="64"/>
  <c r="B35" i="64"/>
  <c r="BS35" i="64"/>
  <c r="BP35" i="64"/>
  <c r="BA35" i="64"/>
  <c r="N35" i="64"/>
  <c r="AI11" i="64"/>
  <c r="T35" i="64"/>
  <c r="J35" i="64"/>
  <c r="AI4" i="63"/>
  <c r="AI56" i="63"/>
  <c r="AI23" i="64"/>
  <c r="AI4" i="64"/>
  <c r="AI60" i="63"/>
  <c r="AP35" i="63"/>
  <c r="AI19" i="63"/>
  <c r="AJ35" i="63"/>
  <c r="AG35" i="63"/>
  <c r="AI51" i="63"/>
  <c r="BK35" i="64"/>
  <c r="BF35" i="63"/>
  <c r="AT35" i="63"/>
  <c r="D35" i="64"/>
  <c r="BU35" i="63"/>
  <c r="P35" i="64"/>
  <c r="AI79" i="63"/>
  <c r="AI79" i="64"/>
  <c r="AI70" i="64"/>
  <c r="AI41" i="64"/>
  <c r="AC35" i="64"/>
  <c r="BL35" i="64"/>
  <c r="BY35" i="64"/>
  <c r="AI41" i="63"/>
  <c r="AI57" i="64"/>
  <c r="H35" i="63"/>
  <c r="AI61" i="63"/>
  <c r="BX35" i="63"/>
  <c r="W35" i="63"/>
  <c r="BV35" i="63"/>
  <c r="AI62" i="64"/>
  <c r="AM35" i="63"/>
  <c r="X35" i="64"/>
  <c r="AI21" i="63"/>
  <c r="AI37" i="63"/>
  <c r="AI3" i="63"/>
  <c r="AY35" i="63"/>
  <c r="AI59" i="64"/>
  <c r="AI66" i="64"/>
  <c r="AI34" i="63"/>
  <c r="N35" i="63"/>
  <c r="AI23" i="63"/>
  <c r="AI7" i="63"/>
  <c r="AF35" i="63"/>
  <c r="AI66" i="63"/>
  <c r="AE35" i="63"/>
  <c r="AI22" i="63"/>
  <c r="AS35" i="64"/>
  <c r="AI48" i="64"/>
  <c r="BR35" i="63"/>
  <c r="AI53" i="64"/>
  <c r="AI69" i="64"/>
  <c r="W35" i="64"/>
  <c r="BK35" i="63"/>
  <c r="C35" i="63"/>
  <c r="BT35" i="64"/>
  <c r="AI62" i="63"/>
  <c r="AI9" i="64"/>
  <c r="AI15" i="63"/>
  <c r="AX35" i="63"/>
  <c r="AC35" i="63"/>
  <c r="Y35" i="63"/>
  <c r="AI19" i="64"/>
  <c r="O35" i="64"/>
  <c r="AI17" i="63"/>
  <c r="AV35" i="64"/>
  <c r="BV35" i="64"/>
  <c r="AI18" i="63"/>
  <c r="AQ35" i="64"/>
  <c r="U35" i="64"/>
  <c r="BB35" i="64"/>
  <c r="AI47" i="63"/>
  <c r="AM35" i="64"/>
  <c r="BJ35" i="63"/>
  <c r="AI64" i="64"/>
  <c r="AI30" i="64"/>
  <c r="CA35" i="63"/>
  <c r="AI64" i="63"/>
  <c r="G35" i="63"/>
  <c r="Q35" i="64"/>
  <c r="BT35" i="63"/>
  <c r="AI57" i="63"/>
  <c r="AI3" i="64"/>
  <c r="AB35" i="64"/>
  <c r="BX35" i="64"/>
  <c r="BW35" i="64"/>
  <c r="AQ35" i="63"/>
  <c r="AI6" i="63"/>
  <c r="AI5" i="63"/>
  <c r="AI61" i="64"/>
  <c r="AI65" i="63"/>
  <c r="BD35" i="63"/>
  <c r="AK35" i="63"/>
  <c r="AD35" i="63"/>
  <c r="AI35" i="63"/>
  <c r="Z35" i="64"/>
  <c r="BE35" i="64"/>
  <c r="AI25" i="64"/>
  <c r="AA35" i="64"/>
  <c r="BP35" i="63"/>
  <c r="U35" i="63"/>
  <c r="AN35" i="63"/>
  <c r="I35" i="64"/>
  <c r="AI49" i="64"/>
  <c r="AI44" i="64"/>
  <c r="AP35" i="64"/>
  <c r="AI68" i="63"/>
  <c r="AO35" i="63"/>
  <c r="AI24" i="64"/>
  <c r="BM35" i="63"/>
  <c r="E35" i="64"/>
  <c r="AI24" i="63"/>
  <c r="AF35" i="64"/>
  <c r="BG35" i="63"/>
  <c r="AU35" i="64"/>
  <c r="AI14" i="64"/>
  <c r="H35" i="64"/>
  <c r="AI18" i="64"/>
  <c r="AI8" i="63"/>
  <c r="AI50" i="63"/>
  <c r="J35" i="63"/>
  <c r="AR35" i="63"/>
  <c r="BN35" i="64"/>
  <c r="P35" i="63"/>
  <c r="AI54" i="64"/>
  <c r="Y35" i="64"/>
  <c r="AL35" i="64"/>
  <c r="AI16" i="64"/>
  <c r="CA35" i="64"/>
  <c r="F35" i="64"/>
  <c r="AI68" i="64"/>
  <c r="AI55" i="64"/>
  <c r="S35" i="63"/>
  <c r="AI67" i="64"/>
  <c r="AI7" i="64"/>
  <c r="AJ17" i="2"/>
  <c r="AI58" i="63"/>
  <c r="AU35" i="63"/>
  <c r="AI10" i="63"/>
  <c r="AI30" i="63"/>
  <c r="AD35" i="64"/>
  <c r="AW35" i="64"/>
  <c r="AI69" i="63"/>
  <c r="I35" i="63"/>
  <c r="BA35" i="63"/>
  <c r="AI58" i="64"/>
  <c r="AI20" i="64"/>
  <c r="AI54" i="63"/>
  <c r="BO35" i="64"/>
  <c r="AN35" i="64"/>
  <c r="AI20" i="63"/>
  <c r="G35" i="64"/>
  <c r="AI14" i="63"/>
  <c r="C35" i="64"/>
  <c r="AL35" i="63"/>
  <c r="AJ16" i="2"/>
  <c r="AI70" i="63"/>
  <c r="BC35" i="63"/>
  <c r="BH35" i="63"/>
  <c r="AG35" i="64"/>
  <c r="BD35" i="64"/>
  <c r="AI35" i="64"/>
  <c r="BI35" i="63"/>
  <c r="Z35" i="63"/>
  <c r="X35" i="63"/>
  <c r="BE35" i="63"/>
  <c r="BG35" i="64"/>
  <c r="BO35" i="63"/>
  <c r="BN35" i="63"/>
  <c r="BY35" i="63"/>
  <c r="AI60" i="64"/>
  <c r="AI67" i="63"/>
  <c r="AI26" i="63"/>
  <c r="BM35" i="64"/>
  <c r="AH35" i="63"/>
  <c r="AI37" i="64"/>
  <c r="AI9" i="63"/>
  <c r="AI65" i="64"/>
  <c r="B35" i="63"/>
  <c r="AV35" i="63"/>
  <c r="BJ35" i="64"/>
  <c r="AX35" i="64"/>
  <c r="K35" i="63"/>
  <c r="BU35" i="64"/>
  <c r="D35" i="63"/>
  <c r="E35" i="63"/>
  <c r="AA35" i="63"/>
  <c r="BZ35" i="64"/>
  <c r="AY35" i="64"/>
  <c r="AI11" i="63"/>
  <c r="O35" i="63"/>
  <c r="AI15" i="64"/>
  <c r="AI6" i="64"/>
  <c r="AW35" i="63"/>
  <c r="AI51" i="64"/>
  <c r="Q35" i="63"/>
  <c r="BI35" i="64"/>
  <c r="W1" i="59"/>
  <c r="AT35" i="64"/>
  <c r="AI56" i="64"/>
  <c r="AI5" i="64"/>
  <c r="F35" i="63"/>
  <c r="V35" i="63"/>
  <c r="AI2" i="63"/>
  <c r="BS35" i="63"/>
  <c r="BZ35" i="63"/>
  <c r="R35" i="63"/>
  <c r="BQ35" i="63"/>
  <c r="AI50" i="64"/>
  <c r="AI59" i="63"/>
  <c r="BQ35" i="64"/>
  <c r="AE35" i="64"/>
  <c r="K35" i="64"/>
  <c r="BC35" i="64"/>
  <c r="AO35" i="64"/>
  <c r="AI17" i="64"/>
  <c r="AI44" i="63"/>
  <c r="AI63" i="64"/>
  <c r="BF35" i="64"/>
  <c r="AI55" i="63"/>
  <c r="AI49" i="63"/>
  <c r="AK35" i="64"/>
  <c r="T35" i="63"/>
  <c r="AR35" i="64"/>
  <c r="AI48" i="63"/>
  <c r="AI25" i="63"/>
  <c r="R35" i="64"/>
  <c r="BL35" i="63"/>
  <c r="AI21" i="64"/>
  <c r="BB35" i="63"/>
  <c r="AI22" i="64"/>
  <c r="AH35" i="64"/>
  <c r="W5" i="59"/>
  <c r="BR35" i="64"/>
  <c r="S35" i="64"/>
  <c r="AI34" i="64"/>
  <c r="BW35" i="63"/>
  <c r="Z2" i="59"/>
  <c r="BJ5" i="59"/>
  <c r="GN2" i="59"/>
  <c r="AT2" i="59"/>
  <c r="AT6" i="59"/>
  <c r="GC1" i="59"/>
  <c r="GN1" i="59"/>
  <c r="GR1" i="59"/>
  <c r="BQ1" i="59"/>
  <c r="AG6" i="59"/>
  <c r="AU1" i="59"/>
  <c r="K6" i="59"/>
  <c r="CR1" i="59"/>
  <c r="X7" i="59"/>
  <c r="W6" i="59"/>
  <c r="BG1" i="59"/>
  <c r="D6" i="59"/>
  <c r="AN1" i="59"/>
  <c r="BO5" i="59"/>
  <c r="AE2" i="59"/>
  <c r="BJ23" i="63"/>
  <c r="Y23" i="63"/>
  <c r="I23" i="63"/>
  <c r="BJ23" i="64"/>
  <c r="AV23" i="64"/>
  <c r="W62" i="63"/>
  <c r="C23" i="63"/>
  <c r="W64" i="63"/>
  <c r="BM23" i="64"/>
  <c r="BH23" i="64"/>
  <c r="D23" i="63"/>
  <c r="W70" i="63"/>
  <c r="U23" i="64"/>
  <c r="BI23" i="63"/>
  <c r="V23" i="63"/>
  <c r="W65" i="63"/>
  <c r="AO23" i="63"/>
  <c r="K23" i="64"/>
  <c r="V23" i="64"/>
  <c r="BI23" i="64"/>
  <c r="AY23" i="64"/>
  <c r="BM23" i="63"/>
  <c r="F23" i="63"/>
  <c r="W70" i="64"/>
  <c r="W60" i="64"/>
  <c r="AU23" i="64"/>
  <c r="BR23" i="63"/>
  <c r="W60" i="63"/>
  <c r="BC23" i="63"/>
  <c r="W63" i="63"/>
  <c r="BG23" i="64"/>
  <c r="P23" i="63"/>
  <c r="Q23" i="63"/>
  <c r="AR23" i="63"/>
  <c r="AU23" i="63"/>
  <c r="BO23" i="64"/>
  <c r="W23" i="63"/>
  <c r="W68" i="63"/>
  <c r="W69" i="64"/>
  <c r="K1" i="59"/>
  <c r="AH23" i="63"/>
  <c r="B23" i="64"/>
  <c r="AO23" i="64"/>
  <c r="BP23" i="64"/>
  <c r="W57" i="64"/>
  <c r="O23" i="63"/>
  <c r="W65" i="64"/>
  <c r="N23" i="63"/>
  <c r="W67" i="63"/>
  <c r="W54" i="63"/>
  <c r="U23" i="63"/>
  <c r="W67" i="64"/>
  <c r="CA23" i="63"/>
  <c r="X23" i="64"/>
  <c r="J23" i="63"/>
  <c r="E23" i="64"/>
  <c r="BL23" i="64"/>
  <c r="BA23" i="64"/>
  <c r="E23" i="63"/>
  <c r="W54" i="64"/>
  <c r="W66" i="63"/>
  <c r="T23" i="64"/>
  <c r="AV23" i="63"/>
  <c r="X16" i="2"/>
  <c r="BH23" i="63"/>
  <c r="BA23" i="63"/>
  <c r="W68" i="64"/>
  <c r="W56" i="64"/>
  <c r="AW23" i="64"/>
  <c r="AK23" i="64"/>
  <c r="BN23" i="63"/>
  <c r="AY23" i="63"/>
  <c r="P23" i="64"/>
  <c r="W64" i="64"/>
  <c r="W61" i="63"/>
  <c r="W57" i="63"/>
  <c r="BP23" i="63"/>
  <c r="X17" i="2"/>
  <c r="CA23" i="64"/>
  <c r="S23" i="64"/>
  <c r="G23" i="64"/>
  <c r="BB23" i="63"/>
  <c r="D23" i="64"/>
  <c r="W63" i="64"/>
  <c r="W55" i="64"/>
  <c r="S23" i="63"/>
  <c r="BE23" i="63"/>
  <c r="BK23" i="63"/>
  <c r="W61" i="64"/>
  <c r="W56" i="63"/>
  <c r="W79" i="63"/>
  <c r="BD23" i="63"/>
  <c r="B23" i="63"/>
  <c r="W69" i="63"/>
  <c r="K23" i="63"/>
  <c r="BD23" i="64"/>
  <c r="BG23" i="63"/>
  <c r="AX23" i="64"/>
  <c r="G23" i="63"/>
  <c r="Q23" i="64"/>
  <c r="BF23" i="64"/>
  <c r="BQ23" i="63"/>
  <c r="T23" i="63"/>
  <c r="C23" i="64"/>
  <c r="N23" i="64"/>
  <c r="W23" i="64"/>
  <c r="BB23" i="64"/>
  <c r="AH23" i="64"/>
  <c r="BC23" i="64"/>
  <c r="W66" i="64"/>
  <c r="BN23" i="64"/>
  <c r="AW23" i="63"/>
  <c r="AR23" i="64"/>
  <c r="Z23" i="64"/>
  <c r="W55" i="63"/>
  <c r="BF23" i="63"/>
  <c r="BL23" i="63"/>
  <c r="I23" i="64"/>
  <c r="BE23" i="64"/>
  <c r="K5" i="59"/>
  <c r="BR23" i="64"/>
  <c r="BO23" i="63"/>
  <c r="BQ23" i="64"/>
  <c r="H23" i="64"/>
  <c r="Z23" i="63"/>
  <c r="J23" i="64"/>
  <c r="F23" i="64"/>
  <c r="R23" i="64"/>
  <c r="X23" i="63"/>
  <c r="W62" i="64"/>
  <c r="O23" i="64"/>
  <c r="AK23" i="63"/>
  <c r="R23" i="63"/>
  <c r="Y23" i="64"/>
  <c r="AD23" i="63"/>
  <c r="X15" i="2"/>
  <c r="W79" i="64"/>
  <c r="H23" i="63"/>
  <c r="BK23" i="64"/>
  <c r="AD23" i="64"/>
  <c r="AX23" i="63"/>
  <c r="CQ7" i="59"/>
  <c r="FF2" i="59"/>
  <c r="HI2" i="59"/>
  <c r="DY1" i="59"/>
  <c r="CB1" i="59"/>
  <c r="H7" i="59"/>
  <c r="BX1" i="59"/>
  <c r="D7" i="59"/>
  <c r="CY7" i="59"/>
  <c r="CG6" i="59"/>
  <c r="BI7" i="59"/>
  <c r="CS2" i="59"/>
  <c r="GS1" i="59"/>
  <c r="AY7" i="59"/>
  <c r="CI2" i="59"/>
  <c r="FS1" i="59"/>
  <c r="DB1" i="59"/>
  <c r="AH7" i="59"/>
  <c r="CM7" i="59"/>
  <c r="GF2" i="59"/>
  <c r="FX2" i="59"/>
  <c r="GJ2" i="59"/>
  <c r="CZ1" i="59"/>
  <c r="AF7" i="59"/>
  <c r="DM2" i="59"/>
  <c r="CU5" i="59"/>
  <c r="GO2" i="59"/>
  <c r="BO14" i="63"/>
  <c r="W14" i="64"/>
  <c r="BN14" i="63"/>
  <c r="J14" i="63"/>
  <c r="AW14" i="64"/>
  <c r="V14" i="63"/>
  <c r="W14" i="63"/>
  <c r="N63" i="63"/>
  <c r="S14" i="63"/>
  <c r="N60" i="63"/>
  <c r="BR14" i="64"/>
  <c r="AD14" i="63"/>
  <c r="AO14" i="63"/>
  <c r="Q14" i="63"/>
  <c r="CA14" i="63"/>
  <c r="E14" i="64"/>
  <c r="O14" i="64"/>
  <c r="D14" i="63"/>
  <c r="BL14" i="63"/>
  <c r="N65" i="63"/>
  <c r="B1" i="59"/>
  <c r="H14" i="64"/>
  <c r="J14" i="64"/>
  <c r="P14" i="63"/>
  <c r="BE14" i="63"/>
  <c r="Y14" i="63"/>
  <c r="N70" i="64"/>
  <c r="BG14" i="63"/>
  <c r="F14" i="63"/>
  <c r="C14" i="64"/>
  <c r="BF14" i="64"/>
  <c r="BR14" i="63"/>
  <c r="V14" i="64"/>
  <c r="G14" i="63"/>
  <c r="N57" i="64"/>
  <c r="AD14" i="64"/>
  <c r="BD14" i="64"/>
  <c r="N70" i="63"/>
  <c r="N67" i="63"/>
  <c r="N68" i="64"/>
  <c r="AR14" i="63"/>
  <c r="BM14" i="63"/>
  <c r="BM14" i="64"/>
  <c r="F14" i="64"/>
  <c r="BI14" i="64"/>
  <c r="N68" i="63"/>
  <c r="N67" i="64"/>
  <c r="O17" i="2"/>
  <c r="BJ14" i="64"/>
  <c r="R14" i="64"/>
  <c r="O15" i="2"/>
  <c r="I14" i="64"/>
  <c r="BH14" i="64"/>
  <c r="Z14" i="63"/>
  <c r="N54" i="64"/>
  <c r="S14" i="64"/>
  <c r="D14" i="64"/>
  <c r="N64" i="64"/>
  <c r="N56" i="63"/>
  <c r="AY14" i="64"/>
  <c r="N79" i="64"/>
  <c r="N60" i="64"/>
  <c r="K14" i="63"/>
  <c r="BC14" i="63"/>
  <c r="BQ14" i="64"/>
  <c r="CA14" i="64"/>
  <c r="E14" i="63"/>
  <c r="K14" i="64"/>
  <c r="N55" i="64"/>
  <c r="N69" i="64"/>
  <c r="N79" i="63"/>
  <c r="BP14" i="63"/>
  <c r="BQ14" i="63"/>
  <c r="BG14" i="64"/>
  <c r="BO14" i="64"/>
  <c r="B14" i="64"/>
  <c r="AO14" i="64"/>
  <c r="BD14" i="63"/>
  <c r="X14" i="63"/>
  <c r="N14" i="63"/>
  <c r="T14" i="63"/>
  <c r="BJ14" i="63"/>
  <c r="G14" i="64"/>
  <c r="X14" i="64"/>
  <c r="N62" i="63"/>
  <c r="N64" i="63"/>
  <c r="B5" i="59"/>
  <c r="N14" i="64"/>
  <c r="AH14" i="63"/>
  <c r="BA14" i="63"/>
  <c r="AV14" i="63"/>
  <c r="BK14" i="63"/>
  <c r="BC14" i="64"/>
  <c r="N66" i="63"/>
  <c r="AX14" i="64"/>
  <c r="N55" i="63"/>
  <c r="Z14" i="64"/>
  <c r="AW14" i="63"/>
  <c r="AU14" i="63"/>
  <c r="N65" i="64"/>
  <c r="O14" i="63"/>
  <c r="BK14" i="64"/>
  <c r="N66" i="64"/>
  <c r="AU14" i="64"/>
  <c r="BI14" i="63"/>
  <c r="BN14" i="64"/>
  <c r="N54" i="63"/>
  <c r="R14" i="63"/>
  <c r="AK14" i="63"/>
  <c r="N61" i="63"/>
  <c r="P14" i="64"/>
  <c r="BA14" i="64"/>
  <c r="BE14" i="64"/>
  <c r="BB14" i="63"/>
  <c r="N69" i="63"/>
  <c r="U14" i="64"/>
  <c r="N61" i="64"/>
  <c r="B14" i="63"/>
  <c r="N63" i="64"/>
  <c r="BP14" i="64"/>
  <c r="Q14" i="64"/>
  <c r="I14" i="63"/>
  <c r="AH14" i="64"/>
  <c r="T14" i="64"/>
  <c r="C14" i="63"/>
  <c r="AX14" i="63"/>
  <c r="AR14" i="64"/>
  <c r="Y14" i="64"/>
  <c r="O16" i="2"/>
  <c r="BF14" i="63"/>
  <c r="N62" i="64"/>
  <c r="BH14" i="63"/>
  <c r="U14" i="63"/>
  <c r="N57" i="63"/>
  <c r="N56" i="64"/>
  <c r="AV14" i="64"/>
  <c r="BL14" i="64"/>
  <c r="BB14" i="64"/>
  <c r="AY14" i="63"/>
  <c r="AK14" i="64"/>
  <c r="H14" i="63"/>
  <c r="CJ5" i="59"/>
  <c r="ER1" i="59"/>
  <c r="FS6" i="59"/>
  <c r="CW2" i="59"/>
  <c r="BM7" i="59"/>
  <c r="BZ6" i="59"/>
  <c r="AS1" i="59"/>
  <c r="I6" i="59"/>
  <c r="BY5" i="59"/>
  <c r="F7" i="59"/>
  <c r="BZ1" i="59"/>
  <c r="FC2" i="59"/>
  <c r="EH6" i="59"/>
  <c r="BG7" i="59"/>
  <c r="CQ2" i="59"/>
  <c r="AR1" i="59"/>
  <c r="H6" i="59"/>
  <c r="CN7" i="59"/>
  <c r="GJ1" i="59"/>
  <c r="FA1" i="59"/>
  <c r="S6" i="59"/>
  <c r="BC1" i="59"/>
  <c r="DT6" i="59"/>
  <c r="BN30" i="63"/>
  <c r="AD79" i="64"/>
  <c r="T30" i="63"/>
  <c r="BP30" i="64"/>
  <c r="AD66" i="63"/>
  <c r="BL30" i="64"/>
  <c r="AD64" i="63"/>
  <c r="BA30" i="63"/>
  <c r="AD79" i="63"/>
  <c r="BH30" i="64"/>
  <c r="I30" i="63"/>
  <c r="BB30" i="63"/>
  <c r="C30" i="64"/>
  <c r="AD63" i="63"/>
  <c r="K30" i="64"/>
  <c r="B30" i="64"/>
  <c r="E30" i="63"/>
  <c r="AD65" i="64"/>
  <c r="AD70" i="63"/>
  <c r="AY30" i="64"/>
  <c r="AR30" i="64"/>
  <c r="AD56" i="64"/>
  <c r="BG30" i="64"/>
  <c r="AD66" i="64"/>
  <c r="BP30" i="63"/>
  <c r="AV30" i="64"/>
  <c r="J30" i="63"/>
  <c r="AD54" i="64"/>
  <c r="Q30" i="64"/>
  <c r="AU30" i="63"/>
  <c r="BJ30" i="63"/>
  <c r="X30" i="64"/>
  <c r="G30" i="64"/>
  <c r="P30" i="64"/>
  <c r="BO30" i="63"/>
  <c r="O30" i="64"/>
  <c r="BQ30" i="63"/>
  <c r="Y30" i="64"/>
  <c r="I30" i="64"/>
  <c r="BD30" i="64"/>
  <c r="AE15" i="2"/>
  <c r="BA30" i="64"/>
  <c r="AH30" i="64"/>
  <c r="BJ30" i="64"/>
  <c r="AW30" i="64"/>
  <c r="BE30" i="63"/>
  <c r="BD30" i="63"/>
  <c r="R30" i="64"/>
  <c r="H30" i="63"/>
  <c r="AU30" i="64"/>
  <c r="AD30" i="64"/>
  <c r="BM30" i="64"/>
  <c r="AE17" i="2"/>
  <c r="BC30" i="64"/>
  <c r="BQ30" i="64"/>
  <c r="N30" i="64"/>
  <c r="S30" i="64"/>
  <c r="U30" i="63"/>
  <c r="BG30" i="63"/>
  <c r="AD61" i="64"/>
  <c r="BR30" i="64"/>
  <c r="AD55" i="63"/>
  <c r="W30" i="64"/>
  <c r="AD62" i="63"/>
  <c r="BR30" i="63"/>
  <c r="F30" i="63"/>
  <c r="AD64" i="64"/>
  <c r="W30" i="63"/>
  <c r="E30" i="64"/>
  <c r="AD60" i="63"/>
  <c r="AK30" i="63"/>
  <c r="AO30" i="64"/>
  <c r="R1" i="59"/>
  <c r="O30" i="63"/>
  <c r="BM30" i="63"/>
  <c r="CA30" i="63"/>
  <c r="V30" i="64"/>
  <c r="D30" i="63"/>
  <c r="AD63" i="64"/>
  <c r="AV30" i="63"/>
  <c r="AD65" i="63"/>
  <c r="H30" i="64"/>
  <c r="AX30" i="64"/>
  <c r="BC30" i="63"/>
  <c r="BO30" i="64"/>
  <c r="AD57" i="64"/>
  <c r="CA30" i="64"/>
  <c r="AD68" i="63"/>
  <c r="AD60" i="64"/>
  <c r="BK30" i="64"/>
  <c r="AD30" i="63"/>
  <c r="AD69" i="64"/>
  <c r="F30" i="64"/>
  <c r="AD55" i="64"/>
  <c r="AD67" i="64"/>
  <c r="V30" i="63"/>
  <c r="B30" i="63"/>
  <c r="AD54" i="63"/>
  <c r="BI30" i="64"/>
  <c r="G30" i="63"/>
  <c r="C30" i="63"/>
  <c r="K30" i="63"/>
  <c r="J30" i="64"/>
  <c r="AW30" i="63"/>
  <c r="AD67" i="63"/>
  <c r="BL30" i="63"/>
  <c r="AY30" i="63"/>
  <c r="AD68" i="64"/>
  <c r="BB30" i="64"/>
  <c r="Y30" i="63"/>
  <c r="BF30" i="64"/>
  <c r="BF30" i="63"/>
  <c r="AD70" i="64"/>
  <c r="AX30" i="63"/>
  <c r="N30" i="63"/>
  <c r="AD69" i="63"/>
  <c r="R5" i="59"/>
  <c r="S30" i="63"/>
  <c r="AR30" i="63"/>
  <c r="X30" i="63"/>
  <c r="BK30" i="63"/>
  <c r="AH30" i="63"/>
  <c r="T30" i="64"/>
  <c r="AD61" i="63"/>
  <c r="Z30" i="63"/>
  <c r="Z30" i="64"/>
  <c r="P30" i="63"/>
  <c r="R30" i="63"/>
  <c r="AK30" i="64"/>
  <c r="BI30" i="63"/>
  <c r="D30" i="64"/>
  <c r="AD56" i="63"/>
  <c r="Q30" i="63"/>
  <c r="U30" i="64"/>
  <c r="BE30" i="64"/>
  <c r="BN30" i="64"/>
  <c r="AD62" i="64"/>
  <c r="BH30" i="63"/>
  <c r="AD57" i="63"/>
  <c r="AE16" i="2"/>
  <c r="AO30" i="63"/>
  <c r="H16" i="4"/>
  <c r="E9" i="4"/>
  <c r="EB2" i="59"/>
  <c r="FV5" i="59"/>
  <c r="FR6" i="59"/>
  <c r="AX47" i="64"/>
  <c r="C47" i="64"/>
  <c r="AU60" i="64"/>
  <c r="BB47" i="63"/>
  <c r="C47" i="63"/>
  <c r="AU79" i="63"/>
  <c r="CA47" i="64"/>
  <c r="AU56" i="63"/>
  <c r="J47" i="63"/>
  <c r="S47" i="63"/>
  <c r="AV15" i="2"/>
  <c r="BP47" i="64"/>
  <c r="AH47" i="64"/>
  <c r="BM47" i="63"/>
  <c r="N47" i="64"/>
  <c r="BQ47" i="63"/>
  <c r="D47" i="64"/>
  <c r="AY47" i="64"/>
  <c r="Z47" i="63"/>
  <c r="BL47" i="64"/>
  <c r="AV47" i="63"/>
  <c r="W47" i="64"/>
  <c r="J47" i="64"/>
  <c r="AU64" i="64"/>
  <c r="F47" i="63"/>
  <c r="BH47" i="64"/>
  <c r="G47" i="64"/>
  <c r="BR47" i="64"/>
  <c r="E47" i="63"/>
  <c r="AV16" i="2"/>
  <c r="AO47" i="64"/>
  <c r="R47" i="63"/>
  <c r="AX47" i="63"/>
  <c r="BQ47" i="64"/>
  <c r="BA47" i="64"/>
  <c r="AI5" i="59"/>
  <c r="AU69" i="63"/>
  <c r="BR47" i="63"/>
  <c r="CA47" i="63"/>
  <c r="AU57" i="64"/>
  <c r="AU70" i="63"/>
  <c r="Q47" i="64"/>
  <c r="BC47" i="64"/>
  <c r="BF47" i="64"/>
  <c r="BH47" i="63"/>
  <c r="AU56" i="64"/>
  <c r="AV47" i="64"/>
  <c r="AR47" i="64"/>
  <c r="AU65" i="63"/>
  <c r="AU47" i="64"/>
  <c r="BD47" i="64"/>
  <c r="BF47" i="63"/>
  <c r="O47" i="63"/>
  <c r="AU70" i="64"/>
  <c r="BK47" i="64"/>
  <c r="AK47" i="64"/>
  <c r="AV17" i="2"/>
  <c r="AU65" i="64"/>
  <c r="BB47" i="64"/>
  <c r="AU55" i="64"/>
  <c r="W47" i="63"/>
  <c r="Z47" i="64"/>
  <c r="T47" i="64"/>
  <c r="AU64" i="63"/>
  <c r="AH47" i="63"/>
  <c r="U47" i="64"/>
  <c r="AD47" i="64"/>
  <c r="AR47" i="63"/>
  <c r="BL47" i="63"/>
  <c r="X47" i="63"/>
  <c r="AO47" i="63"/>
  <c r="AU63" i="64"/>
  <c r="AW47" i="64"/>
  <c r="E47" i="64"/>
  <c r="AU68" i="64"/>
  <c r="AU67" i="63"/>
  <c r="AU79" i="64"/>
  <c r="AU54" i="64"/>
  <c r="AU61" i="63"/>
  <c r="AU55" i="63"/>
  <c r="BO47" i="64"/>
  <c r="F47" i="64"/>
  <c r="AU47" i="63"/>
  <c r="AU60" i="63"/>
  <c r="BI47" i="63"/>
  <c r="AU54" i="63"/>
  <c r="AW47" i="63"/>
  <c r="Y47" i="63"/>
  <c r="P47" i="64"/>
  <c r="U47" i="63"/>
  <c r="BI47" i="64"/>
  <c r="Q47" i="63"/>
  <c r="BJ47" i="64"/>
  <c r="T47" i="63"/>
  <c r="BM47" i="64"/>
  <c r="AU57" i="63"/>
  <c r="AU67" i="64"/>
  <c r="AU66" i="64"/>
  <c r="S47" i="64"/>
  <c r="BG47" i="64"/>
  <c r="K47" i="64"/>
  <c r="X47" i="64"/>
  <c r="AI1" i="59"/>
  <c r="BC47" i="63"/>
  <c r="BJ47" i="63"/>
  <c r="BK47" i="63"/>
  <c r="D47" i="63"/>
  <c r="I47" i="64"/>
  <c r="BN47" i="64"/>
  <c r="BO47" i="63"/>
  <c r="V47" i="63"/>
  <c r="AU62" i="63"/>
  <c r="V47" i="64"/>
  <c r="B47" i="64"/>
  <c r="O47" i="64"/>
  <c r="AU61" i="64"/>
  <c r="BD47" i="63"/>
  <c r="K47" i="63"/>
  <c r="R47" i="64"/>
  <c r="BG47" i="63"/>
  <c r="BA47" i="63"/>
  <c r="BN47" i="63"/>
  <c r="AD47" i="63"/>
  <c r="I47" i="63"/>
  <c r="BE47" i="64"/>
  <c r="P47" i="63"/>
  <c r="G47" i="63"/>
  <c r="Y47" i="64"/>
  <c r="H47" i="64"/>
  <c r="N47" i="63"/>
  <c r="AU62" i="64"/>
  <c r="H47" i="63"/>
  <c r="BP47" i="63"/>
  <c r="BE47" i="63"/>
  <c r="AK47" i="63"/>
  <c r="AU68" i="63"/>
  <c r="AU66" i="63"/>
  <c r="AU69" i="64"/>
  <c r="B47" i="63"/>
  <c r="AY47" i="63"/>
  <c r="AU63" i="63"/>
  <c r="Q59" i="63"/>
  <c r="BG63" i="64"/>
  <c r="F59" i="64"/>
  <c r="I59" i="64"/>
  <c r="G59" i="64"/>
  <c r="AV59" i="64"/>
  <c r="BG79" i="63"/>
  <c r="W59" i="63"/>
  <c r="E59" i="63"/>
  <c r="R59" i="64"/>
  <c r="BG59" i="64"/>
  <c r="Y59" i="63"/>
  <c r="BC59" i="63"/>
  <c r="BO59" i="64"/>
  <c r="R59" i="63"/>
  <c r="BG66" i="63"/>
  <c r="BA59" i="63"/>
  <c r="S59" i="63"/>
  <c r="Z59" i="64"/>
  <c r="BG59" i="63"/>
  <c r="BG54" i="63"/>
  <c r="BG56" i="64"/>
  <c r="AV59" i="63"/>
  <c r="D59" i="63"/>
  <c r="BG64" i="63"/>
  <c r="D59" i="64"/>
  <c r="BB59" i="64"/>
  <c r="BG57" i="64"/>
  <c r="BI59" i="63"/>
  <c r="F59" i="63"/>
  <c r="BQ59" i="64"/>
  <c r="O59" i="63"/>
  <c r="BH59" i="64"/>
  <c r="AY59" i="64"/>
  <c r="BB59" i="63"/>
  <c r="BG61" i="64"/>
  <c r="BR59" i="63"/>
  <c r="AK59" i="64"/>
  <c r="BP59" i="64"/>
  <c r="BH59" i="63"/>
  <c r="BH15" i="2"/>
  <c r="AD59" i="64"/>
  <c r="BG69" i="63"/>
  <c r="V59" i="63"/>
  <c r="AX59" i="63"/>
  <c r="BG60" i="63"/>
  <c r="D38" i="4"/>
  <c r="T59" i="64"/>
  <c r="BG63" i="63"/>
  <c r="BG70" i="63"/>
  <c r="AO59" i="64"/>
  <c r="C59" i="64"/>
  <c r="K59" i="64"/>
  <c r="P59" i="63"/>
  <c r="BG56" i="63"/>
  <c r="AU59" i="64"/>
  <c r="BG65" i="64"/>
  <c r="BF59" i="63"/>
  <c r="BK59" i="63"/>
  <c r="Y59" i="64"/>
  <c r="BL59" i="63"/>
  <c r="AR59" i="64"/>
  <c r="E59" i="64"/>
  <c r="BG62" i="64"/>
  <c r="AD59" i="63"/>
  <c r="BJ59" i="63"/>
  <c r="U59" i="64"/>
  <c r="BG68" i="63"/>
  <c r="BE59" i="64"/>
  <c r="BG66" i="64"/>
  <c r="S59" i="64"/>
  <c r="BA59" i="64"/>
  <c r="BE59" i="63"/>
  <c r="I59" i="63"/>
  <c r="J59" i="64"/>
  <c r="P59" i="64"/>
  <c r="BG79" i="64"/>
  <c r="Q59" i="64"/>
  <c r="AO59" i="63"/>
  <c r="BD59" i="63"/>
  <c r="N59" i="63"/>
  <c r="BM59" i="64"/>
  <c r="N59" i="64"/>
  <c r="BG55" i="64"/>
  <c r="J59" i="63"/>
  <c r="BO59" i="63"/>
  <c r="W59" i="64"/>
  <c r="H59" i="64"/>
  <c r="BG70" i="64"/>
  <c r="AU59" i="63"/>
  <c r="B59" i="63"/>
  <c r="BI59" i="64"/>
  <c r="BK59" i="64"/>
  <c r="BG57" i="63"/>
  <c r="G8" i="4"/>
  <c r="X59" i="63"/>
  <c r="BG60" i="64"/>
  <c r="V59" i="64"/>
  <c r="BP59" i="63"/>
  <c r="BG62" i="63"/>
  <c r="BG65" i="63"/>
  <c r="BC59" i="64"/>
  <c r="BH16" i="2"/>
  <c r="BM59" i="63"/>
  <c r="AY59" i="63"/>
  <c r="BG67" i="64"/>
  <c r="U59" i="63"/>
  <c r="BF59" i="64"/>
  <c r="BD59" i="64"/>
  <c r="AH59" i="63"/>
  <c r="BR59" i="64"/>
  <c r="AR59" i="63"/>
  <c r="BG55" i="63"/>
  <c r="AX59" i="64"/>
  <c r="BJ59" i="64"/>
  <c r="BQ59" i="63"/>
  <c r="BG54" i="64"/>
  <c r="BN59" i="64"/>
  <c r="CA59" i="63"/>
  <c r="X59" i="64"/>
  <c r="BG61" i="63"/>
  <c r="K59" i="63"/>
  <c r="BL59" i="64"/>
  <c r="O59" i="64"/>
  <c r="B59" i="64"/>
  <c r="BG68" i="64"/>
  <c r="BG69" i="64"/>
  <c r="Z59" i="63"/>
  <c r="AH59" i="64"/>
  <c r="G59" i="63"/>
  <c r="AK59" i="63"/>
  <c r="H59" i="63"/>
  <c r="AW59" i="63"/>
  <c r="BG67" i="63"/>
  <c r="C59" i="63"/>
  <c r="BG64" i="64"/>
  <c r="AW59" i="64"/>
  <c r="CA59" i="64"/>
  <c r="BN59" i="63"/>
  <c r="BH17" i="2"/>
  <c r="T59" i="63"/>
  <c r="AO5" i="59"/>
  <c r="E2" i="59"/>
  <c r="FU1" i="59"/>
  <c r="CW6" i="59"/>
  <c r="DQ1" i="59"/>
  <c r="CS7" i="59"/>
  <c r="CA6" i="59"/>
  <c r="BN6" i="59"/>
  <c r="BN2" i="59"/>
  <c r="DW6" i="59"/>
  <c r="CI7" i="59"/>
  <c r="BB2" i="59"/>
  <c r="BB6" i="59"/>
  <c r="FL6" i="59"/>
  <c r="N2" i="59"/>
  <c r="AX5" i="59"/>
  <c r="FC5" i="59"/>
  <c r="FS5" i="59"/>
  <c r="E40" i="4"/>
  <c r="I21" i="4"/>
  <c r="EI5" i="59"/>
  <c r="E10" i="4"/>
  <c r="I16" i="4"/>
  <c r="BZ5" i="59"/>
  <c r="EE1" i="59"/>
  <c r="DX7" i="59"/>
  <c r="GQ1" i="59"/>
  <c r="E60" i="63"/>
  <c r="N5" i="63"/>
  <c r="AH5" i="64"/>
  <c r="AD5" i="64"/>
  <c r="AO5" i="64"/>
  <c r="B5" i="64"/>
  <c r="E56" i="64"/>
  <c r="K5" i="64"/>
  <c r="V5" i="64"/>
  <c r="S5" i="64"/>
  <c r="E62" i="63"/>
  <c r="P5" i="63"/>
  <c r="AU5" i="64"/>
  <c r="E55" i="63"/>
  <c r="E65" i="63"/>
  <c r="E60" i="64"/>
  <c r="BQ5" i="63"/>
  <c r="BI5" i="64"/>
  <c r="E68" i="64"/>
  <c r="E56" i="63"/>
  <c r="P5" i="64"/>
  <c r="E65" i="64"/>
  <c r="E61" i="64"/>
  <c r="U5" i="64"/>
  <c r="E64" i="63"/>
  <c r="E69" i="64"/>
  <c r="C5" i="64"/>
  <c r="BE5" i="64"/>
  <c r="BD5" i="63"/>
  <c r="S5" i="63"/>
  <c r="E55" i="64"/>
  <c r="J5" i="64"/>
  <c r="E67" i="64"/>
  <c r="BB5" i="64"/>
  <c r="BR5" i="64"/>
  <c r="BC5" i="63"/>
  <c r="G5" i="64"/>
  <c r="Q5" i="63"/>
  <c r="F17" i="2"/>
  <c r="BH5" i="63"/>
  <c r="E54" i="64"/>
  <c r="BF5" i="63"/>
  <c r="X5" i="64"/>
  <c r="B5" i="63"/>
  <c r="BA5" i="64"/>
  <c r="BC5" i="64"/>
  <c r="AW5" i="63"/>
  <c r="BP5" i="63"/>
  <c r="AD5" i="63"/>
  <c r="F16" i="2"/>
  <c r="D5" i="63"/>
  <c r="Z5" i="63"/>
  <c r="H5" i="63"/>
  <c r="BM5" i="64"/>
  <c r="C5" i="63"/>
  <c r="CA5" i="64"/>
  <c r="V5" i="63"/>
  <c r="AX5" i="63"/>
  <c r="E66" i="64"/>
  <c r="W5" i="64"/>
  <c r="BJ5" i="64"/>
  <c r="X5" i="63"/>
  <c r="AV5" i="64"/>
  <c r="I5" i="64"/>
  <c r="BE5" i="63"/>
  <c r="F15" i="2"/>
  <c r="D5" i="64"/>
  <c r="J5" i="63"/>
  <c r="E57" i="64"/>
  <c r="BR5" i="63"/>
  <c r="BL5" i="64"/>
  <c r="O5" i="63"/>
  <c r="BK5" i="63"/>
  <c r="BF5" i="64"/>
  <c r="AH5" i="63"/>
  <c r="G5" i="63"/>
  <c r="AU5" i="63"/>
  <c r="E70" i="64"/>
  <c r="R5" i="64"/>
  <c r="E79" i="63"/>
  <c r="I5" i="63"/>
  <c r="AR5" i="63"/>
  <c r="BH5" i="64"/>
  <c r="R5" i="63"/>
  <c r="BO5" i="64"/>
  <c r="E63" i="64"/>
  <c r="BI5" i="63"/>
  <c r="O5" i="64"/>
  <c r="U5" i="63"/>
  <c r="AO5" i="63"/>
  <c r="H5" i="64"/>
  <c r="BK5" i="64"/>
  <c r="T5" i="63"/>
  <c r="AV5" i="63"/>
  <c r="F5" i="63"/>
  <c r="BN5" i="64"/>
  <c r="AR5" i="64"/>
  <c r="BB5" i="63"/>
  <c r="AK5" i="63"/>
  <c r="AK5" i="64"/>
  <c r="E79" i="64"/>
  <c r="BJ5" i="63"/>
  <c r="Q5" i="64"/>
  <c r="BA5" i="63"/>
  <c r="BM5" i="63"/>
  <c r="N5" i="64"/>
  <c r="AY5" i="64"/>
  <c r="F5" i="64"/>
  <c r="E63" i="63"/>
  <c r="E69" i="63"/>
  <c r="Z5" i="64"/>
  <c r="E61" i="63"/>
  <c r="BG5" i="64"/>
  <c r="BL5" i="63"/>
  <c r="E66" i="63"/>
  <c r="E5" i="64"/>
  <c r="BP5" i="64"/>
  <c r="AX5" i="64"/>
  <c r="Y5" i="64"/>
  <c r="AY5" i="63"/>
  <c r="T5" i="64"/>
  <c r="AW5" i="64"/>
  <c r="E68" i="63"/>
  <c r="BN5" i="63"/>
  <c r="BQ5" i="64"/>
  <c r="E64" i="64"/>
  <c r="E54" i="63"/>
  <c r="E67" i="63"/>
  <c r="BO5" i="63"/>
  <c r="E57" i="63"/>
  <c r="E62" i="64"/>
  <c r="K5" i="63"/>
  <c r="CA5" i="63"/>
  <c r="Y5" i="63"/>
  <c r="BD5" i="64"/>
  <c r="W5" i="63"/>
  <c r="BG5" i="63"/>
  <c r="E70" i="63"/>
  <c r="E5" i="63"/>
  <c r="DH1" i="59"/>
  <c r="EN2" i="59"/>
  <c r="CR5" i="59"/>
  <c r="BM6" i="59"/>
  <c r="BM2" i="59"/>
  <c r="BL11" i="63"/>
  <c r="AW11" i="63"/>
  <c r="X11" i="64"/>
  <c r="BG11" i="63"/>
  <c r="BD11" i="64"/>
  <c r="B11" i="64"/>
  <c r="K63" i="63"/>
  <c r="J11" i="64"/>
  <c r="Y11" i="64"/>
  <c r="C11" i="64"/>
  <c r="AX11" i="64"/>
  <c r="K65" i="63"/>
  <c r="K69" i="63"/>
  <c r="T11" i="64"/>
  <c r="E11" i="64"/>
  <c r="U11" i="64"/>
  <c r="K56" i="63"/>
  <c r="G11" i="64"/>
  <c r="K11" i="64"/>
  <c r="BC11" i="63"/>
  <c r="BR11" i="63"/>
  <c r="I11" i="63"/>
  <c r="AK11" i="63"/>
  <c r="BH11" i="64"/>
  <c r="X11" i="63"/>
  <c r="CA11" i="64"/>
  <c r="K79" i="63"/>
  <c r="K79" i="64"/>
  <c r="BH11" i="63"/>
  <c r="D11" i="63"/>
  <c r="BJ11" i="64"/>
  <c r="AU11" i="63"/>
  <c r="BB11" i="64"/>
  <c r="BI11" i="63"/>
  <c r="BA11" i="63"/>
  <c r="B11" i="63"/>
  <c r="D11" i="64"/>
  <c r="BM11" i="63"/>
  <c r="K64" i="64"/>
  <c r="K55" i="63"/>
  <c r="S11" i="64"/>
  <c r="AH11" i="64"/>
  <c r="BG11" i="64"/>
  <c r="BC11" i="64"/>
  <c r="K68" i="63"/>
  <c r="K11" i="63"/>
  <c r="BO11" i="63"/>
  <c r="K60" i="63"/>
  <c r="AU11" i="64"/>
  <c r="N11" i="64"/>
  <c r="W11" i="63"/>
  <c r="K66" i="63"/>
  <c r="BK11" i="63"/>
  <c r="U11" i="63"/>
  <c r="K67" i="63"/>
  <c r="K64" i="63"/>
  <c r="K68" i="64"/>
  <c r="J11" i="63"/>
  <c r="AK11" i="64"/>
  <c r="BO11" i="64"/>
  <c r="Z11" i="64"/>
  <c r="K55" i="64"/>
  <c r="H11" i="63"/>
  <c r="S11" i="63"/>
  <c r="BB11" i="63"/>
  <c r="BP11" i="63"/>
  <c r="AY11" i="64"/>
  <c r="Z11" i="63"/>
  <c r="BQ11" i="63"/>
  <c r="AW11" i="64"/>
  <c r="BR11" i="64"/>
  <c r="K67" i="64"/>
  <c r="K54" i="64"/>
  <c r="K54" i="63"/>
  <c r="Q11" i="63"/>
  <c r="BP11" i="64"/>
  <c r="BD11" i="63"/>
  <c r="V11" i="64"/>
  <c r="AV11" i="64"/>
  <c r="AO11" i="63"/>
  <c r="E11" i="63"/>
  <c r="K70" i="63"/>
  <c r="K62" i="63"/>
  <c r="P11" i="63"/>
  <c r="P11" i="64"/>
  <c r="AY11" i="63"/>
  <c r="AD11" i="63"/>
  <c r="O11" i="63"/>
  <c r="BE11" i="63"/>
  <c r="BQ11" i="64"/>
  <c r="BK11" i="64"/>
  <c r="BA11" i="64"/>
  <c r="R11" i="64"/>
  <c r="K60" i="64"/>
  <c r="BM11" i="64"/>
  <c r="BN11" i="63"/>
  <c r="Y11" i="63"/>
  <c r="K65" i="64"/>
  <c r="L15" i="2"/>
  <c r="AR11" i="63"/>
  <c r="K62" i="64"/>
  <c r="BI11" i="64"/>
  <c r="F11" i="64"/>
  <c r="R11" i="63"/>
  <c r="BE11" i="64"/>
  <c r="Q11" i="64"/>
  <c r="AO11" i="64"/>
  <c r="K61" i="63"/>
  <c r="AH11" i="63"/>
  <c r="K57" i="64"/>
  <c r="BF11" i="63"/>
  <c r="F11" i="63"/>
  <c r="O11" i="64"/>
  <c r="K63" i="64"/>
  <c r="H11" i="64"/>
  <c r="K66" i="64"/>
  <c r="AV11" i="63"/>
  <c r="L16" i="2"/>
  <c r="V11" i="63"/>
  <c r="I11" i="64"/>
  <c r="W11" i="64"/>
  <c r="CA11" i="63"/>
  <c r="AD11" i="64"/>
  <c r="AX11" i="63"/>
  <c r="C11" i="63"/>
  <c r="T11" i="63"/>
  <c r="BF11" i="64"/>
  <c r="G11" i="63"/>
  <c r="K70" i="64"/>
  <c r="K56" i="64"/>
  <c r="BN11" i="64"/>
  <c r="N11" i="63"/>
  <c r="AR11" i="64"/>
  <c r="K61" i="64"/>
  <c r="K57" i="63"/>
  <c r="L17" i="2"/>
  <c r="K69" i="64"/>
  <c r="BJ11" i="63"/>
  <c r="BL11" i="64"/>
  <c r="CY6" i="59"/>
  <c r="FN6" i="59"/>
  <c r="ED6" i="59"/>
  <c r="FD1" i="59"/>
  <c r="FC6" i="59"/>
  <c r="AQ7" i="59"/>
  <c r="CA2" i="59"/>
  <c r="P2" i="59"/>
  <c r="AZ5" i="59"/>
  <c r="Z6" i="59"/>
  <c r="BJ1" i="59"/>
  <c r="EG1" i="59"/>
  <c r="FK5" i="59"/>
  <c r="CC5" i="59"/>
  <c r="BJ6" i="59"/>
  <c r="BJ2" i="59"/>
  <c r="FH5" i="59"/>
  <c r="DT5" i="59"/>
  <c r="EK1" i="59"/>
  <c r="CQ5" i="59"/>
  <c r="AO71" i="64"/>
  <c r="H71" i="63"/>
  <c r="BT17" i="2"/>
  <c r="BS79" i="63"/>
  <c r="J71" i="63"/>
  <c r="BS14" i="64"/>
  <c r="BZ71" i="64"/>
  <c r="AH71" i="64"/>
  <c r="BP71" i="63"/>
  <c r="BS55" i="64"/>
  <c r="BL71" i="63"/>
  <c r="BV71" i="63"/>
  <c r="BS54" i="64"/>
  <c r="BS26" i="63"/>
  <c r="AK71" i="63"/>
  <c r="BS60" i="63"/>
  <c r="BS6" i="64"/>
  <c r="AQ71" i="63"/>
  <c r="BI71" i="63"/>
  <c r="U71" i="63"/>
  <c r="B71" i="63"/>
  <c r="BH71" i="64"/>
  <c r="BS34" i="64"/>
  <c r="X71" i="64"/>
  <c r="K71" i="63"/>
  <c r="BJ71" i="64"/>
  <c r="BS30" i="64"/>
  <c r="AY71" i="63"/>
  <c r="BS54" i="63"/>
  <c r="BS5" i="63"/>
  <c r="BO71" i="64"/>
  <c r="BS59" i="64"/>
  <c r="BS16" i="64"/>
  <c r="BS2" i="64"/>
  <c r="AV71" i="63"/>
  <c r="BS21" i="63"/>
  <c r="BS25" i="63"/>
  <c r="B71" i="64"/>
  <c r="BS48" i="64"/>
  <c r="BS30" i="63"/>
  <c r="BX71" i="64"/>
  <c r="BS11" i="63"/>
  <c r="AB71" i="63"/>
  <c r="S71" i="64"/>
  <c r="BS59" i="63"/>
  <c r="BS4" i="64"/>
  <c r="AR71" i="64"/>
  <c r="BM71" i="64"/>
  <c r="BR71" i="63"/>
  <c r="G71" i="64"/>
  <c r="Q71" i="63"/>
  <c r="BS62" i="63"/>
  <c r="AQ71" i="64"/>
  <c r="AG71" i="63"/>
  <c r="BS41" i="64"/>
  <c r="AY71" i="64"/>
  <c r="AU71" i="64"/>
  <c r="AC71" i="64"/>
  <c r="BQ71" i="63"/>
  <c r="BS17" i="64"/>
  <c r="BS37" i="63"/>
  <c r="BS65" i="63"/>
  <c r="BH71" i="63"/>
  <c r="J71" i="64"/>
  <c r="AN71" i="64"/>
  <c r="AE71" i="63"/>
  <c r="AB71" i="64"/>
  <c r="BS58" i="64"/>
  <c r="Z71" i="63"/>
  <c r="BQ71" i="64"/>
  <c r="AN71" i="63"/>
  <c r="BS18" i="63"/>
  <c r="AD71" i="64"/>
  <c r="F71" i="63"/>
  <c r="BS56" i="64"/>
  <c r="Y71" i="64"/>
  <c r="P71" i="63"/>
  <c r="I71" i="64"/>
  <c r="CA71" i="63"/>
  <c r="BS58" i="63"/>
  <c r="BS47" i="64"/>
  <c r="W71" i="63"/>
  <c r="BS57" i="64"/>
  <c r="K71" i="64"/>
  <c r="BS3" i="64"/>
  <c r="BS55" i="63"/>
  <c r="BS37" i="64"/>
  <c r="BS10" i="64"/>
  <c r="C71" i="64"/>
  <c r="BS19" i="64"/>
  <c r="AH71" i="63"/>
  <c r="P71" i="64"/>
  <c r="G71" i="63"/>
  <c r="O71" i="63"/>
  <c r="AM71" i="63"/>
  <c r="BS23" i="63"/>
  <c r="S71" i="63"/>
  <c r="BS7" i="64"/>
  <c r="BS71" i="63"/>
  <c r="BV71" i="64"/>
  <c r="BS25" i="64"/>
  <c r="BS63" i="64"/>
  <c r="AS71" i="64"/>
  <c r="BS15" i="64"/>
  <c r="BS11" i="64"/>
  <c r="BB71" i="63"/>
  <c r="BS4" i="63"/>
  <c r="BS15" i="63"/>
  <c r="BS64" i="63"/>
  <c r="AP71" i="64"/>
  <c r="D71" i="63"/>
  <c r="BS65" i="64"/>
  <c r="R71" i="63"/>
  <c r="BL71" i="64"/>
  <c r="F71" i="64"/>
  <c r="BK71" i="64"/>
  <c r="BS34" i="63"/>
  <c r="BM71" i="63"/>
  <c r="BR71" i="64"/>
  <c r="BS57" i="63"/>
  <c r="E71" i="64"/>
  <c r="AA71" i="63"/>
  <c r="AF71" i="64"/>
  <c r="BS70" i="63"/>
  <c r="V71" i="63"/>
  <c r="BJ71" i="63"/>
  <c r="D71" i="64"/>
  <c r="BY71" i="63"/>
  <c r="BS51" i="64"/>
  <c r="U71" i="64"/>
  <c r="BS67" i="64"/>
  <c r="BS50" i="64"/>
  <c r="BY71" i="64"/>
  <c r="BC71" i="63"/>
  <c r="AR71" i="63"/>
  <c r="BS68" i="64"/>
  <c r="BS50" i="63"/>
  <c r="BS22" i="63"/>
  <c r="AW71" i="64"/>
  <c r="T71" i="64"/>
  <c r="BS18" i="64"/>
  <c r="AM71" i="64"/>
  <c r="AL71" i="64"/>
  <c r="AT71" i="63"/>
  <c r="BS68" i="63"/>
  <c r="AG71" i="64"/>
  <c r="BS21" i="64"/>
  <c r="BS44" i="64"/>
  <c r="W71" i="64"/>
  <c r="BS49" i="63"/>
  <c r="BK71" i="63"/>
  <c r="BS8" i="64"/>
  <c r="BS53" i="64"/>
  <c r="BS5" i="64"/>
  <c r="AX71" i="64"/>
  <c r="E71" i="63"/>
  <c r="Z71" i="64"/>
  <c r="AT71" i="64"/>
  <c r="BE71" i="64"/>
  <c r="AI71" i="63"/>
  <c r="BS8" i="63"/>
  <c r="BS60" i="64"/>
  <c r="BS24" i="64"/>
  <c r="BT15" i="2"/>
  <c r="BS3" i="63"/>
  <c r="BS10" i="63"/>
  <c r="BS66" i="63"/>
  <c r="AA71" i="64"/>
  <c r="BA71" i="63"/>
  <c r="AV71" i="64"/>
  <c r="V71" i="64"/>
  <c r="O71" i="64"/>
  <c r="N71" i="64"/>
  <c r="AJ71" i="64"/>
  <c r="BS17" i="63"/>
  <c r="BS67" i="63"/>
  <c r="BS6" i="63"/>
  <c r="BT71" i="64"/>
  <c r="H71" i="64"/>
  <c r="BS64" i="64"/>
  <c r="BG71" i="63"/>
  <c r="BS24" i="63"/>
  <c r="Q71" i="64"/>
  <c r="BS66" i="64"/>
  <c r="AO71" i="63"/>
  <c r="AD71" i="63"/>
  <c r="BS62" i="64"/>
  <c r="AC71" i="63"/>
  <c r="AL71" i="63"/>
  <c r="BB71" i="64"/>
  <c r="BT71" i="63"/>
  <c r="X71" i="63"/>
  <c r="AJ71" i="63"/>
  <c r="C71" i="63"/>
  <c r="BS22" i="64"/>
  <c r="BS26" i="64"/>
  <c r="BS23" i="64"/>
  <c r="R71" i="64"/>
  <c r="BS51" i="63"/>
  <c r="BG71" i="64"/>
  <c r="BP71" i="64"/>
  <c r="BS47" i="63"/>
  <c r="BS79" i="64"/>
  <c r="BS7" i="63"/>
  <c r="BU71" i="63"/>
  <c r="BS9" i="64"/>
  <c r="BE71" i="63"/>
  <c r="BD71" i="64"/>
  <c r="AP71" i="63"/>
  <c r="BS63" i="63"/>
  <c r="CA71" i="64"/>
  <c r="AX71" i="63"/>
  <c r="BS20" i="64"/>
  <c r="AE71" i="64"/>
  <c r="BS41" i="63"/>
  <c r="BS44" i="63"/>
  <c r="AI71" i="64"/>
  <c r="BS70" i="64"/>
  <c r="AS71" i="63"/>
  <c r="I71" i="63"/>
  <c r="BS53" i="63"/>
  <c r="BS16" i="63"/>
  <c r="BS9" i="63"/>
  <c r="BF71" i="63"/>
  <c r="BF71" i="64"/>
  <c r="AW71" i="63"/>
  <c r="BS56" i="63"/>
  <c r="BX71" i="63"/>
  <c r="BS61" i="63"/>
  <c r="BO71" i="63"/>
  <c r="BS19" i="63"/>
  <c r="BA71" i="64"/>
  <c r="AU71" i="63"/>
  <c r="BW71" i="63"/>
  <c r="AF71" i="63"/>
  <c r="BT16" i="2"/>
  <c r="BS69" i="63"/>
  <c r="BN71" i="63"/>
  <c r="BI71" i="64"/>
  <c r="BS20" i="63"/>
  <c r="BU71" i="64"/>
  <c r="BS61" i="64"/>
  <c r="BN71" i="64"/>
  <c r="BZ71" i="63"/>
  <c r="T71" i="63"/>
  <c r="BC71" i="64"/>
  <c r="AK71" i="64"/>
  <c r="BD71" i="63"/>
  <c r="BS14" i="63"/>
  <c r="BS69" i="64"/>
  <c r="N71" i="63"/>
  <c r="Y71" i="63"/>
  <c r="BS48" i="63"/>
  <c r="BW71" i="64"/>
  <c r="BS2" i="63"/>
  <c r="BS49" i="64"/>
  <c r="BS71" i="64"/>
  <c r="CS6" i="59"/>
  <c r="FK7" i="59"/>
  <c r="FN2" i="59"/>
  <c r="EA5" i="59"/>
  <c r="BA4" i="2"/>
  <c r="DP2" i="59"/>
  <c r="CT7" i="59"/>
  <c r="AC2" i="59"/>
  <c r="BM5" i="59"/>
  <c r="BA7" i="2"/>
  <c r="E39" i="4"/>
  <c r="H21" i="4"/>
  <c r="FY2" i="59"/>
  <c r="FO5" i="59"/>
  <c r="CA7" i="59"/>
  <c r="DY6" i="59"/>
  <c r="EX1" i="59"/>
  <c r="BJ9" i="63"/>
  <c r="H9" i="63"/>
  <c r="I60" i="64"/>
  <c r="Y9" i="64"/>
  <c r="K9" i="64"/>
  <c r="I56" i="64"/>
  <c r="F9" i="63"/>
  <c r="Q9" i="63"/>
  <c r="Y9" i="63"/>
  <c r="V9" i="64"/>
  <c r="BQ9" i="63"/>
  <c r="E9" i="63"/>
  <c r="I69" i="64"/>
  <c r="BL9" i="63"/>
  <c r="I67" i="63"/>
  <c r="I56" i="63"/>
  <c r="BK9" i="64"/>
  <c r="G9" i="63"/>
  <c r="BK9" i="63"/>
  <c r="S9" i="63"/>
  <c r="BF9" i="64"/>
  <c r="J15" i="2"/>
  <c r="D9" i="64"/>
  <c r="AU9" i="63"/>
  <c r="BB9" i="64"/>
  <c r="I55" i="63"/>
  <c r="J9" i="63"/>
  <c r="BM9" i="63"/>
  <c r="C9" i="63"/>
  <c r="O9" i="64"/>
  <c r="AV9" i="64"/>
  <c r="I68" i="63"/>
  <c r="E9" i="64"/>
  <c r="P9" i="64"/>
  <c r="AH9" i="64"/>
  <c r="T9" i="64"/>
  <c r="BB9" i="63"/>
  <c r="BM9" i="64"/>
  <c r="R9" i="63"/>
  <c r="X9" i="64"/>
  <c r="I61" i="63"/>
  <c r="I70" i="63"/>
  <c r="BN9" i="63"/>
  <c r="I62" i="64"/>
  <c r="W9" i="64"/>
  <c r="I67" i="64"/>
  <c r="I70" i="64"/>
  <c r="N9" i="63"/>
  <c r="I68" i="64"/>
  <c r="AO9" i="64"/>
  <c r="BI9" i="64"/>
  <c r="AX9" i="64"/>
  <c r="I54" i="63"/>
  <c r="C9" i="64"/>
  <c r="AR9" i="64"/>
  <c r="BF9" i="63"/>
  <c r="BO9" i="64"/>
  <c r="AW9" i="64"/>
  <c r="Z9" i="64"/>
  <c r="I65" i="63"/>
  <c r="P9" i="63"/>
  <c r="BD9" i="64"/>
  <c r="J16" i="2"/>
  <c r="R9" i="64"/>
  <c r="AY9" i="63"/>
  <c r="H9" i="64"/>
  <c r="D9" i="63"/>
  <c r="K9" i="63"/>
  <c r="BO9" i="63"/>
  <c r="BL9" i="64"/>
  <c r="BG9" i="64"/>
  <c r="B9" i="64"/>
  <c r="AV9" i="63"/>
  <c r="BH9" i="63"/>
  <c r="I54" i="64"/>
  <c r="AK9" i="64"/>
  <c r="I9" i="64"/>
  <c r="BI9" i="63"/>
  <c r="S9" i="64"/>
  <c r="G9" i="64"/>
  <c r="BE9" i="64"/>
  <c r="I9" i="63"/>
  <c r="J17" i="2"/>
  <c r="I66" i="64"/>
  <c r="CA9" i="63"/>
  <c r="AH9" i="63"/>
  <c r="I65" i="64"/>
  <c r="F9" i="64"/>
  <c r="BD9" i="63"/>
  <c r="BE9" i="63"/>
  <c r="BA9" i="63"/>
  <c r="BA9" i="64"/>
  <c r="I79" i="63"/>
  <c r="V9" i="63"/>
  <c r="BG9" i="63"/>
  <c r="AW9" i="63"/>
  <c r="AK9" i="63"/>
  <c r="AU9" i="64"/>
  <c r="I69" i="63"/>
  <c r="I63" i="63"/>
  <c r="AD9" i="64"/>
  <c r="T9" i="63"/>
  <c r="BH9" i="64"/>
  <c r="N9" i="64"/>
  <c r="BP9" i="63"/>
  <c r="Z9" i="63"/>
  <c r="I61" i="64"/>
  <c r="I57" i="64"/>
  <c r="BC9" i="64"/>
  <c r="I66" i="63"/>
  <c r="I60" i="63"/>
  <c r="I62" i="63"/>
  <c r="BJ9" i="64"/>
  <c r="B9" i="63"/>
  <c r="U9" i="63"/>
  <c r="CA9" i="64"/>
  <c r="AD9" i="63"/>
  <c r="I55" i="64"/>
  <c r="I64" i="64"/>
  <c r="BR9" i="63"/>
  <c r="AO9" i="63"/>
  <c r="BC9" i="63"/>
  <c r="BQ9" i="64"/>
  <c r="O9" i="63"/>
  <c r="U9" i="64"/>
  <c r="I57" i="63"/>
  <c r="X9" i="63"/>
  <c r="I63" i="64"/>
  <c r="BR9" i="64"/>
  <c r="BN9" i="64"/>
  <c r="Q9" i="64"/>
  <c r="BP9" i="64"/>
  <c r="AY9" i="64"/>
  <c r="AX9" i="63"/>
  <c r="I79" i="64"/>
  <c r="J9" i="64"/>
  <c r="W9" i="63"/>
  <c r="I64" i="63"/>
  <c r="AR9" i="63"/>
  <c r="BE1" i="59"/>
  <c r="U6" i="59"/>
  <c r="CP7" i="59"/>
  <c r="AR53" i="64"/>
  <c r="G53" i="64"/>
  <c r="BA68" i="64"/>
  <c r="Y53" i="64"/>
  <c r="BA55" i="64"/>
  <c r="BL53" i="64"/>
  <c r="BA70" i="64"/>
  <c r="BB53" i="63"/>
  <c r="Q53" i="64"/>
  <c r="R53" i="63"/>
  <c r="K53" i="63"/>
  <c r="BQ53" i="64"/>
  <c r="BA63" i="64"/>
  <c r="AV53" i="64"/>
  <c r="BJ53" i="64"/>
  <c r="BA65" i="64"/>
  <c r="V53" i="63"/>
  <c r="AU53" i="63"/>
  <c r="BA69" i="63"/>
  <c r="I53" i="63"/>
  <c r="E53" i="63"/>
  <c r="AD53" i="64"/>
  <c r="BA64" i="63"/>
  <c r="BD53" i="63"/>
  <c r="AX53" i="63"/>
  <c r="O53" i="64"/>
  <c r="H53" i="63"/>
  <c r="CA53" i="63"/>
  <c r="C53" i="63"/>
  <c r="BA66" i="63"/>
  <c r="BB15" i="2"/>
  <c r="BF53" i="63"/>
  <c r="I53" i="64"/>
  <c r="F53" i="63"/>
  <c r="BM53" i="63"/>
  <c r="BH53" i="63"/>
  <c r="F53" i="64"/>
  <c r="BA60" i="64"/>
  <c r="AH53" i="63"/>
  <c r="BA62" i="64"/>
  <c r="BM53" i="64"/>
  <c r="AX53" i="64"/>
  <c r="Q53" i="63"/>
  <c r="AY53" i="64"/>
  <c r="P53" i="63"/>
  <c r="BK53" i="63"/>
  <c r="AV53" i="63"/>
  <c r="P53" i="64"/>
  <c r="AU53" i="64"/>
  <c r="BI53" i="64"/>
  <c r="BA56" i="63"/>
  <c r="BN53" i="64"/>
  <c r="BB16" i="2"/>
  <c r="BA79" i="63"/>
  <c r="BA60" i="63"/>
  <c r="G3" i="4"/>
  <c r="Y53" i="63"/>
  <c r="K53" i="64"/>
  <c r="BA62" i="63"/>
  <c r="CA53" i="64"/>
  <c r="BA67" i="64"/>
  <c r="D53" i="64"/>
  <c r="BP53" i="63"/>
  <c r="AO53" i="63"/>
  <c r="BE53" i="64"/>
  <c r="J53" i="64"/>
  <c r="AH53" i="64"/>
  <c r="BE53" i="63"/>
  <c r="BO53" i="64"/>
  <c r="BA79" i="64"/>
  <c r="W53" i="63"/>
  <c r="C53" i="64"/>
  <c r="BK53" i="64"/>
  <c r="U53" i="64"/>
  <c r="BA57" i="63"/>
  <c r="BA61" i="64"/>
  <c r="BN53" i="63"/>
  <c r="W53" i="64"/>
  <c r="BP53" i="64"/>
  <c r="BB53" i="64"/>
  <c r="BC53" i="63"/>
  <c r="AY53" i="63"/>
  <c r="AO53" i="64"/>
  <c r="AD53" i="63"/>
  <c r="BC53" i="64"/>
  <c r="BA63" i="63"/>
  <c r="BA61" i="63"/>
  <c r="BA55" i="63"/>
  <c r="S53" i="64"/>
  <c r="BH53" i="64"/>
  <c r="BA54" i="63"/>
  <c r="BD53" i="64"/>
  <c r="BF53" i="64"/>
  <c r="H53" i="64"/>
  <c r="R53" i="64"/>
  <c r="BA53" i="63"/>
  <c r="E53" i="64"/>
  <c r="X53" i="63"/>
  <c r="BA70" i="63"/>
  <c r="BA67" i="63"/>
  <c r="BI53" i="63"/>
  <c r="BA69" i="64"/>
  <c r="D8" i="4"/>
  <c r="AR53" i="63"/>
  <c r="J53" i="63"/>
  <c r="X53" i="64"/>
  <c r="Z53" i="63"/>
  <c r="V53" i="64"/>
  <c r="BA56" i="64"/>
  <c r="BA64" i="64"/>
  <c r="O53" i="63"/>
  <c r="BA65" i="63"/>
  <c r="G53" i="63"/>
  <c r="Z53" i="64"/>
  <c r="BA68" i="63"/>
  <c r="BA57" i="64"/>
  <c r="AK53" i="64"/>
  <c r="D53" i="63"/>
  <c r="S53" i="63"/>
  <c r="BA53" i="64"/>
  <c r="T53" i="63"/>
  <c r="BG53" i="64"/>
  <c r="AK53" i="63"/>
  <c r="BL53" i="63"/>
  <c r="T53" i="64"/>
  <c r="B53" i="63"/>
  <c r="AW53" i="64"/>
  <c r="BJ53" i="63"/>
  <c r="N53" i="64"/>
  <c r="U53" i="63"/>
  <c r="BO53" i="63"/>
  <c r="AW53" i="63"/>
  <c r="BB17" i="2"/>
  <c r="BA66" i="64"/>
  <c r="N53" i="63"/>
  <c r="BR53" i="64"/>
  <c r="BQ53" i="63"/>
  <c r="BR53" i="63"/>
  <c r="BG53" i="63"/>
  <c r="B53" i="64"/>
  <c r="BA54" i="64"/>
  <c r="GQ2" i="59"/>
  <c r="FB1" i="59"/>
  <c r="DI2" i="59"/>
  <c r="BK5" i="59"/>
  <c r="AA2" i="59"/>
  <c r="FN5" i="59"/>
  <c r="DC6" i="59"/>
  <c r="EC2" i="59"/>
  <c r="FX1" i="59"/>
  <c r="BP6" i="59"/>
  <c r="BP2" i="59"/>
  <c r="GX2" i="59"/>
  <c r="EH2" i="59"/>
  <c r="FW1" i="59"/>
  <c r="GG2" i="59"/>
  <c r="FB6" i="59"/>
  <c r="BL7" i="59"/>
  <c r="CV2" i="59"/>
  <c r="DQ2" i="59"/>
  <c r="BK22" i="64"/>
  <c r="BN22" i="63"/>
  <c r="C22" i="63"/>
  <c r="F22" i="64"/>
  <c r="BE22" i="64"/>
  <c r="BM22" i="63"/>
  <c r="V56" i="64"/>
  <c r="N22" i="63"/>
  <c r="G22" i="63"/>
  <c r="R22" i="63"/>
  <c r="V66" i="63"/>
  <c r="V55" i="63"/>
  <c r="BC22" i="63"/>
  <c r="P22" i="63"/>
  <c r="AD22" i="64"/>
  <c r="O22" i="63"/>
  <c r="BG22" i="64"/>
  <c r="J22" i="64"/>
  <c r="AR22" i="64"/>
  <c r="W15" i="2"/>
  <c r="V64" i="63"/>
  <c r="V70" i="63"/>
  <c r="CA22" i="63"/>
  <c r="AH22" i="63"/>
  <c r="J1" i="59"/>
  <c r="BK22" i="63"/>
  <c r="P22" i="64"/>
  <c r="BO22" i="64"/>
  <c r="H22" i="63"/>
  <c r="V61" i="63"/>
  <c r="BJ22" i="63"/>
  <c r="BE22" i="63"/>
  <c r="V69" i="63"/>
  <c r="V57" i="63"/>
  <c r="BQ22" i="64"/>
  <c r="H22" i="64"/>
  <c r="BF22" i="64"/>
  <c r="V67" i="63"/>
  <c r="V56" i="63"/>
  <c r="Z22" i="64"/>
  <c r="V62" i="63"/>
  <c r="BD22" i="64"/>
  <c r="I22" i="64"/>
  <c r="BL22" i="63"/>
  <c r="J5" i="59"/>
  <c r="V79" i="64"/>
  <c r="E22" i="63"/>
  <c r="V22" i="64"/>
  <c r="V54" i="64"/>
  <c r="T22" i="63"/>
  <c r="BG22" i="63"/>
  <c r="V60" i="64"/>
  <c r="E22" i="64"/>
  <c r="BI22" i="63"/>
  <c r="V64" i="64"/>
  <c r="V67" i="64"/>
  <c r="AV22" i="63"/>
  <c r="X22" i="64"/>
  <c r="V54" i="63"/>
  <c r="BA22" i="64"/>
  <c r="K22" i="64"/>
  <c r="U22" i="63"/>
  <c r="R22" i="64"/>
  <c r="BP22" i="63"/>
  <c r="V65" i="64"/>
  <c r="B22" i="64"/>
  <c r="I22" i="63"/>
  <c r="AO22" i="63"/>
  <c r="BB22" i="63"/>
  <c r="S22" i="63"/>
  <c r="BH22" i="63"/>
  <c r="V61" i="64"/>
  <c r="J22" i="63"/>
  <c r="AK22" i="64"/>
  <c r="BM22" i="64"/>
  <c r="AH22" i="64"/>
  <c r="W22" i="63"/>
  <c r="K22" i="63"/>
  <c r="V69" i="64"/>
  <c r="V66" i="64"/>
  <c r="AK22" i="63"/>
  <c r="V55" i="64"/>
  <c r="V62" i="64"/>
  <c r="W22" i="64"/>
  <c r="AX22" i="64"/>
  <c r="V65" i="63"/>
  <c r="BA22" i="63"/>
  <c r="BQ22" i="63"/>
  <c r="G22" i="64"/>
  <c r="D22" i="63"/>
  <c r="F22" i="63"/>
  <c r="BR22" i="64"/>
  <c r="Z22" i="63"/>
  <c r="BI22" i="64"/>
  <c r="V57" i="64"/>
  <c r="BB22" i="64"/>
  <c r="AW22" i="63"/>
  <c r="BN22" i="64"/>
  <c r="AU22" i="63"/>
  <c r="Y22" i="63"/>
  <c r="BF22" i="63"/>
  <c r="V79" i="63"/>
  <c r="N22" i="64"/>
  <c r="AY22" i="64"/>
  <c r="AO22" i="64"/>
  <c r="O22" i="64"/>
  <c r="U22" i="64"/>
  <c r="BH22" i="64"/>
  <c r="AX22" i="63"/>
  <c r="W16" i="2"/>
  <c r="BP22" i="64"/>
  <c r="X22" i="63"/>
  <c r="C22" i="64"/>
  <c r="BD22" i="63"/>
  <c r="AW22" i="64"/>
  <c r="BR22" i="63"/>
  <c r="BJ22" i="64"/>
  <c r="CA22" i="64"/>
  <c r="V70" i="64"/>
  <c r="V60" i="63"/>
  <c r="AD22" i="63"/>
  <c r="D22" i="64"/>
  <c r="T22" i="64"/>
  <c r="V63" i="63"/>
  <c r="Q22" i="64"/>
  <c r="W17" i="2"/>
  <c r="B22" i="63"/>
  <c r="AY22" i="63"/>
  <c r="BO22" i="63"/>
  <c r="AR22" i="63"/>
  <c r="AU22" i="64"/>
  <c r="V63" i="64"/>
  <c r="S22" i="64"/>
  <c r="BC22" i="64"/>
  <c r="AV22" i="64"/>
  <c r="BL22" i="64"/>
  <c r="V22" i="63"/>
  <c r="Y22" i="64"/>
  <c r="Q22" i="63"/>
  <c r="V68" i="64"/>
  <c r="V68" i="63"/>
  <c r="BQ7" i="59"/>
  <c r="DA2" i="59"/>
  <c r="AI2" i="59"/>
  <c r="BS5" i="59"/>
  <c r="FI6" i="59"/>
  <c r="FR2" i="59"/>
  <c r="N6" i="2"/>
  <c r="CO5" i="59"/>
  <c r="EF5" i="59"/>
  <c r="CY2" i="59"/>
  <c r="BO7" i="59"/>
  <c r="CM1" i="59"/>
  <c r="S7" i="59"/>
  <c r="BO15" i="64"/>
  <c r="AH15" i="64"/>
  <c r="AX15" i="63"/>
  <c r="BF15" i="63"/>
  <c r="T15" i="64"/>
  <c r="BK15" i="63"/>
  <c r="AO15" i="64"/>
  <c r="BB15" i="63"/>
  <c r="O15" i="63"/>
  <c r="D15" i="63"/>
  <c r="R15" i="63"/>
  <c r="O79" i="64"/>
  <c r="BC15" i="64"/>
  <c r="BN15" i="64"/>
  <c r="BQ15" i="63"/>
  <c r="O63" i="63"/>
  <c r="O68" i="64"/>
  <c r="BP15" i="64"/>
  <c r="O54" i="64"/>
  <c r="BJ15" i="64"/>
  <c r="W15" i="64"/>
  <c r="BA15" i="64"/>
  <c r="BI15" i="63"/>
  <c r="J15" i="64"/>
  <c r="BJ15" i="63"/>
  <c r="V15" i="64"/>
  <c r="BB15" i="64"/>
  <c r="F15" i="63"/>
  <c r="X15" i="64"/>
  <c r="I15" i="64"/>
  <c r="U15" i="64"/>
  <c r="P15" i="2"/>
  <c r="AR15" i="63"/>
  <c r="AR15" i="64"/>
  <c r="Q15" i="64"/>
  <c r="R15" i="64"/>
  <c r="AY15" i="63"/>
  <c r="BM15" i="63"/>
  <c r="O57" i="63"/>
  <c r="BR15" i="63"/>
  <c r="P15" i="63"/>
  <c r="AD15" i="64"/>
  <c r="B15" i="63"/>
  <c r="O64" i="64"/>
  <c r="BH15" i="63"/>
  <c r="K15" i="63"/>
  <c r="BH15" i="64"/>
  <c r="W15" i="63"/>
  <c r="AK15" i="64"/>
  <c r="CA15" i="63"/>
  <c r="BA15" i="63"/>
  <c r="O56" i="64"/>
  <c r="AY15" i="64"/>
  <c r="AD15" i="63"/>
  <c r="C15" i="64"/>
  <c r="BD15" i="64"/>
  <c r="BL15" i="63"/>
  <c r="O55" i="63"/>
  <c r="D15" i="64"/>
  <c r="Z15" i="63"/>
  <c r="AU15" i="64"/>
  <c r="H15" i="64"/>
  <c r="C1" i="59"/>
  <c r="V15" i="63"/>
  <c r="BN15" i="63"/>
  <c r="X15" i="63"/>
  <c r="N15" i="63"/>
  <c r="AH15" i="63"/>
  <c r="O61" i="63"/>
  <c r="T15" i="63"/>
  <c r="O66" i="64"/>
  <c r="K15" i="64"/>
  <c r="C15" i="63"/>
  <c r="AO15" i="63"/>
  <c r="O64" i="63"/>
  <c r="BO15" i="63"/>
  <c r="G15" i="64"/>
  <c r="Y15" i="63"/>
  <c r="BR15" i="64"/>
  <c r="BM15" i="64"/>
  <c r="O61" i="64"/>
  <c r="O69" i="64"/>
  <c r="I15" i="63"/>
  <c r="AU15" i="63"/>
  <c r="BC15" i="63"/>
  <c r="O15" i="64"/>
  <c r="O60" i="63"/>
  <c r="BF15" i="64"/>
  <c r="C5" i="59"/>
  <c r="B15" i="64"/>
  <c r="G15" i="63"/>
  <c r="O67" i="63"/>
  <c r="CA15" i="64"/>
  <c r="O57" i="64"/>
  <c r="BK15" i="64"/>
  <c r="N15" i="64"/>
  <c r="S15" i="63"/>
  <c r="O55" i="64"/>
  <c r="BI15" i="64"/>
  <c r="E15" i="63"/>
  <c r="O66" i="63"/>
  <c r="J15" i="63"/>
  <c r="BE15" i="63"/>
  <c r="O70" i="63"/>
  <c r="O63" i="64"/>
  <c r="O68" i="63"/>
  <c r="BL15" i="64"/>
  <c r="BE15" i="64"/>
  <c r="S15" i="64"/>
  <c r="O79" i="63"/>
  <c r="O56" i="63"/>
  <c r="AW15" i="63"/>
  <c r="O62" i="63"/>
  <c r="AW15" i="64"/>
  <c r="U15" i="63"/>
  <c r="O60" i="64"/>
  <c r="P17" i="2"/>
  <c r="O69" i="63"/>
  <c r="O62" i="64"/>
  <c r="O65" i="63"/>
  <c r="O65" i="64"/>
  <c r="AX15" i="64"/>
  <c r="Y15" i="64"/>
  <c r="BG15" i="64"/>
  <c r="P16" i="2"/>
  <c r="AK15" i="63"/>
  <c r="Q15" i="63"/>
  <c r="BP15" i="63"/>
  <c r="P15" i="64"/>
  <c r="BD15" i="63"/>
  <c r="O67" i="64"/>
  <c r="O54" i="63"/>
  <c r="AV15" i="64"/>
  <c r="F15" i="64"/>
  <c r="AV15" i="63"/>
  <c r="E15" i="64"/>
  <c r="H15" i="63"/>
  <c r="BG15" i="63"/>
  <c r="O70" i="64"/>
  <c r="Z15" i="64"/>
  <c r="BQ15" i="64"/>
  <c r="CD1" i="59"/>
  <c r="J7" i="59"/>
  <c r="EG2" i="59"/>
  <c r="EK2" i="59"/>
  <c r="AC7" i="59"/>
  <c r="CW1" i="59"/>
  <c r="GH2" i="59"/>
  <c r="BU5" i="59"/>
  <c r="AK2" i="59"/>
  <c r="AG7" i="59"/>
  <c r="DA1" i="59"/>
  <c r="BG5" i="59"/>
  <c r="W2" i="59"/>
  <c r="CY1" i="59"/>
  <c r="AE7" i="59"/>
  <c r="BZ7" i="59"/>
  <c r="BL5" i="59"/>
  <c r="AB2" i="59"/>
  <c r="AU5" i="59"/>
  <c r="K2" i="59"/>
  <c r="FV7" i="59"/>
  <c r="BI10" i="63"/>
  <c r="BI10" i="64"/>
  <c r="J66" i="64"/>
  <c r="AO10" i="64"/>
  <c r="BG10" i="64"/>
  <c r="J67" i="63"/>
  <c r="E10" i="63"/>
  <c r="J55" i="63"/>
  <c r="C10" i="63"/>
  <c r="J64" i="64"/>
  <c r="J70" i="63"/>
  <c r="G10" i="64"/>
  <c r="J56" i="63"/>
  <c r="AX10" i="64"/>
  <c r="BM10" i="64"/>
  <c r="B10" i="64"/>
  <c r="J63" i="63"/>
  <c r="T10" i="64"/>
  <c r="R10" i="64"/>
  <c r="J57" i="63"/>
  <c r="AV10" i="63"/>
  <c r="BR10" i="63"/>
  <c r="AW10" i="64"/>
  <c r="BC10" i="64"/>
  <c r="BK10" i="63"/>
  <c r="F10" i="63"/>
  <c r="J54" i="64"/>
  <c r="K17" i="2"/>
  <c r="G10" i="63"/>
  <c r="BQ10" i="64"/>
  <c r="BF10" i="63"/>
  <c r="S10" i="64"/>
  <c r="F10" i="64"/>
  <c r="BD10" i="63"/>
  <c r="BL10" i="63"/>
  <c r="AW10" i="63"/>
  <c r="AH10" i="63"/>
  <c r="AH10" i="64"/>
  <c r="J67" i="64"/>
  <c r="BA10" i="64"/>
  <c r="Z10" i="63"/>
  <c r="BM10" i="63"/>
  <c r="J61" i="63"/>
  <c r="J62" i="63"/>
  <c r="J57" i="64"/>
  <c r="K16" i="2"/>
  <c r="J65" i="63"/>
  <c r="AK10" i="63"/>
  <c r="BP10" i="63"/>
  <c r="BF10" i="64"/>
  <c r="J54" i="63"/>
  <c r="U10" i="63"/>
  <c r="I10" i="63"/>
  <c r="BQ10" i="63"/>
  <c r="R10" i="63"/>
  <c r="S10" i="63"/>
  <c r="Q10" i="64"/>
  <c r="B10" i="63"/>
  <c r="BA10" i="63"/>
  <c r="AV10" i="64"/>
  <c r="BE10" i="63"/>
  <c r="N10" i="63"/>
  <c r="K10" i="64"/>
  <c r="BG10" i="63"/>
  <c r="X10" i="63"/>
  <c r="AO10" i="63"/>
  <c r="CA10" i="63"/>
  <c r="J10" i="63"/>
  <c r="J62" i="64"/>
  <c r="J60" i="63"/>
  <c r="AU10" i="63"/>
  <c r="AY10" i="63"/>
  <c r="K10" i="63"/>
  <c r="BK10" i="64"/>
  <c r="BO10" i="63"/>
  <c r="J60" i="64"/>
  <c r="BD10" i="64"/>
  <c r="BE10" i="64"/>
  <c r="J10" i="64"/>
  <c r="BJ10" i="63"/>
  <c r="W10" i="63"/>
  <c r="AU10" i="64"/>
  <c r="BN10" i="64"/>
  <c r="Y10" i="63"/>
  <c r="BH10" i="64"/>
  <c r="O10" i="64"/>
  <c r="J63" i="64"/>
  <c r="AD10" i="64"/>
  <c r="Q10" i="63"/>
  <c r="J56" i="64"/>
  <c r="J69" i="63"/>
  <c r="AK10" i="64"/>
  <c r="C10" i="64"/>
  <c r="P10" i="64"/>
  <c r="BB10" i="63"/>
  <c r="D10" i="63"/>
  <c r="H10" i="64"/>
  <c r="Y10" i="64"/>
  <c r="J61" i="64"/>
  <c r="T10" i="63"/>
  <c r="V10" i="64"/>
  <c r="J79" i="64"/>
  <c r="J55" i="64"/>
  <c r="CA10" i="64"/>
  <c r="V10" i="63"/>
  <c r="P10" i="63"/>
  <c r="Z10" i="64"/>
  <c r="J69" i="64"/>
  <c r="J70" i="64"/>
  <c r="E10" i="64"/>
  <c r="BJ10" i="64"/>
  <c r="AR10" i="64"/>
  <c r="AX10" i="63"/>
  <c r="BC10" i="63"/>
  <c r="AY10" i="64"/>
  <c r="W10" i="64"/>
  <c r="J66" i="63"/>
  <c r="H10" i="63"/>
  <c r="AR10" i="63"/>
  <c r="J68" i="63"/>
  <c r="BO10" i="64"/>
  <c r="BL10" i="64"/>
  <c r="J79" i="63"/>
  <c r="J65" i="64"/>
  <c r="K15" i="2"/>
  <c r="X10" i="64"/>
  <c r="N10" i="64"/>
  <c r="O10" i="63"/>
  <c r="J64" i="63"/>
  <c r="BH10" i="63"/>
  <c r="BN10" i="63"/>
  <c r="D10" i="64"/>
  <c r="AD10" i="63"/>
  <c r="BP10" i="64"/>
  <c r="J68" i="64"/>
  <c r="U10" i="64"/>
  <c r="BB10" i="64"/>
  <c r="BR10" i="64"/>
  <c r="I10" i="64"/>
  <c r="DX1" i="59"/>
  <c r="GB1" i="59"/>
  <c r="E7" i="59"/>
  <c r="BY1" i="59"/>
  <c r="BC20" i="63"/>
  <c r="AK20" i="64"/>
  <c r="Z20" i="63"/>
  <c r="BO20" i="64"/>
  <c r="U16" i="2"/>
  <c r="T57" i="64"/>
  <c r="BN20" i="64"/>
  <c r="U15" i="2"/>
  <c r="I20" i="63"/>
  <c r="C20" i="64"/>
  <c r="T68" i="64"/>
  <c r="C20" i="63"/>
  <c r="AV20" i="63"/>
  <c r="T62" i="63"/>
  <c r="O20" i="63"/>
  <c r="T67" i="64"/>
  <c r="BE20" i="63"/>
  <c r="T63" i="64"/>
  <c r="T64" i="64"/>
  <c r="AR20" i="64"/>
  <c r="BA20" i="64"/>
  <c r="BD20" i="63"/>
  <c r="T55" i="64"/>
  <c r="U17" i="2"/>
  <c r="BG20" i="63"/>
  <c r="BQ20" i="64"/>
  <c r="CA20" i="63"/>
  <c r="O20" i="64"/>
  <c r="P20" i="63"/>
  <c r="BK20" i="64"/>
  <c r="AD20" i="64"/>
  <c r="H5" i="59"/>
  <c r="BO20" i="63"/>
  <c r="AW20" i="64"/>
  <c r="AO20" i="64"/>
  <c r="BQ20" i="63"/>
  <c r="T60" i="63"/>
  <c r="T69" i="64"/>
  <c r="T60" i="64"/>
  <c r="AX20" i="64"/>
  <c r="AX20" i="63"/>
  <c r="T79" i="63"/>
  <c r="T70" i="63"/>
  <c r="E20" i="64"/>
  <c r="BE20" i="64"/>
  <c r="AU20" i="63"/>
  <c r="AK20" i="63"/>
  <c r="D20" i="63"/>
  <c r="BL20" i="63"/>
  <c r="T79" i="64"/>
  <c r="X20" i="63"/>
  <c r="T67" i="63"/>
  <c r="R20" i="63"/>
  <c r="BR20" i="64"/>
  <c r="U20" i="63"/>
  <c r="BF20" i="64"/>
  <c r="K20" i="63"/>
  <c r="E20" i="63"/>
  <c r="T66" i="63"/>
  <c r="T20" i="64"/>
  <c r="T54" i="64"/>
  <c r="P20" i="64"/>
  <c r="AY20" i="63"/>
  <c r="T64" i="63"/>
  <c r="BH20" i="64"/>
  <c r="BB20" i="64"/>
  <c r="N20" i="63"/>
  <c r="Z20" i="64"/>
  <c r="AV20" i="64"/>
  <c r="BK20" i="63"/>
  <c r="T68" i="63"/>
  <c r="AY20" i="64"/>
  <c r="S20" i="63"/>
  <c r="BR20" i="63"/>
  <c r="AH20" i="63"/>
  <c r="BC20" i="64"/>
  <c r="Q20" i="64"/>
  <c r="BG20" i="64"/>
  <c r="BD20" i="64"/>
  <c r="B20" i="64"/>
  <c r="W20" i="64"/>
  <c r="BF20" i="63"/>
  <c r="W20" i="63"/>
  <c r="BM20" i="64"/>
  <c r="T69" i="63"/>
  <c r="AO20" i="63"/>
  <c r="G20" i="64"/>
  <c r="K20" i="64"/>
  <c r="CA20" i="64"/>
  <c r="F20" i="64"/>
  <c r="BB20" i="63"/>
  <c r="J20" i="64"/>
  <c r="BN20" i="63"/>
  <c r="T65" i="64"/>
  <c r="T20" i="63"/>
  <c r="T54" i="63"/>
  <c r="J20" i="63"/>
  <c r="S20" i="64"/>
  <c r="Y20" i="64"/>
  <c r="AU20" i="64"/>
  <c r="BP20" i="64"/>
  <c r="V20" i="63"/>
  <c r="H20" i="63"/>
  <c r="Q20" i="63"/>
  <c r="V20" i="64"/>
  <c r="AH20" i="64"/>
  <c r="T56" i="64"/>
  <c r="D20" i="64"/>
  <c r="F20" i="63"/>
  <c r="R20" i="64"/>
  <c r="T66" i="64"/>
  <c r="T61" i="64"/>
  <c r="U20" i="64"/>
  <c r="T65" i="63"/>
  <c r="BM20" i="63"/>
  <c r="T57" i="63"/>
  <c r="T55" i="63"/>
  <c r="BJ20" i="64"/>
  <c r="T70" i="64"/>
  <c r="T56" i="63"/>
  <c r="BL20" i="64"/>
  <c r="H20" i="64"/>
  <c r="X20" i="64"/>
  <c r="Y20" i="63"/>
  <c r="AW20" i="63"/>
  <c r="T61" i="63"/>
  <c r="BA20" i="63"/>
  <c r="BI20" i="63"/>
  <c r="BJ20" i="63"/>
  <c r="G20" i="63"/>
  <c r="H1" i="59"/>
  <c r="AD20" i="63"/>
  <c r="N20" i="64"/>
  <c r="T62" i="64"/>
  <c r="BP20" i="63"/>
  <c r="I20" i="64"/>
  <c r="T63" i="63"/>
  <c r="AR20" i="63"/>
  <c r="BH20" i="63"/>
  <c r="BI20" i="64"/>
  <c r="B20" i="63"/>
  <c r="BV7" i="59"/>
  <c r="EL1" i="59"/>
  <c r="BS2" i="59"/>
  <c r="BS6" i="59"/>
  <c r="FE5" i="59"/>
  <c r="AF30" i="63"/>
  <c r="U32" i="63"/>
  <c r="AF25" i="64"/>
  <c r="AF25" i="63"/>
  <c r="AF58" i="63"/>
  <c r="AE32" i="63"/>
  <c r="AF61" i="63"/>
  <c r="AF54" i="64"/>
  <c r="AF8" i="63"/>
  <c r="AS32" i="64"/>
  <c r="AF60" i="63"/>
  <c r="BF32" i="63"/>
  <c r="AF5" i="63"/>
  <c r="AF37" i="64"/>
  <c r="AI32" i="63"/>
  <c r="AR32" i="63"/>
  <c r="AI32" i="64"/>
  <c r="AJ32" i="63"/>
  <c r="CA32" i="64"/>
  <c r="BR32" i="64"/>
  <c r="AO32" i="64"/>
  <c r="T1" i="59"/>
  <c r="AF32" i="64"/>
  <c r="AG15" i="2"/>
  <c r="BS32" i="64"/>
  <c r="AF67" i="63"/>
  <c r="AD32" i="63"/>
  <c r="BW32" i="63"/>
  <c r="AF59" i="63"/>
  <c r="BC32" i="64"/>
  <c r="AF64" i="63"/>
  <c r="G32" i="63"/>
  <c r="BU32" i="63"/>
  <c r="P32" i="63"/>
  <c r="BN32" i="64"/>
  <c r="AF62" i="63"/>
  <c r="V32" i="64"/>
  <c r="AF19" i="63"/>
  <c r="BF32" i="64"/>
  <c r="H32" i="63"/>
  <c r="AF24" i="63"/>
  <c r="BX32" i="64"/>
  <c r="AF64" i="64"/>
  <c r="S32" i="64"/>
  <c r="Q32" i="64"/>
  <c r="BO32" i="63"/>
  <c r="BL32" i="63"/>
  <c r="I32" i="64"/>
  <c r="AL32" i="63"/>
  <c r="U32" i="64"/>
  <c r="AF63" i="63"/>
  <c r="BV32" i="64"/>
  <c r="AJ32" i="64"/>
  <c r="AF50" i="64"/>
  <c r="AF54" i="63"/>
  <c r="AG17" i="2"/>
  <c r="R32" i="63"/>
  <c r="BV32" i="63"/>
  <c r="AF19" i="64"/>
  <c r="J32" i="63"/>
  <c r="AF18" i="63"/>
  <c r="AG32" i="64"/>
  <c r="AN32" i="63"/>
  <c r="F32" i="63"/>
  <c r="BM32" i="63"/>
  <c r="AF14" i="63"/>
  <c r="AX32" i="64"/>
  <c r="AF44" i="64"/>
  <c r="BY32" i="63"/>
  <c r="AC32" i="64"/>
  <c r="I32" i="63"/>
  <c r="AF37" i="63"/>
  <c r="AF59" i="64"/>
  <c r="AF2" i="64"/>
  <c r="H32" i="64"/>
  <c r="BC32" i="63"/>
  <c r="AF26" i="64"/>
  <c r="F32" i="64"/>
  <c r="AF65" i="64"/>
  <c r="BO32" i="64"/>
  <c r="AF16" i="64"/>
  <c r="AY32" i="64"/>
  <c r="AF57" i="64"/>
  <c r="AF22" i="64"/>
  <c r="AF32" i="63"/>
  <c r="AF51" i="64"/>
  <c r="AF6" i="64"/>
  <c r="AF10" i="64"/>
  <c r="AF66" i="63"/>
  <c r="AF11" i="63"/>
  <c r="AF7" i="63"/>
  <c r="AF4" i="64"/>
  <c r="AV32" i="63"/>
  <c r="AM32" i="64"/>
  <c r="AE32" i="64"/>
  <c r="BN32" i="63"/>
  <c r="AF41" i="63"/>
  <c r="AF47" i="64"/>
  <c r="BE32" i="63"/>
  <c r="BG32" i="63"/>
  <c r="AF23" i="64"/>
  <c r="AF34" i="64"/>
  <c r="BL32" i="64"/>
  <c r="Z32" i="63"/>
  <c r="AC32" i="63"/>
  <c r="K32" i="63"/>
  <c r="AF47" i="63"/>
  <c r="AU32" i="64"/>
  <c r="Q32" i="63"/>
  <c r="AX32" i="63"/>
  <c r="AG16" i="2"/>
  <c r="B32" i="64"/>
  <c r="P32" i="64"/>
  <c r="AU32" i="63"/>
  <c r="AF8" i="64"/>
  <c r="AF49" i="64"/>
  <c r="AF65" i="63"/>
  <c r="AF69" i="63"/>
  <c r="AF11" i="64"/>
  <c r="BR32" i="63"/>
  <c r="AF7" i="64"/>
  <c r="D32" i="63"/>
  <c r="AF56" i="63"/>
  <c r="AW32" i="63"/>
  <c r="N32" i="63"/>
  <c r="AF34" i="63"/>
  <c r="J32" i="64"/>
  <c r="AF63" i="64"/>
  <c r="AR32" i="64"/>
  <c r="AH32" i="63"/>
  <c r="AF10" i="63"/>
  <c r="BS32" i="63"/>
  <c r="AF14" i="64"/>
  <c r="AF9" i="63"/>
  <c r="AK32" i="63"/>
  <c r="AT32" i="63"/>
  <c r="AY32" i="63"/>
  <c r="BG32" i="64"/>
  <c r="AS32" i="63"/>
  <c r="AV32" i="64"/>
  <c r="BK32" i="63"/>
  <c r="BM32" i="64"/>
  <c r="BK32" i="64"/>
  <c r="AD32" i="64"/>
  <c r="C32" i="64"/>
  <c r="AF20" i="63"/>
  <c r="AF79" i="63"/>
  <c r="AP32" i="64"/>
  <c r="AF30" i="64"/>
  <c r="BZ32" i="63"/>
  <c r="BI32" i="63"/>
  <c r="BW32" i="64"/>
  <c r="AF67" i="64"/>
  <c r="O32" i="63"/>
  <c r="AF68" i="63"/>
  <c r="AP32" i="63"/>
  <c r="Y32" i="64"/>
  <c r="BT32" i="63"/>
  <c r="AF55" i="63"/>
  <c r="BE32" i="64"/>
  <c r="X32" i="64"/>
  <c r="N32" i="64"/>
  <c r="AF50" i="63"/>
  <c r="AF60" i="64"/>
  <c r="T32" i="63"/>
  <c r="E32" i="63"/>
  <c r="AF16" i="63"/>
  <c r="BY32" i="64"/>
  <c r="AA32" i="64"/>
  <c r="AF53" i="63"/>
  <c r="O32" i="64"/>
  <c r="BD32" i="63"/>
  <c r="AF61" i="64"/>
  <c r="AF4" i="63"/>
  <c r="AF2" i="63"/>
  <c r="B32" i="63"/>
  <c r="X32" i="63"/>
  <c r="AW32" i="64"/>
  <c r="BB32" i="63"/>
  <c r="AG32" i="63"/>
  <c r="BQ32" i="64"/>
  <c r="AF3" i="63"/>
  <c r="AN32" i="64"/>
  <c r="BU32" i="64"/>
  <c r="BX32" i="63"/>
  <c r="R32" i="64"/>
  <c r="AF9" i="64"/>
  <c r="AF57" i="63"/>
  <c r="C32" i="63"/>
  <c r="AF48" i="64"/>
  <c r="AF23" i="63"/>
  <c r="BP32" i="64"/>
  <c r="G32" i="64"/>
  <c r="BJ32" i="64"/>
  <c r="V32" i="63"/>
  <c r="AF15" i="64"/>
  <c r="AF51" i="63"/>
  <c r="T5" i="59"/>
  <c r="AA32" i="63"/>
  <c r="CA32" i="63"/>
  <c r="W32" i="64"/>
  <c r="AF21" i="64"/>
  <c r="AF3" i="64"/>
  <c r="AF20" i="64"/>
  <c r="AB32" i="64"/>
  <c r="Z32" i="64"/>
  <c r="T32" i="64"/>
  <c r="AO32" i="63"/>
  <c r="AF44" i="63"/>
  <c r="AF79" i="64"/>
  <c r="AQ32" i="63"/>
  <c r="BH32" i="63"/>
  <c r="BD32" i="64"/>
  <c r="AF58" i="64"/>
  <c r="AL32" i="64"/>
  <c r="AF70" i="63"/>
  <c r="BI32" i="64"/>
  <c r="AF26" i="63"/>
  <c r="AF17" i="64"/>
  <c r="AQ32" i="64"/>
  <c r="AM32" i="63"/>
  <c r="AF24" i="64"/>
  <c r="K32" i="64"/>
  <c r="AH32" i="64"/>
  <c r="AF22" i="63"/>
  <c r="AF56" i="64"/>
  <c r="AF48" i="63"/>
  <c r="W32" i="63"/>
  <c r="BQ32" i="63"/>
  <c r="AF6" i="63"/>
  <c r="BH32" i="64"/>
  <c r="BT32" i="64"/>
  <c r="AF41" i="64"/>
  <c r="BA32" i="64"/>
  <c r="BJ32" i="63"/>
  <c r="Y32" i="63"/>
  <c r="D32" i="64"/>
  <c r="AF5" i="64"/>
  <c r="S32" i="63"/>
  <c r="E32" i="64"/>
  <c r="AF17" i="63"/>
  <c r="AF15" i="63"/>
  <c r="AF53" i="64"/>
  <c r="AF70" i="64"/>
  <c r="AF55" i="64"/>
  <c r="AT32" i="64"/>
  <c r="AF49" i="63"/>
  <c r="BA32" i="63"/>
  <c r="AF18" i="64"/>
  <c r="AF68" i="64"/>
  <c r="AF62" i="64"/>
  <c r="AF69" i="64"/>
  <c r="AF66" i="64"/>
  <c r="AK32" i="64"/>
  <c r="BB32" i="64"/>
  <c r="BZ32" i="64"/>
  <c r="AF21" i="63"/>
  <c r="AB32" i="63"/>
  <c r="BP32" i="63"/>
  <c r="BK7" i="59"/>
  <c r="CU2" i="59"/>
  <c r="EV2" i="59"/>
  <c r="EY1" i="59"/>
  <c r="AW1" i="59"/>
  <c r="M6" i="59"/>
  <c r="BA6" i="59"/>
  <c r="BA2" i="59"/>
  <c r="GU1" i="59"/>
  <c r="Y69" i="64"/>
  <c r="BL25" i="63"/>
  <c r="AH25" i="63"/>
  <c r="X25" i="63"/>
  <c r="U25" i="63"/>
  <c r="B25" i="64"/>
  <c r="BN25" i="64"/>
  <c r="Y64" i="64"/>
  <c r="R25" i="63"/>
  <c r="AO25" i="63"/>
  <c r="BJ25" i="63"/>
  <c r="AY25" i="64"/>
  <c r="Y67" i="63"/>
  <c r="Y60" i="64"/>
  <c r="AV25" i="64"/>
  <c r="BJ25" i="64"/>
  <c r="BR25" i="64"/>
  <c r="X25" i="64"/>
  <c r="Y55" i="64"/>
  <c r="AK25" i="64"/>
  <c r="BA25" i="64"/>
  <c r="BF25" i="63"/>
  <c r="Y54" i="64"/>
  <c r="Y62" i="63"/>
  <c r="Y70" i="64"/>
  <c r="Y57" i="64"/>
  <c r="B25" i="63"/>
  <c r="AX25" i="64"/>
  <c r="N25" i="64"/>
  <c r="S25" i="63"/>
  <c r="AX25" i="63"/>
  <c r="Y61" i="64"/>
  <c r="C25" i="63"/>
  <c r="Y65" i="64"/>
  <c r="BQ25" i="64"/>
  <c r="W25" i="64"/>
  <c r="P25" i="64"/>
  <c r="Z25" i="63"/>
  <c r="AR25" i="63"/>
  <c r="AR25" i="64"/>
  <c r="Z16" i="2"/>
  <c r="D25" i="63"/>
  <c r="S25" i="64"/>
  <c r="V25" i="63"/>
  <c r="Y68" i="64"/>
  <c r="E25" i="63"/>
  <c r="T25" i="64"/>
  <c r="BC25" i="64"/>
  <c r="BB25" i="64"/>
  <c r="M1" i="59"/>
  <c r="G25" i="63"/>
  <c r="Y56" i="63"/>
  <c r="BR25" i="63"/>
  <c r="R25" i="64"/>
  <c r="Y63" i="63"/>
  <c r="BQ25" i="63"/>
  <c r="M5" i="59"/>
  <c r="H25" i="64"/>
  <c r="Y60" i="63"/>
  <c r="V25" i="64"/>
  <c r="AU25" i="64"/>
  <c r="Y79" i="63"/>
  <c r="AW25" i="63"/>
  <c r="D25" i="64"/>
  <c r="E25" i="64"/>
  <c r="BN25" i="63"/>
  <c r="BO25" i="64"/>
  <c r="U25" i="64"/>
  <c r="BE25" i="64"/>
  <c r="Y62" i="64"/>
  <c r="BH25" i="63"/>
  <c r="BB25" i="63"/>
  <c r="H25" i="63"/>
  <c r="BD25" i="63"/>
  <c r="Y69" i="63"/>
  <c r="BK25" i="64"/>
  <c r="P25" i="63"/>
  <c r="Z17" i="2"/>
  <c r="BH25" i="64"/>
  <c r="BG25" i="63"/>
  <c r="AK25" i="63"/>
  <c r="AH25" i="64"/>
  <c r="Y57" i="63"/>
  <c r="BC25" i="63"/>
  <c r="Y79" i="64"/>
  <c r="Y25" i="64"/>
  <c r="BP25" i="63"/>
  <c r="Y25" i="63"/>
  <c r="BF25" i="64"/>
  <c r="Z15" i="2"/>
  <c r="Y64" i="63"/>
  <c r="CA25" i="63"/>
  <c r="BA25" i="63"/>
  <c r="Q25" i="63"/>
  <c r="I25" i="64"/>
  <c r="Y61" i="63"/>
  <c r="BI25" i="64"/>
  <c r="BO25" i="63"/>
  <c r="I25" i="63"/>
  <c r="Y54" i="63"/>
  <c r="BI25" i="63"/>
  <c r="AV25" i="63"/>
  <c r="K25" i="64"/>
  <c r="O25" i="63"/>
  <c r="CA25" i="64"/>
  <c r="F25" i="63"/>
  <c r="Y56" i="64"/>
  <c r="O25" i="64"/>
  <c r="AU25" i="63"/>
  <c r="BL25" i="64"/>
  <c r="Y68" i="63"/>
  <c r="BE25" i="63"/>
  <c r="J25" i="63"/>
  <c r="AD25" i="64"/>
  <c r="BD25" i="64"/>
  <c r="AY25" i="63"/>
  <c r="Y70" i="63"/>
  <c r="BK25" i="63"/>
  <c r="AO25" i="64"/>
  <c r="T25" i="63"/>
  <c r="Y55" i="63"/>
  <c r="Y67" i="64"/>
  <c r="BM25" i="63"/>
  <c r="BM25" i="64"/>
  <c r="Y65" i="63"/>
  <c r="K25" i="63"/>
  <c r="BG25" i="64"/>
  <c r="C25" i="64"/>
  <c r="G25" i="64"/>
  <c r="BP25" i="64"/>
  <c r="J25" i="64"/>
  <c r="Q25" i="64"/>
  <c r="Z25" i="64"/>
  <c r="AD25" i="63"/>
  <c r="N25" i="63"/>
  <c r="W25" i="63"/>
  <c r="Y66" i="64"/>
  <c r="Y63" i="64"/>
  <c r="Y66" i="63"/>
  <c r="F25" i="64"/>
  <c r="AW25" i="64"/>
  <c r="DE6" i="59"/>
  <c r="HG2" i="59"/>
  <c r="P7" i="59"/>
  <c r="CJ1" i="59"/>
  <c r="EB5" i="59"/>
  <c r="BA5" i="2"/>
  <c r="AF2" i="59"/>
  <c r="BP5" i="59"/>
  <c r="FZ2" i="59"/>
  <c r="DO2" i="59"/>
  <c r="CN2" i="59"/>
  <c r="BD7" i="59"/>
  <c r="FU5" i="59"/>
  <c r="N4" i="2"/>
  <c r="FF1" i="59"/>
  <c r="AO7" i="59"/>
  <c r="BY2" i="59"/>
  <c r="AZ1" i="59"/>
  <c r="P6" i="59"/>
  <c r="BD5" i="59"/>
  <c r="T2" i="59"/>
  <c r="X2" i="64"/>
  <c r="BJ2" i="63"/>
  <c r="BG2" i="64"/>
  <c r="O2" i="63"/>
  <c r="BE2" i="64"/>
  <c r="C16" i="2"/>
  <c r="B67" i="63"/>
  <c r="BH2" i="64"/>
  <c r="B54" i="63"/>
  <c r="BE2" i="63"/>
  <c r="B69" i="63"/>
  <c r="H2" i="63"/>
  <c r="BF2" i="64"/>
  <c r="Z2" i="64"/>
  <c r="AX2" i="63"/>
  <c r="AY2" i="64"/>
  <c r="B2" i="64"/>
  <c r="AY2" i="63"/>
  <c r="BC2" i="63"/>
  <c r="BO2" i="64"/>
  <c r="Q2" i="64"/>
  <c r="BQ2" i="64"/>
  <c r="J2" i="64"/>
  <c r="BD2" i="63"/>
  <c r="R2" i="64"/>
  <c r="BC2" i="64"/>
  <c r="BP2" i="64"/>
  <c r="B61" i="63"/>
  <c r="AD2" i="63"/>
  <c r="B55" i="64"/>
  <c r="N2" i="64"/>
  <c r="BL2" i="64"/>
  <c r="AU2" i="64"/>
  <c r="B56" i="63"/>
  <c r="CA2" i="64"/>
  <c r="O2" i="64"/>
  <c r="W2" i="64"/>
  <c r="B65" i="64"/>
  <c r="B69" i="64"/>
  <c r="V2" i="64"/>
  <c r="F2" i="64"/>
  <c r="B63" i="63"/>
  <c r="B79" i="63"/>
  <c r="B60" i="63"/>
  <c r="C2" i="63"/>
  <c r="BJ2" i="64"/>
  <c r="BG2" i="63"/>
  <c r="C2" i="64"/>
  <c r="B57" i="63"/>
  <c r="D2" i="64"/>
  <c r="BO2" i="63"/>
  <c r="G2" i="63"/>
  <c r="B54" i="64"/>
  <c r="AH2" i="63"/>
  <c r="T2" i="64"/>
  <c r="K2" i="63"/>
  <c r="E2" i="64"/>
  <c r="BP2" i="63"/>
  <c r="X2" i="63"/>
  <c r="I2" i="63"/>
  <c r="BB2" i="63"/>
  <c r="BQ2" i="63"/>
  <c r="B60" i="64"/>
  <c r="BI2" i="64"/>
  <c r="BB2" i="64"/>
  <c r="AH2" i="64"/>
  <c r="U2" i="64"/>
  <c r="B2" i="63"/>
  <c r="N2" i="63"/>
  <c r="AD2" i="64"/>
  <c r="W2" i="63"/>
  <c r="B61" i="64"/>
  <c r="B56" i="64"/>
  <c r="E2" i="63"/>
  <c r="BA2" i="63"/>
  <c r="B64" i="63"/>
  <c r="B70" i="63"/>
  <c r="P2" i="64"/>
  <c r="R2" i="63"/>
  <c r="I2" i="64"/>
  <c r="S2" i="64"/>
  <c r="V2" i="63"/>
  <c r="AW2" i="64"/>
  <c r="AW2" i="63"/>
  <c r="AV2" i="64"/>
  <c r="BN2" i="63"/>
  <c r="H2" i="64"/>
  <c r="B68" i="64"/>
  <c r="P2" i="63"/>
  <c r="BF2" i="63"/>
  <c r="AU2" i="63"/>
  <c r="D2" i="63"/>
  <c r="BK2" i="64"/>
  <c r="Y2" i="64"/>
  <c r="B57" i="64"/>
  <c r="C17" i="2"/>
  <c r="AK2" i="64"/>
  <c r="F2" i="63"/>
  <c r="B65" i="63"/>
  <c r="CA2" i="63"/>
  <c r="C14" i="2"/>
  <c r="S2" i="63"/>
  <c r="B62" i="64"/>
  <c r="BR2" i="63"/>
  <c r="AR2" i="63"/>
  <c r="Y2" i="63"/>
  <c r="T2" i="63"/>
  <c r="K2" i="64"/>
  <c r="BL2" i="63"/>
  <c r="B79" i="64"/>
  <c r="AR2" i="64"/>
  <c r="C15" i="2"/>
  <c r="Q2" i="63"/>
  <c r="B66" i="64"/>
  <c r="BA2" i="64"/>
  <c r="B68" i="63"/>
  <c r="BN2" i="64"/>
  <c r="B64" i="64"/>
  <c r="AX2" i="64"/>
  <c r="AO2" i="63"/>
  <c r="B70" i="64"/>
  <c r="U2" i="63"/>
  <c r="BK2" i="63"/>
  <c r="G2" i="64"/>
  <c r="BH2" i="63"/>
  <c r="BD2" i="64"/>
  <c r="BI2" i="63"/>
  <c r="BR2" i="64"/>
  <c r="BM2" i="64"/>
  <c r="AV2" i="63"/>
  <c r="J2" i="63"/>
  <c r="B67" i="64"/>
  <c r="B62" i="63"/>
  <c r="B66" i="63"/>
  <c r="Z2" i="63"/>
  <c r="AK2" i="63"/>
  <c r="AO2" i="64"/>
  <c r="BM2" i="63"/>
  <c r="B63" i="64"/>
  <c r="B55" i="63"/>
  <c r="BY7" i="59"/>
  <c r="CV1" i="59"/>
  <c r="AB7" i="59"/>
  <c r="I20" i="4"/>
  <c r="E34" i="4"/>
  <c r="EJ1" i="59"/>
  <c r="FP6" i="59"/>
  <c r="AL6" i="59"/>
  <c r="AL2" i="59"/>
  <c r="CU6" i="59"/>
  <c r="BB17" i="64"/>
  <c r="AU17" i="63"/>
  <c r="BR17" i="63"/>
  <c r="BA17" i="64"/>
  <c r="AO17" i="63"/>
  <c r="C17" i="64"/>
  <c r="Z17" i="64"/>
  <c r="I17" i="63"/>
  <c r="R15" i="2"/>
  <c r="BL17" i="64"/>
  <c r="U17" i="64"/>
  <c r="Q61" i="64"/>
  <c r="U17" i="63"/>
  <c r="P17" i="64"/>
  <c r="BE17" i="63"/>
  <c r="BN17" i="64"/>
  <c r="N17" i="64"/>
  <c r="BF17" i="64"/>
  <c r="AX17" i="63"/>
  <c r="Q69" i="63"/>
  <c r="BH17" i="64"/>
  <c r="BK17" i="64"/>
  <c r="Q54" i="64"/>
  <c r="Q65" i="63"/>
  <c r="AR17" i="63"/>
  <c r="CA17" i="64"/>
  <c r="C17" i="63"/>
  <c r="Q61" i="63"/>
  <c r="R17" i="63"/>
  <c r="Q57" i="63"/>
  <c r="Q70" i="63"/>
  <c r="Q64" i="63"/>
  <c r="AK17" i="64"/>
  <c r="O17" i="63"/>
  <c r="R17" i="2"/>
  <c r="AD17" i="64"/>
  <c r="R16" i="2"/>
  <c r="AX17" i="64"/>
  <c r="Q62" i="64"/>
  <c r="J17" i="63"/>
  <c r="K17" i="64"/>
  <c r="B17" i="64"/>
  <c r="H17" i="64"/>
  <c r="AH17" i="64"/>
  <c r="AR17" i="64"/>
  <c r="Q60" i="63"/>
  <c r="S17" i="64"/>
  <c r="CA17" i="63"/>
  <c r="AV17" i="63"/>
  <c r="X17" i="64"/>
  <c r="G17" i="63"/>
  <c r="E17" i="63"/>
  <c r="BP17" i="64"/>
  <c r="Q68" i="64"/>
  <c r="Q66" i="63"/>
  <c r="BA17" i="63"/>
  <c r="BN17" i="63"/>
  <c r="AW17" i="64"/>
  <c r="H17" i="63"/>
  <c r="B17" i="63"/>
  <c r="E17" i="64"/>
  <c r="Y17" i="63"/>
  <c r="Q56" i="64"/>
  <c r="AY17" i="64"/>
  <c r="N17" i="63"/>
  <c r="AO17" i="64"/>
  <c r="BR17" i="64"/>
  <c r="BP17" i="63"/>
  <c r="Z17" i="63"/>
  <c r="F17" i="63"/>
  <c r="AH17" i="63"/>
  <c r="R17" i="64"/>
  <c r="Q67" i="64"/>
  <c r="BQ17" i="63"/>
  <c r="BL17" i="63"/>
  <c r="V17" i="63"/>
  <c r="AK17" i="63"/>
  <c r="K17" i="63"/>
  <c r="W17" i="63"/>
  <c r="BG17" i="64"/>
  <c r="O17" i="64"/>
  <c r="Q17" i="64"/>
  <c r="AW17" i="63"/>
  <c r="D17" i="63"/>
  <c r="Q79" i="63"/>
  <c r="BC17" i="63"/>
  <c r="Q55" i="63"/>
  <c r="I17" i="64"/>
  <c r="BB17" i="63"/>
  <c r="BM17" i="63"/>
  <c r="Q67" i="63"/>
  <c r="Q79" i="64"/>
  <c r="BC17" i="64"/>
  <c r="AD17" i="63"/>
  <c r="Q62" i="63"/>
  <c r="Q54" i="63"/>
  <c r="Q64" i="64"/>
  <c r="BF17" i="63"/>
  <c r="E5" i="59"/>
  <c r="Q60" i="64"/>
  <c r="J17" i="64"/>
  <c r="E1" i="59"/>
  <c r="S17" i="63"/>
  <c r="F17" i="64"/>
  <c r="BQ17" i="64"/>
  <c r="W17" i="64"/>
  <c r="BI17" i="64"/>
  <c r="Q56" i="63"/>
  <c r="Y17" i="64"/>
  <c r="BH17" i="63"/>
  <c r="D17" i="64"/>
  <c r="AY17" i="63"/>
  <c r="BD17" i="63"/>
  <c r="Q17" i="63"/>
  <c r="Q65" i="64"/>
  <c r="T17" i="64"/>
  <c r="G17" i="64"/>
  <c r="BM17" i="64"/>
  <c r="Q69" i="64"/>
  <c r="X17" i="63"/>
  <c r="AV17" i="64"/>
  <c r="BK17" i="63"/>
  <c r="BD17" i="64"/>
  <c r="T17" i="63"/>
  <c r="BG17" i="63"/>
  <c r="BJ17" i="64"/>
  <c r="BJ17" i="63"/>
  <c r="BO17" i="63"/>
  <c r="Q57" i="64"/>
  <c r="Q66" i="64"/>
  <c r="BE17" i="64"/>
  <c r="V17" i="64"/>
  <c r="Q63" i="64"/>
  <c r="Q70" i="64"/>
  <c r="Q63" i="63"/>
  <c r="Q55" i="64"/>
  <c r="BI17" i="63"/>
  <c r="AU17" i="64"/>
  <c r="P17" i="63"/>
  <c r="BO17" i="64"/>
  <c r="Q68" i="63"/>
  <c r="EH5" i="59"/>
  <c r="FG6" i="59"/>
  <c r="AV1" i="59"/>
  <c r="L6" i="59"/>
  <c r="AQ2" i="59"/>
  <c r="AQ6" i="59"/>
  <c r="D9" i="4"/>
  <c r="H3" i="4"/>
  <c r="AV5" i="59"/>
  <c r="L2" i="59"/>
  <c r="CF2" i="59"/>
  <c r="AV7" i="59"/>
  <c r="M4" i="2"/>
  <c r="DD5" i="59"/>
  <c r="D10" i="4"/>
  <c r="I3" i="4"/>
  <c r="CN6" i="59"/>
  <c r="EX2" i="59"/>
  <c r="FL2" i="59"/>
  <c r="B2" i="59"/>
  <c r="AL5" i="59"/>
  <c r="DE7" i="59"/>
  <c r="CG7" i="59"/>
  <c r="BW5" i="59"/>
  <c r="E44" i="63"/>
  <c r="N44" i="63"/>
  <c r="BL44" i="63"/>
  <c r="AR61" i="64"/>
  <c r="AD44" i="64"/>
  <c r="AH44" i="64"/>
  <c r="J44" i="63"/>
  <c r="B44" i="64"/>
  <c r="AY44" i="63"/>
  <c r="S44" i="64"/>
  <c r="X44" i="63"/>
  <c r="AR63" i="64"/>
  <c r="AR68" i="63"/>
  <c r="I44" i="63"/>
  <c r="AR63" i="63"/>
  <c r="W44" i="63"/>
  <c r="BG44" i="63"/>
  <c r="O44" i="63"/>
  <c r="BE44" i="64"/>
  <c r="AU44" i="63"/>
  <c r="U44" i="64"/>
  <c r="Y44" i="63"/>
  <c r="AK44" i="64"/>
  <c r="AR64" i="63"/>
  <c r="AF1" i="59"/>
  <c r="AR55" i="64"/>
  <c r="BO44" i="63"/>
  <c r="BK44" i="64"/>
  <c r="C44" i="63"/>
  <c r="D44" i="64"/>
  <c r="BA44" i="64"/>
  <c r="Z44" i="64"/>
  <c r="BH44" i="64"/>
  <c r="AR79" i="63"/>
  <c r="AS17" i="2"/>
  <c r="H44" i="63"/>
  <c r="F44" i="63"/>
  <c r="BN44" i="63"/>
  <c r="BO44" i="64"/>
  <c r="BH44" i="63"/>
  <c r="B44" i="63"/>
  <c r="AR56" i="64"/>
  <c r="J44" i="64"/>
  <c r="BQ44" i="63"/>
  <c r="AR44" i="64"/>
  <c r="S44" i="63"/>
  <c r="AO44" i="64"/>
  <c r="O44" i="64"/>
  <c r="Q44" i="63"/>
  <c r="R44" i="64"/>
  <c r="Y44" i="64"/>
  <c r="BE44" i="63"/>
  <c r="P44" i="63"/>
  <c r="AR62" i="64"/>
  <c r="BR44" i="63"/>
  <c r="P44" i="64"/>
  <c r="AV44" i="64"/>
  <c r="AU44" i="64"/>
  <c r="AS16" i="2"/>
  <c r="X44" i="64"/>
  <c r="AR68" i="64"/>
  <c r="Z44" i="63"/>
  <c r="H44" i="64"/>
  <c r="AR64" i="64"/>
  <c r="N44" i="64"/>
  <c r="AY44" i="64"/>
  <c r="AR61" i="63"/>
  <c r="AR57" i="63"/>
  <c r="BD44" i="63"/>
  <c r="V44" i="63"/>
  <c r="AR65" i="64"/>
  <c r="K44" i="63"/>
  <c r="BP44" i="63"/>
  <c r="E44" i="64"/>
  <c r="AR67" i="63"/>
  <c r="AR70" i="63"/>
  <c r="BF44" i="63"/>
  <c r="AS15" i="2"/>
  <c r="AH44" i="63"/>
  <c r="BJ44" i="63"/>
  <c r="AR54" i="64"/>
  <c r="AX44" i="63"/>
  <c r="AR57" i="64"/>
  <c r="U44" i="63"/>
  <c r="BK44" i="63"/>
  <c r="AV44" i="63"/>
  <c r="T44" i="64"/>
  <c r="D44" i="63"/>
  <c r="BC44" i="63"/>
  <c r="AD44" i="63"/>
  <c r="BN44" i="64"/>
  <c r="CA44" i="64"/>
  <c r="BA44" i="63"/>
  <c r="CA44" i="63"/>
  <c r="BM44" i="64"/>
  <c r="BC44" i="64"/>
  <c r="C44" i="64"/>
  <c r="AR60" i="63"/>
  <c r="AW44" i="63"/>
  <c r="BQ44" i="64"/>
  <c r="AR66" i="64"/>
  <c r="G44" i="64"/>
  <c r="AR69" i="63"/>
  <c r="Q44" i="64"/>
  <c r="AR65" i="63"/>
  <c r="AR54" i="63"/>
  <c r="BB44" i="64"/>
  <c r="T44" i="63"/>
  <c r="AK44" i="63"/>
  <c r="AR44" i="63"/>
  <c r="AW44" i="64"/>
  <c r="AR69" i="64"/>
  <c r="AF5" i="59"/>
  <c r="BJ44" i="64"/>
  <c r="BP44" i="64"/>
  <c r="I44" i="64"/>
  <c r="F44" i="64"/>
  <c r="AR70" i="64"/>
  <c r="BR44" i="64"/>
  <c r="BM44" i="63"/>
  <c r="BD44" i="64"/>
  <c r="V44" i="64"/>
  <c r="BB44" i="63"/>
  <c r="AR55" i="63"/>
  <c r="AX44" i="64"/>
  <c r="AR67" i="64"/>
  <c r="K44" i="64"/>
  <c r="BI44" i="64"/>
  <c r="AR62" i="63"/>
  <c r="AR60" i="64"/>
  <c r="BI44" i="63"/>
  <c r="AR79" i="64"/>
  <c r="BF44" i="64"/>
  <c r="BG44" i="64"/>
  <c r="AO44" i="63"/>
  <c r="W44" i="64"/>
  <c r="AR56" i="63"/>
  <c r="BL44" i="64"/>
  <c r="AR66" i="63"/>
  <c r="R44" i="63"/>
  <c r="G44" i="63"/>
  <c r="Y2" i="59"/>
  <c r="BI5" i="59"/>
  <c r="DJ1" i="59"/>
  <c r="G6" i="59"/>
  <c r="AQ1" i="59"/>
  <c r="V7" i="59"/>
  <c r="CP1" i="59"/>
  <c r="AW5" i="59"/>
  <c r="M2" i="59"/>
  <c r="CP5" i="59"/>
  <c r="Q2" i="59"/>
  <c r="BA5" i="59"/>
  <c r="GM1" i="59"/>
  <c r="FA2" i="59"/>
  <c r="HG1" i="59"/>
  <c r="DL1" i="59"/>
  <c r="EB1" i="59"/>
  <c r="GV2" i="59"/>
  <c r="FB5" i="59"/>
  <c r="BA1" i="59"/>
  <c r="Q6" i="59"/>
  <c r="FB7" i="59"/>
  <c r="BT1" i="59"/>
  <c r="AJ6" i="59"/>
  <c r="DD1" i="59"/>
  <c r="AJ7" i="59"/>
  <c r="CC2" i="59"/>
  <c r="AS7" i="59"/>
  <c r="BC6" i="59"/>
  <c r="BC2" i="59"/>
  <c r="EQ1" i="59"/>
  <c r="FD5" i="59"/>
  <c r="DY2" i="59"/>
  <c r="BK6" i="59"/>
  <c r="BK2" i="59"/>
  <c r="GY1" i="59"/>
  <c r="AD6" i="59"/>
  <c r="BN1" i="59"/>
  <c r="FP2" i="59"/>
  <c r="ED5" i="59"/>
  <c r="GL1" i="59"/>
  <c r="BF2" i="59"/>
  <c r="BF6" i="59"/>
  <c r="BJ7" i="59"/>
  <c r="CT2" i="59"/>
  <c r="GB2" i="59"/>
  <c r="AX7" i="59"/>
  <c r="CH2" i="59"/>
  <c r="BJ48" i="63"/>
  <c r="F48" i="63"/>
  <c r="AV64" i="63"/>
  <c r="BL48" i="64"/>
  <c r="BO48" i="63"/>
  <c r="F48" i="64"/>
  <c r="BE48" i="63"/>
  <c r="AV66" i="63"/>
  <c r="X48" i="63"/>
  <c r="BH48" i="63"/>
  <c r="AJ1" i="59"/>
  <c r="R48" i="64"/>
  <c r="AV70" i="64"/>
  <c r="BQ48" i="63"/>
  <c r="AK48" i="63"/>
  <c r="AY48" i="64"/>
  <c r="AV61" i="64"/>
  <c r="S48" i="64"/>
  <c r="AV57" i="64"/>
  <c r="AV65" i="64"/>
  <c r="Q48" i="63"/>
  <c r="E48" i="63"/>
  <c r="BG48" i="64"/>
  <c r="AV54" i="64"/>
  <c r="BR48" i="63"/>
  <c r="CA48" i="63"/>
  <c r="AO48" i="64"/>
  <c r="H48" i="63"/>
  <c r="G48" i="63"/>
  <c r="BL48" i="63"/>
  <c r="AW17" i="2"/>
  <c r="AV48" i="63"/>
  <c r="J48" i="63"/>
  <c r="G48" i="64"/>
  <c r="V48" i="64"/>
  <c r="I48" i="63"/>
  <c r="AV66" i="64"/>
  <c r="O48" i="63"/>
  <c r="AD48" i="63"/>
  <c r="BK48" i="64"/>
  <c r="K48" i="63"/>
  <c r="AR48" i="64"/>
  <c r="AW48" i="63"/>
  <c r="AV69" i="64"/>
  <c r="R48" i="63"/>
  <c r="Q48" i="64"/>
  <c r="B48" i="63"/>
  <c r="AX48" i="63"/>
  <c r="T48" i="63"/>
  <c r="U48" i="63"/>
  <c r="AV63" i="63"/>
  <c r="K48" i="64"/>
  <c r="AW16" i="2"/>
  <c r="X48" i="64"/>
  <c r="N48" i="64"/>
  <c r="S48" i="63"/>
  <c r="BF48" i="63"/>
  <c r="O48" i="64"/>
  <c r="AV67" i="64"/>
  <c r="AV65" i="63"/>
  <c r="D48" i="64"/>
  <c r="AV56" i="64"/>
  <c r="AO48" i="63"/>
  <c r="BO48" i="64"/>
  <c r="BN48" i="63"/>
  <c r="AH48" i="63"/>
  <c r="AV55" i="64"/>
  <c r="J48" i="64"/>
  <c r="BQ48" i="64"/>
  <c r="BA48" i="64"/>
  <c r="P48" i="64"/>
  <c r="AV68" i="63"/>
  <c r="AV62" i="64"/>
  <c r="BG48" i="63"/>
  <c r="Z48" i="63"/>
  <c r="AV62" i="63"/>
  <c r="AW48" i="64"/>
  <c r="AV60" i="64"/>
  <c r="BP48" i="63"/>
  <c r="U48" i="64"/>
  <c r="AU48" i="64"/>
  <c r="BA48" i="63"/>
  <c r="W48" i="63"/>
  <c r="AU48" i="63"/>
  <c r="P48" i="63"/>
  <c r="BN48" i="64"/>
  <c r="I48" i="64"/>
  <c r="AV57" i="63"/>
  <c r="BI48" i="64"/>
  <c r="H48" i="64"/>
  <c r="V48" i="63"/>
  <c r="N48" i="63"/>
  <c r="AV70" i="63"/>
  <c r="W48" i="64"/>
  <c r="AV69" i="63"/>
  <c r="AV54" i="63"/>
  <c r="AK48" i="64"/>
  <c r="AH48" i="64"/>
  <c r="B48" i="64"/>
  <c r="BF48" i="64"/>
  <c r="AY48" i="63"/>
  <c r="BB48" i="63"/>
  <c r="BD48" i="64"/>
  <c r="BP48" i="64"/>
  <c r="C48" i="64"/>
  <c r="BH48" i="64"/>
  <c r="AV60" i="63"/>
  <c r="AV63" i="64"/>
  <c r="Y48" i="64"/>
  <c r="BD48" i="63"/>
  <c r="AV68" i="64"/>
  <c r="C48" i="63"/>
  <c r="Z48" i="64"/>
  <c r="AJ5" i="59"/>
  <c r="BI48" i="63"/>
  <c r="AV56" i="63"/>
  <c r="CA48" i="64"/>
  <c r="AD48" i="64"/>
  <c r="E48" i="64"/>
  <c r="BJ48" i="64"/>
  <c r="BM48" i="63"/>
  <c r="BK48" i="63"/>
  <c r="AR48" i="63"/>
  <c r="BR48" i="64"/>
  <c r="T48" i="64"/>
  <c r="BC48" i="64"/>
  <c r="AV55" i="63"/>
  <c r="AV61" i="63"/>
  <c r="AW15" i="2"/>
  <c r="AV48" i="64"/>
  <c r="AV79" i="64"/>
  <c r="Y48" i="63"/>
  <c r="BM48" i="64"/>
  <c r="BC48" i="63"/>
  <c r="AV64" i="64"/>
  <c r="AX48" i="64"/>
  <c r="BB48" i="64"/>
  <c r="AV79" i="63"/>
  <c r="BE48" i="64"/>
  <c r="D48" i="63"/>
  <c r="AV67" i="63"/>
  <c r="DX2" i="59"/>
  <c r="CS5" i="59"/>
  <c r="AW28" i="63"/>
  <c r="BH28" i="64"/>
  <c r="AB49" i="63"/>
  <c r="AB79" i="64"/>
  <c r="AE28" i="63"/>
  <c r="J28" i="63"/>
  <c r="D28" i="63"/>
  <c r="AB37" i="64"/>
  <c r="AB44" i="63"/>
  <c r="AB53" i="63"/>
  <c r="BS28" i="64"/>
  <c r="N28" i="63"/>
  <c r="AN28" i="63"/>
  <c r="BN28" i="63"/>
  <c r="AB64" i="63"/>
  <c r="BB28" i="64"/>
  <c r="AB66" i="64"/>
  <c r="AB59" i="63"/>
  <c r="AC17" i="2"/>
  <c r="AB28" i="64"/>
  <c r="AB54" i="63"/>
  <c r="AV28" i="64"/>
  <c r="AB66" i="63"/>
  <c r="BC28" i="63"/>
  <c r="AM28" i="64"/>
  <c r="BC28" i="64"/>
  <c r="X28" i="64"/>
  <c r="AB15" i="63"/>
  <c r="AB61" i="63"/>
  <c r="BR28" i="63"/>
  <c r="AB21" i="63"/>
  <c r="Z28" i="63"/>
  <c r="AB70" i="64"/>
  <c r="AB37" i="63"/>
  <c r="K28" i="63"/>
  <c r="BM28" i="64"/>
  <c r="H28" i="63"/>
  <c r="AK28" i="63"/>
  <c r="I28" i="64"/>
  <c r="AV28" i="63"/>
  <c r="AB57" i="64"/>
  <c r="AB55" i="63"/>
  <c r="BP28" i="64"/>
  <c r="BQ28" i="64"/>
  <c r="BQ28" i="63"/>
  <c r="R28" i="64"/>
  <c r="AB51" i="64"/>
  <c r="AD28" i="63"/>
  <c r="AB64" i="64"/>
  <c r="U28" i="63"/>
  <c r="BL28" i="63"/>
  <c r="AB69" i="63"/>
  <c r="BT28" i="64"/>
  <c r="Y28" i="64"/>
  <c r="AC28" i="64"/>
  <c r="F28" i="63"/>
  <c r="AQ28" i="63"/>
  <c r="AB30" i="63"/>
  <c r="AB8" i="63"/>
  <c r="AB69" i="64"/>
  <c r="O28" i="64"/>
  <c r="AA28" i="64"/>
  <c r="BW28" i="63"/>
  <c r="BL28" i="64"/>
  <c r="AB25" i="64"/>
  <c r="AC16" i="2"/>
  <c r="AB54" i="64"/>
  <c r="BX28" i="63"/>
  <c r="AB22" i="64"/>
  <c r="BE28" i="63"/>
  <c r="AB11" i="64"/>
  <c r="AB48" i="64"/>
  <c r="BS28" i="63"/>
  <c r="BF28" i="63"/>
  <c r="AS28" i="63"/>
  <c r="AX28" i="64"/>
  <c r="BD28" i="64"/>
  <c r="AB57" i="63"/>
  <c r="BY28" i="64"/>
  <c r="T28" i="63"/>
  <c r="BB28" i="63"/>
  <c r="P28" i="64"/>
  <c r="AB21" i="64"/>
  <c r="AB22" i="63"/>
  <c r="P1" i="59"/>
  <c r="AB23" i="64"/>
  <c r="AE28" i="64"/>
  <c r="AB3" i="63"/>
  <c r="AI28" i="63"/>
  <c r="AH28" i="64"/>
  <c r="V28" i="63"/>
  <c r="AB3" i="64"/>
  <c r="S28" i="64"/>
  <c r="AG28" i="64"/>
  <c r="AB18" i="63"/>
  <c r="F28" i="64"/>
  <c r="BJ28" i="63"/>
  <c r="BT28" i="63"/>
  <c r="AX28" i="63"/>
  <c r="AB11" i="63"/>
  <c r="AB34" i="64"/>
  <c r="BU28" i="64"/>
  <c r="AB67" i="63"/>
  <c r="AB17" i="63"/>
  <c r="AP28" i="64"/>
  <c r="BU28" i="63"/>
  <c r="AB2" i="64"/>
  <c r="AB50" i="63"/>
  <c r="AP28" i="63"/>
  <c r="AB51" i="63"/>
  <c r="AB28" i="63"/>
  <c r="BY28" i="63"/>
  <c r="AB17" i="64"/>
  <c r="AB2" i="63"/>
  <c r="O28" i="63"/>
  <c r="AI28" i="64"/>
  <c r="BZ28" i="64"/>
  <c r="AB58" i="64"/>
  <c r="BZ28" i="63"/>
  <c r="AB56" i="64"/>
  <c r="AW28" i="64"/>
  <c r="B28" i="64"/>
  <c r="Q28" i="64"/>
  <c r="BX28" i="64"/>
  <c r="AQ28" i="64"/>
  <c r="AB56" i="63"/>
  <c r="AL28" i="64"/>
  <c r="AB5" i="64"/>
  <c r="BO28" i="63"/>
  <c r="BK28" i="64"/>
  <c r="K28" i="64"/>
  <c r="AB63" i="64"/>
  <c r="AB58" i="63"/>
  <c r="AR28" i="64"/>
  <c r="AM28" i="63"/>
  <c r="AS28" i="64"/>
  <c r="AK28" i="64"/>
  <c r="BW28" i="64"/>
  <c r="W28" i="64"/>
  <c r="H28" i="64"/>
  <c r="S28" i="63"/>
  <c r="Z28" i="64"/>
  <c r="AB16" i="64"/>
  <c r="BJ28" i="64"/>
  <c r="AB65" i="64"/>
  <c r="AF28" i="64"/>
  <c r="G28" i="64"/>
  <c r="AB49" i="64"/>
  <c r="AB15" i="64"/>
  <c r="R28" i="63"/>
  <c r="AB8" i="64"/>
  <c r="BO28" i="64"/>
  <c r="AB68" i="63"/>
  <c r="AB62" i="63"/>
  <c r="AB9" i="63"/>
  <c r="AO28" i="63"/>
  <c r="AB61" i="64"/>
  <c r="AB6" i="64"/>
  <c r="BV28" i="64"/>
  <c r="AB62" i="64"/>
  <c r="AB14" i="64"/>
  <c r="AB59" i="64"/>
  <c r="BI28" i="64"/>
  <c r="AU28" i="63"/>
  <c r="AB4" i="63"/>
  <c r="C28" i="64"/>
  <c r="AB55" i="64"/>
  <c r="BN28" i="64"/>
  <c r="E28" i="63"/>
  <c r="AL28" i="63"/>
  <c r="AJ28" i="64"/>
  <c r="CA28" i="63"/>
  <c r="N28" i="64"/>
  <c r="AB60" i="63"/>
  <c r="AB24" i="63"/>
  <c r="Q28" i="63"/>
  <c r="BG28" i="64"/>
  <c r="AB63" i="63"/>
  <c r="AB50" i="64"/>
  <c r="AT28" i="63"/>
  <c r="AH28" i="63"/>
  <c r="AB24" i="64"/>
  <c r="AY28" i="63"/>
  <c r="AB70" i="63"/>
  <c r="BD28" i="63"/>
  <c r="CA28" i="64"/>
  <c r="J28" i="64"/>
  <c r="AB4" i="64"/>
  <c r="AB48" i="63"/>
  <c r="BV28" i="63"/>
  <c r="AB6" i="63"/>
  <c r="AB5" i="63"/>
  <c r="AB47" i="63"/>
  <c r="AY28" i="64"/>
  <c r="AB30" i="64"/>
  <c r="P28" i="63"/>
  <c r="AC28" i="63"/>
  <c r="AB19" i="63"/>
  <c r="AD28" i="64"/>
  <c r="I28" i="63"/>
  <c r="E28" i="64"/>
  <c r="Y28" i="63"/>
  <c r="D28" i="64"/>
  <c r="AB44" i="64"/>
  <c r="BH28" i="63"/>
  <c r="AB10" i="63"/>
  <c r="AB10" i="64"/>
  <c r="AO28" i="64"/>
  <c r="AN28" i="64"/>
  <c r="AT28" i="64"/>
  <c r="AB20" i="63"/>
  <c r="AB41" i="63"/>
  <c r="AB41" i="64"/>
  <c r="BA28" i="64"/>
  <c r="BA28" i="63"/>
  <c r="AR28" i="63"/>
  <c r="AB18" i="64"/>
  <c r="B28" i="63"/>
  <c r="AB23" i="63"/>
  <c r="BI28" i="63"/>
  <c r="AB25" i="63"/>
  <c r="AB19" i="64"/>
  <c r="AJ28" i="63"/>
  <c r="AB34" i="63"/>
  <c r="AB47" i="64"/>
  <c r="BK28" i="63"/>
  <c r="C28" i="63"/>
  <c r="AB7" i="64"/>
  <c r="AB9" i="64"/>
  <c r="AB53" i="64"/>
  <c r="BR28" i="64"/>
  <c r="U28" i="64"/>
  <c r="AB20" i="64"/>
  <c r="AB7" i="63"/>
  <c r="AB65" i="63"/>
  <c r="AA28" i="63"/>
  <c r="BF28" i="64"/>
  <c r="W28" i="63"/>
  <c r="AB14" i="63"/>
  <c r="T28" i="64"/>
  <c r="G28" i="63"/>
  <c r="AG28" i="63"/>
  <c r="BE28" i="64"/>
  <c r="AB67" i="64"/>
  <c r="AB16" i="63"/>
  <c r="AC15" i="2"/>
  <c r="AU28" i="64"/>
  <c r="AB68" i="64"/>
  <c r="BG28" i="63"/>
  <c r="AF28" i="63"/>
  <c r="P5" i="59"/>
  <c r="AB60" i="64"/>
  <c r="V28" i="64"/>
  <c r="X28" i="63"/>
  <c r="BP28" i="63"/>
  <c r="AB79" i="63"/>
  <c r="AB26" i="63"/>
  <c r="BM28" i="63"/>
  <c r="AB26" i="64"/>
  <c r="N5" i="2"/>
  <c r="DE2" i="59"/>
  <c r="BU7" i="59"/>
  <c r="FS2" i="59"/>
  <c r="GZ2" i="59"/>
  <c r="CC6" i="59"/>
  <c r="ET2" i="59"/>
  <c r="GZ1" i="59"/>
  <c r="CJ6" i="59"/>
  <c r="B6" i="59"/>
  <c r="AL1" i="59"/>
  <c r="CW5" i="59"/>
  <c r="BR31" i="63"/>
  <c r="AE26" i="63"/>
  <c r="E31" i="64"/>
  <c r="AC31" i="63"/>
  <c r="AP31" i="64"/>
  <c r="AW31" i="64"/>
  <c r="BM31" i="63"/>
  <c r="AE31" i="64"/>
  <c r="BR31" i="64"/>
  <c r="D31" i="64"/>
  <c r="AE21" i="64"/>
  <c r="AE48" i="63"/>
  <c r="T31" i="63"/>
  <c r="AE3" i="63"/>
  <c r="BJ31" i="63"/>
  <c r="U31" i="63"/>
  <c r="AR31" i="64"/>
  <c r="AE23" i="64"/>
  <c r="BN31" i="63"/>
  <c r="BO31" i="63"/>
  <c r="AE59" i="63"/>
  <c r="Z31" i="64"/>
  <c r="AL31" i="64"/>
  <c r="AO31" i="63"/>
  <c r="B31" i="64"/>
  <c r="AE24" i="63"/>
  <c r="AE69" i="64"/>
  <c r="AE63" i="63"/>
  <c r="AE25" i="63"/>
  <c r="AD31" i="64"/>
  <c r="AE2" i="63"/>
  <c r="AR31" i="63"/>
  <c r="AB31" i="64"/>
  <c r="Q31" i="64"/>
  <c r="AP31" i="63"/>
  <c r="X31" i="63"/>
  <c r="AE62" i="63"/>
  <c r="D31" i="63"/>
  <c r="AE44" i="64"/>
  <c r="AE58" i="63"/>
  <c r="AX31" i="64"/>
  <c r="BZ31" i="63"/>
  <c r="BG31" i="63"/>
  <c r="AB31" i="63"/>
  <c r="BX31" i="64"/>
  <c r="AT31" i="63"/>
  <c r="AY31" i="64"/>
  <c r="O31" i="64"/>
  <c r="AS31" i="63"/>
  <c r="AE60" i="63"/>
  <c r="AT31" i="64"/>
  <c r="AE68" i="64"/>
  <c r="AE69" i="63"/>
  <c r="BW31" i="63"/>
  <c r="AE34" i="64"/>
  <c r="BV31" i="63"/>
  <c r="AE53" i="63"/>
  <c r="J31" i="64"/>
  <c r="AF31" i="64"/>
  <c r="AE49" i="64"/>
  <c r="I31" i="63"/>
  <c r="AE70" i="63"/>
  <c r="AE62" i="64"/>
  <c r="AE14" i="63"/>
  <c r="AE4" i="63"/>
  <c r="BC31" i="63"/>
  <c r="F31" i="64"/>
  <c r="AE11" i="63"/>
  <c r="BB31" i="63"/>
  <c r="AE66" i="63"/>
  <c r="AE9" i="64"/>
  <c r="AE65" i="64"/>
  <c r="BE31" i="63"/>
  <c r="AE37" i="63"/>
  <c r="BJ31" i="64"/>
  <c r="BQ31" i="63"/>
  <c r="AA31" i="63"/>
  <c r="AO31" i="64"/>
  <c r="AE58" i="64"/>
  <c r="Z31" i="63"/>
  <c r="BF31" i="64"/>
  <c r="AG31" i="63"/>
  <c r="AK31" i="64"/>
  <c r="AE6" i="64"/>
  <c r="AE30" i="64"/>
  <c r="BO31" i="64"/>
  <c r="AE79" i="63"/>
  <c r="H31" i="64"/>
  <c r="AE47" i="64"/>
  <c r="AE56" i="64"/>
  <c r="AE16" i="63"/>
  <c r="X31" i="64"/>
  <c r="AE26" i="64"/>
  <c r="B31" i="63"/>
  <c r="AE8" i="64"/>
  <c r="I31" i="64"/>
  <c r="BS31" i="64"/>
  <c r="AE6" i="63"/>
  <c r="Y31" i="64"/>
  <c r="AE7" i="63"/>
  <c r="AE25" i="64"/>
  <c r="AE18" i="63"/>
  <c r="BW31" i="64"/>
  <c r="BQ31" i="64"/>
  <c r="AE53" i="64"/>
  <c r="K31" i="63"/>
  <c r="R31" i="64"/>
  <c r="AE10" i="63"/>
  <c r="AM31" i="63"/>
  <c r="AE61" i="64"/>
  <c r="BU31" i="63"/>
  <c r="P31" i="64"/>
  <c r="H31" i="63"/>
  <c r="BI31" i="63"/>
  <c r="AM31" i="64"/>
  <c r="AG31" i="64"/>
  <c r="AE30" i="63"/>
  <c r="BZ31" i="64"/>
  <c r="AE48" i="64"/>
  <c r="BB31" i="64"/>
  <c r="AN31" i="64"/>
  <c r="AE10" i="64"/>
  <c r="CA31" i="64"/>
  <c r="BP31" i="63"/>
  <c r="BA31" i="64"/>
  <c r="AE63" i="64"/>
  <c r="AE19" i="64"/>
  <c r="AE61" i="63"/>
  <c r="K31" i="64"/>
  <c r="BY31" i="64"/>
  <c r="AE14" i="64"/>
  <c r="AE20" i="64"/>
  <c r="AE41" i="64"/>
  <c r="C31" i="64"/>
  <c r="BE31" i="64"/>
  <c r="J31" i="63"/>
  <c r="AF17" i="2"/>
  <c r="AE19" i="63"/>
  <c r="AE44" i="63"/>
  <c r="AE7" i="64"/>
  <c r="BK31" i="64"/>
  <c r="S31" i="64"/>
  <c r="AE23" i="63"/>
  <c r="AD31" i="63"/>
  <c r="AE31" i="63"/>
  <c r="AF16" i="2"/>
  <c r="AI31" i="63"/>
  <c r="G31" i="63"/>
  <c r="S1" i="59"/>
  <c r="AI31" i="64"/>
  <c r="AE70" i="64"/>
  <c r="BU31" i="64"/>
  <c r="BA31" i="63"/>
  <c r="AE55" i="64"/>
  <c r="BL31" i="64"/>
  <c r="AE16" i="64"/>
  <c r="AE64" i="64"/>
  <c r="AE55" i="63"/>
  <c r="N31" i="64"/>
  <c r="AE24" i="64"/>
  <c r="AE50" i="64"/>
  <c r="BH31" i="64"/>
  <c r="S5" i="59"/>
  <c r="BV31" i="64"/>
  <c r="C31" i="63"/>
  <c r="AQ31" i="63"/>
  <c r="Y31" i="63"/>
  <c r="AE22" i="64"/>
  <c r="AC31" i="64"/>
  <c r="AE47" i="63"/>
  <c r="AE37" i="64"/>
  <c r="AJ31" i="63"/>
  <c r="BY31" i="63"/>
  <c r="AE9" i="63"/>
  <c r="BC31" i="64"/>
  <c r="R31" i="63"/>
  <c r="AE15" i="63"/>
  <c r="U31" i="64"/>
  <c r="BP31" i="64"/>
  <c r="AE67" i="63"/>
  <c r="AE2" i="64"/>
  <c r="AH31" i="63"/>
  <c r="E31" i="63"/>
  <c r="AF15" i="2"/>
  <c r="AE51" i="63"/>
  <c r="AE17" i="63"/>
  <c r="AE34" i="63"/>
  <c r="AE8" i="63"/>
  <c r="AA31" i="64"/>
  <c r="AL31" i="63"/>
  <c r="BT31" i="64"/>
  <c r="BD31" i="63"/>
  <c r="AE22" i="63"/>
  <c r="N31" i="63"/>
  <c r="AE60" i="64"/>
  <c r="AN31" i="63"/>
  <c r="CA31" i="63"/>
  <c r="BF31" i="63"/>
  <c r="AE57" i="63"/>
  <c r="BG31" i="64"/>
  <c r="BH31" i="63"/>
  <c r="AE57" i="64"/>
  <c r="BS31" i="63"/>
  <c r="AF31" i="63"/>
  <c r="AE51" i="64"/>
  <c r="AH31" i="64"/>
  <c r="AK31" i="63"/>
  <c r="S31" i="63"/>
  <c r="AE4" i="64"/>
  <c r="V31" i="64"/>
  <c r="BK31" i="63"/>
  <c r="O31" i="63"/>
  <c r="AE11" i="64"/>
  <c r="Q31" i="63"/>
  <c r="AE50" i="63"/>
  <c r="AE65" i="63"/>
  <c r="AY31" i="63"/>
  <c r="AE5" i="64"/>
  <c r="P31" i="63"/>
  <c r="BD31" i="64"/>
  <c r="AE15" i="64"/>
  <c r="AE59" i="64"/>
  <c r="AS31" i="64"/>
  <c r="G31" i="64"/>
  <c r="BI31" i="64"/>
  <c r="F31" i="63"/>
  <c r="AE79" i="64"/>
  <c r="BM31" i="64"/>
  <c r="AE41" i="63"/>
  <c r="AE54" i="63"/>
  <c r="AE56" i="63"/>
  <c r="AE64" i="63"/>
  <c r="T31" i="64"/>
  <c r="AE66" i="64"/>
  <c r="AE20" i="63"/>
  <c r="AE17" i="64"/>
  <c r="AE68" i="63"/>
  <c r="AQ31" i="64"/>
  <c r="AE21" i="63"/>
  <c r="BT31" i="63"/>
  <c r="AE54" i="64"/>
  <c r="AE3" i="64"/>
  <c r="BL31" i="63"/>
  <c r="AW31" i="63"/>
  <c r="AJ31" i="64"/>
  <c r="AX31" i="63"/>
  <c r="BN31" i="64"/>
  <c r="AV31" i="64"/>
  <c r="AE18" i="64"/>
  <c r="W31" i="64"/>
  <c r="V31" i="63"/>
  <c r="AV31" i="63"/>
  <c r="AU31" i="63"/>
  <c r="AE49" i="63"/>
  <c r="AE67" i="64"/>
  <c r="AU31" i="64"/>
  <c r="AE5" i="63"/>
  <c r="BX31" i="63"/>
  <c r="W31" i="63"/>
  <c r="Y50" i="63"/>
  <c r="AO50" i="63"/>
  <c r="P50" i="64"/>
  <c r="BO50" i="63"/>
  <c r="AX69" i="64"/>
  <c r="BD50" i="63"/>
  <c r="BA50" i="63"/>
  <c r="AX56" i="63"/>
  <c r="AX50" i="64"/>
  <c r="AX69" i="63"/>
  <c r="AX63" i="63"/>
  <c r="AX79" i="64"/>
  <c r="AR50" i="64"/>
  <c r="BP50" i="63"/>
  <c r="B50" i="64"/>
  <c r="AX70" i="63"/>
  <c r="I50" i="64"/>
  <c r="AX57" i="63"/>
  <c r="BC50" i="64"/>
  <c r="BB50" i="63"/>
  <c r="C50" i="64"/>
  <c r="E50" i="64"/>
  <c r="Z50" i="64"/>
  <c r="BN50" i="64"/>
  <c r="S50" i="64"/>
  <c r="AR50" i="63"/>
  <c r="BH50" i="63"/>
  <c r="H50" i="63"/>
  <c r="BJ50" i="63"/>
  <c r="AH50" i="63"/>
  <c r="T50" i="63"/>
  <c r="H50" i="64"/>
  <c r="AX67" i="63"/>
  <c r="I50" i="63"/>
  <c r="E50" i="63"/>
  <c r="BR50" i="63"/>
  <c r="AV50" i="64"/>
  <c r="J50" i="64"/>
  <c r="AU50" i="64"/>
  <c r="CA50" i="63"/>
  <c r="AX54" i="63"/>
  <c r="AX62" i="64"/>
  <c r="AY50" i="63"/>
  <c r="D50" i="64"/>
  <c r="BL50" i="64"/>
  <c r="AX55" i="63"/>
  <c r="G50" i="64"/>
  <c r="N50" i="63"/>
  <c r="AX50" i="63"/>
  <c r="T50" i="64"/>
  <c r="BI50" i="63"/>
  <c r="AX64" i="63"/>
  <c r="BQ50" i="64"/>
  <c r="X50" i="63"/>
  <c r="D50" i="63"/>
  <c r="BG50" i="63"/>
  <c r="AX56" i="64"/>
  <c r="N50" i="64"/>
  <c r="P50" i="63"/>
  <c r="X50" i="64"/>
  <c r="BH50" i="64"/>
  <c r="R50" i="64"/>
  <c r="AX60" i="63"/>
  <c r="S50" i="63"/>
  <c r="AX61" i="64"/>
  <c r="BM50" i="64"/>
  <c r="AU50" i="63"/>
  <c r="AX62" i="63"/>
  <c r="BO50" i="64"/>
  <c r="AX63" i="64"/>
  <c r="BQ50" i="63"/>
  <c r="AK50" i="63"/>
  <c r="Z50" i="63"/>
  <c r="BD50" i="64"/>
  <c r="K50" i="64"/>
  <c r="BK50" i="64"/>
  <c r="AV50" i="63"/>
  <c r="BA50" i="64"/>
  <c r="BE50" i="64"/>
  <c r="O50" i="64"/>
  <c r="AY15" i="2"/>
  <c r="AX67" i="64"/>
  <c r="AX65" i="63"/>
  <c r="AX55" i="64"/>
  <c r="BE50" i="63"/>
  <c r="F50" i="64"/>
  <c r="BC50" i="63"/>
  <c r="R50" i="63"/>
  <c r="BN50" i="63"/>
  <c r="Y50" i="64"/>
  <c r="AD50" i="63"/>
  <c r="U50" i="64"/>
  <c r="O50" i="63"/>
  <c r="K50" i="63"/>
  <c r="W50" i="63"/>
  <c r="AY50" i="64"/>
  <c r="AY16" i="2"/>
  <c r="BF50" i="64"/>
  <c r="J50" i="63"/>
  <c r="AY17" i="2"/>
  <c r="AX61" i="63"/>
  <c r="AX70" i="64"/>
  <c r="AW50" i="64"/>
  <c r="BG50" i="64"/>
  <c r="BJ50" i="64"/>
  <c r="AW50" i="63"/>
  <c r="BL50" i="63"/>
  <c r="BP50" i="64"/>
  <c r="U50" i="63"/>
  <c r="AX60" i="64"/>
  <c r="BR50" i="64"/>
  <c r="AX57" i="64"/>
  <c r="AX66" i="64"/>
  <c r="BK50" i="63"/>
  <c r="AO50" i="64"/>
  <c r="AX79" i="63"/>
  <c r="G50" i="63"/>
  <c r="W50" i="64"/>
  <c r="AK50" i="64"/>
  <c r="CA50" i="64"/>
  <c r="C50" i="63"/>
  <c r="AX65" i="64"/>
  <c r="AD50" i="64"/>
  <c r="AX66" i="63"/>
  <c r="AX54" i="64"/>
  <c r="BB50" i="64"/>
  <c r="BI50" i="64"/>
  <c r="AX68" i="63"/>
  <c r="V50" i="64"/>
  <c r="AX64" i="64"/>
  <c r="Q50" i="63"/>
  <c r="B50" i="63"/>
  <c r="BM50" i="63"/>
  <c r="Q50" i="64"/>
  <c r="V50" i="63"/>
  <c r="AH50" i="64"/>
  <c r="F50" i="63"/>
  <c r="BF50" i="63"/>
  <c r="AX68" i="64"/>
  <c r="EW1" i="59"/>
  <c r="HE1" i="59"/>
  <c r="I2" i="59"/>
  <c r="AS5" i="59"/>
  <c r="CF5" i="59"/>
  <c r="FR1" i="59"/>
  <c r="CV5" i="59"/>
  <c r="DG1" i="59"/>
  <c r="CK6" i="59"/>
  <c r="DR5" i="59"/>
  <c r="DX5" i="59"/>
  <c r="EM1" i="59"/>
  <c r="AR5" i="59"/>
  <c r="H2" i="59"/>
  <c r="G21" i="4"/>
  <c r="E38" i="4"/>
  <c r="CP6" i="59"/>
  <c r="CL7" i="59"/>
  <c r="BW1" i="59"/>
  <c r="C7" i="59"/>
  <c r="CZ7" i="59"/>
  <c r="AA6" i="59"/>
  <c r="BK1" i="59"/>
  <c r="K43" i="63"/>
  <c r="AQ43" i="63"/>
  <c r="B43" i="64"/>
  <c r="AB43" i="64"/>
  <c r="X43" i="64"/>
  <c r="AQ69" i="63"/>
  <c r="AQ25" i="63"/>
  <c r="BD43" i="64"/>
  <c r="AQ70" i="64"/>
  <c r="AQ41" i="63"/>
  <c r="BC43" i="63"/>
  <c r="AQ18" i="64"/>
  <c r="AE43" i="63"/>
  <c r="BP43" i="64"/>
  <c r="U43" i="64"/>
  <c r="BR43" i="63"/>
  <c r="P43" i="64"/>
  <c r="BM43" i="63"/>
  <c r="I43" i="63"/>
  <c r="BO43" i="63"/>
  <c r="AS43" i="63"/>
  <c r="K43" i="64"/>
  <c r="AQ10" i="63"/>
  <c r="AQ64" i="63"/>
  <c r="AQ15" i="63"/>
  <c r="AS43" i="64"/>
  <c r="AQ23" i="63"/>
  <c r="AQ56" i="63"/>
  <c r="AW43" i="64"/>
  <c r="Y43" i="63"/>
  <c r="AD43" i="63"/>
  <c r="AQ20" i="63"/>
  <c r="AR43" i="64"/>
  <c r="AQ4" i="64"/>
  <c r="AE43" i="64"/>
  <c r="R43" i="64"/>
  <c r="AI43" i="64"/>
  <c r="Z43" i="64"/>
  <c r="AQ44" i="63"/>
  <c r="AQ14" i="63"/>
  <c r="BM43" i="64"/>
  <c r="BJ43" i="64"/>
  <c r="AQ9" i="64"/>
  <c r="J43" i="63"/>
  <c r="AQ61" i="63"/>
  <c r="AQ19" i="63"/>
  <c r="AQ69" i="64"/>
  <c r="AQ5" i="63"/>
  <c r="P43" i="63"/>
  <c r="AQ18" i="63"/>
  <c r="AQ34" i="64"/>
  <c r="BF43" i="63"/>
  <c r="AQ17" i="64"/>
  <c r="AH43" i="63"/>
  <c r="B43" i="63"/>
  <c r="G43" i="63"/>
  <c r="AQ66" i="63"/>
  <c r="AQ66" i="64"/>
  <c r="BY43" i="63"/>
  <c r="BG43" i="63"/>
  <c r="AQ54" i="64"/>
  <c r="S43" i="63"/>
  <c r="AQ30" i="63"/>
  <c r="AQ26" i="63"/>
  <c r="AY43" i="64"/>
  <c r="T43" i="64"/>
  <c r="AO43" i="63"/>
  <c r="AW43" i="63"/>
  <c r="AQ6" i="64"/>
  <c r="AQ41" i="64"/>
  <c r="AG43" i="63"/>
  <c r="AQ2" i="63"/>
  <c r="V43" i="63"/>
  <c r="AU43" i="63"/>
  <c r="AQ3" i="64"/>
  <c r="AD43" i="64"/>
  <c r="AR16" i="2"/>
  <c r="AQ17" i="63"/>
  <c r="BL43" i="63"/>
  <c r="AQ61" i="64"/>
  <c r="AQ3" i="63"/>
  <c r="AQ47" i="63"/>
  <c r="O43" i="63"/>
  <c r="BS43" i="64"/>
  <c r="BV43" i="64"/>
  <c r="BU43" i="63"/>
  <c r="BA43" i="64"/>
  <c r="AQ19" i="64"/>
  <c r="AJ43" i="63"/>
  <c r="D43" i="64"/>
  <c r="BX43" i="64"/>
  <c r="AQ57" i="63"/>
  <c r="F43" i="64"/>
  <c r="E43" i="64"/>
  <c r="AQ65" i="63"/>
  <c r="AQ6" i="63"/>
  <c r="AO43" i="64"/>
  <c r="C43" i="64"/>
  <c r="AQ65" i="64"/>
  <c r="AQ22" i="63"/>
  <c r="AQ63" i="63"/>
  <c r="AQ58" i="63"/>
  <c r="BN43" i="64"/>
  <c r="U43" i="63"/>
  <c r="AQ53" i="64"/>
  <c r="C43" i="63"/>
  <c r="AM43" i="64"/>
  <c r="AQ21" i="63"/>
  <c r="BC43" i="64"/>
  <c r="AQ30" i="64"/>
  <c r="BG43" i="64"/>
  <c r="AQ59" i="64"/>
  <c r="AQ62" i="64"/>
  <c r="AL43" i="64"/>
  <c r="AM43" i="63"/>
  <c r="BF43" i="64"/>
  <c r="AC43" i="63"/>
  <c r="O43" i="64"/>
  <c r="AQ48" i="64"/>
  <c r="BT43" i="63"/>
  <c r="AQ60" i="63"/>
  <c r="AQ25" i="64"/>
  <c r="AP43" i="64"/>
  <c r="AQ16" i="64"/>
  <c r="BU43" i="64"/>
  <c r="AV43" i="64"/>
  <c r="BV43" i="63"/>
  <c r="AB43" i="63"/>
  <c r="BA43" i="63"/>
  <c r="W43" i="64"/>
  <c r="AQ67" i="63"/>
  <c r="AH43" i="64"/>
  <c r="AP43" i="63"/>
  <c r="BR43" i="64"/>
  <c r="AQ54" i="63"/>
  <c r="AQ60" i="64"/>
  <c r="AQ56" i="64"/>
  <c r="AG43" i="64"/>
  <c r="AQ70" i="63"/>
  <c r="N43" i="63"/>
  <c r="BB43" i="64"/>
  <c r="BZ43" i="64"/>
  <c r="AQ55" i="63"/>
  <c r="BX43" i="63"/>
  <c r="AQ37" i="64"/>
  <c r="X43" i="63"/>
  <c r="AK43" i="64"/>
  <c r="T43" i="63"/>
  <c r="AT43" i="64"/>
  <c r="F43" i="63"/>
  <c r="AV43" i="63"/>
  <c r="AK43" i="63"/>
  <c r="AQ79" i="64"/>
  <c r="BD43" i="63"/>
  <c r="AT43" i="63"/>
  <c r="BE43" i="64"/>
  <c r="AQ48" i="63"/>
  <c r="AQ7" i="64"/>
  <c r="AF43" i="64"/>
  <c r="H43" i="63"/>
  <c r="BK43" i="63"/>
  <c r="AA43" i="64"/>
  <c r="BE43" i="63"/>
  <c r="AQ68" i="63"/>
  <c r="BW43" i="64"/>
  <c r="AN43" i="63"/>
  <c r="AQ9" i="63"/>
  <c r="BS43" i="63"/>
  <c r="AR43" i="63"/>
  <c r="AR15" i="2"/>
  <c r="AQ22" i="64"/>
  <c r="AN43" i="64"/>
  <c r="CA43" i="63"/>
  <c r="V43" i="64"/>
  <c r="G43" i="64"/>
  <c r="AQ26" i="64"/>
  <c r="AQ11" i="64"/>
  <c r="W43" i="63"/>
  <c r="BW43" i="63"/>
  <c r="BT43" i="64"/>
  <c r="AC43" i="64"/>
  <c r="BP43" i="63"/>
  <c r="BH43" i="64"/>
  <c r="Z43" i="63"/>
  <c r="AE5" i="59"/>
  <c r="AQ8" i="64"/>
  <c r="AQ50" i="64"/>
  <c r="AQ64" i="64"/>
  <c r="AY43" i="63"/>
  <c r="AX43" i="63"/>
  <c r="AQ11" i="63"/>
  <c r="AQ55" i="64"/>
  <c r="AQ20" i="64"/>
  <c r="BL43" i="64"/>
  <c r="AQ43" i="64"/>
  <c r="AQ5" i="64"/>
  <c r="AF43" i="63"/>
  <c r="AQ62" i="63"/>
  <c r="BQ43" i="64"/>
  <c r="E43" i="63"/>
  <c r="AQ24" i="64"/>
  <c r="BB43" i="63"/>
  <c r="S43" i="64"/>
  <c r="BK43" i="64"/>
  <c r="AQ57" i="64"/>
  <c r="AQ51" i="63"/>
  <c r="AQ47" i="64"/>
  <c r="AJ43" i="64"/>
  <c r="AQ37" i="63"/>
  <c r="BO43" i="64"/>
  <c r="AQ59" i="63"/>
  <c r="AU43" i="64"/>
  <c r="BN43" i="63"/>
  <c r="AQ16" i="63"/>
  <c r="BY43" i="64"/>
  <c r="R43" i="63"/>
  <c r="AX43" i="64"/>
  <c r="AQ53" i="63"/>
  <c r="Q43" i="63"/>
  <c r="BQ43" i="63"/>
  <c r="BH43" i="63"/>
  <c r="AQ15" i="64"/>
  <c r="AQ44" i="64"/>
  <c r="CA43" i="64"/>
  <c r="AE1" i="59"/>
  <c r="I43" i="64"/>
  <c r="AQ14" i="64"/>
  <c r="BJ43" i="63"/>
  <c r="AQ68" i="64"/>
  <c r="AQ8" i="63"/>
  <c r="AQ49" i="63"/>
  <c r="D43" i="63"/>
  <c r="AQ49" i="64"/>
  <c r="AQ63" i="64"/>
  <c r="AQ58" i="64"/>
  <c r="Y43" i="64"/>
  <c r="AQ67" i="64"/>
  <c r="J43" i="64"/>
  <c r="AA43" i="63"/>
  <c r="AQ4" i="63"/>
  <c r="AQ24" i="63"/>
  <c r="AQ21" i="64"/>
  <c r="AQ51" i="64"/>
  <c r="AQ50" i="63"/>
  <c r="AQ7" i="63"/>
  <c r="H43" i="64"/>
  <c r="N43" i="64"/>
  <c r="BI43" i="64"/>
  <c r="AQ34" i="63"/>
  <c r="BZ43" i="63"/>
  <c r="AQ2" i="64"/>
  <c r="AL43" i="63"/>
  <c r="AQ79" i="63"/>
  <c r="BI43" i="63"/>
  <c r="Q43" i="64"/>
  <c r="AR17" i="2"/>
  <c r="AI43" i="63"/>
  <c r="AQ23" i="64"/>
  <c r="AQ10" i="64"/>
  <c r="GI2" i="59"/>
  <c r="AK49" i="63"/>
  <c r="N49" i="64"/>
  <c r="K49" i="63"/>
  <c r="AK49" i="64"/>
  <c r="AO49" i="64"/>
  <c r="BR49" i="64"/>
  <c r="Z49" i="63"/>
  <c r="E49" i="63"/>
  <c r="AO49" i="63"/>
  <c r="AW70" i="63"/>
  <c r="AW65" i="63"/>
  <c r="X49" i="63"/>
  <c r="O49" i="63"/>
  <c r="BJ49" i="64"/>
  <c r="AW66" i="64"/>
  <c r="BN49" i="63"/>
  <c r="U49" i="63"/>
  <c r="BD49" i="63"/>
  <c r="BQ49" i="63"/>
  <c r="B49" i="64"/>
  <c r="AW55" i="63"/>
  <c r="AX15" i="2"/>
  <c r="BB49" i="63"/>
  <c r="Q49" i="64"/>
  <c r="AW66" i="63"/>
  <c r="AW67" i="64"/>
  <c r="AW70" i="64"/>
  <c r="F49" i="64"/>
  <c r="D49" i="63"/>
  <c r="AR49" i="64"/>
  <c r="BK49" i="64"/>
  <c r="AX49" i="64"/>
  <c r="AX49" i="63"/>
  <c r="AW68" i="64"/>
  <c r="T49" i="63"/>
  <c r="H49" i="63"/>
  <c r="T49" i="64"/>
  <c r="R49" i="64"/>
  <c r="AD49" i="63"/>
  <c r="AW60" i="64"/>
  <c r="AW56" i="64"/>
  <c r="Q49" i="63"/>
  <c r="AW62" i="63"/>
  <c r="AW64" i="63"/>
  <c r="BP49" i="63"/>
  <c r="AU49" i="63"/>
  <c r="G49" i="64"/>
  <c r="J49" i="64"/>
  <c r="AW57" i="63"/>
  <c r="BE49" i="64"/>
  <c r="AV49" i="63"/>
  <c r="AY49" i="64"/>
  <c r="BI49" i="64"/>
  <c r="Z49" i="64"/>
  <c r="J49" i="63"/>
  <c r="BC49" i="63"/>
  <c r="AW61" i="64"/>
  <c r="S49" i="64"/>
  <c r="AV49" i="64"/>
  <c r="AY49" i="63"/>
  <c r="E49" i="64"/>
  <c r="AW55" i="64"/>
  <c r="H49" i="64"/>
  <c r="CA49" i="63"/>
  <c r="D49" i="64"/>
  <c r="I49" i="63"/>
  <c r="AX16" i="2"/>
  <c r="CA49" i="64"/>
  <c r="K49" i="64"/>
  <c r="BI49" i="63"/>
  <c r="AW49" i="63"/>
  <c r="BP49" i="64"/>
  <c r="V49" i="63"/>
  <c r="AW67" i="63"/>
  <c r="BG49" i="63"/>
  <c r="BA49" i="64"/>
  <c r="C49" i="63"/>
  <c r="BM49" i="63"/>
  <c r="C49" i="64"/>
  <c r="AW69" i="64"/>
  <c r="AK1" i="59"/>
  <c r="U49" i="64"/>
  <c r="P49" i="64"/>
  <c r="AW64" i="64"/>
  <c r="BM49" i="64"/>
  <c r="N49" i="63"/>
  <c r="AD49" i="64"/>
  <c r="BB49" i="64"/>
  <c r="BD49" i="64"/>
  <c r="AR49" i="63"/>
  <c r="BL49" i="64"/>
  <c r="AX17" i="2"/>
  <c r="AW79" i="63"/>
  <c r="Y49" i="63"/>
  <c r="AW63" i="64"/>
  <c r="S49" i="63"/>
  <c r="AW69" i="63"/>
  <c r="R49" i="63"/>
  <c r="W49" i="64"/>
  <c r="AW56" i="63"/>
  <c r="F49" i="63"/>
  <c r="Y49" i="64"/>
  <c r="AW57" i="64"/>
  <c r="BL49" i="63"/>
  <c r="BF49" i="63"/>
  <c r="AW54" i="64"/>
  <c r="BC49" i="64"/>
  <c r="BO49" i="63"/>
  <c r="BH49" i="64"/>
  <c r="BH49" i="63"/>
  <c r="AU49" i="64"/>
  <c r="G49" i="63"/>
  <c r="BE49" i="63"/>
  <c r="BO49" i="64"/>
  <c r="AW54" i="63"/>
  <c r="AW68" i="63"/>
  <c r="AK5" i="59"/>
  <c r="P49" i="63"/>
  <c r="O49" i="64"/>
  <c r="BN49" i="64"/>
  <c r="BQ49" i="64"/>
  <c r="W49" i="63"/>
  <c r="X49" i="64"/>
  <c r="BF49" i="64"/>
  <c r="I49" i="64"/>
  <c r="BK49" i="63"/>
  <c r="AH49" i="63"/>
  <c r="AW62" i="64"/>
  <c r="AW49" i="64"/>
  <c r="AH49" i="64"/>
  <c r="BA49" i="63"/>
  <c r="AW63" i="63"/>
  <c r="BG49" i="64"/>
  <c r="B49" i="63"/>
  <c r="AW65" i="64"/>
  <c r="BR49" i="63"/>
  <c r="AW60" i="63"/>
  <c r="V49" i="64"/>
  <c r="BJ49" i="63"/>
  <c r="AW61" i="63"/>
  <c r="AW79" i="64"/>
  <c r="E8" i="4"/>
  <c r="G16" i="4"/>
  <c r="EE2" i="59"/>
  <c r="CM5" i="59"/>
  <c r="BA6" i="2"/>
  <c r="FV2" i="59"/>
  <c r="FB2" i="59"/>
  <c r="DT1" i="59"/>
  <c r="ET1" i="59"/>
  <c r="ED1" i="59"/>
  <c r="EZ2" i="59"/>
  <c r="CM6" i="59"/>
  <c r="X2" i="59"/>
  <c r="BH5" i="59"/>
  <c r="DN1" i="59"/>
  <c r="FG5" i="59"/>
  <c r="DW5" i="59"/>
  <c r="BT37" i="64"/>
  <c r="Q72" i="63"/>
  <c r="BT4" i="63"/>
  <c r="AS72" i="64"/>
  <c r="BT66" i="63"/>
  <c r="BB72" i="63"/>
  <c r="BT7" i="64"/>
  <c r="BF72" i="63"/>
  <c r="BQ72" i="64"/>
  <c r="AD72" i="64"/>
  <c r="AH72" i="64"/>
  <c r="BC72" i="63"/>
  <c r="BJ72" i="63"/>
  <c r="AY72" i="63"/>
  <c r="BT70" i="64"/>
  <c r="BT61" i="64"/>
  <c r="BI72" i="64"/>
  <c r="BT26" i="64"/>
  <c r="BT19" i="63"/>
  <c r="AB72" i="64"/>
  <c r="BM72" i="63"/>
  <c r="BT56" i="64"/>
  <c r="BX72" i="63"/>
  <c r="AC72" i="63"/>
  <c r="BT7" i="63"/>
  <c r="BT25" i="63"/>
  <c r="AS72" i="63"/>
  <c r="BT53" i="63"/>
  <c r="BT59" i="64"/>
  <c r="BT30" i="64"/>
  <c r="AG72" i="63"/>
  <c r="BT51" i="64"/>
  <c r="AM72" i="63"/>
  <c r="BT55" i="63"/>
  <c r="BT54" i="63"/>
  <c r="BT9" i="64"/>
  <c r="W72" i="63"/>
  <c r="BT14" i="64"/>
  <c r="BT18" i="63"/>
  <c r="BT41" i="63"/>
  <c r="BT20" i="64"/>
  <c r="S72" i="63"/>
  <c r="BT47" i="63"/>
  <c r="F72" i="64"/>
  <c r="BE72" i="63"/>
  <c r="AV72" i="63"/>
  <c r="BG72" i="63"/>
  <c r="BT69" i="64"/>
  <c r="BT22" i="63"/>
  <c r="AX72" i="64"/>
  <c r="BT17" i="64"/>
  <c r="BT48" i="64"/>
  <c r="Y72" i="64"/>
  <c r="BT41" i="64"/>
  <c r="AC72" i="64"/>
  <c r="BT6" i="63"/>
  <c r="V72" i="64"/>
  <c r="BT69" i="63"/>
  <c r="BT21" i="64"/>
  <c r="BT79" i="63"/>
  <c r="BZ72" i="63"/>
  <c r="AH72" i="63"/>
  <c r="AP72" i="64"/>
  <c r="BA72" i="64"/>
  <c r="BT22" i="64"/>
  <c r="P72" i="64"/>
  <c r="BT11" i="63"/>
  <c r="BT70" i="63"/>
  <c r="R72" i="63"/>
  <c r="BT67" i="63"/>
  <c r="BT18" i="64"/>
  <c r="CA72" i="64"/>
  <c r="AY72" i="64"/>
  <c r="BT60" i="64"/>
  <c r="AX72" i="63"/>
  <c r="BX72" i="64"/>
  <c r="T72" i="64"/>
  <c r="V72" i="63"/>
  <c r="AL72" i="64"/>
  <c r="BB72" i="64"/>
  <c r="AK72" i="63"/>
  <c r="BT4" i="64"/>
  <c r="BR72" i="64"/>
  <c r="C72" i="64"/>
  <c r="BR72" i="63"/>
  <c r="J72" i="63"/>
  <c r="BT64" i="64"/>
  <c r="BT24" i="63"/>
  <c r="CA72" i="63"/>
  <c r="BT49" i="63"/>
  <c r="BT67" i="64"/>
  <c r="AT72" i="63"/>
  <c r="BW72" i="63"/>
  <c r="AK72" i="64"/>
  <c r="BT61" i="63"/>
  <c r="AI72" i="63"/>
  <c r="BT55" i="64"/>
  <c r="T72" i="63"/>
  <c r="H72" i="64"/>
  <c r="BT57" i="64"/>
  <c r="BT8" i="64"/>
  <c r="F72" i="63"/>
  <c r="AR72" i="63"/>
  <c r="BO72" i="63"/>
  <c r="AQ72" i="63"/>
  <c r="BJ72" i="64"/>
  <c r="BI72" i="63"/>
  <c r="BN72" i="64"/>
  <c r="BT47" i="64"/>
  <c r="AP72" i="63"/>
  <c r="X72" i="64"/>
  <c r="U72" i="64"/>
  <c r="B72" i="64"/>
  <c r="BT21" i="63"/>
  <c r="AF72" i="64"/>
  <c r="BT44" i="63"/>
  <c r="K72" i="64"/>
  <c r="I72" i="64"/>
  <c r="BP72" i="64"/>
  <c r="J72" i="64"/>
  <c r="BT10" i="64"/>
  <c r="BT50" i="64"/>
  <c r="BU15" i="2"/>
  <c r="BV72" i="63"/>
  <c r="BT3" i="64"/>
  <c r="AU72" i="64"/>
  <c r="BL72" i="64"/>
  <c r="BF72" i="64"/>
  <c r="BE72" i="64"/>
  <c r="BT30" i="63"/>
  <c r="BT10" i="63"/>
  <c r="BT8" i="63"/>
  <c r="BT15" i="63"/>
  <c r="B72" i="63"/>
  <c r="D72" i="63"/>
  <c r="BY72" i="64"/>
  <c r="BU17" i="2"/>
  <c r="E72" i="63"/>
  <c r="BT9" i="63"/>
  <c r="O72" i="64"/>
  <c r="BT66" i="64"/>
  <c r="BT49" i="64"/>
  <c r="BT72" i="63"/>
  <c r="BT34" i="63"/>
  <c r="BY72" i="63"/>
  <c r="BT72" i="64"/>
  <c r="BT60" i="63"/>
  <c r="AO72" i="64"/>
  <c r="BT56" i="63"/>
  <c r="BZ72" i="64"/>
  <c r="Q72" i="64"/>
  <c r="AJ72" i="63"/>
  <c r="AA72" i="64"/>
  <c r="BT50" i="63"/>
  <c r="N72" i="63"/>
  <c r="E72" i="64"/>
  <c r="BT5" i="63"/>
  <c r="AG72" i="64"/>
  <c r="BT54" i="64"/>
  <c r="BT23" i="63"/>
  <c r="Y72" i="63"/>
  <c r="BS72" i="63"/>
  <c r="BT65" i="63"/>
  <c r="BQ72" i="63"/>
  <c r="AA72" i="63"/>
  <c r="BT6" i="64"/>
  <c r="AN72" i="64"/>
  <c r="BT11" i="64"/>
  <c r="BT34" i="64"/>
  <c r="BV72" i="64"/>
  <c r="H72" i="63"/>
  <c r="BT48" i="63"/>
  <c r="U72" i="63"/>
  <c r="AM72" i="64"/>
  <c r="AI72" i="64"/>
  <c r="BT63" i="63"/>
  <c r="BT44" i="64"/>
  <c r="BK72" i="63"/>
  <c r="Z72" i="64"/>
  <c r="X72" i="63"/>
  <c r="BT2" i="64"/>
  <c r="P72" i="63"/>
  <c r="BT62" i="64"/>
  <c r="AU72" i="63"/>
  <c r="AE72" i="63"/>
  <c r="BT16" i="63"/>
  <c r="BT37" i="63"/>
  <c r="BS72" i="64"/>
  <c r="AE72" i="64"/>
  <c r="BD72" i="64"/>
  <c r="BT65" i="64"/>
  <c r="BT24" i="64"/>
  <c r="AW72" i="63"/>
  <c r="BT25" i="64"/>
  <c r="K72" i="63"/>
  <c r="BC72" i="64"/>
  <c r="BT57" i="63"/>
  <c r="AB72" i="63"/>
  <c r="W72" i="64"/>
  <c r="BH72" i="63"/>
  <c r="D72" i="64"/>
  <c r="AQ72" i="64"/>
  <c r="BU72" i="64"/>
  <c r="BT16" i="64"/>
  <c r="BT15" i="64"/>
  <c r="G72" i="64"/>
  <c r="BT17" i="63"/>
  <c r="BT14" i="63"/>
  <c r="BT58" i="63"/>
  <c r="BT64" i="63"/>
  <c r="BT63" i="64"/>
  <c r="BO72" i="64"/>
  <c r="BT3" i="63"/>
  <c r="I72" i="63"/>
  <c r="BA72" i="63"/>
  <c r="BT51" i="63"/>
  <c r="BD72" i="63"/>
  <c r="BU16" i="2"/>
  <c r="G72" i="63"/>
  <c r="AR72" i="64"/>
  <c r="N72" i="64"/>
  <c r="AL72" i="63"/>
  <c r="BG72" i="64"/>
  <c r="R72" i="64"/>
  <c r="AV72" i="64"/>
  <c r="AW72" i="64"/>
  <c r="S72" i="64"/>
  <c r="BT79" i="64"/>
  <c r="BT26" i="63"/>
  <c r="BT58" i="64"/>
  <c r="BP72" i="63"/>
  <c r="AF72" i="63"/>
  <c r="AT72" i="64"/>
  <c r="BT23" i="64"/>
  <c r="AN72" i="63"/>
  <c r="BT53" i="64"/>
  <c r="BH72" i="64"/>
  <c r="AD72" i="63"/>
  <c r="BN72" i="63"/>
  <c r="AJ72" i="64"/>
  <c r="BT2" i="63"/>
  <c r="BL72" i="63"/>
  <c r="AO72" i="63"/>
  <c r="O72" i="63"/>
  <c r="BK72" i="64"/>
  <c r="C72" i="63"/>
  <c r="BW72" i="64"/>
  <c r="BU72" i="63"/>
  <c r="Z72" i="63"/>
  <c r="BT20" i="63"/>
  <c r="BT59" i="63"/>
  <c r="BM72" i="64"/>
  <c r="BT68" i="63"/>
  <c r="BT62" i="63"/>
  <c r="BT5" i="64"/>
  <c r="BT68" i="64"/>
  <c r="BT19" i="64"/>
  <c r="CL6" i="59"/>
  <c r="BL6" i="59"/>
  <c r="BL2" i="59"/>
  <c r="FE6" i="59"/>
  <c r="CH5" i="59"/>
  <c r="CT5" i="59"/>
  <c r="DS1" i="59"/>
  <c r="Q7" i="59"/>
  <c r="CK1" i="59"/>
  <c r="BI2" i="59"/>
  <c r="BI6" i="59"/>
  <c r="DT7" i="59"/>
  <c r="DD7" i="59"/>
  <c r="H7" i="4"/>
  <c r="D33" i="4"/>
  <c r="DU7" i="59"/>
  <c r="DZ2" i="59"/>
  <c r="EW2" i="59"/>
  <c r="HH2" i="59"/>
  <c r="AA7" i="59"/>
  <c r="CU1" i="59"/>
  <c r="R6" i="59"/>
  <c r="BB1" i="59"/>
  <c r="BD2" i="59"/>
  <c r="BD6" i="59"/>
  <c r="FJ1" i="59"/>
  <c r="EB7" i="59"/>
  <c r="DV2" i="59"/>
  <c r="BZ2" i="59"/>
  <c r="AP7" i="59"/>
  <c r="N3" i="2"/>
  <c r="BJ7" i="63"/>
  <c r="R7" i="63"/>
  <c r="BD7" i="63"/>
  <c r="G56" i="64"/>
  <c r="BP7" i="63"/>
  <c r="G63" i="64"/>
  <c r="BF7" i="63"/>
  <c r="C7" i="63"/>
  <c r="BQ7" i="63"/>
  <c r="G67" i="64"/>
  <c r="BG7" i="64"/>
  <c r="W7" i="63"/>
  <c r="G68" i="63"/>
  <c r="G66" i="64"/>
  <c r="G62" i="64"/>
  <c r="P7" i="64"/>
  <c r="G70" i="64"/>
  <c r="G79" i="63"/>
  <c r="S7" i="63"/>
  <c r="Y7" i="63"/>
  <c r="BG7" i="63"/>
  <c r="BC7" i="63"/>
  <c r="BM7" i="64"/>
  <c r="AV7" i="63"/>
  <c r="AU7" i="63"/>
  <c r="BH7" i="63"/>
  <c r="G57" i="63"/>
  <c r="Q7" i="64"/>
  <c r="D7" i="63"/>
  <c r="BD7" i="64"/>
  <c r="E7" i="63"/>
  <c r="G55" i="63"/>
  <c r="BR7" i="63"/>
  <c r="G55" i="64"/>
  <c r="T7" i="64"/>
  <c r="BE7" i="64"/>
  <c r="E7" i="64"/>
  <c r="B7" i="63"/>
  <c r="BP7" i="64"/>
  <c r="BM7" i="63"/>
  <c r="G60" i="63"/>
  <c r="BI7" i="64"/>
  <c r="G60" i="64"/>
  <c r="I7" i="63"/>
  <c r="W7" i="64"/>
  <c r="Z7" i="63"/>
  <c r="BL7" i="63"/>
  <c r="D7" i="64"/>
  <c r="G61" i="63"/>
  <c r="P7" i="63"/>
  <c r="I7" i="64"/>
  <c r="F7" i="63"/>
  <c r="R7" i="64"/>
  <c r="BN7" i="64"/>
  <c r="J7" i="64"/>
  <c r="AD7" i="64"/>
  <c r="BO7" i="64"/>
  <c r="G56" i="63"/>
  <c r="BO7" i="63"/>
  <c r="BK7" i="64"/>
  <c r="G7" i="64"/>
  <c r="V7" i="64"/>
  <c r="AD7" i="63"/>
  <c r="G67" i="63"/>
  <c r="S7" i="64"/>
  <c r="H7" i="64"/>
  <c r="AX7" i="64"/>
  <c r="G63" i="63"/>
  <c r="C7" i="64"/>
  <c r="AK7" i="63"/>
  <c r="AY7" i="64"/>
  <c r="G62" i="63"/>
  <c r="Z7" i="64"/>
  <c r="CA7" i="64"/>
  <c r="AO7" i="64"/>
  <c r="AU7" i="64"/>
  <c r="B7" i="64"/>
  <c r="G54" i="64"/>
  <c r="K7" i="63"/>
  <c r="AR7" i="63"/>
  <c r="BB7" i="63"/>
  <c r="G64" i="64"/>
  <c r="N7" i="64"/>
  <c r="U7" i="63"/>
  <c r="F7" i="64"/>
  <c r="BL7" i="64"/>
  <c r="AX7" i="63"/>
  <c r="G57" i="64"/>
  <c r="AO7" i="63"/>
  <c r="AV7" i="64"/>
  <c r="J7" i="63"/>
  <c r="X7" i="63"/>
  <c r="K7" i="64"/>
  <c r="G69" i="64"/>
  <c r="BN7" i="63"/>
  <c r="G79" i="64"/>
  <c r="G68" i="64"/>
  <c r="U7" i="64"/>
  <c r="Y7" i="64"/>
  <c r="BJ7" i="64"/>
  <c r="AK7" i="64"/>
  <c r="BA7" i="64"/>
  <c r="G65" i="64"/>
  <c r="BB7" i="64"/>
  <c r="G7" i="63"/>
  <c r="G69" i="63"/>
  <c r="G65" i="63"/>
  <c r="O7" i="63"/>
  <c r="AR7" i="64"/>
  <c r="H17" i="2"/>
  <c r="G61" i="64"/>
  <c r="AW7" i="63"/>
  <c r="V7" i="63"/>
  <c r="G64" i="63"/>
  <c r="BI7" i="63"/>
  <c r="H15" i="2"/>
  <c r="AH7" i="64"/>
  <c r="AW7" i="64"/>
  <c r="CA7" i="63"/>
  <c r="BF7" i="64"/>
  <c r="X7" i="64"/>
  <c r="H7" i="63"/>
  <c r="G54" i="63"/>
  <c r="BK7" i="63"/>
  <c r="BE7" i="63"/>
  <c r="G66" i="63"/>
  <c r="BR7" i="64"/>
  <c r="O7" i="64"/>
  <c r="BA7" i="63"/>
  <c r="H16" i="2"/>
  <c r="T7" i="63"/>
  <c r="G70" i="63"/>
  <c r="BH7" i="64"/>
  <c r="BQ7" i="64"/>
  <c r="Q7" i="63"/>
  <c r="N7" i="63"/>
  <c r="AY7" i="63"/>
  <c r="BC7" i="64"/>
  <c r="AH7" i="63"/>
  <c r="BX6" i="59"/>
  <c r="CG1" i="59"/>
  <c r="M7" i="59"/>
  <c r="DE5" i="59"/>
  <c r="AP1" i="59"/>
  <c r="F6" i="59"/>
  <c r="HF2" i="59"/>
  <c r="O2" i="59"/>
  <c r="AY5" i="59"/>
  <c r="GX1" i="59"/>
  <c r="HH1" i="59"/>
  <c r="EE6" i="59"/>
  <c r="GM2" i="59"/>
  <c r="ES1" i="59"/>
  <c r="CE7" i="59"/>
  <c r="U7" i="59"/>
  <c r="CO1" i="59"/>
  <c r="DX6" i="59"/>
  <c r="FH7" i="59"/>
  <c r="W7" i="59"/>
  <c r="CQ1" i="59"/>
  <c r="GA2" i="59"/>
  <c r="CO7" i="59"/>
  <c r="GD1" i="59"/>
  <c r="AZ7" i="59"/>
  <c r="CJ2" i="59"/>
  <c r="DW1" i="59"/>
  <c r="DS2" i="59"/>
  <c r="EE7" i="59"/>
  <c r="DA7" i="59"/>
  <c r="BL1" i="59"/>
  <c r="AB6" i="59"/>
  <c r="FU7" i="59"/>
  <c r="FD6" i="59"/>
  <c r="FG7" i="59"/>
  <c r="EF2" i="59"/>
  <c r="EA2" i="59"/>
  <c r="BX7" i="59"/>
  <c r="DW2" i="59"/>
  <c r="ED2" i="59"/>
  <c r="BW6" i="59"/>
  <c r="EO1" i="59"/>
  <c r="M5" i="2"/>
  <c r="CT6" i="59"/>
  <c r="FG1" i="59"/>
  <c r="CE1" i="59"/>
  <c r="K7" i="59"/>
  <c r="BO2" i="59"/>
  <c r="BO6" i="59"/>
  <c r="AF6" i="59"/>
  <c r="BP1" i="59"/>
  <c r="EN1" i="59"/>
  <c r="GG1" i="59"/>
  <c r="FL1" i="59"/>
  <c r="CV7" i="59"/>
  <c r="DL2" i="59"/>
  <c r="CW7" i="59"/>
  <c r="AD7" i="59"/>
  <c r="CX1" i="59"/>
  <c r="FT2" i="59"/>
  <c r="BF7" i="59"/>
  <c r="CP2" i="59"/>
  <c r="FU2" i="59"/>
  <c r="EM2" i="59"/>
  <c r="EP2" i="59"/>
  <c r="AY1" i="59"/>
  <c r="O6" i="59"/>
  <c r="DT2" i="59"/>
  <c r="EU2" i="59"/>
  <c r="CR7" i="59"/>
  <c r="DR7" i="59"/>
  <c r="J6" i="59"/>
  <c r="AT1" i="59"/>
  <c r="FQ2" i="59"/>
  <c r="CV6" i="59"/>
  <c r="GA1" i="59"/>
  <c r="DK1" i="59"/>
  <c r="DM1" i="59"/>
  <c r="Y6" i="59"/>
  <c r="BI1" i="59"/>
  <c r="FS7" i="59"/>
  <c r="GD2" i="59"/>
  <c r="AM2" i="59"/>
  <c r="AM6" i="59"/>
  <c r="AC20" i="64"/>
  <c r="BU29" i="63"/>
  <c r="T29" i="64"/>
  <c r="Y29" i="63"/>
  <c r="AC30" i="63"/>
  <c r="BB29" i="64"/>
  <c r="F29" i="64"/>
  <c r="AC49" i="64"/>
  <c r="S29" i="63"/>
  <c r="AC53" i="64"/>
  <c r="BQ29" i="63"/>
  <c r="AC54" i="63"/>
  <c r="AC8" i="64"/>
  <c r="BU29" i="64"/>
  <c r="V29" i="63"/>
  <c r="AC19" i="63"/>
  <c r="AC58" i="63"/>
  <c r="AC53" i="63"/>
  <c r="Z29" i="63"/>
  <c r="BF29" i="64"/>
  <c r="AC16" i="64"/>
  <c r="AC68" i="63"/>
  <c r="AC4" i="64"/>
  <c r="AC3" i="63"/>
  <c r="AC79" i="63"/>
  <c r="AC15" i="63"/>
  <c r="AN29" i="63"/>
  <c r="J29" i="63"/>
  <c r="AW29" i="64"/>
  <c r="X29" i="64"/>
  <c r="AU29" i="63"/>
  <c r="AC2" i="64"/>
  <c r="BF29" i="63"/>
  <c r="AC54" i="64"/>
  <c r="AC57" i="63"/>
  <c r="BP29" i="63"/>
  <c r="AK29" i="63"/>
  <c r="AC22" i="63"/>
  <c r="G29" i="63"/>
  <c r="AC59" i="64"/>
  <c r="AC26" i="63"/>
  <c r="AC51" i="64"/>
  <c r="Z29" i="64"/>
  <c r="AC7" i="64"/>
  <c r="AC65" i="64"/>
  <c r="W29" i="63"/>
  <c r="AE29" i="63"/>
  <c r="AC67" i="63"/>
  <c r="BK29" i="63"/>
  <c r="O29" i="63"/>
  <c r="AM29" i="63"/>
  <c r="AC47" i="63"/>
  <c r="AV29" i="64"/>
  <c r="BY29" i="63"/>
  <c r="AC34" i="63"/>
  <c r="BG29" i="64"/>
  <c r="K29" i="63"/>
  <c r="I29" i="64"/>
  <c r="AV29" i="63"/>
  <c r="AC29" i="64"/>
  <c r="AC51" i="63"/>
  <c r="AA29" i="63"/>
  <c r="T29" i="63"/>
  <c r="AC21" i="64"/>
  <c r="AW29" i="63"/>
  <c r="Q29" i="63"/>
  <c r="O29" i="64"/>
  <c r="CA29" i="64"/>
  <c r="AC66" i="63"/>
  <c r="AH29" i="63"/>
  <c r="AC60" i="64"/>
  <c r="F29" i="63"/>
  <c r="AC59" i="63"/>
  <c r="I29" i="63"/>
  <c r="BS29" i="64"/>
  <c r="BD29" i="63"/>
  <c r="BI29" i="64"/>
  <c r="BH29" i="64"/>
  <c r="AC17" i="64"/>
  <c r="AC65" i="63"/>
  <c r="K29" i="64"/>
  <c r="V29" i="64"/>
  <c r="E29" i="63"/>
  <c r="BL29" i="64"/>
  <c r="BZ29" i="64"/>
  <c r="AC7" i="63"/>
  <c r="AC61" i="63"/>
  <c r="AN29" i="64"/>
  <c r="BW29" i="64"/>
  <c r="Y29" i="64"/>
  <c r="AC41" i="63"/>
  <c r="AM29" i="64"/>
  <c r="AC14" i="64"/>
  <c r="BZ29" i="63"/>
  <c r="AS29" i="63"/>
  <c r="AD15" i="2"/>
  <c r="U29" i="63"/>
  <c r="AE29" i="64"/>
  <c r="BH29" i="63"/>
  <c r="AC10" i="64"/>
  <c r="AC37" i="63"/>
  <c r="H29" i="63"/>
  <c r="AC6" i="63"/>
  <c r="AX29" i="64"/>
  <c r="BC29" i="63"/>
  <c r="AR29" i="63"/>
  <c r="BV29" i="64"/>
  <c r="BQ29" i="64"/>
  <c r="BX29" i="64"/>
  <c r="AC57" i="64"/>
  <c r="AL29" i="63"/>
  <c r="BJ29" i="64"/>
  <c r="AC62" i="63"/>
  <c r="AC8" i="63"/>
  <c r="AC63" i="63"/>
  <c r="BE29" i="64"/>
  <c r="AC55" i="64"/>
  <c r="AC56" i="63"/>
  <c r="BC29" i="64"/>
  <c r="Q5" i="59"/>
  <c r="AC34" i="64"/>
  <c r="AC16" i="63"/>
  <c r="AC50" i="63"/>
  <c r="AC64" i="64"/>
  <c r="AF29" i="64"/>
  <c r="AC14" i="63"/>
  <c r="AO29" i="64"/>
  <c r="Q1" i="59"/>
  <c r="N29" i="64"/>
  <c r="BW29" i="63"/>
  <c r="BN29" i="63"/>
  <c r="AD17" i="2"/>
  <c r="P29" i="64"/>
  <c r="H29" i="64"/>
  <c r="R29" i="64"/>
  <c r="AC24" i="64"/>
  <c r="BI29" i="63"/>
  <c r="AC19" i="64"/>
  <c r="AC55" i="63"/>
  <c r="BD29" i="64"/>
  <c r="AC41" i="64"/>
  <c r="AC4" i="63"/>
  <c r="B29" i="64"/>
  <c r="AC69" i="64"/>
  <c r="P29" i="63"/>
  <c r="AC5" i="63"/>
  <c r="AC15" i="64"/>
  <c r="AC10" i="63"/>
  <c r="AJ29" i="64"/>
  <c r="AC30" i="64"/>
  <c r="AC70" i="64"/>
  <c r="AC37" i="64"/>
  <c r="AC5" i="64"/>
  <c r="AC64" i="63"/>
  <c r="N29" i="63"/>
  <c r="G29" i="64"/>
  <c r="Q29" i="64"/>
  <c r="AC62" i="64"/>
  <c r="BB29" i="63"/>
  <c r="AL29" i="64"/>
  <c r="BO29" i="63"/>
  <c r="AC56" i="64"/>
  <c r="AC79" i="64"/>
  <c r="D29" i="64"/>
  <c r="J29" i="64"/>
  <c r="AC49" i="63"/>
  <c r="AC11" i="64"/>
  <c r="AQ29" i="63"/>
  <c r="AC24" i="63"/>
  <c r="AP29" i="64"/>
  <c r="AC47" i="64"/>
  <c r="BL29" i="63"/>
  <c r="AS29" i="64"/>
  <c r="AD29" i="63"/>
  <c r="AC3" i="64"/>
  <c r="AC17" i="63"/>
  <c r="AC2" i="63"/>
  <c r="AY29" i="63"/>
  <c r="AC50" i="64"/>
  <c r="BT29" i="64"/>
  <c r="AH29" i="64"/>
  <c r="BA29" i="64"/>
  <c r="AT29" i="64"/>
  <c r="AC70" i="63"/>
  <c r="AC9" i="63"/>
  <c r="BM29" i="63"/>
  <c r="BK29" i="64"/>
  <c r="BN29" i="64"/>
  <c r="D29" i="63"/>
  <c r="S29" i="64"/>
  <c r="BT29" i="63"/>
  <c r="AI29" i="63"/>
  <c r="AC48" i="63"/>
  <c r="AC20" i="63"/>
  <c r="AC29" i="63"/>
  <c r="AC25" i="64"/>
  <c r="AC23" i="64"/>
  <c r="AC6" i="64"/>
  <c r="R29" i="63"/>
  <c r="BX29" i="63"/>
  <c r="AO29" i="63"/>
  <c r="BY29" i="64"/>
  <c r="X29" i="63"/>
  <c r="BV29" i="63"/>
  <c r="E29" i="64"/>
  <c r="AG29" i="63"/>
  <c r="AC61" i="64"/>
  <c r="AG29" i="64"/>
  <c r="AC69" i="63"/>
  <c r="AY29" i="64"/>
  <c r="AC68" i="64"/>
  <c r="BG29" i="63"/>
  <c r="AX29" i="63"/>
  <c r="BJ29" i="63"/>
  <c r="BE29" i="63"/>
  <c r="BP29" i="64"/>
  <c r="AB29" i="63"/>
  <c r="BM29" i="64"/>
  <c r="AC58" i="64"/>
  <c r="CA29" i="63"/>
  <c r="AK29" i="64"/>
  <c r="AF29" i="63"/>
  <c r="AD29" i="64"/>
  <c r="B29" i="63"/>
  <c r="AU29" i="64"/>
  <c r="BS29" i="63"/>
  <c r="AD16" i="2"/>
  <c r="AC67" i="64"/>
  <c r="AJ29" i="63"/>
  <c r="BR29" i="64"/>
  <c r="AC63" i="64"/>
  <c r="AC23" i="63"/>
  <c r="AB29" i="64"/>
  <c r="AC48" i="64"/>
  <c r="AC11" i="63"/>
  <c r="AI29" i="64"/>
  <c r="AA29" i="64"/>
  <c r="AC22" i="64"/>
  <c r="W29" i="64"/>
  <c r="BA29" i="63"/>
  <c r="AC44" i="63"/>
  <c r="U29" i="64"/>
  <c r="AC66" i="64"/>
  <c r="AC25" i="63"/>
  <c r="AR29" i="64"/>
  <c r="C29" i="63"/>
  <c r="BR29" i="63"/>
  <c r="AC9" i="64"/>
  <c r="AP29" i="63"/>
  <c r="AC60" i="63"/>
  <c r="AC26" i="64"/>
  <c r="AC18" i="63"/>
  <c r="BO29" i="64"/>
  <c r="AT29" i="63"/>
  <c r="AC44" i="64"/>
  <c r="AC18" i="64"/>
  <c r="AC21" i="63"/>
  <c r="AQ29" i="64"/>
  <c r="C29" i="64"/>
  <c r="CD2" i="59"/>
  <c r="AT7" i="59"/>
  <c r="CK7" i="59"/>
  <c r="CH7" i="59"/>
  <c r="V2" i="59"/>
  <c r="BF5" i="59"/>
  <c r="BQ34" i="63"/>
  <c r="BG34" i="63"/>
  <c r="O34" i="63"/>
  <c r="AH55" i="64"/>
  <c r="W34" i="63"/>
  <c r="AI16" i="2"/>
  <c r="X34" i="63"/>
  <c r="H34" i="63"/>
  <c r="AH60" i="64"/>
  <c r="AH70" i="63"/>
  <c r="AH57" i="63"/>
  <c r="S34" i="63"/>
  <c r="AH56" i="63"/>
  <c r="CA34" i="64"/>
  <c r="AX34" i="64"/>
  <c r="AH64" i="63"/>
  <c r="BO34" i="63"/>
  <c r="AH64" i="64"/>
  <c r="AH62" i="63"/>
  <c r="AH66" i="63"/>
  <c r="AH61" i="63"/>
  <c r="AO34" i="63"/>
  <c r="Q34" i="64"/>
  <c r="AD34" i="63"/>
  <c r="AH79" i="63"/>
  <c r="BM34" i="63"/>
  <c r="K34" i="64"/>
  <c r="BL34" i="63"/>
  <c r="AH54" i="63"/>
  <c r="B34" i="64"/>
  <c r="Z34" i="64"/>
  <c r="V34" i="64"/>
  <c r="S34" i="64"/>
  <c r="K34" i="63"/>
  <c r="BN34" i="63"/>
  <c r="AU34" i="64"/>
  <c r="J34" i="64"/>
  <c r="AH67" i="64"/>
  <c r="N34" i="64"/>
  <c r="AK34" i="64"/>
  <c r="G34" i="63"/>
  <c r="AH65" i="63"/>
  <c r="BB34" i="63"/>
  <c r="J34" i="63"/>
  <c r="AH79" i="64"/>
  <c r="AR34" i="63"/>
  <c r="AH69" i="63"/>
  <c r="AK34" i="63"/>
  <c r="AH67" i="63"/>
  <c r="P34" i="64"/>
  <c r="AD34" i="64"/>
  <c r="AH56" i="64"/>
  <c r="BA34" i="64"/>
  <c r="AW34" i="63"/>
  <c r="Z34" i="63"/>
  <c r="BF34" i="64"/>
  <c r="E34" i="63"/>
  <c r="T34" i="63"/>
  <c r="AH57" i="64"/>
  <c r="BM34" i="64"/>
  <c r="BO34" i="64"/>
  <c r="BR34" i="63"/>
  <c r="AH69" i="64"/>
  <c r="E34" i="64"/>
  <c r="BL34" i="64"/>
  <c r="C34" i="64"/>
  <c r="AV34" i="64"/>
  <c r="BR34" i="64"/>
  <c r="BA34" i="63"/>
  <c r="BP34" i="63"/>
  <c r="BE34" i="63"/>
  <c r="Y34" i="63"/>
  <c r="BC34" i="63"/>
  <c r="BE34" i="64"/>
  <c r="W34" i="64"/>
  <c r="N34" i="63"/>
  <c r="BH34" i="63"/>
  <c r="BH34" i="64"/>
  <c r="BC34" i="64"/>
  <c r="AH55" i="63"/>
  <c r="AY34" i="64"/>
  <c r="AX34" i="63"/>
  <c r="F34" i="63"/>
  <c r="BJ34" i="63"/>
  <c r="G34" i="64"/>
  <c r="BK34" i="63"/>
  <c r="AH60" i="63"/>
  <c r="AH34" i="64"/>
  <c r="AH54" i="64"/>
  <c r="V34" i="63"/>
  <c r="P34" i="63"/>
  <c r="H34" i="64"/>
  <c r="AO34" i="64"/>
  <c r="V1" i="59"/>
  <c r="C34" i="63"/>
  <c r="T34" i="64"/>
  <c r="B34" i="63"/>
  <c r="BI34" i="63"/>
  <c r="AR34" i="64"/>
  <c r="U34" i="64"/>
  <c r="Y34" i="64"/>
  <c r="BF34" i="63"/>
  <c r="AH66" i="64"/>
  <c r="AW34" i="64"/>
  <c r="V5" i="59"/>
  <c r="F34" i="64"/>
  <c r="O34" i="64"/>
  <c r="BP34" i="64"/>
  <c r="D34" i="63"/>
  <c r="BJ34" i="64"/>
  <c r="AH65" i="64"/>
  <c r="Q34" i="63"/>
  <c r="AV34" i="63"/>
  <c r="D34" i="64"/>
  <c r="I34" i="63"/>
  <c r="AH68" i="64"/>
  <c r="U34" i="63"/>
  <c r="CA34" i="63"/>
  <c r="AH34" i="63"/>
  <c r="X34" i="64"/>
  <c r="AI17" i="2"/>
  <c r="BG34" i="64"/>
  <c r="AH63" i="63"/>
  <c r="BB34" i="64"/>
  <c r="BQ34" i="64"/>
  <c r="BI34" i="64"/>
  <c r="AY34" i="63"/>
  <c r="AH63" i="64"/>
  <c r="AH68" i="63"/>
  <c r="BD34" i="64"/>
  <c r="AH70" i="64"/>
  <c r="BK34" i="64"/>
  <c r="AH61" i="64"/>
  <c r="BN34" i="64"/>
  <c r="BD34" i="63"/>
  <c r="R34" i="64"/>
  <c r="R34" i="63"/>
  <c r="I34" i="64"/>
  <c r="AI15" i="2"/>
  <c r="AH62" i="64"/>
  <c r="AU34" i="63"/>
  <c r="FP7" i="59"/>
  <c r="HE2" i="59"/>
  <c r="HC1" i="59"/>
  <c r="AP2" i="59"/>
  <c r="AP6" i="59"/>
  <c r="ES2" i="59"/>
  <c r="CD7" i="59"/>
  <c r="CD6" i="59"/>
  <c r="CX6" i="59"/>
  <c r="AR21" i="64"/>
  <c r="U57" i="64"/>
  <c r="U65" i="63"/>
  <c r="V21" i="64"/>
  <c r="U57" i="63"/>
  <c r="U64" i="64"/>
  <c r="BP21" i="64"/>
  <c r="B21" i="63"/>
  <c r="U63" i="64"/>
  <c r="U70" i="63"/>
  <c r="U55" i="63"/>
  <c r="AW21" i="64"/>
  <c r="I21" i="63"/>
  <c r="X21" i="64"/>
  <c r="AH21" i="64"/>
  <c r="B21" i="64"/>
  <c r="V15" i="2"/>
  <c r="W21" i="63"/>
  <c r="J21" i="64"/>
  <c r="U79" i="64"/>
  <c r="R21" i="64"/>
  <c r="E21" i="64"/>
  <c r="BR21" i="63"/>
  <c r="U60" i="63"/>
  <c r="C21" i="64"/>
  <c r="Q21" i="64"/>
  <c r="O21" i="63"/>
  <c r="S21" i="63"/>
  <c r="S21" i="64"/>
  <c r="N21" i="64"/>
  <c r="Y21" i="64"/>
  <c r="BA21" i="63"/>
  <c r="U21" i="64"/>
  <c r="BK21" i="64"/>
  <c r="U54" i="63"/>
  <c r="BM21" i="63"/>
  <c r="U54" i="64"/>
  <c r="BH21" i="64"/>
  <c r="I1" i="59"/>
  <c r="V16" i="2"/>
  <c r="BH21" i="63"/>
  <c r="AR21" i="63"/>
  <c r="G21" i="63"/>
  <c r="G21" i="64"/>
  <c r="U61" i="64"/>
  <c r="BR21" i="64"/>
  <c r="BF21" i="63"/>
  <c r="U56" i="63"/>
  <c r="N21" i="63"/>
  <c r="BQ21" i="63"/>
  <c r="U68" i="64"/>
  <c r="U21" i="63"/>
  <c r="U69" i="63"/>
  <c r="BC21" i="64"/>
  <c r="CA21" i="64"/>
  <c r="U66" i="64"/>
  <c r="BG21" i="63"/>
  <c r="BD21" i="63"/>
  <c r="U70" i="64"/>
  <c r="X21" i="63"/>
  <c r="R21" i="63"/>
  <c r="AX21" i="63"/>
  <c r="AO21" i="64"/>
  <c r="BB21" i="63"/>
  <c r="BE21" i="63"/>
  <c r="U62" i="63"/>
  <c r="BC21" i="63"/>
  <c r="I21" i="64"/>
  <c r="K21" i="64"/>
  <c r="BJ21" i="64"/>
  <c r="U56" i="64"/>
  <c r="P21" i="63"/>
  <c r="BO21" i="64"/>
  <c r="AW21" i="63"/>
  <c r="U65" i="64"/>
  <c r="D21" i="63"/>
  <c r="F21" i="63"/>
  <c r="F21" i="64"/>
  <c r="Z21" i="64"/>
  <c r="V17" i="2"/>
  <c r="U63" i="63"/>
  <c r="AU21" i="63"/>
  <c r="BL21" i="63"/>
  <c r="BG21" i="64"/>
  <c r="U67" i="64"/>
  <c r="BB21" i="64"/>
  <c r="U64" i="63"/>
  <c r="BL21" i="64"/>
  <c r="AH21" i="63"/>
  <c r="U79" i="63"/>
  <c r="BD21" i="64"/>
  <c r="U69" i="64"/>
  <c r="E21" i="63"/>
  <c r="U67" i="63"/>
  <c r="BN21" i="64"/>
  <c r="U55" i="64"/>
  <c r="AK21" i="64"/>
  <c r="AV21" i="63"/>
  <c r="AD21" i="64"/>
  <c r="O21" i="64"/>
  <c r="U61" i="63"/>
  <c r="I5" i="59"/>
  <c r="C21" i="63"/>
  <c r="BE21" i="64"/>
  <c r="H21" i="64"/>
  <c r="AO21" i="63"/>
  <c r="U66" i="63"/>
  <c r="BF21" i="64"/>
  <c r="P21" i="64"/>
  <c r="AX21" i="64"/>
  <c r="U68" i="63"/>
  <c r="BN21" i="63"/>
  <c r="Z21" i="63"/>
  <c r="V21" i="63"/>
  <c r="T21" i="63"/>
  <c r="T21" i="64"/>
  <c r="AU21" i="64"/>
  <c r="U62" i="64"/>
  <c r="BA21" i="64"/>
  <c r="H21" i="63"/>
  <c r="BQ21" i="64"/>
  <c r="Y21" i="63"/>
  <c r="BI21" i="63"/>
  <c r="BM21" i="64"/>
  <c r="U60" i="64"/>
  <c r="BI21" i="64"/>
  <c r="D21" i="64"/>
  <c r="J21" i="63"/>
  <c r="BO21" i="63"/>
  <c r="W21" i="64"/>
  <c r="AV21" i="64"/>
  <c r="AD21" i="63"/>
  <c r="BK21" i="63"/>
  <c r="CA21" i="63"/>
  <c r="BJ21" i="63"/>
  <c r="BP21" i="63"/>
  <c r="AY21" i="64"/>
  <c r="K21" i="63"/>
  <c r="AY21" i="63"/>
  <c r="AK21" i="63"/>
  <c r="Q21" i="63"/>
  <c r="BX5" i="59"/>
  <c r="EF6" i="59"/>
  <c r="DU5" i="59"/>
  <c r="DU2" i="59"/>
  <c r="ER2" i="59"/>
  <c r="CE6" i="59"/>
  <c r="BU6" i="59"/>
  <c r="BU2" i="59"/>
  <c r="EI7" i="59"/>
  <c r="GL2" i="59"/>
  <c r="BE6" i="59"/>
  <c r="BE2" i="59"/>
  <c r="Z19" i="64"/>
  <c r="S67" i="64"/>
  <c r="BQ19" i="63"/>
  <c r="AH19" i="63"/>
  <c r="AW19" i="64"/>
  <c r="BF19" i="63"/>
  <c r="AU19" i="64"/>
  <c r="D19" i="63"/>
  <c r="BM19" i="63"/>
  <c r="BE19" i="64"/>
  <c r="Q19" i="64"/>
  <c r="S70" i="64"/>
  <c r="S69" i="63"/>
  <c r="AY19" i="63"/>
  <c r="BQ19" i="64"/>
  <c r="F19" i="64"/>
  <c r="S60" i="63"/>
  <c r="AR19" i="64"/>
  <c r="K19" i="64"/>
  <c r="S19" i="64"/>
  <c r="B19" i="64"/>
  <c r="S19" i="63"/>
  <c r="BD19" i="63"/>
  <c r="BG19" i="63"/>
  <c r="S64" i="63"/>
  <c r="T19" i="64"/>
  <c r="V19" i="63"/>
  <c r="H19" i="64"/>
  <c r="BR19" i="63"/>
  <c r="AV19" i="64"/>
  <c r="AY19" i="64"/>
  <c r="BJ19" i="63"/>
  <c r="S63" i="64"/>
  <c r="I19" i="63"/>
  <c r="S68" i="64"/>
  <c r="S62" i="64"/>
  <c r="E19" i="64"/>
  <c r="S54" i="63"/>
  <c r="S63" i="63"/>
  <c r="CA19" i="63"/>
  <c r="AX19" i="64"/>
  <c r="BL19" i="63"/>
  <c r="T19" i="63"/>
  <c r="D19" i="64"/>
  <c r="F19" i="63"/>
  <c r="BN19" i="63"/>
  <c r="BI19" i="63"/>
  <c r="S69" i="64"/>
  <c r="AO19" i="63"/>
  <c r="S57" i="63"/>
  <c r="G5" i="59"/>
  <c r="S55" i="64"/>
  <c r="Y19" i="64"/>
  <c r="G19" i="63"/>
  <c r="BC19" i="63"/>
  <c r="S79" i="64"/>
  <c r="BH19" i="63"/>
  <c r="O19" i="63"/>
  <c r="H19" i="63"/>
  <c r="S61" i="63"/>
  <c r="R19" i="64"/>
  <c r="S57" i="64"/>
  <c r="AX19" i="63"/>
  <c r="BK19" i="64"/>
  <c r="S55" i="63"/>
  <c r="Z19" i="63"/>
  <c r="BB19" i="64"/>
  <c r="BF19" i="64"/>
  <c r="BL19" i="64"/>
  <c r="T15" i="2"/>
  <c r="P19" i="63"/>
  <c r="BB19" i="63"/>
  <c r="AD19" i="63"/>
  <c r="S64" i="64"/>
  <c r="V19" i="64"/>
  <c r="J19" i="63"/>
  <c r="BD19" i="64"/>
  <c r="N19" i="63"/>
  <c r="Y19" i="63"/>
  <c r="J19" i="64"/>
  <c r="AH19" i="64"/>
  <c r="P19" i="64"/>
  <c r="BE19" i="63"/>
  <c r="T17" i="2"/>
  <c r="E19" i="63"/>
  <c r="BR19" i="64"/>
  <c r="AR19" i="63"/>
  <c r="S56" i="64"/>
  <c r="S67" i="63"/>
  <c r="N19" i="64"/>
  <c r="B19" i="63"/>
  <c r="I19" i="64"/>
  <c r="BP19" i="64"/>
  <c r="X19" i="64"/>
  <c r="S56" i="63"/>
  <c r="S66" i="63"/>
  <c r="AU19" i="63"/>
  <c r="R19" i="63"/>
  <c r="BA19" i="63"/>
  <c r="X19" i="63"/>
  <c r="S79" i="63"/>
  <c r="BN19" i="64"/>
  <c r="S60" i="64"/>
  <c r="S61" i="64"/>
  <c r="G1" i="59"/>
  <c r="BP19" i="63"/>
  <c r="U19" i="64"/>
  <c r="BM19" i="64"/>
  <c r="S65" i="64"/>
  <c r="C19" i="64"/>
  <c r="BJ19" i="64"/>
  <c r="BG19" i="64"/>
  <c r="AK19" i="63"/>
  <c r="AK19" i="64"/>
  <c r="AO19" i="64"/>
  <c r="K19" i="63"/>
  <c r="BA19" i="64"/>
  <c r="BO19" i="64"/>
  <c r="BI19" i="64"/>
  <c r="S65" i="63"/>
  <c r="S62" i="63"/>
  <c r="AD19" i="64"/>
  <c r="S66" i="64"/>
  <c r="W19" i="63"/>
  <c r="G19" i="64"/>
  <c r="BO19" i="63"/>
  <c r="C19" i="63"/>
  <c r="Q19" i="63"/>
  <c r="CA19" i="64"/>
  <c r="S70" i="63"/>
  <c r="O19" i="64"/>
  <c r="T16" i="2"/>
  <c r="BC19" i="64"/>
  <c r="AW19" i="63"/>
  <c r="W19" i="64"/>
  <c r="S68" i="63"/>
  <c r="AV19" i="63"/>
  <c r="U19" i="63"/>
  <c r="BK19" i="63"/>
  <c r="S54" i="64"/>
  <c r="BH19" i="64"/>
  <c r="FW2" i="59"/>
  <c r="DB5" i="59"/>
  <c r="CX5" i="59"/>
  <c r="CT1" i="59"/>
  <c r="Z7" i="59"/>
  <c r="BN5" i="59"/>
  <c r="AD2" i="59"/>
  <c r="GI1" i="59"/>
  <c r="FZ1" i="59"/>
  <c r="GH1" i="59"/>
  <c r="FO1" i="59"/>
  <c r="DF2" i="59"/>
  <c r="AN7" i="59"/>
  <c r="BX2" i="59"/>
  <c r="FR5" i="59"/>
  <c r="CB2" i="59"/>
  <c r="AR7" i="59"/>
  <c r="FD7" i="59"/>
  <c r="CR2" i="59"/>
  <c r="BH7" i="59"/>
  <c r="G20" i="4"/>
  <c r="E32" i="4"/>
  <c r="F62" i="63"/>
  <c r="AH6" i="64"/>
  <c r="Y6" i="63"/>
  <c r="AW6" i="64"/>
  <c r="F69" i="64"/>
  <c r="D6" i="63"/>
  <c r="AU6" i="64"/>
  <c r="F70" i="63"/>
  <c r="F64" i="63"/>
  <c r="Z6" i="64"/>
  <c r="K6" i="63"/>
  <c r="AR6" i="64"/>
  <c r="O6" i="63"/>
  <c r="F56" i="64"/>
  <c r="G6" i="63"/>
  <c r="AK6" i="64"/>
  <c r="AU6" i="63"/>
  <c r="BI6" i="64"/>
  <c r="U6" i="64"/>
  <c r="U6" i="63"/>
  <c r="E6" i="63"/>
  <c r="F55" i="64"/>
  <c r="BH6" i="64"/>
  <c r="BM6" i="63"/>
  <c r="BA6" i="64"/>
  <c r="R6" i="64"/>
  <c r="AD6" i="64"/>
  <c r="F61" i="64"/>
  <c r="G6" i="64"/>
  <c r="BD6" i="64"/>
  <c r="BO6" i="64"/>
  <c r="F66" i="64"/>
  <c r="F54" i="64"/>
  <c r="F56" i="63"/>
  <c r="J6" i="63"/>
  <c r="K6" i="64"/>
  <c r="BI6" i="63"/>
  <c r="C6" i="64"/>
  <c r="G15" i="2"/>
  <c r="F66" i="63"/>
  <c r="B6" i="64"/>
  <c r="F65" i="63"/>
  <c r="S6" i="64"/>
  <c r="CA6" i="64"/>
  <c r="F62" i="64"/>
  <c r="AY6" i="63"/>
  <c r="F60" i="63"/>
  <c r="F79" i="64"/>
  <c r="C6" i="63"/>
  <c r="F57" i="63"/>
  <c r="Y6" i="64"/>
  <c r="P6" i="63"/>
  <c r="F63" i="64"/>
  <c r="BP6" i="64"/>
  <c r="BQ6" i="63"/>
  <c r="I6" i="63"/>
  <c r="F64" i="64"/>
  <c r="AK6" i="63"/>
  <c r="BH6" i="63"/>
  <c r="F61" i="63"/>
  <c r="Q6" i="64"/>
  <c r="F6" i="64"/>
  <c r="BN6" i="63"/>
  <c r="BC6" i="64"/>
  <c r="I6" i="64"/>
  <c r="J6" i="64"/>
  <c r="F67" i="63"/>
  <c r="BQ6" i="64"/>
  <c r="P6" i="64"/>
  <c r="AD6" i="63"/>
  <c r="O6" i="64"/>
  <c r="AV6" i="63"/>
  <c r="Q6" i="63"/>
  <c r="F60" i="64"/>
  <c r="H6" i="64"/>
  <c r="D6" i="64"/>
  <c r="BL6" i="64"/>
  <c r="BR6" i="63"/>
  <c r="BJ6" i="63"/>
  <c r="BR6" i="64"/>
  <c r="BA6" i="63"/>
  <c r="AH6" i="63"/>
  <c r="F68" i="64"/>
  <c r="R6" i="63"/>
  <c r="T6" i="63"/>
  <c r="BG6" i="63"/>
  <c r="BM6" i="64"/>
  <c r="AW6" i="63"/>
  <c r="W6" i="64"/>
  <c r="F63" i="63"/>
  <c r="Z6" i="63"/>
  <c r="F68" i="63"/>
  <c r="BP6" i="63"/>
  <c r="BB6" i="64"/>
  <c r="F79" i="63"/>
  <c r="BE6" i="64"/>
  <c r="AR6" i="63"/>
  <c r="F69" i="63"/>
  <c r="W6" i="63"/>
  <c r="BJ6" i="64"/>
  <c r="BK6" i="64"/>
  <c r="BF6" i="63"/>
  <c r="BK6" i="63"/>
  <c r="H6" i="63"/>
  <c r="B6" i="63"/>
  <c r="G16" i="2"/>
  <c r="BE6" i="63"/>
  <c r="BO6" i="63"/>
  <c r="G17" i="2"/>
  <c r="N6" i="64"/>
  <c r="CA6" i="63"/>
  <c r="BN6" i="64"/>
  <c r="BG6" i="64"/>
  <c r="F57" i="64"/>
  <c r="AX6" i="64"/>
  <c r="N6" i="63"/>
  <c r="BF6" i="64"/>
  <c r="BL6" i="63"/>
  <c r="X6" i="64"/>
  <c r="X6" i="63"/>
  <c r="AY6" i="64"/>
  <c r="BB6" i="63"/>
  <c r="AX6" i="63"/>
  <c r="F6" i="63"/>
  <c r="F70" i="64"/>
  <c r="AV6" i="64"/>
  <c r="BC6" i="63"/>
  <c r="F54" i="63"/>
  <c r="F67" i="64"/>
  <c r="S6" i="63"/>
  <c r="AO6" i="63"/>
  <c r="V6" i="63"/>
  <c r="F55" i="63"/>
  <c r="E6" i="64"/>
  <c r="F65" i="64"/>
  <c r="T6" i="64"/>
  <c r="AO6" i="64"/>
  <c r="BD6" i="63"/>
  <c r="V6" i="64"/>
  <c r="AL7" i="59"/>
  <c r="BV2" i="59"/>
  <c r="EA1" i="59"/>
  <c r="BR1" i="59"/>
  <c r="AH6" i="59"/>
  <c r="FO6" i="59"/>
  <c r="G2" i="59"/>
  <c r="AQ5" i="59"/>
  <c r="FM2" i="59"/>
  <c r="FR7" i="59"/>
  <c r="CI1" i="59"/>
  <c r="O7" i="59"/>
  <c r="FU6" i="59"/>
  <c r="D40" i="4"/>
  <c r="I8" i="4"/>
  <c r="HB2" i="59"/>
  <c r="AX6" i="59"/>
  <c r="AX2" i="59"/>
  <c r="BK27" i="64"/>
  <c r="AA50" i="63"/>
  <c r="AA4" i="63"/>
  <c r="AG27" i="63"/>
  <c r="AQ27" i="64"/>
  <c r="AA26" i="63"/>
  <c r="BH27" i="64"/>
  <c r="AR27" i="64"/>
  <c r="AJ27" i="64"/>
  <c r="AB27" i="64"/>
  <c r="BE27" i="63"/>
  <c r="AA70" i="64"/>
  <c r="AA9" i="63"/>
  <c r="BJ27" i="64"/>
  <c r="S27" i="63"/>
  <c r="AV27" i="64"/>
  <c r="AA50" i="64"/>
  <c r="N27" i="63"/>
  <c r="U27" i="63"/>
  <c r="AA5" i="63"/>
  <c r="AA15" i="64"/>
  <c r="AA61" i="63"/>
  <c r="Q27" i="63"/>
  <c r="AA37" i="64"/>
  <c r="AA66" i="64"/>
  <c r="BG27" i="63"/>
  <c r="AA30" i="64"/>
  <c r="AI27" i="63"/>
  <c r="B27" i="63"/>
  <c r="BA27" i="64"/>
  <c r="AA22" i="63"/>
  <c r="AW27" i="64"/>
  <c r="C27" i="64"/>
  <c r="AA65" i="63"/>
  <c r="AY27" i="64"/>
  <c r="AC27" i="63"/>
  <c r="BT27" i="63"/>
  <c r="AE27" i="63"/>
  <c r="AA79" i="63"/>
  <c r="AD27" i="63"/>
  <c r="AA24" i="64"/>
  <c r="AH27" i="64"/>
  <c r="AA4" i="64"/>
  <c r="AA5" i="64"/>
  <c r="AA14" i="64"/>
  <c r="AJ27" i="63"/>
  <c r="AA19" i="63"/>
  <c r="Q27" i="64"/>
  <c r="BX27" i="64"/>
  <c r="BI27" i="64"/>
  <c r="AA10" i="64"/>
  <c r="AB27" i="63"/>
  <c r="AW27" i="63"/>
  <c r="BD27" i="63"/>
  <c r="BC27" i="64"/>
  <c r="S27" i="64"/>
  <c r="AA22" i="64"/>
  <c r="AA34" i="63"/>
  <c r="BC27" i="63"/>
  <c r="BY27" i="64"/>
  <c r="O27" i="64"/>
  <c r="BZ27" i="63"/>
  <c r="AA56" i="63"/>
  <c r="AA51" i="63"/>
  <c r="AK27" i="63"/>
  <c r="AA25" i="64"/>
  <c r="BP27" i="64"/>
  <c r="AA8" i="63"/>
  <c r="E27" i="63"/>
  <c r="R27" i="64"/>
  <c r="AH27" i="63"/>
  <c r="AX27" i="64"/>
  <c r="AA26" i="64"/>
  <c r="AA54" i="64"/>
  <c r="P27" i="64"/>
  <c r="BQ27" i="63"/>
  <c r="Y27" i="63"/>
  <c r="AA51" i="64"/>
  <c r="AT27" i="63"/>
  <c r="AA30" i="63"/>
  <c r="BH27" i="63"/>
  <c r="AA49" i="64"/>
  <c r="AO27" i="64"/>
  <c r="BZ27" i="64"/>
  <c r="AA10" i="63"/>
  <c r="AP27" i="63"/>
  <c r="AX27" i="63"/>
  <c r="AN27" i="64"/>
  <c r="AA66" i="63"/>
  <c r="BK27" i="63"/>
  <c r="AA63" i="63"/>
  <c r="BF27" i="63"/>
  <c r="AA27" i="64"/>
  <c r="CA27" i="63"/>
  <c r="BA27" i="63"/>
  <c r="AA15" i="63"/>
  <c r="P27" i="63"/>
  <c r="BO27" i="64"/>
  <c r="AL27" i="64"/>
  <c r="AA16" i="63"/>
  <c r="O27" i="63"/>
  <c r="BM27" i="64"/>
  <c r="AA6" i="63"/>
  <c r="AK27" i="64"/>
  <c r="AA20" i="63"/>
  <c r="AA23" i="64"/>
  <c r="BV27" i="64"/>
  <c r="BB27" i="63"/>
  <c r="AA55" i="64"/>
  <c r="AA63" i="64"/>
  <c r="H27" i="63"/>
  <c r="AQ27" i="63"/>
  <c r="AA2" i="63"/>
  <c r="BQ27" i="64"/>
  <c r="Z27" i="63"/>
  <c r="AA24" i="63"/>
  <c r="BP27" i="63"/>
  <c r="BS27" i="64"/>
  <c r="AA23" i="63"/>
  <c r="AA44" i="63"/>
  <c r="AA21" i="63"/>
  <c r="AA68" i="64"/>
  <c r="AA65" i="64"/>
  <c r="C27" i="63"/>
  <c r="AA25" i="63"/>
  <c r="T27" i="64"/>
  <c r="AA58" i="63"/>
  <c r="BB27" i="64"/>
  <c r="AB15" i="2"/>
  <c r="V27" i="63"/>
  <c r="AA48" i="63"/>
  <c r="AA48" i="64"/>
  <c r="AA62" i="63"/>
  <c r="AA19" i="64"/>
  <c r="F27" i="64"/>
  <c r="AU27" i="63"/>
  <c r="AA14" i="63"/>
  <c r="BN27" i="64"/>
  <c r="BU27" i="63"/>
  <c r="AA41" i="64"/>
  <c r="BW27" i="64"/>
  <c r="AA37" i="63"/>
  <c r="BM27" i="63"/>
  <c r="BS27" i="63"/>
  <c r="Z27" i="64"/>
  <c r="AL27" i="63"/>
  <c r="AA41" i="63"/>
  <c r="AA69" i="63"/>
  <c r="D27" i="64"/>
  <c r="BO27" i="63"/>
  <c r="AA57" i="64"/>
  <c r="J27" i="64"/>
  <c r="AS27" i="64"/>
  <c r="AA60" i="63"/>
  <c r="AF27" i="64"/>
  <c r="G27" i="64"/>
  <c r="I27" i="63"/>
  <c r="AA67" i="63"/>
  <c r="AA2" i="64"/>
  <c r="AA17" i="63"/>
  <c r="AA11" i="64"/>
  <c r="BY27" i="63"/>
  <c r="AA58" i="64"/>
  <c r="AY27" i="63"/>
  <c r="AD27" i="64"/>
  <c r="AA3" i="64"/>
  <c r="AA69" i="64"/>
  <c r="BW27" i="63"/>
  <c r="AA3" i="63"/>
  <c r="AA53" i="63"/>
  <c r="AG27" i="64"/>
  <c r="BG27" i="64"/>
  <c r="AA6" i="64"/>
  <c r="AV27" i="63"/>
  <c r="BD27" i="64"/>
  <c r="BR27" i="64"/>
  <c r="AA54" i="63"/>
  <c r="AN27" i="63"/>
  <c r="X27" i="64"/>
  <c r="AA79" i="64"/>
  <c r="AA64" i="64"/>
  <c r="J27" i="63"/>
  <c r="AR27" i="63"/>
  <c r="B27" i="64"/>
  <c r="AP27" i="64"/>
  <c r="BL27" i="63"/>
  <c r="O5" i="59"/>
  <c r="AM27" i="64"/>
  <c r="AA47" i="63"/>
  <c r="BJ27" i="63"/>
  <c r="AA70" i="63"/>
  <c r="AT27" i="64"/>
  <c r="AA67" i="64"/>
  <c r="W27" i="64"/>
  <c r="AA68" i="63"/>
  <c r="X27" i="63"/>
  <c r="I27" i="64"/>
  <c r="BN27" i="63"/>
  <c r="AA17" i="64"/>
  <c r="AB17" i="2"/>
  <c r="BU27" i="64"/>
  <c r="AA18" i="63"/>
  <c r="AA20" i="64"/>
  <c r="AA60" i="64"/>
  <c r="AA44" i="64"/>
  <c r="CA27" i="64"/>
  <c r="AA21" i="64"/>
  <c r="AA27" i="63"/>
  <c r="BV27" i="63"/>
  <c r="BT27" i="64"/>
  <c r="Y27" i="64"/>
  <c r="AA57" i="63"/>
  <c r="W27" i="63"/>
  <c r="N27" i="64"/>
  <c r="BF27" i="64"/>
  <c r="R27" i="63"/>
  <c r="AA49" i="63"/>
  <c r="T27" i="63"/>
  <c r="BX27" i="63"/>
  <c r="AA8" i="64"/>
  <c r="K27" i="63"/>
  <c r="AA11" i="63"/>
  <c r="AA18" i="64"/>
  <c r="AA61" i="64"/>
  <c r="AO27" i="63"/>
  <c r="AI27" i="64"/>
  <c r="AC27" i="64"/>
  <c r="AA16" i="64"/>
  <c r="AA7" i="63"/>
  <c r="O1" i="59"/>
  <c r="D27" i="63"/>
  <c r="AB16" i="2"/>
  <c r="G27" i="63"/>
  <c r="U27" i="64"/>
  <c r="AF27" i="63"/>
  <c r="K27" i="64"/>
  <c r="AA64" i="63"/>
  <c r="AA59" i="64"/>
  <c r="AA34" i="64"/>
  <c r="AA7" i="64"/>
  <c r="AM27" i="63"/>
  <c r="F27" i="63"/>
  <c r="BR27" i="63"/>
  <c r="AU27" i="64"/>
  <c r="BE27" i="64"/>
  <c r="BL27" i="64"/>
  <c r="E27" i="64"/>
  <c r="V27" i="64"/>
  <c r="AS27" i="63"/>
  <c r="H27" i="64"/>
  <c r="BI27" i="63"/>
  <c r="AA9" i="64"/>
  <c r="AA59" i="63"/>
  <c r="AA56" i="64"/>
  <c r="AE27" i="64"/>
  <c r="AA47" i="64"/>
  <c r="AA55" i="63"/>
  <c r="AA62" i="64"/>
  <c r="AA53" i="64"/>
  <c r="EO2" i="59"/>
  <c r="EI1" i="59"/>
  <c r="C6" i="59"/>
  <c r="AM1" i="59"/>
  <c r="FE2" i="59"/>
  <c r="FI2" i="59"/>
  <c r="BG6" i="59"/>
  <c r="BG2" i="59"/>
  <c r="FV6" i="59"/>
  <c r="DR2" i="59"/>
  <c r="B7" i="59"/>
  <c r="BV1" i="59"/>
  <c r="CZ5" i="59"/>
  <c r="CF7" i="59"/>
  <c r="CO6" i="59"/>
  <c r="EL2" i="59"/>
  <c r="GK2" i="59"/>
  <c r="M7" i="2"/>
  <c r="EK6" i="59"/>
  <c r="G37" i="64"/>
  <c r="AX37" i="64"/>
  <c r="S37" i="63"/>
  <c r="W37" i="63"/>
  <c r="AK64" i="64"/>
  <c r="AK56" i="64"/>
  <c r="AK70" i="63"/>
  <c r="AH37" i="64"/>
  <c r="R37" i="64"/>
  <c r="AD37" i="64"/>
  <c r="BC37" i="64"/>
  <c r="BH37" i="63"/>
  <c r="C37" i="64"/>
  <c r="Y37" i="64"/>
  <c r="BE37" i="63"/>
  <c r="AK57" i="63"/>
  <c r="AK66" i="64"/>
  <c r="Y1" i="59"/>
  <c r="BG37" i="63"/>
  <c r="F37" i="63"/>
  <c r="AY37" i="63"/>
  <c r="AK63" i="63"/>
  <c r="H37" i="64"/>
  <c r="D37" i="63"/>
  <c r="K37" i="64"/>
  <c r="AK79" i="63"/>
  <c r="T37" i="64"/>
  <c r="Q37" i="63"/>
  <c r="AH37" i="63"/>
  <c r="X37" i="64"/>
  <c r="AK70" i="64"/>
  <c r="BI37" i="63"/>
  <c r="BQ37" i="63"/>
  <c r="AU37" i="63"/>
  <c r="J37" i="63"/>
  <c r="BL37" i="64"/>
  <c r="AK61" i="64"/>
  <c r="G37" i="63"/>
  <c r="AO37" i="63"/>
  <c r="U37" i="64"/>
  <c r="AK37" i="64"/>
  <c r="BO37" i="64"/>
  <c r="AK68" i="64"/>
  <c r="AK55" i="63"/>
  <c r="BK37" i="63"/>
  <c r="AX37" i="63"/>
  <c r="U37" i="63"/>
  <c r="AK60" i="64"/>
  <c r="AK56" i="63"/>
  <c r="V37" i="64"/>
  <c r="N37" i="63"/>
  <c r="AL17" i="2"/>
  <c r="BH37" i="64"/>
  <c r="AK63" i="64"/>
  <c r="AO37" i="64"/>
  <c r="Q37" i="64"/>
  <c r="E37" i="64"/>
  <c r="BD37" i="63"/>
  <c r="K37" i="63"/>
  <c r="BF37" i="63"/>
  <c r="BJ37" i="64"/>
  <c r="BQ37" i="64"/>
  <c r="B37" i="63"/>
  <c r="Y5" i="59"/>
  <c r="AK54" i="63"/>
  <c r="BD37" i="64"/>
  <c r="Y37" i="63"/>
  <c r="BC37" i="63"/>
  <c r="AK67" i="64"/>
  <c r="J37" i="64"/>
  <c r="T37" i="63"/>
  <c r="W37" i="64"/>
  <c r="E37" i="63"/>
  <c r="AK60" i="63"/>
  <c r="O37" i="64"/>
  <c r="AK57" i="64"/>
  <c r="Z37" i="63"/>
  <c r="AY37" i="64"/>
  <c r="S37" i="64"/>
  <c r="AK65" i="63"/>
  <c r="BE37" i="64"/>
  <c r="BM37" i="64"/>
  <c r="AK69" i="64"/>
  <c r="AR37" i="64"/>
  <c r="F37" i="64"/>
  <c r="AK62" i="63"/>
  <c r="AK37" i="63"/>
  <c r="Z37" i="64"/>
  <c r="AK65" i="64"/>
  <c r="R37" i="63"/>
  <c r="O37" i="63"/>
  <c r="P37" i="64"/>
  <c r="CA37" i="63"/>
  <c r="BF37" i="64"/>
  <c r="I37" i="63"/>
  <c r="AU37" i="64"/>
  <c r="BA37" i="63"/>
  <c r="AK79" i="64"/>
  <c r="BN37" i="64"/>
  <c r="CA37" i="64"/>
  <c r="P37" i="63"/>
  <c r="V37" i="63"/>
  <c r="AV37" i="63"/>
  <c r="BA37" i="64"/>
  <c r="N37" i="64"/>
  <c r="AK68" i="63"/>
  <c r="BG37" i="64"/>
  <c r="BK37" i="64"/>
  <c r="BR37" i="64"/>
  <c r="AW37" i="64"/>
  <c r="BI37" i="64"/>
  <c r="BO37" i="63"/>
  <c r="AR37" i="63"/>
  <c r="C37" i="63"/>
  <c r="AL15" i="2"/>
  <c r="BP37" i="64"/>
  <c r="BP37" i="63"/>
  <c r="AK67" i="63"/>
  <c r="AK55" i="64"/>
  <c r="BM37" i="63"/>
  <c r="AD37" i="63"/>
  <c r="BR37" i="63"/>
  <c r="AL16" i="2"/>
  <c r="X37" i="63"/>
  <c r="AK62" i="64"/>
  <c r="AK64" i="63"/>
  <c r="I37" i="64"/>
  <c r="AK66" i="63"/>
  <c r="BB37" i="64"/>
  <c r="BL37" i="63"/>
  <c r="BB37" i="63"/>
  <c r="B37" i="64"/>
  <c r="BJ37" i="63"/>
  <c r="AK61" i="63"/>
  <c r="AK69" i="63"/>
  <c r="AW37" i="63"/>
  <c r="AK54" i="64"/>
  <c r="AV37" i="64"/>
  <c r="D37" i="64"/>
  <c r="BN37" i="63"/>
  <c r="H37" i="63"/>
  <c r="CK2" i="59"/>
  <c r="BA7" i="59"/>
  <c r="DK2" i="59"/>
  <c r="EL6" i="59"/>
  <c r="EU1" i="59"/>
  <c r="FE1" i="59"/>
  <c r="AM7" i="59"/>
  <c r="BW2" i="59"/>
  <c r="GW2" i="59"/>
  <c r="FI5" i="59"/>
  <c r="CL5" i="59"/>
  <c r="DS5" i="59"/>
  <c r="CC7" i="59"/>
  <c r="DJ2" i="59"/>
  <c r="N7" i="2"/>
  <c r="GT2" i="59"/>
  <c r="BW7" i="59"/>
  <c r="EF7" i="59"/>
  <c r="BV5" i="59"/>
  <c r="FI1" i="59"/>
  <c r="EA7" i="59"/>
  <c r="U2" i="59"/>
  <c r="BE5" i="59"/>
  <c r="DG2" i="59"/>
  <c r="AV2" i="59"/>
  <c r="AV6" i="59"/>
  <c r="DH2" i="59"/>
  <c r="AO58" i="63"/>
  <c r="V58" i="64"/>
  <c r="Z58" i="64"/>
  <c r="BE58" i="64"/>
  <c r="BH58" i="63"/>
  <c r="T58" i="64"/>
  <c r="BF63" i="63"/>
  <c r="BL58" i="64"/>
  <c r="BF64" i="64"/>
  <c r="BC58" i="63"/>
  <c r="BJ58" i="64"/>
  <c r="BL58" i="63"/>
  <c r="R58" i="63"/>
  <c r="BO58" i="64"/>
  <c r="BH58" i="64"/>
  <c r="X58" i="63"/>
  <c r="AR58" i="63"/>
  <c r="AO58" i="64"/>
  <c r="AV58" i="63"/>
  <c r="AH58" i="63"/>
  <c r="BR58" i="63"/>
  <c r="AD58" i="64"/>
  <c r="AK58" i="64"/>
  <c r="BA58" i="64"/>
  <c r="P58" i="64"/>
  <c r="BF68" i="63"/>
  <c r="BG17" i="2"/>
  <c r="BE58" i="63"/>
  <c r="BG58" i="64"/>
  <c r="BC58" i="64"/>
  <c r="Q58" i="64"/>
  <c r="BD58" i="64"/>
  <c r="BF70" i="64"/>
  <c r="BG16" i="2"/>
  <c r="AK58" i="63"/>
  <c r="BI58" i="63"/>
  <c r="BF64" i="63"/>
  <c r="BF63" i="64"/>
  <c r="BA58" i="63"/>
  <c r="BF61" i="64"/>
  <c r="AV58" i="64"/>
  <c r="F58" i="64"/>
  <c r="BG58" i="63"/>
  <c r="AD58" i="63"/>
  <c r="N58" i="63"/>
  <c r="P58" i="63"/>
  <c r="AH58" i="64"/>
  <c r="BF54" i="64"/>
  <c r="BF65" i="63"/>
  <c r="T58" i="63"/>
  <c r="BF56" i="63"/>
  <c r="BN58" i="64"/>
  <c r="G58" i="64"/>
  <c r="BQ58" i="63"/>
  <c r="BF62" i="64"/>
  <c r="E58" i="64"/>
  <c r="BJ58" i="63"/>
  <c r="H58" i="64"/>
  <c r="C58" i="63"/>
  <c r="BN58" i="63"/>
  <c r="BF69" i="63"/>
  <c r="N58" i="64"/>
  <c r="CA58" i="63"/>
  <c r="BF68" i="64"/>
  <c r="J58" i="63"/>
  <c r="AX58" i="63"/>
  <c r="BD58" i="63"/>
  <c r="O58" i="63"/>
  <c r="BB58" i="63"/>
  <c r="BF66" i="64"/>
  <c r="AW58" i="64"/>
  <c r="BM58" i="64"/>
  <c r="G58" i="63"/>
  <c r="BK58" i="64"/>
  <c r="E58" i="63"/>
  <c r="AU58" i="63"/>
  <c r="R58" i="64"/>
  <c r="BP58" i="63"/>
  <c r="BF69" i="64"/>
  <c r="BF67" i="64"/>
  <c r="Z58" i="63"/>
  <c r="B58" i="63"/>
  <c r="H58" i="63"/>
  <c r="V58" i="63"/>
  <c r="BF79" i="63"/>
  <c r="BF60" i="63"/>
  <c r="BG15" i="2"/>
  <c r="Q58" i="63"/>
  <c r="X58" i="64"/>
  <c r="W58" i="64"/>
  <c r="BO58" i="63"/>
  <c r="B58" i="64"/>
  <c r="AY58" i="63"/>
  <c r="D58" i="63"/>
  <c r="F58" i="63"/>
  <c r="O58" i="64"/>
  <c r="BQ58" i="64"/>
  <c r="I58" i="63"/>
  <c r="S58" i="64"/>
  <c r="BF55" i="64"/>
  <c r="C58" i="64"/>
  <c r="BF58" i="64"/>
  <c r="BF67" i="63"/>
  <c r="Y58" i="64"/>
  <c r="AY58" i="64"/>
  <c r="BF55" i="63"/>
  <c r="K58" i="64"/>
  <c r="D58" i="64"/>
  <c r="BF60" i="64"/>
  <c r="AR58" i="64"/>
  <c r="BP58" i="64"/>
  <c r="BF54" i="63"/>
  <c r="U58" i="64"/>
  <c r="BF79" i="64"/>
  <c r="AW58" i="63"/>
  <c r="BI58" i="64"/>
  <c r="S58" i="63"/>
  <c r="BK58" i="63"/>
  <c r="K58" i="63"/>
  <c r="BM58" i="63"/>
  <c r="BF70" i="63"/>
  <c r="W58" i="63"/>
  <c r="BF61" i="63"/>
  <c r="U58" i="63"/>
  <c r="BF65" i="64"/>
  <c r="G7" i="4"/>
  <c r="I58" i="64"/>
  <c r="BR58" i="64"/>
  <c r="Y58" i="63"/>
  <c r="CA58" i="64"/>
  <c r="BB58" i="64"/>
  <c r="AX58" i="64"/>
  <c r="J58" i="64"/>
  <c r="BF57" i="63"/>
  <c r="BF56" i="64"/>
  <c r="BF66" i="63"/>
  <c r="BF57" i="64"/>
  <c r="BF62" i="63"/>
  <c r="AU58" i="64"/>
  <c r="D32" i="4"/>
  <c r="BF58" i="63"/>
  <c r="HB1" i="59"/>
  <c r="AG18" i="63"/>
  <c r="AR33" i="64"/>
  <c r="V33" i="64"/>
  <c r="BJ33" i="63"/>
  <c r="AW33" i="64"/>
  <c r="AG47" i="64"/>
  <c r="AG20" i="63"/>
  <c r="AG18" i="64"/>
  <c r="AG68" i="64"/>
  <c r="AG15" i="63"/>
  <c r="AU33" i="64"/>
  <c r="Q33" i="64"/>
  <c r="AG69" i="63"/>
  <c r="H33" i="64"/>
  <c r="J33" i="63"/>
  <c r="AT33" i="64"/>
  <c r="X33" i="63"/>
  <c r="AG37" i="63"/>
  <c r="AG30" i="63"/>
  <c r="AG23" i="63"/>
  <c r="BN33" i="63"/>
  <c r="S33" i="64"/>
  <c r="Q33" i="63"/>
  <c r="AG61" i="63"/>
  <c r="X33" i="64"/>
  <c r="AG59" i="63"/>
  <c r="AV33" i="64"/>
  <c r="AG2" i="64"/>
  <c r="BS33" i="63"/>
  <c r="AG26" i="63"/>
  <c r="T33" i="63"/>
  <c r="G33" i="63"/>
  <c r="AH33" i="64"/>
  <c r="Y33" i="63"/>
  <c r="AG7" i="64"/>
  <c r="AG22" i="63"/>
  <c r="AG68" i="63"/>
  <c r="BA33" i="64"/>
  <c r="AG51" i="64"/>
  <c r="W33" i="63"/>
  <c r="AG70" i="64"/>
  <c r="AN33" i="64"/>
  <c r="E33" i="64"/>
  <c r="BB33" i="63"/>
  <c r="AG30" i="64"/>
  <c r="BZ33" i="64"/>
  <c r="J33" i="64"/>
  <c r="AG14" i="63"/>
  <c r="BX33" i="64"/>
  <c r="BJ33" i="64"/>
  <c r="BE33" i="63"/>
  <c r="AG10" i="63"/>
  <c r="AC33" i="64"/>
  <c r="AG65" i="63"/>
  <c r="AG47" i="63"/>
  <c r="AG20" i="64"/>
  <c r="AG55" i="64"/>
  <c r="AG44" i="63"/>
  <c r="AG21" i="63"/>
  <c r="BM33" i="63"/>
  <c r="E33" i="63"/>
  <c r="AG11" i="64"/>
  <c r="BR33" i="63"/>
  <c r="AH17" i="2"/>
  <c r="D33" i="64"/>
  <c r="BV33" i="64"/>
  <c r="Y33" i="64"/>
  <c r="AM33" i="63"/>
  <c r="BT33" i="64"/>
  <c r="AG19" i="63"/>
  <c r="G33" i="64"/>
  <c r="AY33" i="63"/>
  <c r="BW33" i="63"/>
  <c r="AG66" i="64"/>
  <c r="T33" i="64"/>
  <c r="AG16" i="64"/>
  <c r="AK33" i="63"/>
  <c r="U5" i="59"/>
  <c r="BP33" i="63"/>
  <c r="AG11" i="63"/>
  <c r="BL33" i="64"/>
  <c r="AS33" i="64"/>
  <c r="AG62" i="64"/>
  <c r="AG34" i="64"/>
  <c r="AG5" i="63"/>
  <c r="AG26" i="64"/>
  <c r="AG14" i="64"/>
  <c r="BH33" i="63"/>
  <c r="K33" i="63"/>
  <c r="BP33" i="64"/>
  <c r="AV33" i="63"/>
  <c r="D33" i="63"/>
  <c r="AG49" i="64"/>
  <c r="BZ33" i="63"/>
  <c r="AG48" i="63"/>
  <c r="AB33" i="63"/>
  <c r="AG25" i="64"/>
  <c r="AP33" i="64"/>
  <c r="AG9" i="63"/>
  <c r="AG62" i="63"/>
  <c r="AG50" i="63"/>
  <c r="AC33" i="63"/>
  <c r="AG70" i="63"/>
  <c r="BF33" i="64"/>
  <c r="BI33" i="64"/>
  <c r="U1" i="59"/>
  <c r="AG54" i="64"/>
  <c r="AL33" i="64"/>
  <c r="AG22" i="64"/>
  <c r="AF33" i="64"/>
  <c r="I33" i="64"/>
  <c r="BS33" i="64"/>
  <c r="AG79" i="63"/>
  <c r="AG4" i="64"/>
  <c r="BV33" i="63"/>
  <c r="BY33" i="64"/>
  <c r="I33" i="63"/>
  <c r="CA33" i="64"/>
  <c r="BC33" i="63"/>
  <c r="R33" i="64"/>
  <c r="AG41" i="63"/>
  <c r="AG57" i="64"/>
  <c r="AO33" i="63"/>
  <c r="BB33" i="64"/>
  <c r="AG56" i="63"/>
  <c r="AG60" i="63"/>
  <c r="H33" i="63"/>
  <c r="AG63" i="64"/>
  <c r="AG15" i="64"/>
  <c r="C33" i="63"/>
  <c r="BH33" i="64"/>
  <c r="AI33" i="63"/>
  <c r="AG67" i="64"/>
  <c r="AQ33" i="63"/>
  <c r="AE33" i="63"/>
  <c r="AG66" i="63"/>
  <c r="AG3" i="63"/>
  <c r="AG57" i="63"/>
  <c r="V33" i="63"/>
  <c r="AG54" i="63"/>
  <c r="AG24" i="64"/>
  <c r="AG61" i="64"/>
  <c r="AU33" i="63"/>
  <c r="AG21" i="64"/>
  <c r="AH33" i="63"/>
  <c r="AG37" i="64"/>
  <c r="AG4" i="63"/>
  <c r="AN33" i="63"/>
  <c r="BX33" i="63"/>
  <c r="W33" i="64"/>
  <c r="F33" i="64"/>
  <c r="BW33" i="64"/>
  <c r="AD33" i="64"/>
  <c r="U33" i="63"/>
  <c r="BU33" i="63"/>
  <c r="BO33" i="64"/>
  <c r="BC33" i="64"/>
  <c r="AG5" i="64"/>
  <c r="P33" i="64"/>
  <c r="R33" i="63"/>
  <c r="AG69" i="64"/>
  <c r="BG33" i="64"/>
  <c r="AG53" i="64"/>
  <c r="AT33" i="63"/>
  <c r="AG44" i="64"/>
  <c r="AG8" i="64"/>
  <c r="AG3" i="64"/>
  <c r="F33" i="63"/>
  <c r="AR33" i="63"/>
  <c r="AM33" i="64"/>
  <c r="AG51" i="63"/>
  <c r="AG17" i="64"/>
  <c r="AG53" i="63"/>
  <c r="AJ33" i="64"/>
  <c r="U33" i="64"/>
  <c r="AG9" i="64"/>
  <c r="AG58" i="63"/>
  <c r="AY33" i="64"/>
  <c r="BR33" i="64"/>
  <c r="BN33" i="64"/>
  <c r="BK33" i="64"/>
  <c r="AB33" i="64"/>
  <c r="AJ33" i="63"/>
  <c r="AX33" i="63"/>
  <c r="AG25" i="63"/>
  <c r="K33" i="64"/>
  <c r="AW33" i="63"/>
  <c r="B33" i="64"/>
  <c r="N33" i="64"/>
  <c r="AG6" i="64"/>
  <c r="AG58" i="64"/>
  <c r="AG7" i="63"/>
  <c r="BA33" i="63"/>
  <c r="CA33" i="63"/>
  <c r="AS33" i="63"/>
  <c r="BE33" i="64"/>
  <c r="AG48" i="64"/>
  <c r="AG6" i="63"/>
  <c r="AG65" i="64"/>
  <c r="AG19" i="64"/>
  <c r="AO33" i="64"/>
  <c r="AG2" i="63"/>
  <c r="BI33" i="63"/>
  <c r="BD33" i="64"/>
  <c r="AG79" i="64"/>
  <c r="AG64" i="64"/>
  <c r="AG64" i="63"/>
  <c r="BF33" i="63"/>
  <c r="AG67" i="63"/>
  <c r="O33" i="64"/>
  <c r="Z33" i="63"/>
  <c r="AI33" i="64"/>
  <c r="AL33" i="63"/>
  <c r="AG23" i="64"/>
  <c r="BT33" i="63"/>
  <c r="AK33" i="64"/>
  <c r="AH15" i="2"/>
  <c r="BO33" i="63"/>
  <c r="P33" i="63"/>
  <c r="AX33" i="64"/>
  <c r="AE33" i="64"/>
  <c r="AG49" i="63"/>
  <c r="AG16" i="63"/>
  <c r="AP33" i="63"/>
  <c r="AG8" i="63"/>
  <c r="AG10" i="64"/>
  <c r="AF33" i="63"/>
  <c r="AH16" i="2"/>
  <c r="AG17" i="63"/>
  <c r="BD33" i="63"/>
  <c r="AQ33" i="64"/>
  <c r="AG60" i="64"/>
  <c r="C33" i="64"/>
  <c r="AG41" i="64"/>
  <c r="BQ33" i="64"/>
  <c r="AG34" i="63"/>
  <c r="AG55" i="63"/>
  <c r="N33" i="63"/>
  <c r="BK33" i="63"/>
  <c r="AA33" i="64"/>
  <c r="BY33" i="63"/>
  <c r="BM33" i="64"/>
  <c r="BU33" i="64"/>
  <c r="O33" i="63"/>
  <c r="BQ33" i="63"/>
  <c r="S33" i="63"/>
  <c r="AG59" i="64"/>
  <c r="AA33" i="63"/>
  <c r="AG24" i="63"/>
  <c r="AG50" i="64"/>
  <c r="AD33" i="63"/>
  <c r="AG33" i="64"/>
  <c r="Z33" i="64"/>
  <c r="AG33" i="63"/>
  <c r="AG56" i="64"/>
  <c r="B33" i="63"/>
  <c r="BL33" i="63"/>
  <c r="BG33" i="63"/>
  <c r="AG63" i="63"/>
  <c r="AE6" i="59"/>
  <c r="BO1" i="59"/>
  <c r="CA5" i="59"/>
  <c r="FL7" i="59"/>
  <c r="BM3" i="63"/>
  <c r="F3" i="63"/>
  <c r="BL3" i="64"/>
  <c r="AW3" i="64"/>
  <c r="BH3" i="64"/>
  <c r="O3" i="63"/>
  <c r="BR3" i="64"/>
  <c r="BE3" i="63"/>
  <c r="AD3" i="64"/>
  <c r="BP3" i="63"/>
  <c r="G3" i="63"/>
  <c r="E3" i="63"/>
  <c r="AX3" i="63"/>
  <c r="C54" i="64"/>
  <c r="V3" i="64"/>
  <c r="S3" i="63"/>
  <c r="AX3" i="64"/>
  <c r="BQ3" i="64"/>
  <c r="C63" i="63"/>
  <c r="C55" i="64"/>
  <c r="B3" i="63"/>
  <c r="BG3" i="64"/>
  <c r="BE3" i="64"/>
  <c r="C70" i="64"/>
  <c r="C54" i="63"/>
  <c r="C65" i="64"/>
  <c r="AY3" i="63"/>
  <c r="C68" i="64"/>
  <c r="C68" i="63"/>
  <c r="C60" i="64"/>
  <c r="BO3" i="64"/>
  <c r="BG3" i="63"/>
  <c r="X3" i="63"/>
  <c r="BL3" i="63"/>
  <c r="O3" i="64"/>
  <c r="BF3" i="64"/>
  <c r="Z3" i="64"/>
  <c r="B3" i="64"/>
  <c r="R3" i="63"/>
  <c r="C56" i="64"/>
  <c r="N3" i="64"/>
  <c r="BB3" i="63"/>
  <c r="Z3" i="63"/>
  <c r="C79" i="63"/>
  <c r="AY3" i="64"/>
  <c r="H3" i="64"/>
  <c r="W3" i="63"/>
  <c r="C57" i="63"/>
  <c r="BK3" i="63"/>
  <c r="AU3" i="63"/>
  <c r="C62" i="63"/>
  <c r="AH3" i="63"/>
  <c r="AV3" i="63"/>
  <c r="I3" i="64"/>
  <c r="C60" i="63"/>
  <c r="BC3" i="63"/>
  <c r="C64" i="64"/>
  <c r="BC3" i="64"/>
  <c r="K3" i="63"/>
  <c r="AO3" i="63"/>
  <c r="AK3" i="63"/>
  <c r="Y3" i="63"/>
  <c r="BA3" i="63"/>
  <c r="D3" i="64"/>
  <c r="I3" i="63"/>
  <c r="C67" i="64"/>
  <c r="BD3" i="63"/>
  <c r="BN3" i="64"/>
  <c r="P3" i="64"/>
  <c r="BA3" i="64"/>
  <c r="BP3" i="64"/>
  <c r="W3" i="64"/>
  <c r="C67" i="63"/>
  <c r="BQ3" i="63"/>
  <c r="Q3" i="64"/>
  <c r="U3" i="64"/>
  <c r="V3" i="63"/>
  <c r="AH3" i="64"/>
  <c r="AU3" i="64"/>
  <c r="CA3" i="63"/>
  <c r="C70" i="63"/>
  <c r="M3" i="2"/>
  <c r="M18" i="2" s="1"/>
  <c r="D15" i="2"/>
  <c r="Q3" i="63"/>
  <c r="J3" i="64"/>
  <c r="AV3" i="64"/>
  <c r="C63" i="64"/>
  <c r="K3" i="64"/>
  <c r="AO3" i="64"/>
  <c r="AR3" i="63"/>
  <c r="P3" i="63"/>
  <c r="J3" i="63"/>
  <c r="C55" i="63"/>
  <c r="R3" i="64"/>
  <c r="D3" i="63"/>
  <c r="BI3" i="63"/>
  <c r="C66" i="63"/>
  <c r="BJ3" i="64"/>
  <c r="C62" i="64"/>
  <c r="BO3" i="63"/>
  <c r="H3" i="63"/>
  <c r="F3" i="64"/>
  <c r="C56" i="63"/>
  <c r="BF3" i="63"/>
  <c r="T3" i="64"/>
  <c r="CA3" i="64"/>
  <c r="C64" i="63"/>
  <c r="S3" i="64"/>
  <c r="BK3" i="64"/>
  <c r="D17" i="2"/>
  <c r="C61" i="63"/>
  <c r="BD3" i="64"/>
  <c r="D16" i="2"/>
  <c r="BH3" i="63"/>
  <c r="T3" i="63"/>
  <c r="BJ3" i="63"/>
  <c r="C66" i="64"/>
  <c r="BI3" i="64"/>
  <c r="C57" i="64"/>
  <c r="AW3" i="63"/>
  <c r="E3" i="64"/>
  <c r="BM3" i="64"/>
  <c r="C3" i="64"/>
  <c r="X3" i="64"/>
  <c r="N3" i="63"/>
  <c r="BB3" i="64"/>
  <c r="BR3" i="63"/>
  <c r="C69" i="64"/>
  <c r="C79" i="64"/>
  <c r="AD3" i="63"/>
  <c r="C61" i="64"/>
  <c r="U3" i="63"/>
  <c r="C69" i="63"/>
  <c r="AR3" i="64"/>
  <c r="C3" i="63"/>
  <c r="C65" i="63"/>
  <c r="G3" i="64"/>
  <c r="AK3" i="64"/>
  <c r="Y3" i="64"/>
  <c r="BN3" i="63"/>
  <c r="EI6" i="59"/>
  <c r="HF1" i="59"/>
  <c r="EK5" i="59"/>
  <c r="FQ1" i="59"/>
  <c r="EK7" i="59"/>
  <c r="DB7" i="59"/>
  <c r="R2" i="59"/>
  <c r="BB5" i="59"/>
  <c r="DV1" i="59"/>
  <c r="GE2" i="59"/>
  <c r="CZ6" i="59"/>
  <c r="BH1" i="59"/>
  <c r="X6" i="59"/>
  <c r="AO2" i="59"/>
  <c r="AO6" i="59"/>
  <c r="BD1" i="59"/>
  <c r="T6" i="59"/>
  <c r="DA5" i="59"/>
  <c r="CU7" i="59"/>
  <c r="EZ1" i="59"/>
  <c r="G51" i="64"/>
  <c r="Z51" i="64"/>
  <c r="AY66" i="63"/>
  <c r="BK51" i="63"/>
  <c r="AY60" i="64"/>
  <c r="R51" i="64"/>
  <c r="AY51" i="64"/>
  <c r="AY69" i="64"/>
  <c r="BO51" i="63"/>
  <c r="G51" i="63"/>
  <c r="E51" i="64"/>
  <c r="AY57" i="64"/>
  <c r="H51" i="64"/>
  <c r="AY55" i="63"/>
  <c r="AY67" i="64"/>
  <c r="O51" i="63"/>
  <c r="V51" i="64"/>
  <c r="AW51" i="64"/>
  <c r="BB51" i="63"/>
  <c r="BF51" i="64"/>
  <c r="K51" i="64"/>
  <c r="BM51" i="63"/>
  <c r="AY79" i="63"/>
  <c r="AY55" i="64"/>
  <c r="C51" i="64"/>
  <c r="N51" i="64"/>
  <c r="D51" i="64"/>
  <c r="O51" i="64"/>
  <c r="C51" i="63"/>
  <c r="AY65" i="64"/>
  <c r="Y51" i="63"/>
  <c r="AY54" i="64"/>
  <c r="AU51" i="63"/>
  <c r="BP51" i="64"/>
  <c r="AY64" i="63"/>
  <c r="AV51" i="63"/>
  <c r="AY63" i="63"/>
  <c r="BJ51" i="63"/>
  <c r="BL51" i="63"/>
  <c r="BF51" i="63"/>
  <c r="J51" i="64"/>
  <c r="BR51" i="64"/>
  <c r="AY70" i="64"/>
  <c r="BI51" i="63"/>
  <c r="AY56" i="64"/>
  <c r="BL51" i="64"/>
  <c r="R51" i="63"/>
  <c r="X51" i="63"/>
  <c r="AY66" i="64"/>
  <c r="AY57" i="63"/>
  <c r="BE51" i="64"/>
  <c r="AR51" i="63"/>
  <c r="Q51" i="64"/>
  <c r="Y51" i="64"/>
  <c r="BP51" i="63"/>
  <c r="AK51" i="64"/>
  <c r="BD51" i="63"/>
  <c r="I51" i="63"/>
  <c r="BC51" i="64"/>
  <c r="BH51" i="63"/>
  <c r="AK51" i="63"/>
  <c r="F51" i="63"/>
  <c r="W51" i="63"/>
  <c r="BA51" i="64"/>
  <c r="BN51" i="64"/>
  <c r="BR51" i="63"/>
  <c r="D51" i="63"/>
  <c r="P51" i="63"/>
  <c r="AW51" i="63"/>
  <c r="J51" i="63"/>
  <c r="BK51" i="64"/>
  <c r="AR51" i="64"/>
  <c r="BE51" i="63"/>
  <c r="BA3" i="2"/>
  <c r="AZ17" i="2"/>
  <c r="AH51" i="64"/>
  <c r="AX51" i="63"/>
  <c r="AX51" i="64"/>
  <c r="AY70" i="63"/>
  <c r="CA51" i="63"/>
  <c r="BO51" i="64"/>
  <c r="BC51" i="63"/>
  <c r="I51" i="64"/>
  <c r="AY65" i="63"/>
  <c r="BI51" i="64"/>
  <c r="V51" i="63"/>
  <c r="AY62" i="64"/>
  <c r="BG51" i="64"/>
  <c r="P51" i="64"/>
  <c r="B51" i="63"/>
  <c r="K51" i="63"/>
  <c r="AY61" i="63"/>
  <c r="BQ51" i="63"/>
  <c r="AD51" i="63"/>
  <c r="BB51" i="64"/>
  <c r="S51" i="63"/>
  <c r="U51" i="64"/>
  <c r="AY63" i="64"/>
  <c r="CA51" i="64"/>
  <c r="AY69" i="63"/>
  <c r="B51" i="64"/>
  <c r="Z51" i="63"/>
  <c r="X51" i="64"/>
  <c r="AY54" i="63"/>
  <c r="AY67" i="63"/>
  <c r="AY68" i="64"/>
  <c r="AH51" i="63"/>
  <c r="BN51" i="63"/>
  <c r="AO51" i="64"/>
  <c r="AY79" i="64"/>
  <c r="BJ51" i="64"/>
  <c r="H51" i="63"/>
  <c r="AY56" i="63"/>
  <c r="AD51" i="64"/>
  <c r="BD51" i="64"/>
  <c r="AU51" i="64"/>
  <c r="F51" i="64"/>
  <c r="AZ16" i="2"/>
  <c r="BG51" i="63"/>
  <c r="S51" i="64"/>
  <c r="AY60" i="63"/>
  <c r="BA51" i="63"/>
  <c r="W51" i="64"/>
  <c r="Q51" i="63"/>
  <c r="BM51" i="64"/>
  <c r="AO51" i="63"/>
  <c r="AY68" i="63"/>
  <c r="AY62" i="63"/>
  <c r="E51" i="63"/>
  <c r="T51" i="64"/>
  <c r="N51" i="63"/>
  <c r="AY61" i="64"/>
  <c r="U51" i="63"/>
  <c r="AY51" i="63"/>
  <c r="AY64" i="64"/>
  <c r="AV51" i="64"/>
  <c r="BH51" i="64"/>
  <c r="BQ51" i="64"/>
  <c r="AZ15" i="2"/>
  <c r="T51" i="63"/>
  <c r="BX59" i="64"/>
  <c r="BX57" i="63"/>
  <c r="BX69" i="64"/>
  <c r="AJ76" i="63"/>
  <c r="BX60" i="64"/>
  <c r="E76" i="63"/>
  <c r="BR76" i="63"/>
  <c r="G76" i="63"/>
  <c r="AI76" i="63"/>
  <c r="BX41" i="64"/>
  <c r="BX11" i="63"/>
  <c r="K76" i="64"/>
  <c r="D76" i="63"/>
  <c r="BX65" i="64"/>
  <c r="BZ76" i="63"/>
  <c r="I76" i="63"/>
  <c r="AA76" i="64"/>
  <c r="BX3" i="64"/>
  <c r="BX30" i="63"/>
  <c r="BX67" i="63"/>
  <c r="BX34" i="63"/>
  <c r="BC76" i="63"/>
  <c r="BX58" i="63"/>
  <c r="BX54" i="64"/>
  <c r="AV76" i="64"/>
  <c r="AE76" i="63"/>
  <c r="AC76" i="64"/>
  <c r="AH76" i="64"/>
  <c r="BX53" i="64"/>
  <c r="BU76" i="63"/>
  <c r="BT76" i="64"/>
  <c r="BX65" i="63"/>
  <c r="BL76" i="64"/>
  <c r="BE76" i="63"/>
  <c r="AW76" i="63"/>
  <c r="AX76" i="63"/>
  <c r="H76" i="64"/>
  <c r="BX70" i="64"/>
  <c r="B76" i="63"/>
  <c r="AD76" i="63"/>
  <c r="BX30" i="64"/>
  <c r="W76" i="63"/>
  <c r="AL76" i="63"/>
  <c r="BO76" i="63"/>
  <c r="BX53" i="63"/>
  <c r="S76" i="64"/>
  <c r="T76" i="63"/>
  <c r="BW76" i="64"/>
  <c r="BX55" i="63"/>
  <c r="F76" i="64"/>
  <c r="B76" i="64"/>
  <c r="BX70" i="63"/>
  <c r="BX6" i="64"/>
  <c r="BH76" i="64"/>
  <c r="BX15" i="63"/>
  <c r="BX59" i="63"/>
  <c r="BP76" i="64"/>
  <c r="BB76" i="63"/>
  <c r="BX9" i="63"/>
  <c r="BX20" i="63"/>
  <c r="K76" i="63"/>
  <c r="BX68" i="64"/>
  <c r="BX16" i="63"/>
  <c r="AT76" i="63"/>
  <c r="AQ76" i="63"/>
  <c r="X76" i="63"/>
  <c r="BX61" i="63"/>
  <c r="AM76" i="63"/>
  <c r="AC76" i="63"/>
  <c r="BX44" i="63"/>
  <c r="BX56" i="64"/>
  <c r="AI76" i="64"/>
  <c r="BN76" i="64"/>
  <c r="C76" i="64"/>
  <c r="AM76" i="64"/>
  <c r="AF76" i="64"/>
  <c r="BA76" i="64"/>
  <c r="BX18" i="63"/>
  <c r="BX48" i="64"/>
  <c r="AV76" i="63"/>
  <c r="BX47" i="64"/>
  <c r="BQ76" i="64"/>
  <c r="AY76" i="63"/>
  <c r="U76" i="64"/>
  <c r="BX9" i="64"/>
  <c r="BS76" i="63"/>
  <c r="BX66" i="64"/>
  <c r="BX11" i="64"/>
  <c r="BX21" i="63"/>
  <c r="Z76" i="63"/>
  <c r="BX26" i="64"/>
  <c r="AJ76" i="64"/>
  <c r="BI76" i="64"/>
  <c r="AF76" i="63"/>
  <c r="BX57" i="64"/>
  <c r="BX24" i="63"/>
  <c r="Z76" i="64"/>
  <c r="BX67" i="64"/>
  <c r="BI76" i="63"/>
  <c r="BX60" i="63"/>
  <c r="BX5" i="64"/>
  <c r="BF76" i="64"/>
  <c r="H76" i="63"/>
  <c r="BX76" i="63"/>
  <c r="BX23" i="64"/>
  <c r="BL76" i="63"/>
  <c r="BX25" i="63"/>
  <c r="E76" i="64"/>
  <c r="BY15" i="2"/>
  <c r="BO76" i="64"/>
  <c r="BU76" i="64"/>
  <c r="BA76" i="63"/>
  <c r="AQ76" i="64"/>
  <c r="BX2" i="63"/>
  <c r="Q76" i="64"/>
  <c r="AB76" i="64"/>
  <c r="BX4" i="63"/>
  <c r="BX18" i="64"/>
  <c r="BH76" i="63"/>
  <c r="AP76" i="64"/>
  <c r="BX10" i="64"/>
  <c r="AY76" i="64"/>
  <c r="AG76" i="64"/>
  <c r="AE76" i="64"/>
  <c r="Q76" i="63"/>
  <c r="O76" i="64"/>
  <c r="BX56" i="63"/>
  <c r="BX21" i="64"/>
  <c r="BX34" i="64"/>
  <c r="AD76" i="64"/>
  <c r="N76" i="63"/>
  <c r="BX24" i="64"/>
  <c r="AK76" i="64"/>
  <c r="BX49" i="63"/>
  <c r="BK76" i="63"/>
  <c r="BB76" i="64"/>
  <c r="BX63" i="64"/>
  <c r="BQ76" i="63"/>
  <c r="Y76" i="64"/>
  <c r="BX79" i="64"/>
  <c r="AT76" i="64"/>
  <c r="BX48" i="63"/>
  <c r="AO76" i="63"/>
  <c r="BX2" i="64"/>
  <c r="BX8" i="64"/>
  <c r="AW76" i="64"/>
  <c r="AR76" i="63"/>
  <c r="BN76" i="63"/>
  <c r="BV76" i="64"/>
  <c r="BD76" i="63"/>
  <c r="V76" i="64"/>
  <c r="D76" i="64"/>
  <c r="AR76" i="64"/>
  <c r="BX5" i="63"/>
  <c r="BX62" i="64"/>
  <c r="AL76" i="64"/>
  <c r="W76" i="64"/>
  <c r="BX14" i="63"/>
  <c r="Y76" i="63"/>
  <c r="BY76" i="63"/>
  <c r="BF76" i="63"/>
  <c r="BX51" i="64"/>
  <c r="BX7" i="63"/>
  <c r="BX55" i="64"/>
  <c r="BX37" i="63"/>
  <c r="P76" i="64"/>
  <c r="BX16" i="64"/>
  <c r="O76" i="63"/>
  <c r="BX61" i="64"/>
  <c r="CA76" i="64"/>
  <c r="BX4" i="64"/>
  <c r="AU76" i="63"/>
  <c r="C76" i="63"/>
  <c r="AA76" i="63"/>
  <c r="AS76" i="64"/>
  <c r="AS76" i="63"/>
  <c r="P76" i="63"/>
  <c r="V76" i="63"/>
  <c r="BW76" i="63"/>
  <c r="BX64" i="63"/>
  <c r="BJ76" i="64"/>
  <c r="BY76" i="64"/>
  <c r="X76" i="64"/>
  <c r="T76" i="64"/>
  <c r="BX6" i="63"/>
  <c r="BX69" i="63"/>
  <c r="AX76" i="64"/>
  <c r="S76" i="63"/>
  <c r="AP76" i="63"/>
  <c r="CA76" i="63"/>
  <c r="BP76" i="63"/>
  <c r="BG76" i="64"/>
  <c r="I76" i="64"/>
  <c r="BZ76" i="64"/>
  <c r="BX50" i="64"/>
  <c r="BX20" i="64"/>
  <c r="BX17" i="64"/>
  <c r="BY17" i="2"/>
  <c r="BX58" i="64"/>
  <c r="BX17" i="63"/>
  <c r="BX66" i="63"/>
  <c r="BX22" i="63"/>
  <c r="BX19" i="64"/>
  <c r="BX19" i="63"/>
  <c r="AN76" i="63"/>
  <c r="AK76" i="63"/>
  <c r="BX8" i="63"/>
  <c r="R76" i="64"/>
  <c r="BC76" i="64"/>
  <c r="BX47" i="63"/>
  <c r="BX37" i="64"/>
  <c r="BX79" i="63"/>
  <c r="BY16" i="2"/>
  <c r="AO76" i="64"/>
  <c r="BX64" i="64"/>
  <c r="BG76" i="63"/>
  <c r="N76" i="64"/>
  <c r="AN76" i="64"/>
  <c r="BS76" i="64"/>
  <c r="BX63" i="63"/>
  <c r="BX49" i="64"/>
  <c r="BX44" i="64"/>
  <c r="AB76" i="63"/>
  <c r="BX22" i="64"/>
  <c r="AU76" i="64"/>
  <c r="BJ76" i="63"/>
  <c r="BX62" i="63"/>
  <c r="BM76" i="63"/>
  <c r="J76" i="63"/>
  <c r="J76" i="64"/>
  <c r="BE76" i="64"/>
  <c r="BX3" i="63"/>
  <c r="BX25" i="64"/>
  <c r="AH76" i="63"/>
  <c r="U76" i="63"/>
  <c r="BX10" i="63"/>
  <c r="G76" i="64"/>
  <c r="BX15" i="64"/>
  <c r="BX54" i="63"/>
  <c r="AG76" i="63"/>
  <c r="BX51" i="63"/>
  <c r="BK76" i="64"/>
  <c r="BM76" i="64"/>
  <c r="BD76" i="64"/>
  <c r="BX68" i="63"/>
  <c r="BX76" i="64"/>
  <c r="R76" i="63"/>
  <c r="BX7" i="64"/>
  <c r="BX41" i="63"/>
  <c r="BX26" i="63"/>
  <c r="BV76" i="63"/>
  <c r="BX23" i="63"/>
  <c r="BX14" i="64"/>
  <c r="BX50" i="63"/>
  <c r="BR76" i="64"/>
  <c r="BT76" i="63"/>
  <c r="F76" i="63"/>
  <c r="HD1" i="59"/>
  <c r="CB7" i="59"/>
  <c r="FM1" i="59"/>
  <c r="D39" i="4"/>
  <c r="H8" i="4"/>
  <c r="BR5" i="59"/>
  <c r="AH2" i="59"/>
  <c r="FK6" i="59"/>
  <c r="BR7" i="59"/>
  <c r="DB2" i="59"/>
  <c r="D2" i="59"/>
  <c r="AN5" i="59"/>
  <c r="AU7" i="59"/>
  <c r="CE2" i="59"/>
  <c r="I7" i="4"/>
  <c r="D34" i="4"/>
  <c r="AW7" i="59"/>
  <c r="CG2" i="59"/>
  <c r="BA8" i="2"/>
  <c r="BR6" i="59"/>
  <c r="BR2" i="59"/>
  <c r="DO1" i="59"/>
  <c r="BB24" i="64"/>
  <c r="X62" i="64"/>
  <c r="BH24" i="64"/>
  <c r="I24" i="63"/>
  <c r="X70" i="64"/>
  <c r="F24" i="63"/>
  <c r="BE24" i="63"/>
  <c r="G24" i="64"/>
  <c r="BL24" i="63"/>
  <c r="BF24" i="64"/>
  <c r="Y17" i="2"/>
  <c r="AK24" i="64"/>
  <c r="B24" i="63"/>
  <c r="BC24" i="63"/>
  <c r="X62" i="63"/>
  <c r="CA24" i="64"/>
  <c r="E24" i="63"/>
  <c r="BF24" i="63"/>
  <c r="AV24" i="63"/>
  <c r="AX24" i="63"/>
  <c r="V24" i="64"/>
  <c r="F24" i="64"/>
  <c r="O24" i="63"/>
  <c r="I24" i="64"/>
  <c r="X65" i="63"/>
  <c r="BJ24" i="63"/>
  <c r="X79" i="63"/>
  <c r="X63" i="63"/>
  <c r="Y15" i="2"/>
  <c r="D24" i="63"/>
  <c r="X56" i="63"/>
  <c r="U24" i="63"/>
  <c r="N24" i="63"/>
  <c r="BB24" i="63"/>
  <c r="X57" i="63"/>
  <c r="O24" i="64"/>
  <c r="X61" i="63"/>
  <c r="D24" i="64"/>
  <c r="B24" i="64"/>
  <c r="CA24" i="63"/>
  <c r="AK24" i="63"/>
  <c r="BD24" i="64"/>
  <c r="L1" i="59"/>
  <c r="X68" i="64"/>
  <c r="BC24" i="64"/>
  <c r="AY24" i="63"/>
  <c r="X66" i="64"/>
  <c r="X55" i="64"/>
  <c r="BK24" i="64"/>
  <c r="AH24" i="63"/>
  <c r="C24" i="63"/>
  <c r="X24" i="63"/>
  <c r="AO24" i="63"/>
  <c r="X70" i="63"/>
  <c r="X68" i="63"/>
  <c r="X55" i="63"/>
  <c r="V24" i="63"/>
  <c r="AR24" i="64"/>
  <c r="BN24" i="64"/>
  <c r="BO24" i="64"/>
  <c r="G24" i="63"/>
  <c r="AD24" i="63"/>
  <c r="X54" i="63"/>
  <c r="AY24" i="64"/>
  <c r="AV24" i="64"/>
  <c r="AO24" i="64"/>
  <c r="P24" i="63"/>
  <c r="X24" i="64"/>
  <c r="T24" i="64"/>
  <c r="Y24" i="63"/>
  <c r="BI24" i="64"/>
  <c r="X64" i="63"/>
  <c r="E24" i="64"/>
  <c r="AR24" i="63"/>
  <c r="AU24" i="64"/>
  <c r="BA24" i="63"/>
  <c r="BI24" i="63"/>
  <c r="BK24" i="63"/>
  <c r="J24" i="64"/>
  <c r="P24" i="64"/>
  <c r="X79" i="64"/>
  <c r="U24" i="64"/>
  <c r="X61" i="64"/>
  <c r="Y16" i="2"/>
  <c r="X57" i="64"/>
  <c r="BR24" i="64"/>
  <c r="AD24" i="64"/>
  <c r="R24" i="63"/>
  <c r="K24" i="63"/>
  <c r="K24" i="64"/>
  <c r="N24" i="64"/>
  <c r="H24" i="64"/>
  <c r="BJ24" i="64"/>
  <c r="BE24" i="64"/>
  <c r="AW24" i="63"/>
  <c r="BH24" i="63"/>
  <c r="BL24" i="64"/>
  <c r="BQ24" i="64"/>
  <c r="AU24" i="63"/>
  <c r="BM24" i="63"/>
  <c r="H24" i="63"/>
  <c r="BG24" i="63"/>
  <c r="S24" i="64"/>
  <c r="Y24" i="64"/>
  <c r="BA24" i="64"/>
  <c r="X63" i="64"/>
  <c r="Z24" i="64"/>
  <c r="X56" i="64"/>
  <c r="X69" i="64"/>
  <c r="J24" i="63"/>
  <c r="BP24" i="63"/>
  <c r="BQ24" i="63"/>
  <c r="S24" i="63"/>
  <c r="BR24" i="63"/>
  <c r="Z24" i="63"/>
  <c r="BO24" i="63"/>
  <c r="AH24" i="64"/>
  <c r="BP24" i="64"/>
  <c r="X65" i="64"/>
  <c r="X64" i="64"/>
  <c r="X69" i="63"/>
  <c r="W24" i="63"/>
  <c r="BM24" i="64"/>
  <c r="X67" i="63"/>
  <c r="Q24" i="64"/>
  <c r="C24" i="64"/>
  <c r="AX24" i="64"/>
  <c r="AW24" i="64"/>
  <c r="X67" i="64"/>
  <c r="BD24" i="63"/>
  <c r="BN24" i="63"/>
  <c r="X60" i="64"/>
  <c r="X54" i="64"/>
  <c r="T24" i="63"/>
  <c r="BG24" i="64"/>
  <c r="W24" i="64"/>
  <c r="R24" i="64"/>
  <c r="Q24" i="63"/>
  <c r="X60" i="63"/>
  <c r="L5" i="59"/>
  <c r="X66" i="63"/>
  <c r="AY6" i="59"/>
  <c r="AY2" i="59"/>
  <c r="CN5" i="59"/>
  <c r="HD2" i="59"/>
  <c r="GP2" i="59"/>
  <c r="DS7" i="59"/>
  <c r="AJ41" i="63"/>
  <c r="AJ10" i="64"/>
  <c r="AJ30" i="64"/>
  <c r="BG36" i="63"/>
  <c r="AA36" i="64"/>
  <c r="G36" i="64"/>
  <c r="AD36" i="63"/>
  <c r="AF36" i="64"/>
  <c r="AJ23" i="64"/>
  <c r="AJ62" i="64"/>
  <c r="AJ51" i="64"/>
  <c r="AL36" i="64"/>
  <c r="AQ36" i="64"/>
  <c r="AJ61" i="64"/>
  <c r="AF36" i="63"/>
  <c r="AJ65" i="63"/>
  <c r="AJ57" i="64"/>
  <c r="AJ48" i="63"/>
  <c r="AJ11" i="64"/>
  <c r="BY36" i="64"/>
  <c r="BF36" i="63"/>
  <c r="BS36" i="63"/>
  <c r="X36" i="64"/>
  <c r="T36" i="64"/>
  <c r="V36" i="63"/>
  <c r="BC36" i="64"/>
  <c r="AJ64" i="64"/>
  <c r="AJ36" i="64"/>
  <c r="AK36" i="63"/>
  <c r="X1" i="59"/>
  <c r="BC36" i="63"/>
  <c r="AJ54" i="64"/>
  <c r="AJ3" i="64"/>
  <c r="BW36" i="64"/>
  <c r="BH36" i="63"/>
  <c r="AJ26" i="63"/>
  <c r="BV36" i="63"/>
  <c r="AJ14" i="63"/>
  <c r="V36" i="64"/>
  <c r="AJ11" i="63"/>
  <c r="AJ63" i="63"/>
  <c r="BS36" i="64"/>
  <c r="G36" i="63"/>
  <c r="BZ36" i="64"/>
  <c r="AJ64" i="63"/>
  <c r="AJ9" i="64"/>
  <c r="F36" i="64"/>
  <c r="AJ23" i="63"/>
  <c r="E36" i="63"/>
  <c r="BE36" i="64"/>
  <c r="BN36" i="64"/>
  <c r="AJ19" i="64"/>
  <c r="AJ44" i="64"/>
  <c r="AB36" i="64"/>
  <c r="AJ8" i="64"/>
  <c r="D36" i="64"/>
  <c r="AO36" i="63"/>
  <c r="AJ5" i="64"/>
  <c r="X36" i="63"/>
  <c r="AJ66" i="64"/>
  <c r="Z36" i="63"/>
  <c r="AJ15" i="64"/>
  <c r="BD36" i="64"/>
  <c r="AJ2" i="63"/>
  <c r="BA36" i="64"/>
  <c r="AK17" i="2"/>
  <c r="AJ2" i="64"/>
  <c r="BL36" i="64"/>
  <c r="R36" i="63"/>
  <c r="R36" i="64"/>
  <c r="AJ58" i="64"/>
  <c r="AJ66" i="63"/>
  <c r="BM36" i="63"/>
  <c r="U36" i="64"/>
  <c r="AB36" i="63"/>
  <c r="H36" i="64"/>
  <c r="I36" i="64"/>
  <c r="AH36" i="64"/>
  <c r="AJ50" i="64"/>
  <c r="BM36" i="64"/>
  <c r="AJ24" i="63"/>
  <c r="AJ25" i="63"/>
  <c r="AJ21" i="64"/>
  <c r="AC36" i="63"/>
  <c r="AG36" i="64"/>
  <c r="BE36" i="63"/>
  <c r="P36" i="64"/>
  <c r="AV36" i="63"/>
  <c r="AM36" i="63"/>
  <c r="AJ79" i="63"/>
  <c r="AJ18" i="64"/>
  <c r="AJ67" i="64"/>
  <c r="AQ36" i="63"/>
  <c r="AU36" i="63"/>
  <c r="AJ22" i="63"/>
  <c r="BW36" i="63"/>
  <c r="AJ34" i="64"/>
  <c r="AJ36" i="63"/>
  <c r="AJ55" i="63"/>
  <c r="X5" i="59"/>
  <c r="BZ36" i="63"/>
  <c r="AJ57" i="63"/>
  <c r="BQ36" i="63"/>
  <c r="AG36" i="63"/>
  <c r="AJ54" i="63"/>
  <c r="AC36" i="64"/>
  <c r="BG36" i="64"/>
  <c r="H36" i="63"/>
  <c r="E36" i="64"/>
  <c r="AJ20" i="64"/>
  <c r="AJ18" i="63"/>
  <c r="C36" i="63"/>
  <c r="T36" i="63"/>
  <c r="BT36" i="63"/>
  <c r="AI36" i="63"/>
  <c r="AJ3" i="63"/>
  <c r="AV36" i="64"/>
  <c r="BO36" i="63"/>
  <c r="AJ24" i="64"/>
  <c r="AJ70" i="63"/>
  <c r="AK15" i="2"/>
  <c r="AJ50" i="63"/>
  <c r="AR36" i="63"/>
  <c r="AT36" i="63"/>
  <c r="AL36" i="63"/>
  <c r="AJ21" i="63"/>
  <c r="AM36" i="64"/>
  <c r="BX36" i="63"/>
  <c r="AX36" i="63"/>
  <c r="AJ51" i="63"/>
  <c r="AJ79" i="64"/>
  <c r="O36" i="63"/>
  <c r="AJ47" i="63"/>
  <c r="AJ65" i="64"/>
  <c r="AJ6" i="64"/>
  <c r="AP36" i="64"/>
  <c r="BR36" i="63"/>
  <c r="BK36" i="64"/>
  <c r="AH36" i="63"/>
  <c r="AJ10" i="63"/>
  <c r="AX36" i="64"/>
  <c r="AJ69" i="63"/>
  <c r="W36" i="64"/>
  <c r="AJ60" i="63"/>
  <c r="C36" i="64"/>
  <c r="AJ34" i="63"/>
  <c r="AJ59" i="63"/>
  <c r="BU36" i="63"/>
  <c r="AJ6" i="63"/>
  <c r="AJ15" i="63"/>
  <c r="AR36" i="64"/>
  <c r="BP36" i="63"/>
  <c r="Z36" i="64"/>
  <c r="AJ56" i="63"/>
  <c r="AJ69" i="64"/>
  <c r="BI36" i="64"/>
  <c r="U36" i="63"/>
  <c r="AS36" i="63"/>
  <c r="BT36" i="64"/>
  <c r="Q36" i="63"/>
  <c r="AD36" i="64"/>
  <c r="AJ4" i="63"/>
  <c r="O36" i="64"/>
  <c r="BJ36" i="63"/>
  <c r="AE36" i="63"/>
  <c r="AP36" i="63"/>
  <c r="BP36" i="64"/>
  <c r="AJ41" i="64"/>
  <c r="AW36" i="64"/>
  <c r="AJ53" i="64"/>
  <c r="AN36" i="63"/>
  <c r="AU36" i="64"/>
  <c r="AK36" i="64"/>
  <c r="B36" i="64"/>
  <c r="Q36" i="64"/>
  <c r="AJ49" i="64"/>
  <c r="AT36" i="64"/>
  <c r="BK36" i="63"/>
  <c r="AJ4" i="64"/>
  <c r="F36" i="63"/>
  <c r="AJ16" i="63"/>
  <c r="AJ53" i="63"/>
  <c r="AJ47" i="64"/>
  <c r="AJ61" i="63"/>
  <c r="AO36" i="64"/>
  <c r="BF36" i="64"/>
  <c r="BX36" i="64"/>
  <c r="CA36" i="63"/>
  <c r="B36" i="63"/>
  <c r="AJ17" i="64"/>
  <c r="AJ7" i="64"/>
  <c r="AJ58" i="63"/>
  <c r="I36" i="63"/>
  <c r="BR36" i="64"/>
  <c r="AJ30" i="63"/>
  <c r="AJ63" i="64"/>
  <c r="AJ9" i="63"/>
  <c r="AJ37" i="63"/>
  <c r="BY36" i="63"/>
  <c r="AJ48" i="64"/>
  <c r="AY36" i="64"/>
  <c r="BV36" i="64"/>
  <c r="AK16" i="2"/>
  <c r="AJ8" i="63"/>
  <c r="AJ49" i="63"/>
  <c r="S36" i="64"/>
  <c r="AI36" i="64"/>
  <c r="BN36" i="63"/>
  <c r="BB36" i="63"/>
  <c r="BB36" i="64"/>
  <c r="AJ62" i="63"/>
  <c r="AJ17" i="63"/>
  <c r="AN36" i="64"/>
  <c r="J36" i="64"/>
  <c r="AJ68" i="64"/>
  <c r="AJ68" i="63"/>
  <c r="BJ36" i="64"/>
  <c r="BD36" i="63"/>
  <c r="Y36" i="64"/>
  <c r="J36" i="63"/>
  <c r="AJ55" i="64"/>
  <c r="AJ37" i="64"/>
  <c r="S36" i="63"/>
  <c r="BO36" i="64"/>
  <c r="AJ20" i="63"/>
  <c r="AS36" i="64"/>
  <c r="BA36" i="63"/>
  <c r="AJ59" i="64"/>
  <c r="AJ14" i="64"/>
  <c r="AJ26" i="64"/>
  <c r="AE36" i="64"/>
  <c r="AY36" i="63"/>
  <c r="K36" i="64"/>
  <c r="K36" i="63"/>
  <c r="Y36" i="63"/>
  <c r="AJ60" i="64"/>
  <c r="N36" i="63"/>
  <c r="BQ36" i="64"/>
  <c r="AJ7" i="63"/>
  <c r="W36" i="63"/>
  <c r="BU36" i="64"/>
  <c r="N36" i="64"/>
  <c r="P36" i="63"/>
  <c r="CA36" i="64"/>
  <c r="BH36" i="64"/>
  <c r="AJ70" i="64"/>
  <c r="AJ25" i="64"/>
  <c r="AJ67" i="63"/>
  <c r="AJ19" i="63"/>
  <c r="AJ5" i="63"/>
  <c r="D36" i="63"/>
  <c r="AA36" i="63"/>
  <c r="BL36" i="63"/>
  <c r="AJ56" i="64"/>
  <c r="AJ44" i="63"/>
  <c r="BI36" i="63"/>
  <c r="AW36" i="63"/>
  <c r="AJ22" i="64"/>
  <c r="AJ16" i="64"/>
  <c r="BC5" i="59"/>
  <c r="S2" i="59"/>
  <c r="FY1" i="59"/>
  <c r="CK5" i="59"/>
  <c r="CX7" i="59"/>
  <c r="CB6" i="59"/>
  <c r="GR2" i="59"/>
  <c r="GS2" i="59"/>
  <c r="CN1" i="59"/>
  <c r="T7" i="59"/>
  <c r="BH75" i="64"/>
  <c r="N75" i="63"/>
  <c r="AC75" i="63"/>
  <c r="BW66" i="64"/>
  <c r="BV75" i="63"/>
  <c r="BU75" i="63"/>
  <c r="BW26" i="64"/>
  <c r="X75" i="64"/>
  <c r="AJ75" i="63"/>
  <c r="AK75" i="64"/>
  <c r="C75" i="64"/>
  <c r="AH75" i="64"/>
  <c r="BW63" i="64"/>
  <c r="BW59" i="64"/>
  <c r="BW15" i="64"/>
  <c r="AB75" i="63"/>
  <c r="BW22" i="63"/>
  <c r="AV75" i="64"/>
  <c r="BW56" i="64"/>
  <c r="AA75" i="64"/>
  <c r="Z75" i="63"/>
  <c r="AR75" i="63"/>
  <c r="AD75" i="64"/>
  <c r="BW49" i="64"/>
  <c r="K75" i="63"/>
  <c r="BW67" i="64"/>
  <c r="BC75" i="64"/>
  <c r="BK75" i="64"/>
  <c r="BW16" i="63"/>
  <c r="AQ75" i="64"/>
  <c r="AO75" i="64"/>
  <c r="BW20" i="63"/>
  <c r="X75" i="63"/>
  <c r="AP75" i="64"/>
  <c r="T75" i="64"/>
  <c r="BI75" i="63"/>
  <c r="V75" i="64"/>
  <c r="V75" i="63"/>
  <c r="BW17" i="64"/>
  <c r="AU75" i="63"/>
  <c r="AE75" i="64"/>
  <c r="BW50" i="63"/>
  <c r="BW6" i="63"/>
  <c r="AP75" i="63"/>
  <c r="BW4" i="64"/>
  <c r="BW64" i="63"/>
  <c r="BW37" i="64"/>
  <c r="BL75" i="64"/>
  <c r="AS75" i="64"/>
  <c r="BW70" i="64"/>
  <c r="D75" i="64"/>
  <c r="BJ75" i="63"/>
  <c r="BW68" i="63"/>
  <c r="BW62" i="63"/>
  <c r="BW47" i="63"/>
  <c r="BW54" i="63"/>
  <c r="BB75" i="63"/>
  <c r="E75" i="64"/>
  <c r="W75" i="63"/>
  <c r="AE75" i="63"/>
  <c r="BW57" i="64"/>
  <c r="BT75" i="63"/>
  <c r="BD75" i="64"/>
  <c r="BN75" i="63"/>
  <c r="BO75" i="64"/>
  <c r="BW58" i="63"/>
  <c r="BW8" i="63"/>
  <c r="AI75" i="64"/>
  <c r="BW5" i="64"/>
  <c r="C75" i="63"/>
  <c r="AW75" i="64"/>
  <c r="AN75" i="64"/>
  <c r="BP75" i="64"/>
  <c r="BW66" i="63"/>
  <c r="Z75" i="64"/>
  <c r="BQ75" i="63"/>
  <c r="AB75" i="64"/>
  <c r="BW69" i="63"/>
  <c r="P75" i="63"/>
  <c r="BW63" i="63"/>
  <c r="B75" i="63"/>
  <c r="BW61" i="63"/>
  <c r="BW21" i="63"/>
  <c r="D75" i="63"/>
  <c r="AG75" i="64"/>
  <c r="BW56" i="63"/>
  <c r="BR75" i="64"/>
  <c r="AO75" i="63"/>
  <c r="BW8" i="64"/>
  <c r="BA75" i="64"/>
  <c r="F75" i="64"/>
  <c r="AC75" i="64"/>
  <c r="BS75" i="64"/>
  <c r="CA75" i="63"/>
  <c r="BD75" i="63"/>
  <c r="BU75" i="64"/>
  <c r="BI75" i="64"/>
  <c r="BW4" i="63"/>
  <c r="BO75" i="63"/>
  <c r="BW2" i="64"/>
  <c r="AV75" i="63"/>
  <c r="BW5" i="63"/>
  <c r="BW10" i="63"/>
  <c r="BE75" i="63"/>
  <c r="BW57" i="63"/>
  <c r="BW75" i="63"/>
  <c r="BX17" i="2"/>
  <c r="G75" i="64"/>
  <c r="H75" i="63"/>
  <c r="CA75" i="64"/>
  <c r="BW53" i="64"/>
  <c r="BY75" i="63"/>
  <c r="Q75" i="63"/>
  <c r="BW23" i="64"/>
  <c r="AW75" i="63"/>
  <c r="BW67" i="63"/>
  <c r="BW9" i="63"/>
  <c r="BX75" i="63"/>
  <c r="BW34" i="63"/>
  <c r="H75" i="64"/>
  <c r="BW14" i="64"/>
  <c r="BQ75" i="64"/>
  <c r="BX75" i="64"/>
  <c r="BW10" i="64"/>
  <c r="Y75" i="63"/>
  <c r="BW14" i="63"/>
  <c r="BW65" i="64"/>
  <c r="BW34" i="64"/>
  <c r="AX75" i="63"/>
  <c r="P75" i="64"/>
  <c r="BF75" i="64"/>
  <c r="BW41" i="64"/>
  <c r="AM75" i="64"/>
  <c r="U75" i="63"/>
  <c r="BT75" i="64"/>
  <c r="BW17" i="63"/>
  <c r="BW79" i="63"/>
  <c r="AY75" i="63"/>
  <c r="BW18" i="63"/>
  <c r="BW49" i="63"/>
  <c r="O75" i="63"/>
  <c r="G75" i="63"/>
  <c r="BX16" i="2"/>
  <c r="R75" i="63"/>
  <c r="BN75" i="64"/>
  <c r="BW48" i="63"/>
  <c r="BW7" i="63"/>
  <c r="BH75" i="63"/>
  <c r="BW24" i="63"/>
  <c r="N75" i="64"/>
  <c r="AT75" i="63"/>
  <c r="BW30" i="63"/>
  <c r="AF75" i="64"/>
  <c r="BJ75" i="64"/>
  <c r="AT75" i="64"/>
  <c r="BW2" i="63"/>
  <c r="BW3" i="63"/>
  <c r="AH75" i="63"/>
  <c r="BF75" i="63"/>
  <c r="BW58" i="64"/>
  <c r="BK75" i="63"/>
  <c r="B75" i="64"/>
  <c r="BW15" i="63"/>
  <c r="BG75" i="63"/>
  <c r="AS75" i="63"/>
  <c r="BB75" i="64"/>
  <c r="BW59" i="63"/>
  <c r="S75" i="64"/>
  <c r="BW25" i="63"/>
  <c r="BW18" i="64"/>
  <c r="BW70" i="63"/>
  <c r="BR75" i="63"/>
  <c r="BW20" i="64"/>
  <c r="W75" i="64"/>
  <c r="BG75" i="64"/>
  <c r="Y75" i="64"/>
  <c r="AR75" i="64"/>
  <c r="AM75" i="63"/>
  <c r="J75" i="64"/>
  <c r="BS75" i="63"/>
  <c r="BW48" i="64"/>
  <c r="BX15" i="2"/>
  <c r="BW22" i="64"/>
  <c r="BA75" i="63"/>
  <c r="BW50" i="64"/>
  <c r="BV75" i="64"/>
  <c r="AQ75" i="63"/>
  <c r="E75" i="63"/>
  <c r="J75" i="63"/>
  <c r="BC75" i="63"/>
  <c r="BW41" i="63"/>
  <c r="BW53" i="63"/>
  <c r="U75" i="64"/>
  <c r="BW11" i="64"/>
  <c r="BW16" i="64"/>
  <c r="F75" i="63"/>
  <c r="BW75" i="64"/>
  <c r="Q75" i="64"/>
  <c r="BW51" i="63"/>
  <c r="BW21" i="64"/>
  <c r="BW68" i="64"/>
  <c r="BZ75" i="63"/>
  <c r="AJ75" i="64"/>
  <c r="BP75" i="63"/>
  <c r="BW55" i="64"/>
  <c r="BW61" i="64"/>
  <c r="BL75" i="63"/>
  <c r="BZ75" i="64"/>
  <c r="AA75" i="63"/>
  <c r="R75" i="64"/>
  <c r="BW79" i="64"/>
  <c r="BE75" i="64"/>
  <c r="AX75" i="64"/>
  <c r="BW19" i="64"/>
  <c r="BW25" i="64"/>
  <c r="BW23" i="63"/>
  <c r="BW6" i="64"/>
  <c r="BW55" i="63"/>
  <c r="BW60" i="63"/>
  <c r="BW7" i="64"/>
  <c r="BW11" i="63"/>
  <c r="AD75" i="63"/>
  <c r="BW54" i="64"/>
  <c r="BW37" i="63"/>
  <c r="BW44" i="64"/>
  <c r="AY75" i="64"/>
  <c r="O75" i="64"/>
  <c r="BW51" i="64"/>
  <c r="BW62" i="64"/>
  <c r="BM75" i="63"/>
  <c r="BW30" i="64"/>
  <c r="BW64" i="64"/>
  <c r="I75" i="63"/>
  <c r="T75" i="63"/>
  <c r="AG75" i="63"/>
  <c r="BW9" i="64"/>
  <c r="AL75" i="64"/>
  <c r="BM75" i="64"/>
  <c r="AL75" i="63"/>
  <c r="BW69" i="64"/>
  <c r="S75" i="63"/>
  <c r="BW44" i="63"/>
  <c r="I75" i="64"/>
  <c r="BW24" i="64"/>
  <c r="AU75" i="64"/>
  <c r="BW3" i="64"/>
  <c r="BW60" i="64"/>
  <c r="AI75" i="63"/>
  <c r="AF75" i="63"/>
  <c r="BW65" i="63"/>
  <c r="BY75" i="64"/>
  <c r="BW19" i="63"/>
  <c r="BW47" i="64"/>
  <c r="AK75" i="63"/>
  <c r="K75" i="64"/>
  <c r="AN75" i="63"/>
  <c r="BW26" i="63"/>
  <c r="CF6" i="59"/>
  <c r="BM1" i="59"/>
  <c r="AC6" i="59"/>
  <c r="AS16" i="64"/>
  <c r="BV45" i="63"/>
  <c r="BA45" i="64"/>
  <c r="AS67" i="63"/>
  <c r="U45" i="64"/>
  <c r="R45" i="63"/>
  <c r="AT45" i="64"/>
  <c r="AS9" i="63"/>
  <c r="AN45" i="64"/>
  <c r="T45" i="63"/>
  <c r="AV45" i="63"/>
  <c r="AS68" i="64"/>
  <c r="AS57" i="64"/>
  <c r="AS37" i="64"/>
  <c r="AB45" i="63"/>
  <c r="T45" i="64"/>
  <c r="I45" i="64"/>
  <c r="AS11" i="63"/>
  <c r="AP45" i="64"/>
  <c r="AS5" i="63"/>
  <c r="AS41" i="63"/>
  <c r="AS22" i="63"/>
  <c r="AE45" i="64"/>
  <c r="BJ45" i="64"/>
  <c r="AS60" i="64"/>
  <c r="AB45" i="64"/>
  <c r="AS19" i="64"/>
  <c r="AS53" i="63"/>
  <c r="AS51" i="64"/>
  <c r="AS30" i="63"/>
  <c r="BS45" i="63"/>
  <c r="BW45" i="64"/>
  <c r="BP45" i="64"/>
  <c r="BM45" i="63"/>
  <c r="BK45" i="63"/>
  <c r="BF45" i="63"/>
  <c r="O45" i="64"/>
  <c r="B45" i="63"/>
  <c r="AS23" i="64"/>
  <c r="AS57" i="63"/>
  <c r="AH45" i="63"/>
  <c r="AS18" i="63"/>
  <c r="AJ45" i="63"/>
  <c r="Z45" i="64"/>
  <c r="R45" i="64"/>
  <c r="AF45" i="63"/>
  <c r="BN45" i="63"/>
  <c r="AS62" i="63"/>
  <c r="AS5" i="64"/>
  <c r="AS60" i="63"/>
  <c r="AS45" i="63"/>
  <c r="AS17" i="64"/>
  <c r="AS61" i="64"/>
  <c r="AS68" i="63"/>
  <c r="AS66" i="64"/>
  <c r="P45" i="63"/>
  <c r="AG45" i="63"/>
  <c r="Y45" i="64"/>
  <c r="AS56" i="63"/>
  <c r="E45" i="64"/>
  <c r="AW45" i="64"/>
  <c r="AX45" i="63"/>
  <c r="G45" i="63"/>
  <c r="AS61" i="63"/>
  <c r="AS2" i="64"/>
  <c r="AS65" i="63"/>
  <c r="AJ45" i="64"/>
  <c r="C45" i="64"/>
  <c r="AS69" i="63"/>
  <c r="BE45" i="63"/>
  <c r="AS51" i="63"/>
  <c r="BH45" i="63"/>
  <c r="AS25" i="63"/>
  <c r="AS20" i="64"/>
  <c r="AM45" i="63"/>
  <c r="AS3" i="64"/>
  <c r="AF45" i="64"/>
  <c r="AE45" i="63"/>
  <c r="AI45" i="63"/>
  <c r="AS67" i="64"/>
  <c r="AD45" i="64"/>
  <c r="AX45" i="64"/>
  <c r="B45" i="64"/>
  <c r="AS69" i="64"/>
  <c r="AS47" i="64"/>
  <c r="K45" i="64"/>
  <c r="BO45" i="63"/>
  <c r="J45" i="64"/>
  <c r="AS54" i="63"/>
  <c r="AS8" i="63"/>
  <c r="AL45" i="64"/>
  <c r="AY45" i="64"/>
  <c r="BF45" i="64"/>
  <c r="AS45" i="64"/>
  <c r="E45" i="63"/>
  <c r="AR45" i="63"/>
  <c r="AP45" i="63"/>
  <c r="BL45" i="64"/>
  <c r="AS14" i="63"/>
  <c r="AS25" i="64"/>
  <c r="AS48" i="64"/>
  <c r="BT45" i="63"/>
  <c r="AT15" i="2"/>
  <c r="F45" i="64"/>
  <c r="BC45" i="63"/>
  <c r="H45" i="64"/>
  <c r="AQ45" i="64"/>
  <c r="D45" i="64"/>
  <c r="Y45" i="63"/>
  <c r="BT45" i="64"/>
  <c r="H45" i="63"/>
  <c r="AS79" i="64"/>
  <c r="AS34" i="63"/>
  <c r="AS18" i="64"/>
  <c r="BW45" i="63"/>
  <c r="BA45" i="63"/>
  <c r="AS64" i="64"/>
  <c r="AD45" i="63"/>
  <c r="AS4" i="63"/>
  <c r="CA45" i="64"/>
  <c r="AS49" i="64"/>
  <c r="AS44" i="63"/>
  <c r="F45" i="63"/>
  <c r="BG45" i="63"/>
  <c r="AG5" i="59"/>
  <c r="AA45" i="63"/>
  <c r="BE45" i="64"/>
  <c r="AS66" i="63"/>
  <c r="BV45" i="64"/>
  <c r="AK45" i="63"/>
  <c r="AN45" i="63"/>
  <c r="AS26" i="63"/>
  <c r="AO45" i="64"/>
  <c r="AW45" i="63"/>
  <c r="BX45" i="63"/>
  <c r="AS47" i="63"/>
  <c r="AS19" i="63"/>
  <c r="AS50" i="63"/>
  <c r="AU45" i="63"/>
  <c r="AS21" i="64"/>
  <c r="AS54" i="64"/>
  <c r="AS34" i="64"/>
  <c r="AS7" i="63"/>
  <c r="BB45" i="63"/>
  <c r="U45" i="63"/>
  <c r="AS15" i="64"/>
  <c r="X45" i="63"/>
  <c r="AC45" i="63"/>
  <c r="AS44" i="64"/>
  <c r="AG45" i="64"/>
  <c r="AU45" i="64"/>
  <c r="G45" i="64"/>
  <c r="AT17" i="2"/>
  <c r="AS22" i="64"/>
  <c r="AM45" i="64"/>
  <c r="CA45" i="63"/>
  <c r="BY45" i="63"/>
  <c r="AS4" i="64"/>
  <c r="BS45" i="64"/>
  <c r="AS17" i="63"/>
  <c r="AS64" i="63"/>
  <c r="AA45" i="64"/>
  <c r="BC45" i="64"/>
  <c r="J45" i="63"/>
  <c r="AS70" i="64"/>
  <c r="AL45" i="63"/>
  <c r="AS21" i="63"/>
  <c r="AS23" i="63"/>
  <c r="AS56" i="64"/>
  <c r="AS49" i="63"/>
  <c r="AS2" i="63"/>
  <c r="AS63" i="64"/>
  <c r="AS50" i="64"/>
  <c r="AS58" i="64"/>
  <c r="AR45" i="64"/>
  <c r="AS16" i="63"/>
  <c r="AC45" i="64"/>
  <c r="BQ45" i="63"/>
  <c r="X45" i="64"/>
  <c r="BO45" i="64"/>
  <c r="AS14" i="64"/>
  <c r="BR45" i="63"/>
  <c r="AH45" i="64"/>
  <c r="BD45" i="63"/>
  <c r="BP45" i="63"/>
  <c r="P45" i="64"/>
  <c r="BX45" i="64"/>
  <c r="W45" i="64"/>
  <c r="N45" i="63"/>
  <c r="AS7" i="64"/>
  <c r="V45" i="63"/>
  <c r="AS10" i="64"/>
  <c r="AS53" i="64"/>
  <c r="Q45" i="63"/>
  <c r="AS3" i="63"/>
  <c r="BI45" i="64"/>
  <c r="D45" i="63"/>
  <c r="BG45" i="64"/>
  <c r="C45" i="63"/>
  <c r="AS59" i="64"/>
  <c r="BZ45" i="63"/>
  <c r="AO45" i="63"/>
  <c r="BL45" i="63"/>
  <c r="AS55" i="64"/>
  <c r="N45" i="64"/>
  <c r="BR45" i="64"/>
  <c r="AS8" i="64"/>
  <c r="BB45" i="64"/>
  <c r="S45" i="63"/>
  <c r="BU45" i="63"/>
  <c r="AS9" i="64"/>
  <c r="V45" i="64"/>
  <c r="AS63" i="63"/>
  <c r="AS26" i="64"/>
  <c r="AS41" i="64"/>
  <c r="BH45" i="64"/>
  <c r="Z45" i="63"/>
  <c r="AI45" i="64"/>
  <c r="AS79" i="63"/>
  <c r="AS55" i="63"/>
  <c r="AT45" i="63"/>
  <c r="AT16" i="2"/>
  <c r="AS11" i="64"/>
  <c r="BI45" i="63"/>
  <c r="AS65" i="64"/>
  <c r="AS6" i="64"/>
  <c r="S45" i="64"/>
  <c r="BY45" i="64"/>
  <c r="AV45" i="64"/>
  <c r="Q45" i="64"/>
  <c r="AS6" i="63"/>
  <c r="AS30" i="64"/>
  <c r="AS15" i="63"/>
  <c r="BK45" i="64"/>
  <c r="AY45" i="63"/>
  <c r="O45" i="63"/>
  <c r="AG1" i="59"/>
  <c r="AS10" i="63"/>
  <c r="BZ45" i="64"/>
  <c r="AS37" i="63"/>
  <c r="AS62" i="64"/>
  <c r="AS24" i="63"/>
  <c r="AQ45" i="63"/>
  <c r="BU45" i="64"/>
  <c r="AK45" i="64"/>
  <c r="K45" i="63"/>
  <c r="BQ45" i="64"/>
  <c r="W45" i="63"/>
  <c r="BN45" i="64"/>
  <c r="BJ45" i="63"/>
  <c r="AS20" i="63"/>
  <c r="AS48" i="63"/>
  <c r="AS70" i="63"/>
  <c r="AS59" i="63"/>
  <c r="AS24" i="64"/>
  <c r="BD45" i="64"/>
  <c r="BM45" i="64"/>
  <c r="I45" i="63"/>
  <c r="AS58" i="63"/>
  <c r="AK6" i="59"/>
  <c r="BU1" i="59"/>
  <c r="CE5" i="59"/>
  <c r="FO7" i="59"/>
  <c r="BT5" i="59"/>
  <c r="AJ2" i="59"/>
  <c r="AY78" i="64"/>
  <c r="K78" i="63"/>
  <c r="X78" i="63"/>
  <c r="AK78" i="64"/>
  <c r="E78" i="63"/>
  <c r="BZ61" i="64"/>
  <c r="BZ14" i="64"/>
  <c r="BR78" i="63"/>
  <c r="I78" i="63"/>
  <c r="BZ6" i="63"/>
  <c r="BZ44" i="64"/>
  <c r="G78" i="64"/>
  <c r="AL78" i="64"/>
  <c r="C78" i="63"/>
  <c r="BZ34" i="64"/>
  <c r="BU78" i="63"/>
  <c r="CA16" i="2"/>
  <c r="J78" i="63"/>
  <c r="BZ37" i="63"/>
  <c r="AE78" i="64"/>
  <c r="CA78" i="64"/>
  <c r="BZ23" i="64"/>
  <c r="BZ78" i="64"/>
  <c r="BZ4" i="64"/>
  <c r="BZ49" i="64"/>
  <c r="X78" i="64"/>
  <c r="BZ2" i="64"/>
  <c r="AT78" i="64"/>
  <c r="BF78" i="63"/>
  <c r="BZ70" i="64"/>
  <c r="BZ23" i="63"/>
  <c r="BZ14" i="63"/>
  <c r="BZ37" i="64"/>
  <c r="BF78" i="64"/>
  <c r="BZ50" i="63"/>
  <c r="BZ64" i="63"/>
  <c r="D78" i="63"/>
  <c r="BZ10" i="64"/>
  <c r="Q78" i="64"/>
  <c r="AX78" i="64"/>
  <c r="BX78" i="63"/>
  <c r="AS78" i="63"/>
  <c r="BZ6" i="64"/>
  <c r="BZ20" i="64"/>
  <c r="AB78" i="64"/>
  <c r="AD78" i="63"/>
  <c r="BZ7" i="64"/>
  <c r="BZ55" i="64"/>
  <c r="AH78" i="63"/>
  <c r="BZ53" i="63"/>
  <c r="BZ60" i="63"/>
  <c r="O78" i="63"/>
  <c r="BZ69" i="64"/>
  <c r="AJ78" i="63"/>
  <c r="Y78" i="64"/>
  <c r="BZ3" i="64"/>
  <c r="AC78" i="64"/>
  <c r="AI78" i="64"/>
  <c r="AU78" i="63"/>
  <c r="BE78" i="64"/>
  <c r="AF78" i="63"/>
  <c r="BZ70" i="63"/>
  <c r="BP78" i="64"/>
  <c r="BC78" i="63"/>
  <c r="CA15" i="2"/>
  <c r="BZ18" i="64"/>
  <c r="AC78" i="63"/>
  <c r="AF78" i="64"/>
  <c r="BZ2" i="63"/>
  <c r="CA78" i="63"/>
  <c r="BZ16" i="64"/>
  <c r="AO78" i="64"/>
  <c r="AE78" i="63"/>
  <c r="BZ16" i="63"/>
  <c r="BZ79" i="63"/>
  <c r="C78" i="64"/>
  <c r="AK78" i="63"/>
  <c r="BZ53" i="64"/>
  <c r="AV78" i="64"/>
  <c r="AR78" i="64"/>
  <c r="U78" i="64"/>
  <c r="BH78" i="64"/>
  <c r="BZ20" i="63"/>
  <c r="BZ57" i="63"/>
  <c r="Q78" i="63"/>
  <c r="BZ56" i="64"/>
  <c r="BZ26" i="64"/>
  <c r="BZ17" i="64"/>
  <c r="BH78" i="63"/>
  <c r="BZ48" i="64"/>
  <c r="AB78" i="63"/>
  <c r="V78" i="63"/>
  <c r="BY78" i="63"/>
  <c r="BO78" i="63"/>
  <c r="BZ62" i="64"/>
  <c r="I78" i="64"/>
  <c r="BZ54" i="64"/>
  <c r="BZ49" i="63"/>
  <c r="N78" i="63"/>
  <c r="BE78" i="63"/>
  <c r="BZ61" i="63"/>
  <c r="BZ41" i="64"/>
  <c r="S78" i="64"/>
  <c r="B78" i="63"/>
  <c r="BJ78" i="64"/>
  <c r="AP78" i="64"/>
  <c r="BZ68" i="63"/>
  <c r="AO78" i="63"/>
  <c r="AM78" i="64"/>
  <c r="BZ63" i="64"/>
  <c r="BZ79" i="64"/>
  <c r="BZ17" i="63"/>
  <c r="BI78" i="64"/>
  <c r="BZ18" i="63"/>
  <c r="AW78" i="64"/>
  <c r="BZ11" i="64"/>
  <c r="BZ66" i="63"/>
  <c r="BC78" i="64"/>
  <c r="BZ62" i="63"/>
  <c r="AI78" i="63"/>
  <c r="H78" i="64"/>
  <c r="BK78" i="63"/>
  <c r="BZ10" i="63"/>
  <c r="BZ21" i="63"/>
  <c r="BZ15" i="64"/>
  <c r="BZ41" i="63"/>
  <c r="BZ48" i="63"/>
  <c r="BZ5" i="64"/>
  <c r="BZ66" i="64"/>
  <c r="AQ78" i="63"/>
  <c r="AG78" i="64"/>
  <c r="BZ22" i="64"/>
  <c r="BO78" i="64"/>
  <c r="BZ51" i="64"/>
  <c r="BZ8" i="64"/>
  <c r="Z78" i="64"/>
  <c r="BZ44" i="63"/>
  <c r="BS78" i="63"/>
  <c r="BL78" i="63"/>
  <c r="BZ55" i="63"/>
  <c r="BY78" i="64"/>
  <c r="AQ78" i="64"/>
  <c r="BZ65" i="64"/>
  <c r="AH78" i="64"/>
  <c r="AN78" i="63"/>
  <c r="BZ58" i="63"/>
  <c r="AL78" i="63"/>
  <c r="BZ69" i="63"/>
  <c r="BX78" i="64"/>
  <c r="BZ9" i="64"/>
  <c r="BZ15" i="63"/>
  <c r="BZ67" i="63"/>
  <c r="H78" i="63"/>
  <c r="BZ30" i="64"/>
  <c r="BZ47" i="64"/>
  <c r="P78" i="63"/>
  <c r="BZ60" i="64"/>
  <c r="N78" i="64"/>
  <c r="BZ7" i="63"/>
  <c r="BK78" i="64"/>
  <c r="BD78" i="63"/>
  <c r="BI78" i="63"/>
  <c r="Y78" i="63"/>
  <c r="BZ50" i="64"/>
  <c r="AN78" i="64"/>
  <c r="BZ19" i="63"/>
  <c r="BZ68" i="64"/>
  <c r="F78" i="63"/>
  <c r="BW78" i="64"/>
  <c r="AV78" i="63"/>
  <c r="AD78" i="64"/>
  <c r="BW78" i="63"/>
  <c r="BL78" i="64"/>
  <c r="BZ56" i="63"/>
  <c r="AA78" i="64"/>
  <c r="BM78" i="64"/>
  <c r="W78" i="64"/>
  <c r="BP78" i="63"/>
  <c r="AM78" i="63"/>
  <c r="BZ34" i="63"/>
  <c r="BZ4" i="63"/>
  <c r="BN78" i="63"/>
  <c r="BZ3" i="63"/>
  <c r="E78" i="64"/>
  <c r="AT78" i="63"/>
  <c r="BZ64" i="64"/>
  <c r="BM78" i="63"/>
  <c r="BZ59" i="63"/>
  <c r="CA17" i="2"/>
  <c r="BZ19" i="64"/>
  <c r="AA78" i="63"/>
  <c r="R78" i="64"/>
  <c r="BV78" i="63"/>
  <c r="BZ63" i="63"/>
  <c r="BZ51" i="63"/>
  <c r="BZ59" i="64"/>
  <c r="BZ25" i="64"/>
  <c r="BZ11" i="63"/>
  <c r="O78" i="64"/>
  <c r="AY78" i="63"/>
  <c r="AJ78" i="64"/>
  <c r="B78" i="64"/>
  <c r="K78" i="64"/>
  <c r="BQ78" i="64"/>
  <c r="R78" i="63"/>
  <c r="BQ78" i="63"/>
  <c r="W78" i="63"/>
  <c r="AG78" i="63"/>
  <c r="AS78" i="64"/>
  <c r="F78" i="64"/>
  <c r="BZ47" i="63"/>
  <c r="Z78" i="63"/>
  <c r="BZ25" i="63"/>
  <c r="BZ78" i="63"/>
  <c r="BZ5" i="63"/>
  <c r="BZ67" i="64"/>
  <c r="AW78" i="63"/>
  <c r="BZ65" i="63"/>
  <c r="BN78" i="64"/>
  <c r="BA78" i="64"/>
  <c r="BR78" i="64"/>
  <c r="BZ21" i="64"/>
  <c r="BA78" i="63"/>
  <c r="BT78" i="64"/>
  <c r="T78" i="64"/>
  <c r="BZ22" i="63"/>
  <c r="BJ78" i="63"/>
  <c r="BU78" i="64"/>
  <c r="BZ57" i="64"/>
  <c r="AX78" i="63"/>
  <c r="AU78" i="64"/>
  <c r="BG78" i="64"/>
  <c r="BZ24" i="63"/>
  <c r="V78" i="64"/>
  <c r="J78" i="64"/>
  <c r="BZ26" i="63"/>
  <c r="BG78" i="63"/>
  <c r="BD78" i="64"/>
  <c r="BZ58" i="64"/>
  <c r="G78" i="63"/>
  <c r="BB78" i="64"/>
  <c r="BB78" i="63"/>
  <c r="BZ8" i="63"/>
  <c r="D78" i="64"/>
  <c r="BV78" i="64"/>
  <c r="BT78" i="63"/>
  <c r="BZ30" i="63"/>
  <c r="AR78" i="63"/>
  <c r="S78" i="63"/>
  <c r="BZ24" i="64"/>
  <c r="BS78" i="64"/>
  <c r="BZ54" i="63"/>
  <c r="T78" i="63"/>
  <c r="AP78" i="63"/>
  <c r="P78" i="64"/>
  <c r="U78" i="63"/>
  <c r="BZ9" i="63"/>
  <c r="BH6" i="59"/>
  <c r="BH2" i="59"/>
  <c r="DS6" i="59"/>
  <c r="FO2" i="59"/>
  <c r="E33" i="4"/>
  <c r="H20" i="4"/>
  <c r="EA6" i="59"/>
  <c r="BD41" i="63"/>
  <c r="AD41" i="63"/>
  <c r="AY41" i="63"/>
  <c r="W41" i="64"/>
  <c r="BO41" i="64"/>
  <c r="AD41" i="64"/>
  <c r="AY41" i="64"/>
  <c r="AO70" i="63"/>
  <c r="B41" i="64"/>
  <c r="AO64" i="64"/>
  <c r="H41" i="64"/>
  <c r="U41" i="64"/>
  <c r="CA41" i="64"/>
  <c r="W41" i="63"/>
  <c r="AO67" i="63"/>
  <c r="BN41" i="63"/>
  <c r="BK41" i="63"/>
  <c r="AO66" i="63"/>
  <c r="AV41" i="64"/>
  <c r="BD41" i="64"/>
  <c r="BG41" i="64"/>
  <c r="AO54" i="63"/>
  <c r="AO56" i="64"/>
  <c r="AW41" i="63"/>
  <c r="AO41" i="64"/>
  <c r="Q41" i="63"/>
  <c r="AO55" i="64"/>
  <c r="BH41" i="64"/>
  <c r="AR41" i="64"/>
  <c r="BQ41" i="63"/>
  <c r="AO54" i="64"/>
  <c r="BL41" i="63"/>
  <c r="Y41" i="64"/>
  <c r="AO55" i="63"/>
  <c r="S41" i="63"/>
  <c r="BI41" i="64"/>
  <c r="AO57" i="63"/>
  <c r="K41" i="64"/>
  <c r="BA41" i="64"/>
  <c r="X41" i="64"/>
  <c r="AC5" i="59"/>
  <c r="AK41" i="63"/>
  <c r="AO63" i="64"/>
  <c r="AO79" i="64"/>
  <c r="I41" i="64"/>
  <c r="BG41" i="63"/>
  <c r="N41" i="64"/>
  <c r="BF41" i="64"/>
  <c r="V41" i="63"/>
  <c r="BK41" i="64"/>
  <c r="BJ41" i="64"/>
  <c r="N41" i="63"/>
  <c r="AP15" i="2"/>
  <c r="BL41" i="64"/>
  <c r="AO62" i="64"/>
  <c r="AO65" i="63"/>
  <c r="AO68" i="64"/>
  <c r="S41" i="64"/>
  <c r="BA41" i="63"/>
  <c r="BR41" i="64"/>
  <c r="V41" i="64"/>
  <c r="U41" i="63"/>
  <c r="AO62" i="63"/>
  <c r="AO65" i="64"/>
  <c r="J41" i="64"/>
  <c r="T41" i="63"/>
  <c r="BC41" i="64"/>
  <c r="BE41" i="63"/>
  <c r="AX41" i="64"/>
  <c r="AV41" i="63"/>
  <c r="BM41" i="63"/>
  <c r="R41" i="64"/>
  <c r="AP17" i="2"/>
  <c r="BE41" i="64"/>
  <c r="BQ41" i="64"/>
  <c r="AH41" i="64"/>
  <c r="BB41" i="64"/>
  <c r="AO69" i="63"/>
  <c r="P41" i="64"/>
  <c r="E41" i="63"/>
  <c r="Q41" i="64"/>
  <c r="BJ41" i="63"/>
  <c r="BC41" i="63"/>
  <c r="T41" i="64"/>
  <c r="AU41" i="64"/>
  <c r="F41" i="63"/>
  <c r="B41" i="63"/>
  <c r="AO56" i="63"/>
  <c r="BF41" i="63"/>
  <c r="R41" i="63"/>
  <c r="CA41" i="63"/>
  <c r="BB41" i="63"/>
  <c r="G41" i="63"/>
  <c r="AO60" i="64"/>
  <c r="Y41" i="63"/>
  <c r="I41" i="63"/>
  <c r="AU41" i="63"/>
  <c r="K41" i="63"/>
  <c r="D41" i="64"/>
  <c r="Z41" i="63"/>
  <c r="D41" i="63"/>
  <c r="AO57" i="64"/>
  <c r="G41" i="64"/>
  <c r="X41" i="63"/>
  <c r="BM41" i="64"/>
  <c r="AO61" i="63"/>
  <c r="BI41" i="63"/>
  <c r="AO64" i="63"/>
  <c r="AC1" i="59"/>
  <c r="AP16" i="2"/>
  <c r="BN41" i="64"/>
  <c r="BP41" i="64"/>
  <c r="J41" i="63"/>
  <c r="H41" i="63"/>
  <c r="AO61" i="64"/>
  <c r="E41" i="64"/>
  <c r="BP41" i="63"/>
  <c r="C41" i="63"/>
  <c r="C41" i="64"/>
  <c r="O41" i="64"/>
  <c r="Z41" i="64"/>
  <c r="AH41" i="63"/>
  <c r="BR41" i="63"/>
  <c r="AX41" i="63"/>
  <c r="AO67" i="64"/>
  <c r="BO41" i="63"/>
  <c r="AO70" i="64"/>
  <c r="AW41" i="64"/>
  <c r="AO41" i="63"/>
  <c r="P41" i="63"/>
  <c r="AK41" i="64"/>
  <c r="AR41" i="63"/>
  <c r="BH41" i="63"/>
  <c r="O41" i="63"/>
  <c r="AO66" i="64"/>
  <c r="AO68" i="63"/>
  <c r="AO79" i="63"/>
  <c r="AO60" i="63"/>
  <c r="AO63" i="63"/>
  <c r="F41" i="64"/>
  <c r="AO69" i="64"/>
  <c r="P79" i="64"/>
  <c r="W16" i="63"/>
  <c r="P70" i="64"/>
  <c r="B16" i="64"/>
  <c r="P63" i="64"/>
  <c r="P67" i="63"/>
  <c r="N16" i="64"/>
  <c r="AW16" i="63"/>
  <c r="BD16" i="63"/>
  <c r="AW16" i="64"/>
  <c r="BL16" i="64"/>
  <c r="AU16" i="64"/>
  <c r="Q16" i="2"/>
  <c r="P68" i="64"/>
  <c r="P70" i="63"/>
  <c r="F16" i="64"/>
  <c r="BK16" i="64"/>
  <c r="V16" i="63"/>
  <c r="Z16" i="63"/>
  <c r="BN16" i="64"/>
  <c r="BB16" i="64"/>
  <c r="R16" i="64"/>
  <c r="BO16" i="63"/>
  <c r="P61" i="64"/>
  <c r="P54" i="64"/>
  <c r="D16" i="64"/>
  <c r="AX16" i="63"/>
  <c r="AD16" i="63"/>
  <c r="P66" i="63"/>
  <c r="P57" i="63"/>
  <c r="BG16" i="64"/>
  <c r="AD16" i="64"/>
  <c r="P64" i="63"/>
  <c r="BH16" i="63"/>
  <c r="AR16" i="63"/>
  <c r="BJ16" i="63"/>
  <c r="BK16" i="63"/>
  <c r="AO16" i="63"/>
  <c r="P60" i="64"/>
  <c r="BJ16" i="64"/>
  <c r="Y16" i="63"/>
  <c r="D5" i="59"/>
  <c r="BD16" i="64"/>
  <c r="T16" i="64"/>
  <c r="AV16" i="63"/>
  <c r="H16" i="64"/>
  <c r="D16" i="63"/>
  <c r="BB16" i="63"/>
  <c r="P55" i="63"/>
  <c r="AO16" i="64"/>
  <c r="P55" i="64"/>
  <c r="BN16" i="63"/>
  <c r="Q16" i="64"/>
  <c r="AK16" i="63"/>
  <c r="P63" i="63"/>
  <c r="BH16" i="64"/>
  <c r="AY16" i="63"/>
  <c r="I16" i="63"/>
  <c r="BM16" i="63"/>
  <c r="BP16" i="63"/>
  <c r="P69" i="63"/>
  <c r="BC16" i="64"/>
  <c r="J16" i="63"/>
  <c r="BE16" i="63"/>
  <c r="BR16" i="63"/>
  <c r="BF16" i="64"/>
  <c r="P56" i="64"/>
  <c r="P66" i="64"/>
  <c r="J16" i="64"/>
  <c r="V16" i="64"/>
  <c r="AK16" i="64"/>
  <c r="Q17" i="2"/>
  <c r="BL16" i="63"/>
  <c r="G16" i="64"/>
  <c r="K16" i="64"/>
  <c r="F16" i="63"/>
  <c r="R16" i="63"/>
  <c r="I16" i="64"/>
  <c r="AY16" i="64"/>
  <c r="E16" i="64"/>
  <c r="P57" i="64"/>
  <c r="D1" i="59"/>
  <c r="BF16" i="63"/>
  <c r="P64" i="64"/>
  <c r="AR16" i="64"/>
  <c r="C16" i="64"/>
  <c r="P16" i="63"/>
  <c r="B16" i="63"/>
  <c r="P67" i="64"/>
  <c r="Y16" i="64"/>
  <c r="BA16" i="63"/>
  <c r="E16" i="63"/>
  <c r="P60" i="63"/>
  <c r="K16" i="63"/>
  <c r="BI16" i="64"/>
  <c r="BR16" i="64"/>
  <c r="P79" i="63"/>
  <c r="CA16" i="63"/>
  <c r="P69" i="64"/>
  <c r="P54" i="63"/>
  <c r="AX16" i="64"/>
  <c r="Q15" i="2"/>
  <c r="C16" i="63"/>
  <c r="S16" i="63"/>
  <c r="BA16" i="64"/>
  <c r="AV16" i="64"/>
  <c r="AH16" i="64"/>
  <c r="AU16" i="63"/>
  <c r="T16" i="63"/>
  <c r="X16" i="63"/>
  <c r="BE16" i="64"/>
  <c r="O16" i="63"/>
  <c r="BO16" i="64"/>
  <c r="P62" i="64"/>
  <c r="S16" i="64"/>
  <c r="N16" i="63"/>
  <c r="BG16" i="63"/>
  <c r="BQ16" i="64"/>
  <c r="BP16" i="64"/>
  <c r="U16" i="63"/>
  <c r="G16" i="63"/>
  <c r="Z16" i="64"/>
  <c r="W16" i="64"/>
  <c r="H16" i="63"/>
  <c r="CA16" i="64"/>
  <c r="BM16" i="64"/>
  <c r="X16" i="64"/>
  <c r="P61" i="63"/>
  <c r="P16" i="64"/>
  <c r="Q16" i="63"/>
  <c r="U16" i="64"/>
  <c r="BI16" i="63"/>
  <c r="P56" i="63"/>
  <c r="P65" i="63"/>
  <c r="P68" i="63"/>
  <c r="P62" i="63"/>
  <c r="BQ16" i="63"/>
  <c r="BC16" i="63"/>
  <c r="AH16" i="63"/>
  <c r="P65" i="64"/>
  <c r="O16" i="64"/>
  <c r="FL5" i="59"/>
  <c r="AR6" i="59"/>
  <c r="AR2" i="59"/>
  <c r="EL7" i="59"/>
  <c r="DN2" i="59"/>
  <c r="FC7" i="59"/>
  <c r="CL2" i="59"/>
  <c r="BB7" i="59"/>
  <c r="BN7" i="59"/>
  <c r="CX2" i="59"/>
  <c r="N8" i="2"/>
  <c r="AS6" i="59"/>
  <c r="AS2" i="59"/>
  <c r="BY66" i="63"/>
  <c r="AD77" i="64"/>
  <c r="BK77" i="63"/>
  <c r="BY5" i="64"/>
  <c r="O77" i="64"/>
  <c r="W77" i="63"/>
  <c r="W77" i="64"/>
  <c r="BY62" i="64"/>
  <c r="BY67" i="63"/>
  <c r="BY21" i="64"/>
  <c r="BY55" i="64"/>
  <c r="R77" i="63"/>
  <c r="BY8" i="64"/>
  <c r="BY23" i="64"/>
  <c r="BG77" i="64"/>
  <c r="BY56" i="64"/>
  <c r="BE77" i="64"/>
  <c r="AO77" i="63"/>
  <c r="BB77" i="63"/>
  <c r="U77" i="63"/>
  <c r="BY2" i="63"/>
  <c r="BY10" i="63"/>
  <c r="BY17" i="63"/>
  <c r="BY5" i="63"/>
  <c r="BY57" i="64"/>
  <c r="Z77" i="63"/>
  <c r="BY63" i="64"/>
  <c r="AP77" i="64"/>
  <c r="AL77" i="64"/>
  <c r="BY49" i="63"/>
  <c r="BY64" i="63"/>
  <c r="BT77" i="64"/>
  <c r="E77" i="63"/>
  <c r="BY15" i="64"/>
  <c r="AA77" i="63"/>
  <c r="BY3" i="63"/>
  <c r="BY62" i="63"/>
  <c r="BU77" i="63"/>
  <c r="BY20" i="63"/>
  <c r="BY47" i="63"/>
  <c r="AA77" i="64"/>
  <c r="BA77" i="64"/>
  <c r="BY37" i="63"/>
  <c r="BY18" i="63"/>
  <c r="BY21" i="63"/>
  <c r="BY34" i="63"/>
  <c r="BN77" i="64"/>
  <c r="S77" i="63"/>
  <c r="BY48" i="63"/>
  <c r="U77" i="64"/>
  <c r="BY54" i="63"/>
  <c r="BZ77" i="64"/>
  <c r="AG77" i="63"/>
  <c r="BY6" i="64"/>
  <c r="D77" i="64"/>
  <c r="BI77" i="63"/>
  <c r="AY77" i="64"/>
  <c r="BY50" i="63"/>
  <c r="BK77" i="64"/>
  <c r="BS77" i="63"/>
  <c r="BV77" i="63"/>
  <c r="BY60" i="64"/>
  <c r="BY47" i="64"/>
  <c r="BC77" i="64"/>
  <c r="BY68" i="64"/>
  <c r="T77" i="64"/>
  <c r="Q77" i="63"/>
  <c r="AQ77" i="63"/>
  <c r="AE77" i="63"/>
  <c r="O77" i="63"/>
  <c r="AB77" i="64"/>
  <c r="BY16" i="64"/>
  <c r="AJ77" i="63"/>
  <c r="BZ15" i="2"/>
  <c r="X77" i="64"/>
  <c r="BY4" i="64"/>
  <c r="AF77" i="64"/>
  <c r="BH77" i="63"/>
  <c r="BV77" i="64"/>
  <c r="S77" i="64"/>
  <c r="X77" i="63"/>
  <c r="V77" i="64"/>
  <c r="BM77" i="64"/>
  <c r="N77" i="63"/>
  <c r="BZ16" i="2"/>
  <c r="CA77" i="64"/>
  <c r="AL77" i="63"/>
  <c r="BQ77" i="64"/>
  <c r="BY56" i="63"/>
  <c r="AW77" i="63"/>
  <c r="Y77" i="63"/>
  <c r="AP77" i="63"/>
  <c r="Q77" i="64"/>
  <c r="E77" i="64"/>
  <c r="BY22" i="64"/>
  <c r="BY20" i="64"/>
  <c r="BY67" i="64"/>
  <c r="BY69" i="63"/>
  <c r="J77" i="64"/>
  <c r="C77" i="64"/>
  <c r="BY79" i="63"/>
  <c r="BG77" i="63"/>
  <c r="BY65" i="63"/>
  <c r="BY19" i="64"/>
  <c r="BY26" i="64"/>
  <c r="B77" i="63"/>
  <c r="V77" i="63"/>
  <c r="AO77" i="64"/>
  <c r="BN77" i="63"/>
  <c r="BY59" i="64"/>
  <c r="BY63" i="63"/>
  <c r="T77" i="63"/>
  <c r="AI77" i="64"/>
  <c r="AN77" i="64"/>
  <c r="BX77" i="64"/>
  <c r="BW77" i="64"/>
  <c r="BY7" i="63"/>
  <c r="AM77" i="63"/>
  <c r="AW77" i="64"/>
  <c r="BY8" i="63"/>
  <c r="BY37" i="64"/>
  <c r="AR77" i="64"/>
  <c r="AS77" i="64"/>
  <c r="I77" i="64"/>
  <c r="BY77" i="63"/>
  <c r="BY49" i="64"/>
  <c r="P77" i="63"/>
  <c r="BY58" i="63"/>
  <c r="B77" i="64"/>
  <c r="BZ77" i="63"/>
  <c r="BY44" i="63"/>
  <c r="N77" i="64"/>
  <c r="BS77" i="64"/>
  <c r="AK77" i="63"/>
  <c r="AJ77" i="64"/>
  <c r="BX77" i="63"/>
  <c r="AQ77" i="64"/>
  <c r="BY55" i="63"/>
  <c r="BY58" i="64"/>
  <c r="BY17" i="64"/>
  <c r="BY53" i="64"/>
  <c r="BY77" i="64"/>
  <c r="C77" i="63"/>
  <c r="BY16" i="63"/>
  <c r="I77" i="63"/>
  <c r="AH77" i="64"/>
  <c r="BY34" i="64"/>
  <c r="R77" i="64"/>
  <c r="BW77" i="63"/>
  <c r="AU77" i="63"/>
  <c r="BD77" i="63"/>
  <c r="BY15" i="63"/>
  <c r="F77" i="64"/>
  <c r="BY24" i="63"/>
  <c r="BY66" i="64"/>
  <c r="P77" i="64"/>
  <c r="AV77" i="63"/>
  <c r="BY41" i="64"/>
  <c r="H77" i="64"/>
  <c r="CA77" i="63"/>
  <c r="BY53" i="63"/>
  <c r="BY57" i="63"/>
  <c r="BY24" i="64"/>
  <c r="BY30" i="63"/>
  <c r="G77" i="63"/>
  <c r="AN77" i="63"/>
  <c r="BY2" i="64"/>
  <c r="AI77" i="63"/>
  <c r="AX77" i="64"/>
  <c r="BO77" i="63"/>
  <c r="BY9" i="63"/>
  <c r="BC77" i="63"/>
  <c r="BR77" i="64"/>
  <c r="F77" i="63"/>
  <c r="BD77" i="64"/>
  <c r="BF77" i="63"/>
  <c r="AF77" i="63"/>
  <c r="BT77" i="63"/>
  <c r="BZ17" i="2"/>
  <c r="BY25" i="64"/>
  <c r="BY10" i="64"/>
  <c r="K77" i="63"/>
  <c r="BF77" i="64"/>
  <c r="BY51" i="63"/>
  <c r="BY14" i="64"/>
  <c r="BY6" i="63"/>
  <c r="AT77" i="64"/>
  <c r="BY48" i="64"/>
  <c r="BY19" i="63"/>
  <c r="G77" i="64"/>
  <c r="BY64" i="64"/>
  <c r="BY4" i="63"/>
  <c r="AG77" i="64"/>
  <c r="BY70" i="63"/>
  <c r="BL77" i="64"/>
  <c r="BH77" i="64"/>
  <c r="BY23" i="63"/>
  <c r="AX77" i="63"/>
  <c r="BJ77" i="64"/>
  <c r="BY69" i="64"/>
  <c r="AC77" i="63"/>
  <c r="BY41" i="63"/>
  <c r="AH77" i="63"/>
  <c r="BP77" i="64"/>
  <c r="BY51" i="64"/>
  <c r="Y77" i="64"/>
  <c r="BY25" i="63"/>
  <c r="BY59" i="63"/>
  <c r="BY22" i="63"/>
  <c r="BY7" i="64"/>
  <c r="BY61" i="63"/>
  <c r="BU77" i="64"/>
  <c r="BR77" i="63"/>
  <c r="BY9" i="64"/>
  <c r="AD77" i="63"/>
  <c r="AE77" i="64"/>
  <c r="BY79" i="64"/>
  <c r="BY3" i="64"/>
  <c r="AY77" i="63"/>
  <c r="BO77" i="64"/>
  <c r="BY14" i="63"/>
  <c r="BP77" i="63"/>
  <c r="BI77" i="64"/>
  <c r="AR77" i="63"/>
  <c r="BY44" i="64"/>
  <c r="BA77" i="63"/>
  <c r="AT77" i="63"/>
  <c r="BB77" i="64"/>
  <c r="BY11" i="63"/>
  <c r="BL77" i="63"/>
  <c r="AV77" i="64"/>
  <c r="BY68" i="63"/>
  <c r="BY30" i="64"/>
  <c r="D77" i="63"/>
  <c r="BY60" i="63"/>
  <c r="BJ77" i="63"/>
  <c r="BY70" i="64"/>
  <c r="AB77" i="63"/>
  <c r="AK77" i="64"/>
  <c r="BY54" i="64"/>
  <c r="AU77" i="64"/>
  <c r="AC77" i="64"/>
  <c r="AS77" i="63"/>
  <c r="AM77" i="64"/>
  <c r="BE77" i="63"/>
  <c r="BY26" i="63"/>
  <c r="J77" i="63"/>
  <c r="BM77" i="63"/>
  <c r="BQ77" i="63"/>
  <c r="K77" i="64"/>
  <c r="BY50" i="64"/>
  <c r="BY65" i="64"/>
  <c r="H77" i="63"/>
  <c r="BY61" i="64"/>
  <c r="BY11" i="64"/>
  <c r="BY18" i="64"/>
  <c r="Z77" i="64"/>
  <c r="EH7" i="59"/>
  <c r="B74" i="63"/>
  <c r="T74" i="64"/>
  <c r="G74" i="64"/>
  <c r="AA74" i="63"/>
  <c r="BV19" i="64"/>
  <c r="BV8" i="63"/>
  <c r="X74" i="64"/>
  <c r="BZ74" i="63"/>
  <c r="BV74" i="64"/>
  <c r="AO74" i="63"/>
  <c r="AE74" i="63"/>
  <c r="AQ74" i="63"/>
  <c r="BD74" i="64"/>
  <c r="BV60" i="64"/>
  <c r="P74" i="64"/>
  <c r="BV14" i="64"/>
  <c r="BK74" i="63"/>
  <c r="BV47" i="64"/>
  <c r="BV67" i="64"/>
  <c r="BW74" i="64"/>
  <c r="W74" i="64"/>
  <c r="BQ74" i="64"/>
  <c r="BV69" i="64"/>
  <c r="BV56" i="63"/>
  <c r="C74" i="63"/>
  <c r="AM74" i="63"/>
  <c r="BV58" i="64"/>
  <c r="AF74" i="64"/>
  <c r="BV5" i="63"/>
  <c r="V74" i="64"/>
  <c r="BN74" i="64"/>
  <c r="AJ74" i="63"/>
  <c r="BV62" i="63"/>
  <c r="BV49" i="63"/>
  <c r="AA74" i="64"/>
  <c r="AB74" i="63"/>
  <c r="BV8" i="64"/>
  <c r="V74" i="63"/>
  <c r="BV7" i="63"/>
  <c r="BV48" i="64"/>
  <c r="BH74" i="64"/>
  <c r="BV65" i="64"/>
  <c r="BR74" i="64"/>
  <c r="B74" i="64"/>
  <c r="BV9" i="64"/>
  <c r="Y74" i="63"/>
  <c r="G74" i="63"/>
  <c r="AV74" i="63"/>
  <c r="BV6" i="64"/>
  <c r="BV51" i="63"/>
  <c r="BV5" i="64"/>
  <c r="BF74" i="63"/>
  <c r="BV79" i="64"/>
  <c r="BX74" i="64"/>
  <c r="BV10" i="63"/>
  <c r="BV54" i="63"/>
  <c r="BV61" i="63"/>
  <c r="AU74" i="64"/>
  <c r="CA74" i="64"/>
  <c r="AP74" i="64"/>
  <c r="BA74" i="64"/>
  <c r="E74" i="64"/>
  <c r="BS74" i="64"/>
  <c r="U74" i="64"/>
  <c r="BV11" i="63"/>
  <c r="AH74" i="64"/>
  <c r="AC74" i="63"/>
  <c r="O74" i="64"/>
  <c r="BP74" i="63"/>
  <c r="AY74" i="64"/>
  <c r="BV49" i="64"/>
  <c r="Z74" i="64"/>
  <c r="BV21" i="64"/>
  <c r="BV30" i="63"/>
  <c r="BV59" i="63"/>
  <c r="BJ74" i="64"/>
  <c r="BV69" i="63"/>
  <c r="BV16" i="64"/>
  <c r="Y74" i="64"/>
  <c r="X74" i="63"/>
  <c r="BY74" i="63"/>
  <c r="BV21" i="63"/>
  <c r="BV79" i="63"/>
  <c r="U74" i="63"/>
  <c r="F74" i="64"/>
  <c r="BT74" i="64"/>
  <c r="BV20" i="64"/>
  <c r="BV14" i="63"/>
  <c r="BV4" i="64"/>
  <c r="BV67" i="63"/>
  <c r="BT74" i="63"/>
  <c r="N74" i="64"/>
  <c r="BE74" i="63"/>
  <c r="BY74" i="64"/>
  <c r="BV15" i="63"/>
  <c r="P74" i="63"/>
  <c r="AQ74" i="64"/>
  <c r="BM74" i="63"/>
  <c r="S74" i="64"/>
  <c r="BV51" i="64"/>
  <c r="BI74" i="64"/>
  <c r="BC74" i="64"/>
  <c r="BH74" i="63"/>
  <c r="BW16" i="2"/>
  <c r="K74" i="64"/>
  <c r="BV24" i="64"/>
  <c r="BV37" i="64"/>
  <c r="BJ74" i="63"/>
  <c r="BV57" i="64"/>
  <c r="AT74" i="63"/>
  <c r="BG74" i="63"/>
  <c r="BV10" i="64"/>
  <c r="BV23" i="63"/>
  <c r="BV26" i="63"/>
  <c r="BO74" i="63"/>
  <c r="AV74" i="64"/>
  <c r="BV61" i="64"/>
  <c r="BV64" i="64"/>
  <c r="F74" i="63"/>
  <c r="BV62" i="64"/>
  <c r="BV23" i="64"/>
  <c r="BV3" i="64"/>
  <c r="AC74" i="64"/>
  <c r="C74" i="64"/>
  <c r="AU74" i="63"/>
  <c r="R74" i="64"/>
  <c r="BV3" i="63"/>
  <c r="BW17" i="2"/>
  <c r="R74" i="63"/>
  <c r="H74" i="64"/>
  <c r="BV25" i="64"/>
  <c r="D74" i="64"/>
  <c r="BV50" i="63"/>
  <c r="BV57" i="63"/>
  <c r="BO74" i="64"/>
  <c r="BV58" i="63"/>
  <c r="BV25" i="63"/>
  <c r="N74" i="63"/>
  <c r="BV6" i="63"/>
  <c r="AL74" i="63"/>
  <c r="BV65" i="63"/>
  <c r="BS74" i="63"/>
  <c r="I74" i="64"/>
  <c r="BV48" i="63"/>
  <c r="AG74" i="64"/>
  <c r="AK74" i="64"/>
  <c r="BB74" i="63"/>
  <c r="E74" i="63"/>
  <c r="J74" i="63"/>
  <c r="AR74" i="64"/>
  <c r="CA74" i="63"/>
  <c r="BV53" i="63"/>
  <c r="AG74" i="63"/>
  <c r="D74" i="63"/>
  <c r="O74" i="63"/>
  <c r="BV63" i="64"/>
  <c r="AR74" i="63"/>
  <c r="AW74" i="63"/>
  <c r="AN74" i="64"/>
  <c r="BV68" i="64"/>
  <c r="Q74" i="64"/>
  <c r="AJ74" i="64"/>
  <c r="BV56" i="64"/>
  <c r="BV60" i="63"/>
  <c r="AF74" i="63"/>
  <c r="BN74" i="63"/>
  <c r="BV70" i="64"/>
  <c r="AW74" i="64"/>
  <c r="BE74" i="64"/>
  <c r="BV22" i="64"/>
  <c r="AN74" i="63"/>
  <c r="I74" i="63"/>
  <c r="AH74" i="63"/>
  <c r="AI74" i="64"/>
  <c r="BV50" i="64"/>
  <c r="Z74" i="63"/>
  <c r="BQ74" i="63"/>
  <c r="BV16" i="63"/>
  <c r="AY74" i="63"/>
  <c r="BV22" i="63"/>
  <c r="BV2" i="63"/>
  <c r="BV24" i="63"/>
  <c r="BV53" i="64"/>
  <c r="AS74" i="64"/>
  <c r="BU74" i="63"/>
  <c r="BG74" i="64"/>
  <c r="BV64" i="63"/>
  <c r="BP74" i="64"/>
  <c r="BV9" i="63"/>
  <c r="BL74" i="64"/>
  <c r="BV63" i="63"/>
  <c r="BV41" i="64"/>
  <c r="BV59" i="64"/>
  <c r="BV66" i="64"/>
  <c r="BB74" i="64"/>
  <c r="BV44" i="63"/>
  <c r="BV55" i="63"/>
  <c r="AX74" i="64"/>
  <c r="BV37" i="63"/>
  <c r="BV66" i="63"/>
  <c r="BU74" i="64"/>
  <c r="AX74" i="63"/>
  <c r="BV17" i="64"/>
  <c r="K74" i="63"/>
  <c r="BM74" i="64"/>
  <c r="AT74" i="64"/>
  <c r="S74" i="63"/>
  <c r="AI74" i="63"/>
  <c r="BV54" i="64"/>
  <c r="BV20" i="63"/>
  <c r="BV30" i="64"/>
  <c r="J74" i="64"/>
  <c r="AB74" i="64"/>
  <c r="BL74" i="63"/>
  <c r="BI74" i="63"/>
  <c r="BV68" i="63"/>
  <c r="BV15" i="64"/>
  <c r="AS74" i="63"/>
  <c r="BX74" i="63"/>
  <c r="AE74" i="64"/>
  <c r="AL74" i="64"/>
  <c r="BA74" i="63"/>
  <c r="BV7" i="64"/>
  <c r="BD74" i="63"/>
  <c r="BV70" i="63"/>
  <c r="BF74" i="64"/>
  <c r="BV44" i="64"/>
  <c r="BV2" i="64"/>
  <c r="BV18" i="63"/>
  <c r="Q74" i="63"/>
  <c r="BV34" i="63"/>
  <c r="BV74" i="63"/>
  <c r="BV17" i="63"/>
  <c r="AD74" i="63"/>
  <c r="BV19" i="63"/>
  <c r="BZ74" i="64"/>
  <c r="AK74" i="63"/>
  <c r="BV47" i="63"/>
  <c r="AD74" i="64"/>
  <c r="H74" i="63"/>
  <c r="BR74" i="63"/>
  <c r="BW15" i="2"/>
  <c r="BV11" i="64"/>
  <c r="T74" i="63"/>
  <c r="BV41" i="63"/>
  <c r="BV55" i="64"/>
  <c r="AO74" i="64"/>
  <c r="BW74" i="63"/>
  <c r="BV18" i="64"/>
  <c r="BV34" i="64"/>
  <c r="BV26" i="64"/>
  <c r="W74" i="63"/>
  <c r="BV4" i="63"/>
  <c r="BC74" i="63"/>
  <c r="AP74" i="63"/>
  <c r="BK74" i="64"/>
  <c r="AM74" i="64"/>
  <c r="M8" i="2"/>
  <c r="DW7" i="59"/>
  <c r="DC5" i="59"/>
  <c r="CI5" i="59"/>
  <c r="DF1" i="59"/>
  <c r="DU1" i="59"/>
  <c r="BS1" i="59"/>
  <c r="AI6" i="59"/>
  <c r="DB6" i="59"/>
  <c r="BQ46" i="64"/>
  <c r="AL46" i="64"/>
  <c r="AT69" i="63"/>
  <c r="AK46" i="64"/>
  <c r="AV46" i="63"/>
  <c r="AU46" i="64"/>
  <c r="AT25" i="64"/>
  <c r="BY46" i="64"/>
  <c r="AT16" i="63"/>
  <c r="BF46" i="63"/>
  <c r="AT49" i="63"/>
  <c r="BG46" i="63"/>
  <c r="AT25" i="63"/>
  <c r="BR46" i="63"/>
  <c r="BV46" i="64"/>
  <c r="J46" i="64"/>
  <c r="AT41" i="64"/>
  <c r="F46" i="63"/>
  <c r="P46" i="63"/>
  <c r="AT63" i="64"/>
  <c r="F46" i="64"/>
  <c r="AJ46" i="63"/>
  <c r="AT20" i="64"/>
  <c r="AT3" i="64"/>
  <c r="AT44" i="63"/>
  <c r="BB46" i="63"/>
  <c r="BN46" i="63"/>
  <c r="Q46" i="64"/>
  <c r="I46" i="64"/>
  <c r="AT19" i="64"/>
  <c r="AH5" i="59"/>
  <c r="AV46" i="64"/>
  <c r="BK46" i="64"/>
  <c r="AC46" i="63"/>
  <c r="AG46" i="64"/>
  <c r="AT22" i="64"/>
  <c r="BE46" i="64"/>
  <c r="AX46" i="64"/>
  <c r="AW46" i="63"/>
  <c r="AT10" i="64"/>
  <c r="T46" i="64"/>
  <c r="AT14" i="63"/>
  <c r="B46" i="63"/>
  <c r="AH46" i="64"/>
  <c r="AT5" i="64"/>
  <c r="AS46" i="63"/>
  <c r="AT64" i="63"/>
  <c r="O46" i="64"/>
  <c r="AT21" i="63"/>
  <c r="AT68" i="63"/>
  <c r="AR46" i="63"/>
  <c r="BX46" i="64"/>
  <c r="Z46" i="63"/>
  <c r="AE46" i="64"/>
  <c r="AT61" i="63"/>
  <c r="AT46" i="64"/>
  <c r="AT15" i="63"/>
  <c r="AT5" i="63"/>
  <c r="AT34" i="63"/>
  <c r="AN46" i="63"/>
  <c r="AT18" i="64"/>
  <c r="CA46" i="63"/>
  <c r="AT9" i="64"/>
  <c r="X46" i="63"/>
  <c r="BI46" i="63"/>
  <c r="AT63" i="63"/>
  <c r="AG46" i="63"/>
  <c r="BT46" i="64"/>
  <c r="H46" i="63"/>
  <c r="AT50" i="64"/>
  <c r="AT59" i="64"/>
  <c r="AT54" i="64"/>
  <c r="BM46" i="64"/>
  <c r="AT23" i="63"/>
  <c r="AT34" i="64"/>
  <c r="AT69" i="64"/>
  <c r="AQ46" i="64"/>
  <c r="AT46" i="63"/>
  <c r="AT24" i="63"/>
  <c r="AT11" i="63"/>
  <c r="AS46" i="64"/>
  <c r="E46" i="64"/>
  <c r="BW46" i="64"/>
  <c r="AK46" i="63"/>
  <c r="BH46" i="63"/>
  <c r="P46" i="64"/>
  <c r="AT44" i="64"/>
  <c r="AR46" i="64"/>
  <c r="K46" i="64"/>
  <c r="AT54" i="63"/>
  <c r="BD46" i="63"/>
  <c r="AT55" i="63"/>
  <c r="BG46" i="64"/>
  <c r="BW46" i="63"/>
  <c r="U46" i="64"/>
  <c r="N46" i="63"/>
  <c r="AT8" i="63"/>
  <c r="AU15" i="2"/>
  <c r="AN46" i="64"/>
  <c r="AT65" i="63"/>
  <c r="BP46" i="64"/>
  <c r="AT55" i="64"/>
  <c r="BC46" i="63"/>
  <c r="AT58" i="63"/>
  <c r="BS46" i="63"/>
  <c r="BU46" i="63"/>
  <c r="AJ46" i="64"/>
  <c r="AT24" i="64"/>
  <c r="AT6" i="63"/>
  <c r="AQ46" i="63"/>
  <c r="AT2" i="64"/>
  <c r="AT57" i="64"/>
  <c r="O46" i="63"/>
  <c r="N46" i="64"/>
  <c r="AA46" i="64"/>
  <c r="BJ46" i="64"/>
  <c r="AW46" i="64"/>
  <c r="J46" i="63"/>
  <c r="AO46" i="64"/>
  <c r="AX46" i="63"/>
  <c r="X46" i="64"/>
  <c r="V46" i="63"/>
  <c r="AT53" i="64"/>
  <c r="W46" i="63"/>
  <c r="AT23" i="64"/>
  <c r="B46" i="64"/>
  <c r="AT79" i="64"/>
  <c r="W46" i="64"/>
  <c r="C46" i="64"/>
  <c r="AT4" i="63"/>
  <c r="E46" i="63"/>
  <c r="AH1" i="59"/>
  <c r="AT8" i="64"/>
  <c r="AT10" i="63"/>
  <c r="R46" i="63"/>
  <c r="AT47" i="63"/>
  <c r="AM46" i="64"/>
  <c r="AM46" i="63"/>
  <c r="AA46" i="63"/>
  <c r="AT4" i="64"/>
  <c r="AT62" i="64"/>
  <c r="BX46" i="63"/>
  <c r="AT79" i="63"/>
  <c r="AT18" i="63"/>
  <c r="BO46" i="63"/>
  <c r="G46" i="63"/>
  <c r="K46" i="63"/>
  <c r="AP46" i="63"/>
  <c r="AU16" i="2"/>
  <c r="AT65" i="64"/>
  <c r="AT61" i="64"/>
  <c r="Z46" i="64"/>
  <c r="AT51" i="64"/>
  <c r="AT68" i="64"/>
  <c r="BY46" i="63"/>
  <c r="AT56" i="63"/>
  <c r="BA46" i="63"/>
  <c r="Y46" i="63"/>
  <c r="BU46" i="64"/>
  <c r="U46" i="63"/>
  <c r="AT47" i="64"/>
  <c r="AT3" i="63"/>
  <c r="AT57" i="63"/>
  <c r="AT7" i="64"/>
  <c r="AT26" i="63"/>
  <c r="AL46" i="63"/>
  <c r="AT26" i="64"/>
  <c r="AT9" i="63"/>
  <c r="AT6" i="64"/>
  <c r="AT53" i="63"/>
  <c r="BF46" i="64"/>
  <c r="G46" i="64"/>
  <c r="Y46" i="64"/>
  <c r="AT70" i="63"/>
  <c r="AT56" i="64"/>
  <c r="BL46" i="63"/>
  <c r="BN46" i="64"/>
  <c r="AT64" i="64"/>
  <c r="V46" i="64"/>
  <c r="AY46" i="64"/>
  <c r="BK46" i="63"/>
  <c r="AT14" i="64"/>
  <c r="BO46" i="64"/>
  <c r="AD46" i="63"/>
  <c r="AE46" i="63"/>
  <c r="AT60" i="64"/>
  <c r="BT46" i="63"/>
  <c r="AT48" i="63"/>
  <c r="AF46" i="64"/>
  <c r="BQ46" i="63"/>
  <c r="AO46" i="63"/>
  <c r="BJ46" i="63"/>
  <c r="AT58" i="64"/>
  <c r="CA46" i="64"/>
  <c r="BC46" i="64"/>
  <c r="AT48" i="64"/>
  <c r="AT59" i="63"/>
  <c r="D46" i="64"/>
  <c r="AT11" i="64"/>
  <c r="Q46" i="63"/>
  <c r="AC46" i="64"/>
  <c r="BR46" i="64"/>
  <c r="AT66" i="63"/>
  <c r="AP46" i="64"/>
  <c r="AT17" i="63"/>
  <c r="AT66" i="64"/>
  <c r="BS46" i="64"/>
  <c r="H46" i="64"/>
  <c r="AY46" i="63"/>
  <c r="BP46" i="63"/>
  <c r="AT17" i="64"/>
  <c r="C46" i="63"/>
  <c r="AT70" i="64"/>
  <c r="AB46" i="64"/>
  <c r="BV46" i="63"/>
  <c r="BL46" i="64"/>
  <c r="T46" i="63"/>
  <c r="AT15" i="64"/>
  <c r="BE46" i="63"/>
  <c r="BB46" i="64"/>
  <c r="AF46" i="63"/>
  <c r="BI46" i="64"/>
  <c r="AI46" i="64"/>
  <c r="AH46" i="63"/>
  <c r="AT21" i="64"/>
  <c r="AT60" i="63"/>
  <c r="AT20" i="63"/>
  <c r="BM46" i="63"/>
  <c r="AT37" i="64"/>
  <c r="D46" i="63"/>
  <c r="BA46" i="64"/>
  <c r="AT67" i="64"/>
  <c r="I46" i="63"/>
  <c r="AU46" i="63"/>
  <c r="AI46" i="63"/>
  <c r="AT16" i="64"/>
  <c r="AT50" i="63"/>
  <c r="BD46" i="64"/>
  <c r="S46" i="64"/>
  <c r="AU17" i="2"/>
  <c r="AT49" i="64"/>
  <c r="AT19" i="63"/>
  <c r="AT41" i="63"/>
  <c r="AT2" i="63"/>
  <c r="BZ46" i="63"/>
  <c r="BZ46" i="64"/>
  <c r="AD46" i="64"/>
  <c r="AT22" i="63"/>
  <c r="S46" i="63"/>
  <c r="R46" i="64"/>
  <c r="AT30" i="63"/>
  <c r="AB46" i="63"/>
  <c r="AT62" i="63"/>
  <c r="BH46" i="64"/>
  <c r="AT67" i="63"/>
  <c r="AT7" i="63"/>
  <c r="AT30" i="64"/>
  <c r="AT37" i="63"/>
  <c r="AT51" i="63"/>
  <c r="EI2" i="59"/>
  <c r="DC1" i="59"/>
  <c r="AI7" i="59"/>
  <c r="HA2" i="59"/>
  <c r="DY7" i="59"/>
  <c r="FT1" i="59"/>
  <c r="BV6" i="59"/>
  <c r="CL17" i="73"/>
  <c r="CN17" i="73"/>
  <c r="CP18" i="73"/>
  <c r="CJ17" i="73"/>
  <c r="CM17" i="73"/>
  <c r="CP16" i="73"/>
  <c r="CK17" i="73"/>
  <c r="CI17" i="73"/>
  <c r="BA18" i="2" l="1"/>
  <c r="N18" i="2"/>
  <c r="M20" i="2"/>
  <c r="N20" i="2"/>
  <c r="BA19" i="2"/>
  <c r="N19" i="2"/>
  <c r="BA20" i="2"/>
  <c r="M19" i="2"/>
  <c r="M12" i="2"/>
  <c r="N12" i="2"/>
  <c r="M11" i="2"/>
  <c r="N11" i="2"/>
  <c r="AT13" i="64"/>
  <c r="AZ78" i="64"/>
  <c r="M46" i="64"/>
  <c r="BV13" i="64"/>
  <c r="M74" i="64"/>
  <c r="AT13" i="63"/>
  <c r="M46" i="63"/>
  <c r="AZ46" i="63"/>
  <c r="CH7" i="2" a="1"/>
  <c r="CH7" i="2" s="1"/>
  <c r="BV13" i="63"/>
  <c r="M77" i="64"/>
  <c r="M37" i="64"/>
  <c r="BV52" i="63"/>
  <c r="BY13" i="64"/>
  <c r="M16" i="63"/>
  <c r="M77" i="63"/>
  <c r="M74" i="63"/>
  <c r="BY13" i="63"/>
  <c r="BW12" i="64"/>
  <c r="AZ16" i="63"/>
  <c r="M45" i="64"/>
  <c r="AZ39" i="63"/>
  <c r="AT52" i="64"/>
  <c r="L77" i="63"/>
  <c r="AZ74" i="64"/>
  <c r="AZ46" i="64"/>
  <c r="BY52" i="63"/>
  <c r="M16" i="64"/>
  <c r="L18" i="63"/>
  <c r="L46" i="63"/>
  <c r="BV52" i="64"/>
  <c r="AZ41" i="64"/>
  <c r="AZ75" i="64"/>
  <c r="AT52" i="63"/>
  <c r="M7" i="64"/>
  <c r="CH8" i="2" a="1"/>
  <c r="CH8" i="2" s="1"/>
  <c r="AZ41" i="63"/>
  <c r="AZ74" i="63"/>
  <c r="AZ77" i="63"/>
  <c r="BY52" i="64"/>
  <c r="M78" i="63"/>
  <c r="AZ45" i="63"/>
  <c r="AZ77" i="64"/>
  <c r="M45" i="63"/>
  <c r="BZ12" i="64"/>
  <c r="AS52" i="63"/>
  <c r="AS12" i="64"/>
  <c r="BW13" i="63"/>
  <c r="BW12" i="63"/>
  <c r="AJ52" i="63"/>
  <c r="AJ13" i="63"/>
  <c r="L24" i="63"/>
  <c r="BX52" i="63"/>
  <c r="BX13" i="63"/>
  <c r="AZ51" i="64"/>
  <c r="AZ3" i="64"/>
  <c r="AG12" i="63"/>
  <c r="L37" i="64"/>
  <c r="M27" i="64"/>
  <c r="AA13" i="64"/>
  <c r="M6" i="64"/>
  <c r="M19" i="63"/>
  <c r="AZ21" i="64"/>
  <c r="L34" i="63"/>
  <c r="AC12" i="64"/>
  <c r="AZ7" i="64"/>
  <c r="D13" i="63"/>
  <c r="D13" i="64"/>
  <c r="K13" i="63"/>
  <c r="M60" i="63"/>
  <c r="Q13" i="64"/>
  <c r="M70" i="64"/>
  <c r="AK13" i="63"/>
  <c r="BP13" i="63"/>
  <c r="J13" i="64"/>
  <c r="C13" i="64"/>
  <c r="M61" i="64"/>
  <c r="BR13" i="63"/>
  <c r="P13" i="64"/>
  <c r="M64" i="64"/>
  <c r="CA13" i="63"/>
  <c r="CA13" i="64"/>
  <c r="AY13" i="64"/>
  <c r="AH13" i="64"/>
  <c r="F13" i="64"/>
  <c r="BM13" i="64"/>
  <c r="BB13" i="64"/>
  <c r="BE13" i="64"/>
  <c r="F13" i="63"/>
  <c r="J13" i="63"/>
  <c r="AU13" i="64"/>
  <c r="M70" i="63"/>
  <c r="BR13" i="64"/>
  <c r="BJ13" i="64"/>
  <c r="M68" i="64"/>
  <c r="BF13" i="63"/>
  <c r="BD13" i="63"/>
  <c r="T13" i="63"/>
  <c r="M55" i="63"/>
  <c r="BA13" i="64"/>
  <c r="BP13" i="64"/>
  <c r="W13" i="64"/>
  <c r="M54" i="63"/>
  <c r="M64" i="63"/>
  <c r="G13" i="63"/>
  <c r="S13" i="64"/>
  <c r="BQ13" i="63"/>
  <c r="R13" i="63"/>
  <c r="Z13" i="63"/>
  <c r="BB13" i="63"/>
  <c r="BC13" i="64"/>
  <c r="H13" i="64"/>
  <c r="S13" i="63"/>
  <c r="AD13" i="64"/>
  <c r="L13" i="63"/>
  <c r="I13" i="64"/>
  <c r="AZ13" i="64"/>
  <c r="AW13" i="63"/>
  <c r="AW13" i="64"/>
  <c r="V13" i="63"/>
  <c r="BN13" i="63"/>
  <c r="BE13" i="63"/>
  <c r="G13" i="64"/>
  <c r="BO13" i="64"/>
  <c r="BK13" i="63"/>
  <c r="AK13" i="64"/>
  <c r="H13" i="63"/>
  <c r="N13" i="64"/>
  <c r="M13" i="63"/>
  <c r="K13" i="64"/>
  <c r="BN13" i="64"/>
  <c r="M66" i="64"/>
  <c r="Y13" i="63"/>
  <c r="E13" i="64"/>
  <c r="BH13" i="63"/>
  <c r="AH13" i="63"/>
  <c r="BL13" i="63"/>
  <c r="AX13" i="64"/>
  <c r="X13" i="64"/>
  <c r="M68" i="63"/>
  <c r="BD13" i="64"/>
  <c r="P13" i="63"/>
  <c r="M62" i="63"/>
  <c r="M66" i="63"/>
  <c r="M62" i="64"/>
  <c r="M67" i="63"/>
  <c r="M13" i="64"/>
  <c r="AU13" i="63"/>
  <c r="BO13" i="63"/>
  <c r="M63" i="63"/>
  <c r="N15" i="2"/>
  <c r="T13" i="64"/>
  <c r="AX13" i="63"/>
  <c r="C13" i="63"/>
  <c r="M56" i="63"/>
  <c r="BG13" i="63"/>
  <c r="N17" i="2"/>
  <c r="BL13" i="64"/>
  <c r="B13" i="63"/>
  <c r="M69" i="63"/>
  <c r="Q13" i="63"/>
  <c r="M69" i="64"/>
  <c r="V13" i="64"/>
  <c r="AY13" i="63"/>
  <c r="BQ13" i="64"/>
  <c r="N13" i="63"/>
  <c r="AV13" i="64"/>
  <c r="AD13" i="63"/>
  <c r="E13" i="63"/>
  <c r="O13" i="63"/>
  <c r="BG13" i="64"/>
  <c r="BA13" i="63"/>
  <c r="U13" i="63"/>
  <c r="Y13" i="64"/>
  <c r="I13" i="63"/>
  <c r="AR13" i="64"/>
  <c r="M57" i="63"/>
  <c r="B13" i="64"/>
  <c r="AO13" i="63"/>
  <c r="AR13" i="63"/>
  <c r="BJ13" i="63"/>
  <c r="N16" i="2"/>
  <c r="M61" i="63"/>
  <c r="Z13" i="64"/>
  <c r="BI13" i="64"/>
  <c r="M65" i="64"/>
  <c r="M65" i="63"/>
  <c r="M55" i="64"/>
  <c r="M79" i="63"/>
  <c r="R13" i="64"/>
  <c r="M67" i="64"/>
  <c r="AV13" i="63"/>
  <c r="AZ13" i="63"/>
  <c r="M60" i="64"/>
  <c r="W13" i="63"/>
  <c r="X13" i="63"/>
  <c r="M63" i="64"/>
  <c r="L13" i="64"/>
  <c r="BM13" i="63"/>
  <c r="BI13" i="63"/>
  <c r="BC13" i="63"/>
  <c r="BK13" i="64"/>
  <c r="M56" i="64"/>
  <c r="BF13" i="64"/>
  <c r="AO13" i="64"/>
  <c r="M54" i="64"/>
  <c r="M79" i="64"/>
  <c r="O13" i="64"/>
  <c r="BH13" i="64"/>
  <c r="U13" i="64"/>
  <c r="M57" i="64"/>
  <c r="L72" i="63"/>
  <c r="BT12" i="64"/>
  <c r="L49" i="63"/>
  <c r="AZ43" i="64"/>
  <c r="L43" i="64"/>
  <c r="M50" i="63"/>
  <c r="AE13" i="63"/>
  <c r="AZ31" i="63"/>
  <c r="M28" i="63"/>
  <c r="AB13" i="64"/>
  <c r="M48" i="63"/>
  <c r="L44" i="64"/>
  <c r="AZ17" i="63"/>
  <c r="M2" i="64"/>
  <c r="L25" i="64"/>
  <c r="L32" i="63"/>
  <c r="AZ32" i="64"/>
  <c r="AZ20" i="63"/>
  <c r="M10" i="63"/>
  <c r="M15" i="64"/>
  <c r="L22" i="63"/>
  <c r="L53" i="63"/>
  <c r="L9" i="64"/>
  <c r="M71" i="63"/>
  <c r="L71" i="63"/>
  <c r="M11" i="63"/>
  <c r="L5" i="64"/>
  <c r="L59" i="63"/>
  <c r="M30" i="64"/>
  <c r="M14" i="63"/>
  <c r="AZ23" i="64"/>
  <c r="AI52" i="64"/>
  <c r="AZ35" i="63"/>
  <c r="AN13" i="64"/>
  <c r="AZ40" i="63"/>
  <c r="BU52" i="64"/>
  <c r="M73" i="63"/>
  <c r="L38" i="63"/>
  <c r="AL52" i="63"/>
  <c r="AZ39" i="64"/>
  <c r="L26" i="63"/>
  <c r="L42" i="64"/>
  <c r="AZ4" i="63"/>
  <c r="AZ8" i="64"/>
  <c r="BY12" i="63"/>
  <c r="BY12" i="64"/>
  <c r="AS13" i="63"/>
  <c r="L75" i="64"/>
  <c r="L36" i="64"/>
  <c r="L24" i="64"/>
  <c r="L76" i="64"/>
  <c r="AZ76" i="63"/>
  <c r="M51" i="63"/>
  <c r="L3" i="63"/>
  <c r="L63" i="63"/>
  <c r="M15" i="2"/>
  <c r="AY12" i="63"/>
  <c r="Q12" i="64"/>
  <c r="L55" i="64"/>
  <c r="AD12" i="63"/>
  <c r="O12" i="63"/>
  <c r="AV12" i="64"/>
  <c r="CA12" i="64"/>
  <c r="AO12" i="63"/>
  <c r="AZ12" i="64"/>
  <c r="J12" i="63"/>
  <c r="N12" i="63"/>
  <c r="Z12" i="64"/>
  <c r="L60" i="64"/>
  <c r="L62" i="63"/>
  <c r="BF12" i="63"/>
  <c r="H12" i="64"/>
  <c r="U12" i="63"/>
  <c r="K12" i="63"/>
  <c r="L67" i="64"/>
  <c r="BB12" i="63"/>
  <c r="BD12" i="63"/>
  <c r="AX12" i="64"/>
  <c r="L12" i="63"/>
  <c r="BD12" i="64"/>
  <c r="H12" i="63"/>
  <c r="L54" i="64"/>
  <c r="BJ12" i="63"/>
  <c r="BE12" i="63"/>
  <c r="AY12" i="64"/>
  <c r="L57" i="64"/>
  <c r="BP12" i="64"/>
  <c r="Y12" i="63"/>
  <c r="AW12" i="64"/>
  <c r="F12" i="63"/>
  <c r="L63" i="64"/>
  <c r="L54" i="63"/>
  <c r="M16" i="2"/>
  <c r="AU12" i="63"/>
  <c r="AH12" i="63"/>
  <c r="BH12" i="63"/>
  <c r="R12" i="64"/>
  <c r="I12" i="64"/>
  <c r="BB12" i="64"/>
  <c r="BR12" i="64"/>
  <c r="L60" i="63"/>
  <c r="L64" i="63"/>
  <c r="X12" i="64"/>
  <c r="BQ12" i="64"/>
  <c r="P12" i="64"/>
  <c r="E12" i="63"/>
  <c r="BL12" i="64"/>
  <c r="AD12" i="64"/>
  <c r="L56" i="64"/>
  <c r="C12" i="63"/>
  <c r="V12" i="64"/>
  <c r="P12" i="63"/>
  <c r="BO12" i="63"/>
  <c r="BP12" i="63"/>
  <c r="BI12" i="63"/>
  <c r="N12" i="64"/>
  <c r="Y12" i="64"/>
  <c r="BK12" i="63"/>
  <c r="BF12" i="64"/>
  <c r="AZ12" i="63"/>
  <c r="G12" i="64"/>
  <c r="BE12" i="64"/>
  <c r="L66" i="64"/>
  <c r="V12" i="63"/>
  <c r="L56" i="63"/>
  <c r="L64" i="64"/>
  <c r="AK12" i="64"/>
  <c r="U12" i="64"/>
  <c r="BL12" i="63"/>
  <c r="L65" i="64"/>
  <c r="BN12" i="63"/>
  <c r="S12" i="64"/>
  <c r="E12" i="64"/>
  <c r="J12" i="64"/>
  <c r="AX12" i="63"/>
  <c r="BG12" i="64"/>
  <c r="BQ12" i="63"/>
  <c r="B12" i="63"/>
  <c r="C12" i="64"/>
  <c r="R12" i="63"/>
  <c r="AW12" i="63"/>
  <c r="L55" i="63"/>
  <c r="BO12" i="64"/>
  <c r="AR12" i="63"/>
  <c r="BN12" i="64"/>
  <c r="L66" i="63"/>
  <c r="X12" i="63"/>
  <c r="L61" i="63"/>
  <c r="AO12" i="64"/>
  <c r="G12" i="63"/>
  <c r="F12" i="64"/>
  <c r="Q12" i="63"/>
  <c r="BA12" i="64"/>
  <c r="L62" i="64"/>
  <c r="W12" i="64"/>
  <c r="L12" i="64"/>
  <c r="D12" i="64"/>
  <c r="L61" i="64"/>
  <c r="AK12" i="63"/>
  <c r="BJ12" i="64"/>
  <c r="BH12" i="64"/>
  <c r="L57" i="63"/>
  <c r="M17" i="2"/>
  <c r="W12" i="63"/>
  <c r="S12" i="63"/>
  <c r="L68" i="63"/>
  <c r="BG12" i="63"/>
  <c r="K12" i="64"/>
  <c r="L65" i="63"/>
  <c r="AV12" i="63"/>
  <c r="AH12" i="64"/>
  <c r="Z12" i="63"/>
  <c r="BI12" i="64"/>
  <c r="L79" i="64"/>
  <c r="M12" i="63"/>
  <c r="D12" i="63"/>
  <c r="CA12" i="63"/>
  <c r="B12" i="64"/>
  <c r="M12" i="64"/>
  <c r="L69" i="64"/>
  <c r="BR12" i="63"/>
  <c r="BC12" i="64"/>
  <c r="L67" i="63"/>
  <c r="BA12" i="63"/>
  <c r="O12" i="64"/>
  <c r="BM12" i="63"/>
  <c r="T12" i="64"/>
  <c r="AU12" i="64"/>
  <c r="L70" i="63"/>
  <c r="L68" i="64"/>
  <c r="L79" i="63"/>
  <c r="L69" i="63"/>
  <c r="T12" i="63"/>
  <c r="BK12" i="64"/>
  <c r="L70" i="64"/>
  <c r="BC12" i="63"/>
  <c r="I12" i="63"/>
  <c r="AR12" i="64"/>
  <c r="BM12" i="64"/>
  <c r="AZ33" i="63"/>
  <c r="L58" i="63"/>
  <c r="L37" i="63"/>
  <c r="M27" i="63"/>
  <c r="AA12" i="63"/>
  <c r="AZ6" i="64"/>
  <c r="L19" i="64"/>
  <c r="AZ34" i="64"/>
  <c r="M29" i="63"/>
  <c r="L29" i="64"/>
  <c r="L7" i="64"/>
  <c r="BT12" i="63"/>
  <c r="BT52" i="64"/>
  <c r="M43" i="63"/>
  <c r="AZ50" i="64"/>
  <c r="AE52" i="64"/>
  <c r="AE12" i="64"/>
  <c r="AB52" i="64"/>
  <c r="M48" i="64"/>
  <c r="M44" i="63"/>
  <c r="M17" i="63"/>
  <c r="L2" i="63"/>
  <c r="CH4" i="2" a="1"/>
  <c r="CH4" i="2" s="1"/>
  <c r="I2" i="4"/>
  <c r="D4" i="4"/>
  <c r="AZ25" i="64"/>
  <c r="AF13" i="63"/>
  <c r="M32" i="64"/>
  <c r="M20" i="64"/>
  <c r="L10" i="64"/>
  <c r="M22" i="63"/>
  <c r="M53" i="63"/>
  <c r="BS52" i="63"/>
  <c r="BS52" i="64"/>
  <c r="L11" i="64"/>
  <c r="L59" i="64"/>
  <c r="AZ47" i="63"/>
  <c r="M30" i="63"/>
  <c r="L14" i="64"/>
  <c r="L23" i="64"/>
  <c r="AI52" i="63"/>
  <c r="AI12" i="63"/>
  <c r="AN52" i="64"/>
  <c r="BU52" i="63"/>
  <c r="BU12" i="64"/>
  <c r="AZ38" i="64"/>
  <c r="AL12" i="63"/>
  <c r="L26" i="64"/>
  <c r="M42" i="64"/>
  <c r="L18" i="64"/>
  <c r="M8" i="63"/>
  <c r="BV12" i="63"/>
  <c r="L78" i="63"/>
  <c r="L75" i="63"/>
  <c r="AJ12" i="64"/>
  <c r="M24" i="64"/>
  <c r="I15" i="4"/>
  <c r="E4" i="4"/>
  <c r="BX13" i="64"/>
  <c r="BX12" i="63"/>
  <c r="L51" i="64"/>
  <c r="C52" i="63"/>
  <c r="AK52" i="64"/>
  <c r="AZ55" i="63"/>
  <c r="H52" i="64"/>
  <c r="AD52" i="64"/>
  <c r="BA52" i="63"/>
  <c r="AY52" i="64"/>
  <c r="AZ60" i="64"/>
  <c r="BK52" i="63"/>
  <c r="I52" i="63"/>
  <c r="BE52" i="63"/>
  <c r="AW52" i="63"/>
  <c r="AZ52" i="64"/>
  <c r="X52" i="64"/>
  <c r="AZ56" i="63"/>
  <c r="BL52" i="64"/>
  <c r="BA17" i="2"/>
  <c r="G52" i="63"/>
  <c r="M52" i="63"/>
  <c r="AZ69" i="64"/>
  <c r="AZ57" i="63"/>
  <c r="T52" i="64"/>
  <c r="AO52" i="64"/>
  <c r="AZ65" i="64"/>
  <c r="AU52" i="63"/>
  <c r="E52" i="64"/>
  <c r="AZ61" i="64"/>
  <c r="W52" i="63"/>
  <c r="AZ68" i="63"/>
  <c r="V52" i="64"/>
  <c r="S52" i="63"/>
  <c r="AZ56" i="64"/>
  <c r="AZ64" i="64"/>
  <c r="BD52" i="63"/>
  <c r="W52" i="64"/>
  <c r="L52" i="64"/>
  <c r="AZ60" i="63"/>
  <c r="AZ63" i="63"/>
  <c r="BI52" i="64"/>
  <c r="AZ68" i="64"/>
  <c r="P52" i="63"/>
  <c r="V52" i="63"/>
  <c r="O52" i="64"/>
  <c r="AW52" i="64"/>
  <c r="AZ70" i="64"/>
  <c r="AZ65" i="63"/>
  <c r="R52" i="64"/>
  <c r="AX52" i="64"/>
  <c r="AH52" i="63"/>
  <c r="BE52" i="64"/>
  <c r="BF52" i="64"/>
  <c r="C52" i="64"/>
  <c r="BM52" i="64"/>
  <c r="L52" i="63"/>
  <c r="Y52" i="64"/>
  <c r="AV52" i="64"/>
  <c r="BH52" i="64"/>
  <c r="X52" i="63"/>
  <c r="P52" i="64"/>
  <c r="AZ66" i="63"/>
  <c r="I52" i="64"/>
  <c r="AZ69" i="63"/>
  <c r="BL52" i="63"/>
  <c r="B52" i="64"/>
  <c r="T52" i="63"/>
  <c r="AR52" i="64"/>
  <c r="S52" i="64"/>
  <c r="K52" i="64"/>
  <c r="AO52" i="63"/>
  <c r="E52" i="63"/>
  <c r="BM52" i="63"/>
  <c r="BO52" i="64"/>
  <c r="AZ55" i="64"/>
  <c r="AZ63" i="64"/>
  <c r="U52" i="63"/>
  <c r="CA52" i="63"/>
  <c r="BR52" i="64"/>
  <c r="AZ67" i="64"/>
  <c r="BP52" i="63"/>
  <c r="AZ57" i="64"/>
  <c r="K52" i="63"/>
  <c r="AZ70" i="63"/>
  <c r="AU52" i="64"/>
  <c r="Y52" i="63"/>
  <c r="BJ52" i="63"/>
  <c r="AK52" i="63"/>
  <c r="BG52" i="63"/>
  <c r="M52" i="64"/>
  <c r="J52" i="64"/>
  <c r="BD52" i="64"/>
  <c r="BH52" i="63"/>
  <c r="BG52" i="64"/>
  <c r="AZ79" i="63"/>
  <c r="F52" i="64"/>
  <c r="BB52" i="63"/>
  <c r="BP52" i="64"/>
  <c r="R52" i="63"/>
  <c r="BQ52" i="64"/>
  <c r="AX52" i="63"/>
  <c r="N52" i="64"/>
  <c r="BN52" i="63"/>
  <c r="G52" i="64"/>
  <c r="CA52" i="64"/>
  <c r="F52" i="63"/>
  <c r="BN52" i="64"/>
  <c r="O52" i="63"/>
  <c r="Q52" i="63"/>
  <c r="AV52" i="63"/>
  <c r="AZ64" i="63"/>
  <c r="BJ52" i="64"/>
  <c r="AD52" i="63"/>
  <c r="D52" i="63"/>
  <c r="D52" i="64"/>
  <c r="U52" i="64"/>
  <c r="AZ54" i="64"/>
  <c r="J52" i="63"/>
  <c r="BC52" i="64"/>
  <c r="BK52" i="64"/>
  <c r="BF52" i="63"/>
  <c r="BO52" i="63"/>
  <c r="AZ62" i="63"/>
  <c r="Z52" i="64"/>
  <c r="Q52" i="64"/>
  <c r="AZ66" i="64"/>
  <c r="B52" i="63"/>
  <c r="H52" i="63"/>
  <c r="G2" i="4"/>
  <c r="AZ67" i="63"/>
  <c r="BI52" i="63"/>
  <c r="BC52" i="63"/>
  <c r="BA15" i="2"/>
  <c r="AH52" i="64"/>
  <c r="AZ61" i="63"/>
  <c r="AR52" i="63"/>
  <c r="AZ52" i="63"/>
  <c r="BQ52" i="63"/>
  <c r="AZ62" i="64"/>
  <c r="N52" i="63"/>
  <c r="BB52" i="64"/>
  <c r="BA52" i="64"/>
  <c r="BR52" i="63"/>
  <c r="D2" i="4"/>
  <c r="AZ79" i="64"/>
  <c r="AY52" i="63"/>
  <c r="BA16" i="2"/>
  <c r="Z52" i="63"/>
  <c r="AZ54" i="63"/>
  <c r="M33" i="63"/>
  <c r="AZ58" i="63"/>
  <c r="M37" i="63"/>
  <c r="AA52" i="64"/>
  <c r="AZ27" i="64"/>
  <c r="L6" i="63"/>
  <c r="AZ34" i="63"/>
  <c r="AC52" i="64"/>
  <c r="AC52" i="63"/>
  <c r="M7" i="63"/>
  <c r="AZ72" i="64"/>
  <c r="AQ52" i="64"/>
  <c r="M31" i="64"/>
  <c r="AZ28" i="64"/>
  <c r="L48" i="63"/>
  <c r="M44" i="64"/>
  <c r="L17" i="64"/>
  <c r="M25" i="64"/>
  <c r="AZ32" i="63"/>
  <c r="L20" i="63"/>
  <c r="M10" i="64"/>
  <c r="AZ22" i="64"/>
  <c r="M53" i="64"/>
  <c r="L71" i="64"/>
  <c r="BS12" i="64"/>
  <c r="AZ11" i="63"/>
  <c r="AZ59" i="64"/>
  <c r="L47" i="64"/>
  <c r="AZ30" i="63"/>
  <c r="L14" i="63"/>
  <c r="L23" i="63"/>
  <c r="AI12" i="64"/>
  <c r="AZ35" i="64"/>
  <c r="AN52" i="63"/>
  <c r="BU12" i="63"/>
  <c r="BU13" i="64"/>
  <c r="M38" i="64"/>
  <c r="M38" i="63"/>
  <c r="AM13" i="64"/>
  <c r="AM12" i="63"/>
  <c r="M26" i="64"/>
  <c r="AZ42" i="63"/>
  <c r="AZ18" i="63"/>
  <c r="L8" i="64"/>
  <c r="L16" i="63"/>
  <c r="L41" i="64"/>
  <c r="AT12" i="63"/>
  <c r="L74" i="64"/>
  <c r="AZ16" i="64"/>
  <c r="BZ12" i="63"/>
  <c r="AS52" i="64"/>
  <c r="M75" i="64"/>
  <c r="AJ12" i="63"/>
  <c r="AZ24" i="63"/>
  <c r="M76" i="63"/>
  <c r="M33" i="64"/>
  <c r="AZ58" i="64"/>
  <c r="AZ37" i="64"/>
  <c r="AA13" i="63"/>
  <c r="L27" i="64"/>
  <c r="L6" i="64"/>
  <c r="L21" i="64"/>
  <c r="AZ29" i="63"/>
  <c r="AZ29" i="64"/>
  <c r="L7" i="63"/>
  <c r="BT13" i="63"/>
  <c r="L49" i="64"/>
  <c r="AQ13" i="64"/>
  <c r="L31" i="64"/>
  <c r="AB13" i="63"/>
  <c r="L48" i="64"/>
  <c r="AZ44" i="64"/>
  <c r="L17" i="63"/>
  <c r="CH5" i="2" a="1"/>
  <c r="CH5" i="2" s="1"/>
  <c r="CH6" i="2" a="1"/>
  <c r="CH6" i="2" s="1"/>
  <c r="M25" i="63"/>
  <c r="AF52" i="64"/>
  <c r="AZ20" i="64"/>
  <c r="L10" i="63"/>
  <c r="AZ15" i="63"/>
  <c r="AZ22" i="63"/>
  <c r="AZ53" i="63"/>
  <c r="L9" i="63"/>
  <c r="E3" i="4"/>
  <c r="H15" i="4"/>
  <c r="BS12" i="63"/>
  <c r="M11" i="64"/>
  <c r="M5" i="64"/>
  <c r="AZ47" i="64"/>
  <c r="L30" i="63"/>
  <c r="AZ14" i="63"/>
  <c r="AZ23" i="63"/>
  <c r="AI13" i="64"/>
  <c r="M40" i="63"/>
  <c r="L73" i="63"/>
  <c r="AL13" i="64"/>
  <c r="AM13" i="63"/>
  <c r="AM12" i="64"/>
  <c r="AZ26" i="63"/>
  <c r="AP13" i="64"/>
  <c r="AP12" i="64"/>
  <c r="M4" i="64"/>
  <c r="M8" i="64"/>
  <c r="L16" i="64"/>
  <c r="BZ13" i="63"/>
  <c r="L45" i="64"/>
  <c r="BW52" i="63"/>
  <c r="M36" i="63"/>
  <c r="M24" i="63"/>
  <c r="M76" i="64"/>
  <c r="M3" i="64"/>
  <c r="L33" i="64"/>
  <c r="AG12" i="64"/>
  <c r="M58" i="64"/>
  <c r="AZ37" i="63"/>
  <c r="AA52" i="63"/>
  <c r="M6" i="63"/>
  <c r="AZ19" i="64"/>
  <c r="AZ21" i="63"/>
  <c r="AC13" i="63"/>
  <c r="L29" i="63"/>
  <c r="BT52" i="63"/>
  <c r="G15" i="4"/>
  <c r="E2" i="4"/>
  <c r="AZ49" i="64"/>
  <c r="AQ13" i="63"/>
  <c r="M50" i="64"/>
  <c r="M31" i="63"/>
  <c r="M28" i="64"/>
  <c r="AZ48" i="64"/>
  <c r="AZ17" i="64"/>
  <c r="AZ2" i="63"/>
  <c r="CH3" i="2" a="1"/>
  <c r="CH3" i="2" s="1"/>
  <c r="AF12" i="63"/>
  <c r="L20" i="64"/>
  <c r="AZ10" i="64"/>
  <c r="L15" i="64"/>
  <c r="AZ9" i="64"/>
  <c r="AZ71" i="63"/>
  <c r="L5" i="63"/>
  <c r="L47" i="63"/>
  <c r="M14" i="64"/>
  <c r="M23" i="63"/>
  <c r="L35" i="64"/>
  <c r="L40" i="63"/>
  <c r="AZ73" i="63"/>
  <c r="AL12" i="64"/>
  <c r="L39" i="64"/>
  <c r="M39" i="64"/>
  <c r="M26" i="63"/>
  <c r="AZ42" i="64"/>
  <c r="AP52" i="64"/>
  <c r="L4" i="64"/>
  <c r="L8" i="63"/>
  <c r="L74" i="63"/>
  <c r="L77" i="64"/>
  <c r="L41" i="63"/>
  <c r="AZ78" i="63"/>
  <c r="M78" i="64"/>
  <c r="AS12" i="63"/>
  <c r="M75" i="63"/>
  <c r="M36" i="64"/>
  <c r="AJ13" i="64"/>
  <c r="BX52" i="64"/>
  <c r="L51" i="63"/>
  <c r="L3" i="64"/>
  <c r="AZ33" i="64"/>
  <c r="L33" i="63"/>
  <c r="L58" i="64"/>
  <c r="L27" i="63"/>
  <c r="M19" i="64"/>
  <c r="L21" i="63"/>
  <c r="L34" i="64"/>
  <c r="M29" i="64"/>
  <c r="M72" i="64"/>
  <c r="AZ49" i="63"/>
  <c r="AQ52" i="63"/>
  <c r="L43" i="63"/>
  <c r="L50" i="63"/>
  <c r="AZ31" i="64"/>
  <c r="AB52" i="63"/>
  <c r="AB12" i="63"/>
  <c r="M17" i="64"/>
  <c r="L2" i="64"/>
  <c r="M32" i="63"/>
  <c r="M15" i="63"/>
  <c r="M9" i="63"/>
  <c r="AZ71" i="64"/>
  <c r="M5" i="63"/>
  <c r="AZ59" i="63"/>
  <c r="M47" i="64"/>
  <c r="M35" i="63"/>
  <c r="AN12" i="64"/>
  <c r="AN13" i="63"/>
  <c r="M73" i="64"/>
  <c r="AZ38" i="63"/>
  <c r="M39" i="63"/>
  <c r="AM52" i="64"/>
  <c r="M42" i="63"/>
  <c r="AP52" i="63"/>
  <c r="M18" i="63"/>
  <c r="L4" i="63"/>
  <c r="BV12" i="64"/>
  <c r="L46" i="64"/>
  <c r="AT12" i="64"/>
  <c r="M41" i="63"/>
  <c r="L78" i="64"/>
  <c r="BZ13" i="64"/>
  <c r="AS13" i="64"/>
  <c r="BW13" i="64"/>
  <c r="BW52" i="64"/>
  <c r="AZ36" i="63"/>
  <c r="L36" i="63"/>
  <c r="BX12" i="64"/>
  <c r="M51" i="64"/>
  <c r="AZ3" i="63"/>
  <c r="AG13" i="63"/>
  <c r="AG13" i="64"/>
  <c r="M58" i="63"/>
  <c r="AA12" i="64"/>
  <c r="AZ19" i="63"/>
  <c r="M21" i="63"/>
  <c r="M34" i="63"/>
  <c r="AC12" i="63"/>
  <c r="AZ7" i="63"/>
  <c r="M72" i="63"/>
  <c r="AZ72" i="63"/>
  <c r="M49" i="63"/>
  <c r="M43" i="64"/>
  <c r="AQ12" i="63"/>
  <c r="AZ50" i="63"/>
  <c r="AE12" i="63"/>
  <c r="L31" i="63"/>
  <c r="AB12" i="64"/>
  <c r="AZ28" i="63"/>
  <c r="AZ44" i="63"/>
  <c r="AZ2" i="64"/>
  <c r="L25" i="63"/>
  <c r="AF52" i="63"/>
  <c r="AF12" i="64"/>
  <c r="AZ15" i="64"/>
  <c r="M22" i="64"/>
  <c r="L53" i="64"/>
  <c r="AZ9" i="63"/>
  <c r="D3" i="4"/>
  <c r="H2" i="4"/>
  <c r="BS13" i="63"/>
  <c r="AZ11" i="64"/>
  <c r="AZ5" i="63"/>
  <c r="M59" i="64"/>
  <c r="M47" i="63"/>
  <c r="L30" i="64"/>
  <c r="AI13" i="63"/>
  <c r="AN12" i="63"/>
  <c r="M40" i="64"/>
  <c r="L73" i="64"/>
  <c r="AL13" i="63"/>
  <c r="L39" i="63"/>
  <c r="L42" i="63"/>
  <c r="AP13" i="63"/>
  <c r="M18" i="64"/>
  <c r="M4" i="63"/>
  <c r="M41" i="64"/>
  <c r="BZ52" i="63"/>
  <c r="BZ52" i="64"/>
  <c r="L45" i="63"/>
  <c r="AZ45" i="64"/>
  <c r="AZ75" i="63"/>
  <c r="AJ52" i="64"/>
  <c r="AZ36" i="64"/>
  <c r="AZ24" i="64"/>
  <c r="L76" i="63"/>
  <c r="AZ76" i="64"/>
  <c r="AZ51" i="63"/>
  <c r="M3" i="63"/>
  <c r="AG52" i="63"/>
  <c r="AG52" i="64"/>
  <c r="AZ27" i="63"/>
  <c r="AZ6" i="63"/>
  <c r="L19" i="63"/>
  <c r="M21" i="64"/>
  <c r="M34" i="64"/>
  <c r="AC13" i="64"/>
  <c r="BT13" i="64"/>
  <c r="L72" i="64"/>
  <c r="M49" i="64"/>
  <c r="AQ12" i="64"/>
  <c r="AZ43" i="63"/>
  <c r="L50" i="64"/>
  <c r="AE13" i="64"/>
  <c r="AE52" i="63"/>
  <c r="L28" i="64"/>
  <c r="L28" i="63"/>
  <c r="AZ48" i="63"/>
  <c r="L44" i="63"/>
  <c r="M2" i="63"/>
  <c r="AZ25" i="63"/>
  <c r="L32" i="64"/>
  <c r="AF13" i="64"/>
  <c r="M20" i="63"/>
  <c r="AZ10" i="63"/>
  <c r="L15" i="63"/>
  <c r="L22" i="64"/>
  <c r="AZ53" i="64"/>
  <c r="M9" i="64"/>
  <c r="M71" i="64"/>
  <c r="BS13" i="64"/>
  <c r="L11" i="63"/>
  <c r="AZ5" i="64"/>
  <c r="M59" i="63"/>
  <c r="AZ30" i="64"/>
  <c r="AZ14" i="64"/>
  <c r="M23" i="64"/>
  <c r="L35" i="63"/>
  <c r="M35" i="64"/>
  <c r="AZ40" i="64"/>
  <c r="L40" i="64"/>
  <c r="AZ73" i="64"/>
  <c r="BU13" i="63"/>
  <c r="AL52" i="64"/>
  <c r="L38" i="64"/>
  <c r="AM52" i="63"/>
  <c r="AZ26" i="64"/>
  <c r="AP12" i="63"/>
  <c r="AZ18" i="64"/>
  <c r="AZ4" i="64"/>
  <c r="AZ8" i="63"/>
  <c r="CP17" i="73"/>
  <c r="CH11" i="2" l="1" a="1"/>
  <c r="CH11" i="2" s="1"/>
  <c r="CH12" i="2" a="1"/>
  <c r="CH12" i="2"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<sst xmlns="http://schemas.openxmlformats.org/spreadsheetml/2006/main" count="2225" uniqueCount="521">
  <si>
    <t>Σreqs</t>
  </si>
  <si>
    <t>Σsentences</t>
  </si>
  <si>
    <t>Σwords</t>
  </si>
  <si>
    <t>Σwords/Σsentences</t>
  </si>
  <si>
    <t>Σcharacters</t>
  </si>
  <si>
    <t>Σsyllables</t>
  </si>
  <si>
    <t>Σsyllables/Σwords</t>
  </si>
  <si>
    <t>Σletters</t>
  </si>
  <si>
    <t>Σletters/Σword</t>
  </si>
  <si>
    <t>%liability_classification</t>
  </si>
  <si>
    <t>%structured_sentences</t>
  </si>
  <si>
    <t>Øprocess_verbs</t>
  </si>
  <si>
    <t>%appropriate_level</t>
  </si>
  <si>
    <t>%active_voice</t>
  </si>
  <si>
    <t>%precise_verb</t>
  </si>
  <si>
    <t>%no_nominalization</t>
  </si>
  <si>
    <t>%no_light_verb</t>
  </si>
  <si>
    <t>%full_verb</t>
  </si>
  <si>
    <t>%no_comparision</t>
  </si>
  <si>
    <t>%clear_comparison</t>
  </si>
  <si>
    <t>%PE</t>
  </si>
  <si>
    <t>%BPE</t>
  </si>
  <si>
    <t>%definite_articles</t>
  </si>
  <si>
    <t>%units</t>
  </si>
  <si>
    <t>%no_vague_terms</t>
  </si>
  <si>
    <t>%no_escape_clause</t>
  </si>
  <si>
    <t>%no_open_end</t>
  </si>
  <si>
    <t>%no_superflous_imfinitives</t>
  </si>
  <si>
    <t>%correct_grammar</t>
  </si>
  <si>
    <t>Σpunctuations</t>
  </si>
  <si>
    <t>%no_negation</t>
  </si>
  <si>
    <t>%no_/</t>
  </si>
  <si>
    <t>%no_combinators</t>
  </si>
  <si>
    <t>%no_rationale</t>
  </si>
  <si>
    <t>%no_parantheses</t>
  </si>
  <si>
    <t>%no_groupnoun</t>
  </si>
  <si>
    <t>%no_pronoun</t>
  </si>
  <si>
    <t>%context_free</t>
  </si>
  <si>
    <t>%no_absolutes</t>
  </si>
  <si>
    <t>%explicit_conditions</t>
  </si>
  <si>
    <t>%clear_condition_combination</t>
  </si>
  <si>
    <t>%solution_free</t>
  </si>
  <si>
    <t>%clear_quantifiers</t>
  </si>
  <si>
    <t>%value_tolerance</t>
  </si>
  <si>
    <t>FRE</t>
  </si>
  <si>
    <t>FKGL</t>
  </si>
  <si>
    <t>CLI</t>
  </si>
  <si>
    <t>ARI</t>
  </si>
  <si>
    <t>%atomic</t>
  </si>
  <si>
    <t>%clear_business_logic</t>
  </si>
  <si>
    <t>Dale_Chall</t>
  </si>
  <si>
    <t>Fry</t>
  </si>
  <si>
    <t>Gunning_FOG</t>
  </si>
  <si>
    <t>Raygor</t>
  </si>
  <si>
    <t>SMOG</t>
  </si>
  <si>
    <t>Øpunctuations/1000words</t>
  </si>
  <si>
    <t>Σreading_time</t>
  </si>
  <si>
    <t>Øreading_time</t>
  </si>
  <si>
    <t>Øsentences</t>
  </si>
  <si>
    <t>Øwords</t>
  </si>
  <si>
    <t>Øpunctuations</t>
  </si>
  <si>
    <t>unambiguity (50/50) (Rupp09)</t>
  </si>
  <si>
    <t>%letters/characters</t>
  </si>
  <si>
    <t>F-Score</t>
  </si>
  <si>
    <t>Flesch Reading Ease score</t>
  </si>
  <si>
    <t>Flesch-Kincaid Grade Level</t>
  </si>
  <si>
    <t>Coleman-Liau Index</t>
  </si>
  <si>
    <t>Automated Readability Index</t>
  </si>
  <si>
    <t>Linsear Write Formula</t>
  </si>
  <si>
    <t>Dale_Chall. Max Grade level</t>
  </si>
  <si>
    <t>Dale_Chall. Raw score</t>
  </si>
  <si>
    <t>Σtotal summary:</t>
  </si>
  <si>
    <t>free</t>
  </si>
  <si>
    <t>ID</t>
  </si>
  <si>
    <t>Text</t>
  </si>
  <si>
    <t>#words/sentence</t>
  </si>
  <si>
    <t>#characters</t>
  </si>
  <si>
    <t>#syllables</t>
  </si>
  <si>
    <t>#syllable/word</t>
  </si>
  <si>
    <t>#letters</t>
  </si>
  <si>
    <t>#letters/word</t>
  </si>
  <si>
    <t>PE (Rupp09)</t>
  </si>
  <si>
    <t>BPE (Rupp09)</t>
  </si>
  <si>
    <t>reading_time</t>
  </si>
  <si>
    <t>When over-speed protection is provided through hydromechanical means, it must be demonstrated by test or other acceptable means that the over-speed function remains available between inspection and maintenance periods.</t>
  </si>
  <si>
    <t>Means for shutting down the Engine rapidly must be provided.</t>
  </si>
  <si>
    <t>Template_Set/Test Set</t>
  </si>
  <si>
    <t>Øsentences/100 words</t>
  </si>
  <si>
    <t>Øsyllables/100 words</t>
  </si>
  <si>
    <t>%clear_preconditions</t>
  </si>
  <si>
    <t>FRE score</t>
  </si>
  <si>
    <t>FRE score - grade</t>
  </si>
  <si>
    <t>FK grade level</t>
  </si>
  <si>
    <t>Dale Chall - grade</t>
  </si>
  <si>
    <t>Dale Chall</t>
  </si>
  <si>
    <t>Gunning FOG</t>
  </si>
  <si>
    <t xml:space="preserve">SMOG </t>
  </si>
  <si>
    <t>Flesch Reading Ease score - grade</t>
  </si>
  <si>
    <t>Ø Readability Grade Level</t>
  </si>
  <si>
    <t>Correlation with free</t>
  </si>
  <si>
    <t>Template System</t>
  </si>
  <si>
    <t>Columnname</t>
  </si>
  <si>
    <t>C</t>
  </si>
  <si>
    <t>D</t>
  </si>
  <si>
    <t>E</t>
  </si>
  <si>
    <t>F</t>
  </si>
  <si>
    <t>G</t>
  </si>
  <si>
    <t>H</t>
  </si>
  <si>
    <t>I</t>
  </si>
  <si>
    <t>J</t>
  </si>
  <si>
    <t>AF</t>
  </si>
  <si>
    <t>K</t>
  </si>
  <si>
    <t>V</t>
  </si>
  <si>
    <t>X</t>
  </si>
  <si>
    <t>AC</t>
  </si>
  <si>
    <t>AP</t>
  </si>
  <si>
    <t>AQ</t>
  </si>
  <si>
    <t>AZ</t>
  </si>
  <si>
    <t>BA</t>
  </si>
  <si>
    <t>L</t>
  </si>
  <si>
    <t>M</t>
  </si>
  <si>
    <t>AE</t>
  </si>
  <si>
    <t>S</t>
  </si>
  <si>
    <t>U</t>
  </si>
  <si>
    <t>AB</t>
  </si>
  <si>
    <t>AD</t>
  </si>
  <si>
    <t>AS</t>
  </si>
  <si>
    <t>AT</t>
  </si>
  <si>
    <t>O</t>
  </si>
  <si>
    <t>Z</t>
  </si>
  <si>
    <t>AA</t>
  </si>
  <si>
    <t>AG</t>
  </si>
  <si>
    <t>AY</t>
  </si>
  <si>
    <t>AH</t>
  </si>
  <si>
    <t>AJ</t>
  </si>
  <si>
    <t>R</t>
  </si>
  <si>
    <t>AM</t>
  </si>
  <si>
    <t>AN</t>
  </si>
  <si>
    <t>AO</t>
  </si>
  <si>
    <t>P</t>
  </si>
  <si>
    <t>AK</t>
  </si>
  <si>
    <t>AL</t>
  </si>
  <si>
    <t>Y</t>
  </si>
  <si>
    <t>AR</t>
  </si>
  <si>
    <t>AI</t>
  </si>
  <si>
    <t>Q</t>
  </si>
  <si>
    <t>T</t>
  </si>
  <si>
    <t>W</t>
  </si>
  <si>
    <t>N</t>
  </si>
  <si>
    <t>AU</t>
  </si>
  <si>
    <t>AV</t>
  </si>
  <si>
    <t>BB</t>
  </si>
  <si>
    <t>BD</t>
  </si>
  <si>
    <t>BF</t>
  </si>
  <si>
    <t>AX</t>
  </si>
  <si>
    <t>AW</t>
  </si>
  <si>
    <t>BC</t>
  </si>
  <si>
    <t>BE</t>
  </si>
  <si>
    <t>BP</t>
  </si>
  <si>
    <t>BQ</t>
  </si>
  <si>
    <t>BR</t>
  </si>
  <si>
    <t>BS</t>
  </si>
  <si>
    <t>BT</t>
  </si>
  <si>
    <t>BU</t>
  </si>
  <si>
    <t>BV</t>
  </si>
  <si>
    <t>BG</t>
  </si>
  <si>
    <t>BH</t>
  </si>
  <si>
    <t>BI</t>
  </si>
  <si>
    <t>BJ</t>
  </si>
  <si>
    <t>BK</t>
  </si>
  <si>
    <t>BL</t>
  </si>
  <si>
    <t>BM</t>
  </si>
  <si>
    <t>BN</t>
  </si>
  <si>
    <t>BO</t>
  </si>
  <si>
    <t>Flex</t>
  </si>
  <si>
    <t>CS_E 50</t>
  </si>
  <si>
    <t>Ø Templates</t>
  </si>
  <si>
    <t>EARS</t>
  </si>
  <si>
    <t>MASTER</t>
  </si>
  <si>
    <t>total</t>
  </si>
  <si>
    <t>Correlation to Øreadability</t>
  </si>
  <si>
    <t>Pearson Correlation to Øreadability</t>
  </si>
  <si>
    <t>σ</t>
  </si>
  <si>
    <t>σ Templates</t>
  </si>
  <si>
    <t>Grade</t>
  </si>
  <si>
    <t>DC</t>
  </si>
  <si>
    <t>The Coleman-Liau Inde</t>
  </si>
  <si>
    <t>The Coleman-Liau Index</t>
  </si>
  <si>
    <t>%risk of defect</t>
  </si>
  <si>
    <t>%risk difference</t>
  </si>
  <si>
    <t>%relative risk</t>
  </si>
  <si>
    <t>vs. free</t>
  </si>
  <si>
    <t>min 95% CI</t>
  </si>
  <si>
    <t>max 95%CI</t>
  </si>
  <si>
    <t>p</t>
  </si>
  <si>
    <t>mean difference</t>
  </si>
  <si>
    <t>Cohen's d</t>
  </si>
  <si>
    <t>p (unpaired two tailed t-test)</t>
  </si>
  <si>
    <t>template</t>
  </si>
  <si>
    <t>liability? (R5)</t>
  </si>
  <si>
    <t>structured_sentence?  (R6)</t>
  </si>
  <si>
    <t>#sentences (R1)</t>
  </si>
  <si>
    <t>#words (R2)</t>
  </si>
  <si>
    <t>active_voice? (R8)</t>
  </si>
  <si>
    <t>#process_verbs (R3)</t>
  </si>
  <si>
    <t>approriate_level? (R7)</t>
  </si>
  <si>
    <t>%liability_classification (R5)</t>
  </si>
  <si>
    <t>%structured_sentences (R6)</t>
  </si>
  <si>
    <t>Σwords/Σsentences (R2)</t>
  </si>
  <si>
    <t>Øprocess_verbs  (R3)</t>
  </si>
  <si>
    <t>%appropriate_level (R7)</t>
  </si>
  <si>
    <t>%active_voice (R8)</t>
  </si>
  <si>
    <t>%precise_verb (R9)</t>
  </si>
  <si>
    <t>precise_verb? (R9)</t>
  </si>
  <si>
    <t>%no_nominalization (R10)</t>
  </si>
  <si>
    <t>no_nominalization? (R10)</t>
  </si>
  <si>
    <t>%no_light_verb (R11)</t>
  </si>
  <si>
    <t>no_light_verb? (R11)</t>
  </si>
  <si>
    <t>full_verb? (R12)</t>
  </si>
  <si>
    <t>%full_verb (R12)</t>
  </si>
  <si>
    <t>no_comparison? (R13)</t>
  </si>
  <si>
    <t>%no_comparision (R13)</t>
  </si>
  <si>
    <t>definite_articles?  (R15)</t>
  </si>
  <si>
    <t>%definite_articles (R15)</t>
  </si>
  <si>
    <t>units? (R16)</t>
  </si>
  <si>
    <t>%units (R16)</t>
  </si>
  <si>
    <t>%no_vague_terms (R17)</t>
  </si>
  <si>
    <t>no_vague_terms? (R17)</t>
  </si>
  <si>
    <t>no_escape_clause? (R18)</t>
  </si>
  <si>
    <t>%no_escape_clause (R18)</t>
  </si>
  <si>
    <t>no_open_end? (R19)</t>
  </si>
  <si>
    <t>%no_open_end (R19)</t>
  </si>
  <si>
    <t>no_superfluous_infinitives? (R20)</t>
  </si>
  <si>
    <t xml:space="preserve"> %no_superflous_imfinitives (R20)</t>
  </si>
  <si>
    <t>correct_grammar? (R21)</t>
  </si>
  <si>
    <t>%correct_grammar (R21)</t>
  </si>
  <si>
    <t>#punctuations (R4)</t>
  </si>
  <si>
    <t>no_negation? (R22)</t>
  </si>
  <si>
    <t>%no_negation (R22)</t>
  </si>
  <si>
    <t>no_/? (R23)</t>
  </si>
  <si>
    <t>no_combinators? (R24)</t>
  </si>
  <si>
    <t>%no_combinators (R24)</t>
  </si>
  <si>
    <t>rationale_excluded? (R25)</t>
  </si>
  <si>
    <t>%no_rationale (R25)</t>
  </si>
  <si>
    <t>no_parentheses? (R26)</t>
  </si>
  <si>
    <t>%no_parantheses (R26)</t>
  </si>
  <si>
    <t>no_groupnoun? (R27)</t>
  </si>
  <si>
    <t>%no_groupnoun (R27)</t>
  </si>
  <si>
    <t>no_pronouns? (R28)</t>
  </si>
  <si>
    <t>%no_pronoun (R28)</t>
  </si>
  <si>
    <t>contextfree? (R29)</t>
  </si>
  <si>
    <t>%context_free (R29)</t>
  </si>
  <si>
    <t>no_absolutes? (R30)</t>
  </si>
  <si>
    <t>%no_absolutes (R30)</t>
  </si>
  <si>
    <t>explicit_conditions? (R31)</t>
  </si>
  <si>
    <t>%explicit_conditions (R31)</t>
  </si>
  <si>
    <t>condition_combination_clear? (R32)</t>
  </si>
  <si>
    <t>%clear_condition_combination (R32)</t>
  </si>
  <si>
    <t>solution_free? (R33)</t>
  </si>
  <si>
    <t>%solution_free (R33)</t>
  </si>
  <si>
    <t>clear_quantifiers? (R34)</t>
  </si>
  <si>
    <t>%clear_quantifiers (R34)</t>
  </si>
  <si>
    <t>value_tolerance? (R35)</t>
  </si>
  <si>
    <t>%value_tolerance (R35)</t>
  </si>
  <si>
    <t>atomic? (R36)</t>
  </si>
  <si>
    <t>%atomic (R36)</t>
  </si>
  <si>
    <t>clear_preconditions? (R37)</t>
  </si>
  <si>
    <t>%clear_peconditions (R37)</t>
  </si>
  <si>
    <t>clear_business_logic? (R38)</t>
  </si>
  <si>
    <t>%clear_business_logic (R38)</t>
  </si>
  <si>
    <t>clear subject? (R39)</t>
  </si>
  <si>
    <t>Øpunctuations/1000words (R4)</t>
  </si>
  <si>
    <t>Øsentences (R1)</t>
  </si>
  <si>
    <t>Øwords (R2)</t>
  </si>
  <si>
    <t>Øpunctuations (R4)</t>
  </si>
  <si>
    <t>%lowPunctuation (R4)</t>
  </si>
  <si>
    <t>%1_sentece (R1)</t>
  </si>
  <si>
    <t>%1process_verb (R3)</t>
  </si>
  <si>
    <t>%good_word_count (R2)</t>
  </si>
  <si>
    <t>%clear_comparison (R14)</t>
  </si>
  <si>
    <t>%no_/ (R23)</t>
  </si>
  <si>
    <t>Øreadability grade levels</t>
  </si>
  <si>
    <t>%clear subject? (R39)</t>
  </si>
  <si>
    <t>%no_superflous_imfinitives (R20)</t>
  </si>
  <si>
    <t>CB</t>
  </si>
  <si>
    <t>BW</t>
  </si>
  <si>
    <t>BX</t>
  </si>
  <si>
    <t>BY</t>
  </si>
  <si>
    <t>BZ</t>
  </si>
  <si>
    <t>CA</t>
  </si>
  <si>
    <t>Raw Effect</t>
  </si>
  <si>
    <t>Effect Size</t>
  </si>
  <si>
    <t>%more reqs</t>
  </si>
  <si>
    <t>%more sentences</t>
  </si>
  <si>
    <t>%more words</t>
  </si>
  <si>
    <t>Øwords/sentences</t>
  </si>
  <si>
    <t>Øcharacters</t>
  </si>
  <si>
    <t>Øsyllables</t>
  </si>
  <si>
    <t>Øsyllables/words</t>
  </si>
  <si>
    <t>Øletters</t>
  </si>
  <si>
    <t>%more punctuations</t>
  </si>
  <si>
    <t>Øletters/word</t>
  </si>
  <si>
    <t>%unambiguity (50/50) (Rupp09)</t>
  </si>
  <si>
    <t>%more reading_time</t>
  </si>
  <si>
    <t>all</t>
  </si>
  <si>
    <t>ØF-Score Documents</t>
  </si>
  <si>
    <t>ØF-Score Random Groups</t>
  </si>
  <si>
    <t>ØDale_Chall Documents</t>
  </si>
  <si>
    <t>Øfry Documents</t>
  </si>
  <si>
    <t>ØGunning_FOG Documents</t>
  </si>
  <si>
    <t>Øraygor Documents</t>
  </si>
  <si>
    <t>ØSMOG Documents</t>
  </si>
  <si>
    <t>ØFlesch Reading Ease score Documents</t>
  </si>
  <si>
    <t>ØFlesch-Kincaid Grade Level Documents</t>
  </si>
  <si>
    <t>ØColeman-Liau Index Documents</t>
  </si>
  <si>
    <t>ØAutomated Readability Index Documents</t>
  </si>
  <si>
    <t>ØLinsear Write Formula Documents</t>
  </si>
  <si>
    <t>ØDale_Chall. Max Grade level Documents</t>
  </si>
  <si>
    <t>ØDale_Chall. Raw score Documents</t>
  </si>
  <si>
    <t>ØDale_Chall Random Groups</t>
  </si>
  <si>
    <t>Øfry Random Groups</t>
  </si>
  <si>
    <t>ØGunning_FOG Random Groups</t>
  </si>
  <si>
    <t>Øraygor Random Groups</t>
  </si>
  <si>
    <t>ØSMOG Random Groups</t>
  </si>
  <si>
    <t>ØFlesch Reading Ease score Random Groups</t>
  </si>
  <si>
    <t>ØFlesch-Kincaid Grade Level Random Groups</t>
  </si>
  <si>
    <t>ØColeman-Liau Index Random Groups</t>
  </si>
  <si>
    <t>ØAutomated Readability Index Random Groups</t>
  </si>
  <si>
    <t>ØLinsear Write Formula Random Groups</t>
  </si>
  <si>
    <t>ØDale_Chall. Max Grade level Random Groups</t>
  </si>
  <si>
    <t>ØDale_Chall. Raw score Random Groups</t>
  </si>
  <si>
    <t>Øreadability grade levels Documents</t>
  </si>
  <si>
    <t>Øreadability grade levels Random Groups</t>
  </si>
  <si>
    <t>clear_comparison? (R14)</t>
  </si>
  <si>
    <t>CC</t>
  </si>
  <si>
    <t>CD</t>
  </si>
  <si>
    <t>CE</t>
  </si>
  <si>
    <t>CF</t>
  </si>
  <si>
    <t>CG</t>
  </si>
  <si>
    <t>CH</t>
  </si>
  <si>
    <t>CI</t>
  </si>
  <si>
    <t>CJ</t>
  </si>
  <si>
    <t>CK</t>
  </si>
  <si>
    <t>CL</t>
  </si>
  <si>
    <t>CM</t>
  </si>
  <si>
    <t>CN</t>
  </si>
  <si>
    <t>CO</t>
  </si>
  <si>
    <t>CP</t>
  </si>
  <si>
    <t>Student</t>
  </si>
  <si>
    <t>Student EARS</t>
  </si>
  <si>
    <t>Student MASTER</t>
  </si>
  <si>
    <t>Professional</t>
  </si>
  <si>
    <t>Professional EARS</t>
  </si>
  <si>
    <t>Professional MASTER</t>
  </si>
  <si>
    <t>Student free</t>
  </si>
  <si>
    <t>Professional free</t>
  </si>
  <si>
    <t>Students</t>
  </si>
  <si>
    <t>Professionals</t>
  </si>
  <si>
    <t>The system shall provide the means for shutting down the engine rapidly.</t>
  </si>
  <si>
    <t>The system shall provide means for shutting down the engine rapidly.</t>
  </si>
  <si>
    <t>The system shall provide means for shutting down the Engine rapidly.</t>
  </si>
  <si>
    <t>The ECS shall provide a rapid engine shutdown capability.</t>
  </si>
  <si>
    <t>Where over-speed protection is provided through hydromechanical means, the system shall keep over-speed function available between inspection and maintenance periods.</t>
  </si>
  <si>
    <t>Where over-speed protection is provided through hydromechanical means, the system shall demonstrate by test or other acceptable means that the over-speed function remains available between inspection and maintenance periods.</t>
  </si>
  <si>
    <t>Where over-speed protection is provided through hydromechanical means, the over-speed function shall remain available between inspection and maintenance periods.</t>
  </si>
  <si>
    <t>Where an over-speed protection is provided through hydromechanical means the ECS shall kept providing an over-speed function between inspection and maintenance periods.</t>
  </si>
  <si>
    <t>The engine must provide means for shutting down the engine</t>
  </si>
  <si>
    <t>Where the control system includes an overspeed protection function, the Engine shall rapidly shut down.</t>
  </si>
  <si>
    <t>The system shall have the means for shutting down the Engine rapidly.</t>
  </si>
  <si>
    <t>The System shall be able to shut down the Engine.</t>
  </si>
  <si>
    <t>The Engine shall have a method to shut down in less than half a second.</t>
  </si>
  <si>
    <t>The control system shall provided the Engine on shutting down rapidly.</t>
  </si>
  <si>
    <t>The EARS shall provide for shutting down the Engine rapidly</t>
  </si>
  <si>
    <t>The Engine should be able to be rapidly shut down</t>
  </si>
  <si>
    <t>The Engine must provide a rapidly shutdown</t>
  </si>
  <si>
    <t>The control system shall provide the option to shut down the engines quickly.</t>
  </si>
  <si>
    <t>The control system shall provide means for shutting down the engine rapidly.</t>
  </si>
  <si>
    <t>The system must provide means for shutting down the engine rapidly.</t>
  </si>
  <si>
    <t>The engine shall provide means for shutting down rapidly.</t>
  </si>
  <si>
    <t>The system must enable the engine to be shut down immediatly.</t>
  </si>
  <si>
    <t>The engine must be provided for shutting down rapidly.</t>
  </si>
  <si>
    <t>The engine shall shut down within x seconds.</t>
  </si>
  <si>
    <t>The engine system shall provide rapid shut down.</t>
  </si>
  <si>
    <t>The engine shall shut down rapidly.</t>
  </si>
  <si>
    <t>The System shall rapidly provide the means for shutting down the engine</t>
  </si>
  <si>
    <t>shall provide Means for shutting down the Engine</t>
  </si>
  <si>
    <t>The ECS shall provide the Enginge from means for shutting down rapidly.</t>
  </si>
  <si>
    <t>The system shall provided the Means for shutting down the Engine rapidly.</t>
  </si>
  <si>
    <t>The ECS shall be able to shut downs in under 5 seconds.</t>
  </si>
  <si>
    <t>The system shall shut down the engine.</t>
  </si>
  <si>
    <t>The system shall be able to shut down the engine in under 10 seconds</t>
  </si>
  <si>
    <t>The engine shall be able to be rapidly shut off</t>
  </si>
  <si>
    <t>The system shall provide a method to shut down the engine in less then 2 seconds</t>
  </si>
  <si>
    <t>The system shall be able to rapidly shut down the engine.</t>
  </si>
  <si>
    <t>The engine shutting down rapidly shall be provided for means.</t>
  </si>
  <si>
    <t>The system shall provide means for shutting down the engine.</t>
  </si>
  <si>
    <t>The ECS shall must be provide means for shutting down the engine rapidly.</t>
  </si>
  <si>
    <t>The ECS shall provide means for shutting down the engine rapidly.</t>
  </si>
  <si>
    <t>When over-speed protection is provided through hydromechanical means, the over-speed function shall remain available for inspection between maintenance periods</t>
  </si>
  <si>
    <t>Whenre over-speed protection is provided through hydromechanical means, it shall be demonstrated by test that the over-speed function remains available between maintenance periods.</t>
  </si>
  <si>
    <t>Where over-speed protection is provided through hydromechanical means, the system shall demonstrate by thest or other acceptable means that the over-speed funktion remains abailable between inspection and maintenance periods</t>
  </si>
  <si>
    <t>Wherethe over-speed protection is provided through hydromechanical means the system shall demonstrase by test or other acceptable means that the over-speed function remians available between inspection and maintenance periods.</t>
  </si>
  <si>
    <t>Where an over-speed protection is provided through hydromechanical mechanisms, the System shall be able to demonstrate by test or other acceptable means that the over-speed function remains available between inspection and maintenance periods.</t>
  </si>
  <si>
    <t>The Overspeed protection by hydromechanical means shall be guaranteerd to be working between inspection and maintenance periods by test and other methods.</t>
  </si>
  <si>
    <t>Where the control system includes an overspeed protection function, the control system shall test between inspection and maintenance periods.</t>
  </si>
  <si>
    <t>Where the EARS has a over-speed protection is provide through hydromechanical, the EARS System shall demonstrated by test or other acceptable means that the over-spee function remains viable between inspection and maintenance periods</t>
  </si>
  <si>
    <t>Where over-speed protection is provided through hydromechanical means the over-speed function should be available between inspection and maintenance periods</t>
  </si>
  <si>
    <t>Where over-speed protection is provided through hydromechanical means, the system shall remain the over-speed function between inspection and maintenance periods.</t>
  </si>
  <si>
    <t>When over-speed protection is provided through hydromechanical means, it must be a over-speed function</t>
  </si>
  <si>
    <t>Where the control system provides over-speed protection through hydromechanicals function, the control system shall demonstrate that the over-speed function remains available between inspection and maintenance.</t>
  </si>
  <si>
    <t>Where the control system provides an over-speed protection through hydromechanical means the control system shall demonstrate by test or other acceptable means that the over-speed function remains available between inspection and maintenance periods.</t>
  </si>
  <si>
    <t>Where over-speed protection is provided through hydromechanical means, the over-speed function must remain available between inspection and maintenance periods.</t>
  </si>
  <si>
    <t>Where over-speed protection is provided through hydromechanical means the system shall demonstrate by test or other acceptable means that the over-speed function remains available between inspection and maintenance periods.</t>
  </si>
  <si>
    <t>The system must prove the over-speed function to remain available between inspection and maintenance periods.</t>
  </si>
  <si>
    <t>The over-speed function must remain available between inspection and maintenance periods when over-speed protection is provided.</t>
  </si>
  <si>
    <t>Where inspection and maintenance periods occure the overspeed protection shall remain available.</t>
  </si>
  <si>
    <t>Where the system includes an over-speed protection through hydromechanical means, the system shall demonstrated by test.</t>
  </si>
  <si>
    <t>Where over-speed protection is provided, the over-speed function shall remain available between inspection and maintenance periods.</t>
  </si>
  <si>
    <t>Where the control system includes an overspeed protection function provided through hydrological means, the ecs shall demonstrate by tests that over speed function remains available between inspection and maintenance periods.</t>
  </si>
  <si>
    <t>Where hydromechanical means provide the over speed protection, the EARS shall demonstrate other acceptable means that remains the over-speed function.</t>
  </si>
  <si>
    <t>Where over-speed protection is provided through hydromechanical means the ECS shall demonstrating by test or other acceptable means that the over-speed function remains available between inspection and maintenance periods.</t>
  </si>
  <si>
    <t>Where over-speed protection is provided through hydromechanical means, the System shall demonstrated by test or other acceptable means that the over-speed function remains available between inspection and maintenance periods.</t>
  </si>
  <si>
    <t>Where the Ecs is in non-flight-mode the ECS shall be able to switch to over-speed protection.</t>
  </si>
  <si>
    <t>Where control system provides the over speed function shall by a test demostrate the function of the system.</t>
  </si>
  <si>
    <t>Where the control system includes an over-speed protection, the control system shall test the availability of the over-speed function while the system is in non-flight mode</t>
  </si>
  <si>
    <t>Where over-speed protection is provided through hydromechanical means, the over-speed function shall be available between inspection and maintenance periods.</t>
  </si>
  <si>
    <t>Where the system includes an over-speed protection through hydromechanical means the system shall test the avabilabity of the overspeed protection function in the inspection and maintenance periods "see example above"</t>
  </si>
  <si>
    <t>Where the system provides over-speed protection through hydromechanical means, the system shall keep the over-speed function available</t>
  </si>
  <si>
    <t>Where over-speed protection is provided through hydromechanical means, the system must be demonstrate by test or other acceptable means that the over-speed function remains available between inspection and maintenance periods.</t>
  </si>
  <si>
    <t>Where the system includes a over-speed function, the system must demonstrate by test or other acceptable means that the over-speed function remains available between inspection and maintenance periods.</t>
  </si>
  <si>
    <t>The system shall provide the actor with the ability to shut down the engine rapidly.</t>
  </si>
  <si>
    <t>The system shall provide the user with the ability to rapidly shut down the engine.</t>
  </si>
  <si>
    <t>The ECS shall be able to provide a rapid engine shutdown.</t>
  </si>
  <si>
    <t>As long as hydromechanical means provide the function over-speed protection, the system shall keep over-speed function available between inspection and maintenance periods.</t>
  </si>
  <si>
    <t>As long as the system provides the function of over-speed protection through hydromechanical means the system shall be able to demonstrate by test or other acceptable means the availability of the over-speed function between inspection and maintenance periods.</t>
  </si>
  <si>
    <t>As long as hydromechanical means provide over-speed protection, the ECS shall be able to provide the overspeed function in between inspection and maintenance periods.</t>
  </si>
  <si>
    <t>the system shall provide the user with the ability to shit down the engine rapidly</t>
  </si>
  <si>
    <t>The Engine shall provide the user with the ability to shut down the Engine rapidly.</t>
  </si>
  <si>
    <t>The system shall be able to provide means for shutting down the Engine rapidly</t>
  </si>
  <si>
    <t>The system shall have the capability to shut down the Engine rapidly</t>
  </si>
  <si>
    <t>The system shall provide an ability to shut down the Engine.</t>
  </si>
  <si>
    <t>The Engine must be able to get shut down in less than half a second.</t>
  </si>
  <si>
    <t>The control system shall provide the Engine on shutting Down rapidly.</t>
  </si>
  <si>
    <t>The MASTER System shall provide to shut down the Engine rapidly</t>
  </si>
  <si>
    <t>The Engine must be able to shut down rapidly</t>
  </si>
  <si>
    <t>The system shall be able to provide provide means for shutting down the Engine rapidly.</t>
  </si>
  <si>
    <t>The System must provide a shutting down to be able rapidly shutting down the Engine.</t>
  </si>
  <si>
    <t>As long as the system is in the state actve, the system shall provide the user with the ability to shut down the engine within five seconds.</t>
  </si>
  <si>
    <t>The system shall be able to provide means for shutting down the engine rapidly.</t>
  </si>
  <si>
    <t>The system shall be able to shut down the engine rapidly.</t>
  </si>
  <si>
    <t>The Engine shall provide means for shutting down rapidly.</t>
  </si>
  <si>
    <t>The engine must be rapidly shut down.</t>
  </si>
  <si>
    <t>The engine shall be designed in away that it shuts down rapidly.</t>
  </si>
  <si>
    <t>The system shall provide the user with the ability to shut down the engine.</t>
  </si>
  <si>
    <t>The ECS shall be able to shut down the engine rapidly.</t>
  </si>
  <si>
    <t>ECS shall provide the Means with the ability to shut down the engine in 10m/s.</t>
  </si>
  <si>
    <t>The System should provide Means for shutting down the Engine in less than 5 seconds.</t>
  </si>
  <si>
    <t>The ECS should be designed in a way that a rapidly Shutdouwn of the Enginge is provided.</t>
  </si>
  <si>
    <t>The System shall provide the meaning for shutting down the Engine rapidly</t>
  </si>
  <si>
    <t>The System shall be able to chut down in less than 10 seconds of time.</t>
  </si>
  <si>
    <t>The system shall be able to shut down the engine.</t>
  </si>
  <si>
    <t>As long as the engine is running, the system must provide the user with the ability to shut down the engine in less than 10 seconds.</t>
  </si>
  <si>
    <t>SHALL BE ABLE TO shut down engine rapidly</t>
  </si>
  <si>
    <t>The system shall provide the user with the ability to shut down the the engine in less then 2 seconds</t>
  </si>
  <si>
    <t>The system shall provide the user with the ability to shut down the engine rapidly</t>
  </si>
  <si>
    <t>The Engine shall be provided for shutting down rapidly.</t>
  </si>
  <si>
    <t>The system shall provide means with the ability to shut down the engine rapidly.</t>
  </si>
  <si>
    <t>The ECS must be provided for shutting down the engine rapidly.</t>
  </si>
  <si>
    <t>The system must provide a rapidly possibility to shut down the engine.</t>
  </si>
  <si>
    <t>as long as over-speed protection is provided through hydromechanical means, the system shall provide the user with the ability to use the over-speed function between inspection and maintenance periods</t>
  </si>
  <si>
    <t>As long as over speed protection is provided through hydromechanical means, it must be demonstrated by test that the over-speed function remains available between inspection periods.</t>
  </si>
  <si>
    <t>As long as the over-speed protection is provided through hydromechanical means,</t>
  </si>
  <si>
    <t>As long as the over-speed protection is provided through hydromechanical means, the system must be able to demonstrate by test or other acceptable means that the over-speed function remains avaible between inspection and maintenance periods.</t>
  </si>
  <si>
    <t>As long as the system is provided with over-speed protection through hyromechanical mechanisms, the system shall have the ability to demonstrate by test or other acceptable means that the over-speed function remains available between inspection and maintenance periods.</t>
  </si>
  <si>
    <t>The overspeed protection shall be guaranteed to work between inspection and maintenance periods by tests and other methods.</t>
  </si>
  <si>
    <t>As long as the control system is in inspection or maintenance periods, the control system shall provide the Engine on hydromechanical means.</t>
  </si>
  <si>
    <t>Where the over-speed protection is provide through hydromechanical shall be demonstrated by test or other acceptable between inspection and maintain periods</t>
  </si>
  <si>
    <t>As long as over-speed protection is provided through hydromechanical means it must be available between inspection and maintenance periods.</t>
  </si>
  <si>
    <t>As long as the system is provided with over-speed protection through hydromechanical means, it must be demonstrated by test or other acceptable means that the over-speed function remains available between inspection and maintenance periods.</t>
  </si>
  <si>
    <t>As lang the over-speed protection is provided through hydromechanical, it remains available between inspection and maintenance periods</t>
  </si>
  <si>
    <t>The system shall provide the user with the ability to demonstate that the overspeed function remains available between inspection and maintenance.</t>
  </si>
  <si>
    <t>As long as the engine provide over-speed protection through hydromechanical means, it must be demonstrated by test or other acceptable means that the over-speed function remains available between inspection and maintenance periods.</t>
  </si>
  <si>
    <t>As long as over-speed protection is provided through hydromechanical means, the over-speed function must remain available between inspection and maintenance periods.</t>
  </si>
  <si>
    <t>As long as the over-speed protection is provided through hydromechanical means, the system shall be demonstrated by test or other acceptable means that the over-speed function remains available between inspection and maintenance periods.</t>
  </si>
  <si>
    <t>As long as over-speed protection is provided through hydromechanical means the over-speed function shall remain available between inspection and maintenance periods.</t>
  </si>
  <si>
    <t>As long as the system provides over-speed protection, the function shall be demonstrated by test or other acceptable means that the over-speed function remains available between inspection and maintenance periods.</t>
  </si>
  <si>
    <t>If over-speed protection is provided through hydromechanical means, the ECS shall be able to provide the overspeed function in between inspection and maintenance periods.</t>
  </si>
  <si>
    <t>As long as the over-speed protection is provided through hydromechanical means the system must demonstrate by test or other acceptable means tat the over-speed function remains available between inspection and maintenance periods.</t>
  </si>
  <si>
    <t>As long as the over-speed protection is provided by hydromechanical means the system shall demonstrate by tests that the over speed function remains available between inspection and maintain periods.</t>
  </si>
  <si>
    <t>As Long as the over-speed protection is provided through hydromechanical means, the system shall demonstrate other acceptable means, so that the over speed fuction remains available between inspection and maintenance periods.</t>
  </si>
  <si>
    <t>As long as over-speed protection is provided through hydromechanical means, it must be demonstrated by test or other acceptable means that the over speed-function remains available between inspection and maintenance periods.</t>
  </si>
  <si>
    <t>As long as over-speed protection is provided through hydromechanical, the system must be demonstrated by test or other acceptable means.</t>
  </si>
  <si>
    <t>As Long as the System is in the state of non-flight, the System shall be able to go in over-speed function.</t>
  </si>
  <si>
    <t>As long as the owner-speed protection is in the sate of acceptance, there is no inspection and maintains neccessary.</t>
  </si>
  <si>
    <t>As long as the system is not in flight mode, the system shall provide the user with the ability to over-speed</t>
  </si>
  <si>
    <t>As long as the system is in the state inspection and maintenance the system shall provide the user with the ability of over-speed protection</t>
  </si>
  <si>
    <t>As long as the system is in the state over-speed protection, the system shall provide the user with the over-speed function</t>
  </si>
  <si>
    <t>When over-speed protection is provided through hydromechanical means, it shall be demonstrated by test or other acceptable means that the over-speed function remains available between inspection and maintenance periods.</t>
  </si>
  <si>
    <t>As long as over-speed protection is provided through hydromechanical meansthe system shall demonstrate by test or other acceptable means that the over-speed function remains available between inspection and maintenance periods.</t>
  </si>
  <si>
    <t>As long as the over-speed protection is provided through hydromechanical means, it must be demonstrated by test or other acceptable means that the over-speed function remains available between inspection and maintenance periods.</t>
  </si>
  <si>
    <t>If over-speed protection is provided through hydromechanical means, the system must demonstrate inspection need.</t>
  </si>
  <si>
    <t>As long as the system is in the state an inspection and/or maintenance period, the system shall the over-speed function.</t>
  </si>
  <si>
    <t>The ECS shall enable selected values of relevant control parameters to be maintained and the engine kept within the approved operating limits over changing atmospheric conditions in the declared flight envelope.</t>
  </si>
  <si>
    <t>It must be substantiated by tests, analysis or a combination thereof that the ECS performs the intended functions in a manner which enables selected values of relevant control parameters to be maintained and the engine kept within the approved operating limits over changing atmospheric conditions in the declared flight envelope.</t>
  </si>
  <si>
    <t>The ECS shall be designed in a way, that the engine can be operated within approved operating limits and relevant control parameters are maintained at changing atmospheric conditions in the declared flight envelope.</t>
  </si>
  <si>
    <t>Single failures leading to loss, interruption or corruption of aircraft-supplied data, must not result in a hazardous engine effect for any engine.</t>
  </si>
  <si>
    <t>As soon as single failure lead to deficient aircraft-supplied data, the ECS shall prevent a hazardous engine effect.</t>
  </si>
  <si>
    <t>If a single failure leads to deficient aircraft-supplied data, then the ECS shall not cause a hazardous engine effect.</t>
  </si>
  <si>
    <t>The satellite on-board ephemeris table shall not require an update from ground more frequently than once every 15 days.</t>
  </si>
  <si>
    <t>The update interval of the satellite on-board ephemeris table shall be &gt; 15 days.</t>
  </si>
  <si>
    <t>Satellite on-board ephemeris table (e.g. Earth, Sun, Stars) shall not require an update from ground more frequently than once every 15 days.</t>
  </si>
  <si>
    <t>As long as the ECS is in the state full-up configuration, the ECS shall be single fault tolerant to LOTC/LOPC events.</t>
  </si>
  <si>
    <t>The ECS must be designed and constructed so that in the full-up configuration, the system is essentially single fault tolerant for electrical and electronic failures with respect to LOTC/LOPC events.</t>
  </si>
  <si>
    <t>While in a full-up configuration, the ECS shall be essentially single fault tolerant with respect to LOTC/LOPC event.</t>
  </si>
  <si>
    <t>the system shall be able to provide over-speed protection through hydromechanical means.</t>
  </si>
  <si>
    <t>The system shall demonstrate by test that the over-speed function remains available between inspection and maintenance periods.</t>
  </si>
  <si>
    <t>x</t>
  </si>
  <si>
    <t>Req1</t>
  </si>
  <si>
    <t>Req3</t>
  </si>
  <si>
    <t>Req4</t>
  </si>
  <si>
    <t>Req2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</si>
</sst>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h]:mm:ss;@"/>
  </numFmts>
  <fonts count="13">
    <font>
      <sz val="11"/>
      <color theme="1"/>
      <name val="Calibri"/>
      <family val="2"/>
      <scheme val="minor"/>
    </font>
    <font>
      <b/>
      <sz val="11"/>
      <color theme="1"/>
      <name val="Calibri"/>
      <family val="2"/>
      <scheme val="minor"/>
    </font>
    <font>
      <sz val="11"/>
      <name val="Calibri"/>
      <family val="2"/>
      <scheme val="minor"/>
    </font>
    <font>
      <sz val="11"/>
      <color theme="1"/>
      <name val="Calibri (Body)"/>
      <charset val="204"/>
    </font>
    <font>
      <sz val="11"/>
      <color theme="1"/>
      <name val="Calibri"/>
      <family val="2"/>
      <charset val="204"/>
      <scheme val="minor"/>
    </font>
    <font>
      <sz val="11"/>
      <color rgb="FF000000"/>
      <name val="Calibri (Body)"/>
      <charset val="204"/>
    </font>
    <font>
      <sz val="11"/>
      <color rgb="FF000000"/>
      <name val="Calibri"/>
      <family val="2"/>
      <scheme val="minor"/>
    </font>
    <font>
      <sz val="11"/>
      <color theme="1"/>
      <name val="Calibri (Body)"/>
    </font>
    <font>
      <b/>
      <sz val="11"/>
      <color theme="1"/>
      <name val="Arial"/>
      <family val="2"/>
    </font>
    <font>
      <sz val="11"/>
      <color theme="1"/>
      <name val="Calibri"/>
      <family val="2"/>
      <scheme val="minor"/>
    </font>
    <font>
      <b/>
      <i/>
      <sz val="11"/>
      <color theme="1"/>
      <name val="Calibri"/>
      <family val="2"/>
      <scheme val="minor"/>
    </font>
    <font>
      <sz val="8"/>
      <name val="Calibri"/>
      <family val="2"/>
      <scheme val="minor"/>
    </font>
    <font>
      <sz val="10"/>
      <color theme="1"/>
      <name val="Arial"/>
      <family val="2"/>
    </font>
  </fonts>
  <fills count="5">
    <fill>
      <patternFill patternType="none"/>
    </fill>
    <fill>
      <patternFill patternType="gray125"/>
    </fill>
    <fill>
      <patternFill patternType="solid">
        <fgColor rgb="FFA9D08E"/>
        <bgColor rgb="FF000000"/>
      </patternFill>
    </fill>
    <fill>
      <patternFill patternType="solid">
        <fgColor rgb="FFFFE699"/>
        <bgColor rgb="FF000000"/>
      </patternFill>
    </fill>
    <fill>
      <patternFill patternType="solid">
        <fgColor rgb="FFFFC7CE"/>
        <bgColor rgb="FF000000"/>
      </patternFill>
    </fill>
  </fills>
  <borders count="20">
    <border>
      <left/>
      <right/>
      <top/>
      <bottom/>
      <diagonal/>
    </border>
    <border>
      <left/>
      <right/>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bottom style="double">
        <color indexed="64"/>
      </bottom>
      <diagonal/>
    </border>
    <border>
      <left/>
      <right/>
      <top style="thin">
        <color indexed="64"/>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thin">
        <color indexed="64"/>
      </left>
      <right/>
      <top/>
      <bottom style="double">
        <color indexed="64"/>
      </bottom>
      <diagonal/>
    </border>
    <border>
      <left/>
      <right/>
      <top style="double">
        <color indexed="64"/>
      </top>
      <bottom/>
      <diagonal/>
    </border>
    <border>
      <left/>
      <right/>
      <top style="double">
        <color indexed="64"/>
      </top>
      <bottom style="double">
        <color indexed="64"/>
      </bottom>
      <diagonal/>
    </border>
    <border>
      <left style="thin">
        <color indexed="64"/>
      </left>
      <right style="thin">
        <color indexed="64"/>
      </right>
      <top style="thin">
        <color indexed="64"/>
      </top>
      <bottom style="double">
        <color indexed="64"/>
      </bottom>
      <diagonal/>
    </border>
    <border>
      <left style="medium">
        <color rgb="FFCCCCCC"/>
      </left>
      <right style="medium">
        <color rgb="FFCCCCCC"/>
      </right>
      <top style="medium">
        <color rgb="FFCCCCCC"/>
      </top>
      <bottom style="medium">
        <color rgb="FFCCCCCC"/>
      </bottom>
      <diagonal/>
    </border>
  </borders>
  <cellStyleXfs count="2">
    <xf numFmtId="0" fontId="0" fillId="0" borderId="0"/>
    <xf numFmtId="43" fontId="9" fillId="0" borderId="0" applyFont="0" applyFill="0" applyBorder="0" applyAlignment="0" applyProtection="0"/>
  </cellStyleXfs>
  <cellXfs count="74">
    <xf numFmtId="0" fontId="0" fillId="0" borderId="0" xfId="0"/>
    <xf numFmtId="49" fontId="0" fillId="0" borderId="0" xfId="0" applyNumberFormat="1" applyAlignment="1">
      <alignment wrapText="1"/>
    </xf>
    <xf numFmtId="0" fontId="0" fillId="0" borderId="0" xfId="0" applyAlignment="1">
      <alignment wrapText="1"/>
    </xf>
    <xf numFmtId="0" fontId="1" fillId="0" borderId="1" xfId="0" applyFont="1" applyBorder="1"/>
    <xf numFmtId="0" fontId="1" fillId="0" borderId="2" xfId="0" applyFont="1" applyBorder="1"/>
    <xf numFmtId="49" fontId="1" fillId="0" borderId="2" xfId="0" applyNumberFormat="1" applyFont="1" applyBorder="1" applyAlignment="1">
      <alignment wrapText="1"/>
    </xf>
    <xf numFmtId="0" fontId="1" fillId="0" borderId="2" xfId="0" applyFont="1" applyBorder="1" applyAlignment="1">
      <alignment wrapText="1"/>
    </xf>
    <xf numFmtId="0" fontId="1" fillId="0" borderId="2" xfId="0" applyFont="1" applyBorder="1" applyAlignment="1">
      <alignment textRotation="90"/>
    </xf>
    <xf numFmtId="0" fontId="0" fillId="0" borderId="1" xfId="0" applyBorder="1"/>
    <xf numFmtId="49" fontId="0" fillId="0" borderId="1" xfId="0" applyNumberFormat="1" applyBorder="1" applyAlignment="1">
      <alignment wrapText="1"/>
    </xf>
    <xf numFmtId="164" fontId="0" fillId="0" borderId="0" xfId="0" applyNumberFormat="1"/>
    <xf numFmtId="164" fontId="1" fillId="0" borderId="2" xfId="0" applyNumberFormat="1" applyFont="1" applyBorder="1"/>
    <xf numFmtId="0" fontId="0" fillId="0" borderId="2" xfId="0" applyBorder="1"/>
    <xf numFmtId="0" fontId="2" fillId="0" borderId="0" xfId="0" applyFont="1" applyAlignment="1">
      <alignment wrapText="1"/>
    </xf>
    <xf numFmtId="0" fontId="4"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3" fillId="0" borderId="0" xfId="0" applyFont="1" applyAlignment="1">
      <alignment wrapText="1"/>
    </xf>
    <xf numFmtId="0" fontId="7" fillId="0" borderId="0" xfId="0" applyFont="1" applyAlignment="1">
      <alignment wrapText="1"/>
    </xf>
    <xf numFmtId="0" fontId="6" fillId="2" borderId="0" xfId="0" applyFont="1" applyFill="1"/>
    <xf numFmtId="0" fontId="2" fillId="3" borderId="0" xfId="0" applyFont="1" applyFill="1"/>
    <xf numFmtId="0" fontId="2" fillId="4" borderId="0" xfId="0" applyFont="1" applyFill="1"/>
    <xf numFmtId="0" fontId="2" fillId="2" borderId="0" xfId="0" applyFont="1" applyFill="1"/>
    <xf numFmtId="0" fontId="0" fillId="0" borderId="1" xfId="0" applyBorder="1" applyProtection="1">
      <protection locked="0"/>
    </xf>
    <xf numFmtId="164" fontId="0" fillId="0" borderId="1" xfId="0" applyNumberFormat="1" applyBorder="1"/>
    <xf numFmtId="0" fontId="1" fillId="0" borderId="0" xfId="0" applyFont="1" applyAlignment="1">
      <alignment textRotation="90"/>
    </xf>
    <xf numFmtId="0" fontId="0" fillId="0" borderId="3" xfId="0" applyBorder="1"/>
    <xf numFmtId="0" fontId="0" fillId="0" borderId="4" xfId="0" applyBorder="1"/>
    <xf numFmtId="0" fontId="0" fillId="0" borderId="5" xfId="0" applyBorder="1"/>
    <xf numFmtId="164" fontId="0" fillId="0" borderId="2" xfId="0" applyNumberFormat="1" applyBorder="1"/>
    <xf numFmtId="49" fontId="0" fillId="0" borderId="0" xfId="0" applyNumberFormat="1"/>
    <xf numFmtId="0" fontId="0" fillId="0" borderId="6" xfId="0" applyBorder="1"/>
    <xf numFmtId="0" fontId="1" fillId="0" borderId="8" xfId="0" applyFont="1" applyBorder="1"/>
    <xf numFmtId="0" fontId="0" fillId="0" borderId="7" xfId="0" applyBorder="1"/>
    <xf numFmtId="0" fontId="0" fillId="0" borderId="8" xfId="0" applyBorder="1"/>
    <xf numFmtId="164" fontId="0" fillId="0" borderId="8" xfId="0" applyNumberFormat="1"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5" xfId="0" applyBorder="1"/>
    <xf numFmtId="0" fontId="0" fillId="0" borderId="14" xfId="0" applyBorder="1"/>
    <xf numFmtId="0" fontId="1" fillId="0" borderId="0" xfId="0" applyFont="1"/>
    <xf numFmtId="0" fontId="0" fillId="0" borderId="17" xfId="0" applyBorder="1"/>
    <xf numFmtId="0" fontId="0" fillId="0" borderId="0" xfId="0" applyAlignment="1">
      <alignment horizontal="center" textRotation="90"/>
    </xf>
    <xf numFmtId="0" fontId="10" fillId="0" borderId="2" xfId="0" applyFont="1" applyBorder="1" applyAlignment="1">
      <alignment textRotation="90"/>
    </xf>
    <xf numFmtId="0" fontId="10" fillId="0" borderId="0" xfId="0" applyFont="1" applyAlignment="1">
      <alignment textRotation="90"/>
    </xf>
    <xf numFmtId="0" fontId="1" fillId="0" borderId="1" xfId="0" applyFont="1" applyBorder="1" applyAlignment="1">
      <alignment horizontal="right"/>
    </xf>
    <xf numFmtId="0" fontId="1" fillId="0" borderId="0" xfId="0" applyFont="1" applyAlignment="1">
      <alignment horizontal="left"/>
    </xf>
    <xf numFmtId="0" fontId="10" fillId="0" borderId="1" xfId="0" applyFont="1" applyBorder="1" applyAlignment="1">
      <alignment textRotation="90"/>
    </xf>
    <xf numFmtId="0" fontId="1" fillId="0" borderId="1" xfId="0" applyFont="1" applyBorder="1" applyAlignment="1">
      <alignment textRotation="90"/>
    </xf>
    <xf numFmtId="0" fontId="0" fillId="0" borderId="2" xfId="0" applyBorder="1" applyAlignment="1">
      <alignment horizontal="center" textRotation="90"/>
    </xf>
    <xf numFmtId="0" fontId="1" fillId="0" borderId="2" xfId="0" applyFont="1" applyBorder="1" applyAlignment="1">
      <alignment horizontal="center" textRotation="90"/>
    </xf>
    <xf numFmtId="49" fontId="1" fillId="0" borderId="0" xfId="0" applyNumberFormat="1" applyFont="1" applyAlignment="1">
      <alignment wrapText="1"/>
    </xf>
    <xf numFmtId="0" fontId="1" fillId="0" borderId="0" xfId="0" applyFont="1" applyAlignment="1">
      <alignment wrapText="1"/>
    </xf>
    <xf numFmtId="164" fontId="1" fillId="0" borderId="0" xfId="0" applyNumberFormat="1" applyFont="1"/>
    <xf numFmtId="0" fontId="0" fillId="0" borderId="18" xfId="0" applyBorder="1"/>
    <xf numFmtId="0" fontId="1" fillId="0" borderId="7" xfId="0" applyFont="1" applyBorder="1"/>
    <xf numFmtId="0" fontId="1" fillId="0" borderId="13" xfId="0" applyFont="1" applyBorder="1" applyAlignment="1">
      <alignment textRotation="90"/>
    </xf>
    <xf numFmtId="0" fontId="0" fillId="0" borderId="8" xfId="0" applyBorder="1" applyProtection="1">
      <protection locked="0"/>
    </xf>
    <xf numFmtId="0" fontId="12" fillId="0" borderId="19" xfId="0" applyFont="1" applyBorder="1" applyAlignment="1">
      <alignment wrapText="1"/>
    </xf>
    <xf numFmtId="0" fontId="1" fillId="0" borderId="1" xfId="0" applyFont="1" applyBorder="1" applyAlignment="1">
      <alignment wrapText="1"/>
    </xf>
    <xf numFmtId="0" fontId="1" fillId="0" borderId="1" xfId="0" applyFont="1" applyBorder="1" applyAlignment="1">
      <alignment horizontal="right" wrapText="1"/>
    </xf>
    <xf numFmtId="0" fontId="1" fillId="0" borderId="13" xfId="0" applyFont="1" applyBorder="1" applyAlignment="1">
      <alignment horizontal="center" vertical="center" textRotation="90"/>
    </xf>
    <xf numFmtId="0" fontId="1" fillId="0" borderId="0" xfId="0" applyFont="1" applyAlignment="1">
      <alignment horizontal="center" vertical="center" textRotation="90"/>
    </xf>
    <xf numFmtId="0" fontId="1" fillId="0" borderId="1" xfId="0" applyFont="1" applyBorder="1" applyAlignment="1">
      <alignment horizontal="center" vertical="center" textRotation="90"/>
    </xf>
    <xf numFmtId="0" fontId="1" fillId="0" borderId="16" xfId="0" applyFont="1" applyBorder="1" applyAlignment="1">
      <alignment horizontal="center" vertical="center" textRotation="90"/>
    </xf>
    <xf numFmtId="0" fontId="1" fillId="0" borderId="0" xfId="0" applyFont="1" applyAlignment="1">
      <alignment horizontal="left"/>
    </xf>
    <xf numFmtId="0" fontId="8" fillId="0" borderId="0" xfId="0" applyFont="1" applyAlignment="1">
      <alignment horizontal="left"/>
    </xf>
    <xf numFmtId="0" fontId="1" fillId="0" borderId="13" xfId="0" applyFont="1" applyBorder="1" applyAlignment="1">
      <alignment horizontal="center" vertical="center"/>
    </xf>
    <xf numFmtId="0" fontId="1" fillId="0" borderId="0" xfId="0" applyFont="1" applyAlignment="1">
      <alignment horizontal="center" vertical="center"/>
    </xf>
    <xf numFmtId="0" fontId="1" fillId="0" borderId="1" xfId="0" applyFont="1" applyBorder="1" applyAlignment="1">
      <alignment horizontal="center" vertical="center"/>
    </xf>
    <xf numFmtId="0" fontId="1" fillId="0" borderId="7" xfId="0" applyFont="1" applyBorder="1" applyAlignment="1">
      <alignment horizontal="center" vertical="center"/>
    </xf>
    <xf numFmtId="0" fontId="1" fillId="0" borderId="7" xfId="0" applyFont="1" applyBorder="1" applyAlignment="1">
      <alignment horizontal="center" vertical="center" textRotation="90"/>
    </xf>
  </cellXfs>
  <cellStyles count="2">
    <cellStyle name="Komma 2" xfId="1" xr:uid="{00000000-0005-0000-0000-000000000000}"/>
    <cellStyle name="Standard" xfId="0" builtinId="0"/>
  </cellStyles>
  <dxfs count="323">
    <dxf>
      <fill>
        <patternFill>
          <bgColor theme="9"/>
        </patternFill>
      </fill>
    </dxf>
    <dxf>
      <font>
        <b/>
        <i val="0"/>
      </font>
    </dxf>
    <dxf>
      <fill>
        <patternFill>
          <bgColor theme="7" tint="0.59996337778862885"/>
        </patternFill>
      </fill>
    </dxf>
    <dxf>
      <fill>
        <patternFill>
          <bgColor theme="9" tint="0.59996337778862885"/>
        </patternFill>
      </fill>
    </dxf>
    <dxf>
      <fill>
        <patternFill>
          <bgColor theme="9" tint="0.39994506668294322"/>
        </patternFill>
      </fill>
    </dxf>
    <dxf>
      <font>
        <b val="0"/>
        <i/>
        <color theme="0" tint="-0.14996795556505021"/>
      </font>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ont>
        <b/>
        <i val="0"/>
      </font>
    </dxf>
    <dxf>
      <fill>
        <patternFill>
          <bgColor rgb="FFFFCCCC"/>
        </patternFill>
      </fill>
    </dxf>
    <dxf>
      <font>
        <color rgb="FF9C0006"/>
      </font>
      <fill>
        <patternFill>
          <bgColor rgb="FFFFC7CE"/>
        </patternFill>
      </fill>
    </dxf>
    <dxf>
      <font>
        <b/>
        <i val="0"/>
      </font>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ont>
        <b/>
        <i val="0"/>
      </font>
    </dxf>
    <dxf>
      <fill>
        <patternFill>
          <bgColor rgb="FFFFCCCC"/>
        </patternFill>
      </fill>
    </dxf>
    <dxf>
      <font>
        <color rgb="FF9C0006"/>
      </font>
      <fill>
        <patternFill>
          <bgColor rgb="FFFFC7CE"/>
        </patternFill>
      </fill>
    </dxf>
    <dxf>
      <font>
        <b/>
        <i val="0"/>
      </font>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ont>
        <color rgb="FF9C0006"/>
      </font>
      <fill>
        <patternFill>
          <bgColor rgb="FFFFC7CE"/>
        </patternFill>
      </fill>
    </dxf>
    <dxf>
      <fill>
        <patternFill>
          <bgColor rgb="FFFFCCCC"/>
        </patternFill>
      </fill>
    </dxf>
    <dxf>
      <fill>
        <patternFill>
          <bgColor rgb="FFFFCCCC"/>
        </patternFill>
      </fill>
    </dxf>
    <dxf>
      <font>
        <color rgb="FF9C0006"/>
      </font>
      <fill>
        <patternFill>
          <bgColor rgb="FFFFC7CE"/>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ill>
        <patternFill>
          <bgColor rgb="FFFFCCCC"/>
        </patternFill>
      </fill>
    </dxf>
    <dxf>
      <fill>
        <patternFill>
          <bgColor rgb="FFFFCCCC"/>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9" tint="0.39994506668294322"/>
        </patternFill>
      </fill>
    </dxf>
    <dxf>
      <fill>
        <patternFill>
          <bgColor theme="9" tint="0.59996337778862885"/>
        </patternFill>
      </fill>
    </dxf>
    <dxf>
      <fill>
        <patternFill>
          <bgColor theme="7" tint="0.59996337778862885"/>
        </patternFill>
      </fill>
    </dxf>
    <dxf>
      <font>
        <b/>
        <i val="0"/>
      </font>
    </dxf>
    <dxf>
      <font>
        <b val="0"/>
        <i/>
        <color theme="0" tint="-0.14996795556505021"/>
      </font>
    </dxf>
    <dxf>
      <fill>
        <patternFill>
          <bgColor theme="9" tint="0.39994506668294322"/>
        </patternFill>
      </fill>
    </dxf>
    <dxf>
      <font>
        <b val="0"/>
        <i/>
        <color theme="0" tint="-0.14996795556505021"/>
      </font>
    </dxf>
    <dxf>
      <fill>
        <patternFill>
          <bgColor theme="7" tint="0.59996337778862885"/>
        </patternFill>
      </fill>
    </dxf>
    <dxf>
      <font>
        <b/>
        <i val="0"/>
      </font>
    </dxf>
    <dxf>
      <fill>
        <patternFill>
          <bgColor theme="9" tint="0.59996337778862885"/>
        </patternFill>
      </fill>
    </dxf>
    <dxf>
      <fill>
        <patternFill>
          <bgColor theme="7" tint="0.59996337778862885"/>
        </patternFill>
      </fill>
    </dxf>
    <dxf>
      <fill>
        <patternFill>
          <bgColor theme="9" tint="0.39994506668294322"/>
        </patternFill>
      </fill>
    </dxf>
    <dxf>
      <font>
        <b/>
        <i val="0"/>
      </font>
    </dxf>
    <dxf>
      <fill>
        <patternFill>
          <bgColor theme="9" tint="0.39994506668294322"/>
        </patternFill>
      </fill>
    </dxf>
    <dxf>
      <fill>
        <patternFill>
          <bgColor theme="7" tint="0.59996337778862885"/>
        </patternFill>
      </fill>
    </dxf>
    <dxf>
      <fill>
        <patternFill>
          <bgColor theme="7" tint="0.59996337778862885"/>
        </patternFill>
      </fill>
    </dxf>
    <dxf>
      <font>
        <b/>
        <i val="0"/>
      </font>
    </dxf>
    <dxf>
      <fill>
        <patternFill>
          <bgColor theme="9" tint="0.39994506668294322"/>
        </patternFill>
      </fill>
    </dxf>
    <dxf>
      <font>
        <b val="0"/>
        <i/>
        <color theme="0" tint="-0.14996795556505021"/>
      </font>
    </dxf>
    <dxf>
      <fill>
        <patternFill>
          <bgColor theme="9" tint="0.59996337778862885"/>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5" tint="0.7999816888943144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5" tint="0.7999816888943144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ont>
        <color auto="1"/>
      </font>
      <fill>
        <patternFill>
          <bgColor theme="7" tint="0.59996337778862885"/>
        </patternFill>
      </fill>
    </dxf>
    <dxf>
      <font>
        <color auto="1"/>
      </font>
      <fill>
        <patternFill>
          <bgColor rgb="FFFFC7CE"/>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ont>
        <color auto="1"/>
      </font>
      <fill>
        <patternFill>
          <bgColor rgb="FFFFC7CE"/>
        </patternFill>
      </fill>
    </dxf>
    <dxf>
      <fill>
        <patternFill>
          <bgColor rgb="FFFFCCCC"/>
        </patternFill>
      </fill>
    </dxf>
    <dxf>
      <fill>
        <patternFill>
          <bgColor theme="7" tint="0.59996337778862885"/>
        </patternFill>
      </fill>
    </dxf>
    <dxf>
      <fill>
        <patternFill>
          <bgColor theme="9" tint="0.39994506668294322"/>
        </patternFill>
      </fill>
    </dxf>
    <dxf>
      <font>
        <color auto="1"/>
      </font>
      <fill>
        <patternFill>
          <bgColor rgb="FFFFC7CE"/>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ont>
        <b/>
        <i val="0"/>
      </font>
    </dxf>
    <dxf>
      <font>
        <color rgb="FF9C0006"/>
      </font>
      <fill>
        <patternFill>
          <bgColor rgb="FFFFC7CE"/>
        </patternFill>
      </fill>
    </dxf>
    <dxf>
      <fill>
        <patternFill>
          <bgColor rgb="FFFFCCCC"/>
        </patternFill>
      </fill>
    </dxf>
    <dxf>
      <font>
        <b/>
        <i val="0"/>
      </font>
    </dxf>
    <dxf>
      <fill>
        <patternFill>
          <bgColor rgb="FFFFCCCC"/>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5" tint="0.79998168889431442"/>
        </patternFill>
      </fill>
    </dxf>
    <dxf>
      <fill>
        <patternFill>
          <bgColor theme="7" tint="0.59996337778862885"/>
        </patternFill>
      </fill>
    </dxf>
    <dxf>
      <fill>
        <patternFill>
          <bgColor theme="9" tint="0.39994506668294322"/>
        </patternFill>
      </fill>
    </dxf>
    <dxf>
      <fill>
        <patternFill>
          <bgColor theme="9" tint="0.39994506668294322"/>
        </patternFill>
      </fill>
    </dxf>
    <dxf>
      <fill>
        <patternFill>
          <bgColor theme="5" tint="0.7999816888943144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7" tint="0.59996337778862885"/>
        </patternFill>
      </fill>
    </dxf>
    <dxf>
      <fill>
        <patternFill>
          <bgColor theme="5" tint="0.79998168889431442"/>
        </patternFill>
      </fill>
    </dxf>
    <dxf>
      <fill>
        <patternFill>
          <bgColor theme="9" tint="0.39994506668294322"/>
        </patternFill>
      </fill>
    </dxf>
    <dxf>
      <font>
        <color auto="1"/>
      </font>
      <fill>
        <patternFill>
          <bgColor rgb="FFFFC7CE"/>
        </patternFill>
      </fill>
    </dxf>
    <dxf>
      <font>
        <color auto="1"/>
      </font>
      <fill>
        <patternFill>
          <bgColor theme="7" tint="0.59996337778862885"/>
        </patternFill>
      </fill>
    </dxf>
    <dxf>
      <font>
        <color auto="1"/>
      </font>
      <fill>
        <patternFill>
          <bgColor rgb="FFFFC7CE"/>
        </patternFill>
      </fill>
    </dxf>
    <dxf>
      <fill>
        <patternFill>
          <bgColor theme="9" tint="0.39994506668294322"/>
        </patternFill>
      </fill>
    </dxf>
    <dxf>
      <fill>
        <patternFill>
          <bgColor rgb="FFFFCCCC"/>
        </patternFill>
      </fill>
    </dxf>
    <dxf>
      <fill>
        <patternFill>
          <bgColor rgb="FFFFCCCC"/>
        </patternFill>
      </fill>
    </dxf>
    <dxf>
      <fill>
        <patternFill>
          <bgColor theme="7" tint="0.59996337778862885"/>
        </patternFill>
      </fill>
    </dxf>
    <dxf>
      <fill>
        <patternFill>
          <bgColor theme="9" tint="0.39994506668294322"/>
        </patternFill>
      </fill>
    </dxf>
    <dxf>
      <font>
        <color auto="1"/>
      </font>
      <fill>
        <patternFill>
          <bgColor rgb="FFFFC7CE"/>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b/>
        <i val="0"/>
      </font>
    </dxf>
    <dxf>
      <font>
        <color rgb="FF9C0006"/>
      </font>
      <fill>
        <patternFill>
          <bgColor rgb="FFFFC7CE"/>
        </patternFill>
      </fill>
    </dxf>
    <dxf>
      <fill>
        <patternFill>
          <bgColor rgb="FFFFCCCC"/>
        </patternFill>
      </fill>
    </dxf>
    <dxf>
      <font>
        <b/>
        <i val="0"/>
      </font>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5" tint="0.79998168889431442"/>
        </patternFill>
      </fill>
    </dxf>
    <dxf>
      <fill>
        <patternFill>
          <bgColor theme="7" tint="0.59996337778862885"/>
        </patternFill>
      </fill>
    </dxf>
    <dxf>
      <fill>
        <patternFill>
          <bgColor theme="9" tint="0.39994506668294322"/>
        </patternFill>
      </fill>
    </dxf>
    <dxf>
      <font>
        <color auto="1"/>
      </font>
      <fill>
        <patternFill>
          <bgColor rgb="FFFFC7CE"/>
        </patternFill>
      </fill>
    </dxf>
    <dxf>
      <font>
        <color auto="1"/>
      </font>
      <fill>
        <patternFill>
          <bgColor theme="7" tint="0.59996337778862885"/>
        </patternFill>
      </fill>
    </dxf>
    <dxf>
      <font>
        <color auto="1"/>
      </font>
      <fill>
        <patternFill>
          <bgColor rgb="FFFFC7CE"/>
        </patternFill>
      </fill>
    </dxf>
    <dxf>
      <fill>
        <patternFill>
          <bgColor rgb="FFFFCCCC"/>
        </patternFill>
      </fill>
    </dxf>
    <dxf>
      <font>
        <color auto="1"/>
      </font>
      <fill>
        <patternFill>
          <bgColor rgb="FFFFC7CE"/>
        </patternFill>
      </fill>
    </dxf>
    <dxf>
      <fill>
        <patternFill>
          <bgColor rgb="FFFFCCCC"/>
        </patternFill>
      </fill>
    </dxf>
    <dxf>
      <fill>
        <patternFill>
          <bgColor theme="7" tint="0.59996337778862885"/>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b/>
        <i val="0"/>
      </font>
    </dxf>
    <dxf>
      <fill>
        <patternFill>
          <bgColor rgb="FFFFCCCC"/>
        </patternFill>
      </fill>
    </dxf>
    <dxf>
      <font>
        <color rgb="FF9C0006"/>
      </font>
      <fill>
        <patternFill>
          <bgColor rgb="FFFFC7CE"/>
        </patternFill>
      </fill>
    </dxf>
    <dxf>
      <font>
        <b/>
        <i val="0"/>
      </font>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7" tint="0.59996337778862885"/>
        </patternFill>
      </fill>
    </dxf>
    <dxf>
      <fill>
        <patternFill>
          <bgColor theme="9" tint="0.39994506668294322"/>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rgb="FFFFCCCC"/>
        </patternFill>
      </fill>
    </dxf>
    <dxf>
      <fill>
        <patternFill>
          <bgColor rgb="FFFFCCCC"/>
        </patternFill>
      </fill>
    </dxf>
    <dxf>
      <font>
        <color auto="1"/>
      </font>
      <fill>
        <patternFill>
          <bgColor rgb="FFFFC7CE"/>
        </patternFill>
      </fill>
    </dxf>
    <dxf>
      <font>
        <color auto="1"/>
      </font>
      <fill>
        <patternFill>
          <bgColor theme="7" tint="0.59996337778862885"/>
        </patternFill>
      </fill>
    </dxf>
    <dxf>
      <fill>
        <patternFill>
          <bgColor theme="9" tint="0.39994506668294322"/>
        </patternFill>
      </fill>
    </dxf>
    <dxf>
      <fill>
        <patternFill>
          <bgColor theme="9" tint="0.39994506668294322"/>
        </patternFill>
      </fill>
    </dxf>
    <dxf>
      <fill>
        <patternFill>
          <bgColor rgb="FFFFCCCC"/>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ont>
        <color auto="1"/>
      </font>
      <fill>
        <patternFill>
          <bgColor rgb="FFFFC7CE"/>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7" tint="0.59996337778862885"/>
        </patternFill>
      </fill>
    </dxf>
    <dxf>
      <fill>
        <patternFill>
          <bgColor theme="9" tint="0.39994506668294322"/>
        </patternFill>
      </fill>
    </dxf>
    <dxf>
      <fill>
        <patternFill>
          <bgColor theme="5" tint="0.79998168889431442"/>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5" tint="0.79998168889431442"/>
        </patternFill>
      </fill>
    </dxf>
    <dxf>
      <fill>
        <patternFill>
          <bgColor theme="7" tint="0.59996337778862885"/>
        </patternFill>
      </fill>
    </dxf>
    <dxf>
      <font>
        <color auto="1"/>
      </font>
      <fill>
        <patternFill>
          <bgColor rgb="FFFFC7CE"/>
        </patternFill>
      </fill>
    </dxf>
    <dxf>
      <font>
        <color auto="1"/>
      </font>
      <fill>
        <patternFill>
          <bgColor theme="7" tint="0.59996337778862885"/>
        </patternFill>
      </fill>
    </dxf>
    <dxf>
      <font>
        <color auto="1"/>
      </font>
      <fill>
        <patternFill>
          <bgColor rgb="FFFFC7CE"/>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ont>
        <color auto="1"/>
      </font>
      <fill>
        <patternFill>
          <bgColor rgb="FFFFC7CE"/>
        </patternFill>
      </fill>
    </dxf>
    <dxf>
      <fill>
        <patternFill>
          <bgColor rgb="FFFFCCCC"/>
        </patternFill>
      </fill>
    </dxf>
    <dxf>
      <fill>
        <patternFill>
          <bgColor theme="7" tint="0.59996337778862885"/>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ont>
        <b/>
        <i val="0"/>
      </font>
    </dxf>
    <dxf>
      <font>
        <color rgb="FF9C0006"/>
      </font>
      <fill>
        <patternFill>
          <bgColor rgb="FFFFC7CE"/>
        </patternFill>
      </fill>
    </dxf>
    <dxf>
      <fill>
        <patternFill>
          <bgColor rgb="FFFFCCCC"/>
        </patternFill>
      </fill>
    </dxf>
    <dxf>
      <font>
        <b/>
        <i val="0"/>
      </font>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7" tint="0.59996337778862885"/>
        </patternFill>
      </fill>
    </dxf>
    <dxf>
      <fill>
        <patternFill>
          <bgColor theme="9" tint="0.39994506668294322"/>
        </patternFill>
      </fill>
    </dxf>
    <dxf>
      <fill>
        <patternFill>
          <bgColor theme="5" tint="0.79998168889431442"/>
        </patternFill>
      </fill>
    </dxf>
    <dxf>
      <fill>
        <patternFill>
          <bgColor theme="7" tint="0.59996337778862885"/>
        </patternFill>
      </fill>
    </dxf>
    <dxf>
      <fill>
        <patternFill>
          <bgColor theme="9" tint="0.39994506668294322"/>
        </patternFill>
      </fill>
    </dxf>
    <dxf>
      <fill>
        <patternFill>
          <bgColor theme="5" tint="0.7999816888943144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ont>
        <color auto="1"/>
      </font>
      <fill>
        <patternFill>
          <bgColor rgb="FFFFC7CE"/>
        </patternFill>
      </fill>
    </dxf>
    <dxf>
      <fill>
        <patternFill>
          <bgColor theme="7" tint="0.59996337778862885"/>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7" tint="0.59996337778862885"/>
        </patternFill>
      </fill>
    </dxf>
    <dxf>
      <fill>
        <patternFill>
          <bgColor theme="9" tint="0.39994506668294322"/>
        </patternFill>
      </fill>
    </dxf>
    <dxf>
      <font>
        <color auto="1"/>
      </font>
      <fill>
        <patternFill>
          <bgColor rgb="FFFFC7CE"/>
        </patternFill>
      </fill>
    </dxf>
    <dxf>
      <font>
        <color auto="1"/>
      </font>
      <fill>
        <patternFill>
          <bgColor rgb="FFFFC7CE"/>
        </patternFill>
      </fill>
    </dxf>
    <dxf>
      <fill>
        <patternFill>
          <bgColor rgb="FFFFCCCC"/>
        </patternFill>
      </fill>
    </dxf>
    <dxf>
      <fill>
        <patternFill>
          <bgColor theme="9" tint="0.39994506668294322"/>
        </patternFill>
      </fill>
    </dxf>
    <dxf>
      <fill>
        <patternFill>
          <bgColor rgb="FFFFCCCC"/>
        </patternFill>
      </fill>
    </dxf>
    <dxf>
      <font>
        <b/>
        <i val="0"/>
      </font>
    </dxf>
    <dxf>
      <fill>
        <patternFill>
          <bgColor rgb="FFFFCCCC"/>
        </patternFill>
      </fill>
    </dxf>
    <dxf>
      <font>
        <color rgb="FF9C0006"/>
      </font>
      <fill>
        <patternFill>
          <bgColor rgb="FFFFC7CE"/>
        </patternFill>
      </fill>
    </dxf>
    <dxf>
      <font>
        <b/>
        <i val="0"/>
      </font>
    </dxf>
    <dxf>
      <fill>
        <patternFill>
          <bgColor rgb="FFFFCCCC"/>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5" tint="0.7999816888943144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7" tint="0.59996337778862885"/>
        </patternFill>
      </fill>
    </dxf>
    <dxf>
      <fill>
        <patternFill>
          <bgColor rgb="FFFFCCCC"/>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rgb="FFFFCCCC"/>
        </patternFill>
      </fill>
    </dxf>
    <dxf>
      <fill>
        <patternFill>
          <bgColor theme="9" tint="0.39994506668294322"/>
        </patternFill>
      </fill>
    </dxf>
    <dxf>
      <fill>
        <patternFill>
          <bgColor rgb="FFFFCCCC"/>
        </patternFill>
      </fill>
    </dxf>
  </dxfs>
  <tableStyles count="0" defaultTableStyle="TableStyleMedium2" defaultPivotStyle="PivotStyleLight16"/>
  <colors>
    <mruColors>
      <color rgb="FFFFCCCC"/>
      <color rgb="FFFF9999"/>
      <color rgb="FFDBFFF9"/>
      <color rgb="FFEFFEE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_xlchart.v1.17</cx:f>
      </cx:numDim>
    </cx:data>
    <cx:data id="1">
      <cx:numDim type="val">
        <cx:f>_xlchart.v1.19</cx:f>
      </cx:numDim>
    </cx:data>
  </cx:chartData>
  <cx:chart>
    <cx:title pos="t" align="ctr" overlay="0">
      <cx:tx>
        <cx:txData>
          <cx:v>Readability all Scores - Graphs (Documents)</cx:v>
        </cx:txData>
      </cx:tx>
      <cx:txPr>
        <a:bodyPr rot="0" spcFirstLastPara="1" vertOverflow="ellipsis" vert="horz" wrap="square" lIns="0" tIns="0" rIns="0" bIns="0" anchor="ctr" anchorCtr="1"/>
        <a:lstStyle/>
        <a:p>
          <a:pPr algn="ctr">
            <a:defRPr/>
          </a:pPr>
          <a:r>
            <a:rPr lang="en-US"/>
            <a:t>Readability all Scores - Graphs (Documents)</a:t>
          </a:r>
        </a:p>
      </cx:txPr>
    </cx:title>
    <cx:plotArea>
      <cx:plotAreaRegion>
        <cx:series layoutId="boxWhisker" uniqueId="{672F8441-30CF-456D-B6B8-39C28C877CDF}" formatIdx="0">
          <cx:tx>
            <cx:txData>
              <cx:f>_xlchart.v1.16</cx:f>
              <cx:v>Students</cx:v>
            </cx:txData>
          </cx:tx>
          <cx:dataId val="0"/>
          <cx:layoutPr>
            <cx:visibility meanLine="1" meanMarker="1" nonoutliers="0" outliers="1"/>
            <cx:statistics quartileMethod="inclusive"/>
          </cx:layoutPr>
        </cx:series>
        <cx:series layoutId="boxWhisker" uniqueId="{00000002-6E49-4BD4-B5BA-329909AFEAEA}" formatIdx="1">
          <cx:tx>
            <cx:txData>
              <cx:f>_xlchart.v1.18</cx:f>
              <cx:v>Professionals</cx:v>
            </cx:txData>
          </cx:tx>
          <cx:dataId val="1"/>
          <cx:layoutPr>
            <cx:visibility meanLine="1" meanMarker="1" nonoutliers="0"/>
            <cx:statistics quartileMethod="inclusive"/>
          </cx:layoutPr>
        </cx:series>
      </cx:plotAreaRegion>
      <cx:axis id="0" hidden="1">
        <cx:catScaling gapWidth="1"/>
        <cx:tickLabels/>
      </cx:axis>
      <cx:axis id="1">
        <cx:valScaling min="5"/>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data id="2">
      <cx:numDim type="val">
        <cx:f>_xlchart.v1.5</cx:f>
      </cx:numDim>
    </cx:data>
  </cx:chartData>
  <cx:chart>
    <cx:title pos="t" align="ctr" overlay="0">
      <cx:tx>
        <cx:txData>
          <cx:v>Readability all Scores - Graphs (Template Systems)</cx:v>
        </cx:txData>
      </cx:tx>
      <cx:txPr>
        <a:bodyPr rot="0" spcFirstLastPara="1" vertOverflow="ellipsis" vert="horz" wrap="square" lIns="0" tIns="0" rIns="0" bIns="0" anchor="ctr" anchorCtr="1"/>
        <a:lstStyle/>
        <a:p>
          <a:pPr algn="ctr">
            <a:defRPr/>
          </a:pPr>
          <a:r>
            <a:rPr lang="en-US"/>
            <a:t>Readability all Scores - Graphs (Template Systems)</a:t>
          </a:r>
        </a:p>
      </cx:txPr>
    </cx:title>
    <cx:plotArea>
      <cx:plotAreaRegion>
        <cx:series layoutId="boxWhisker" uniqueId="{00000000-10E9-492A-89C8-F11367C35494}" formatIdx="0">
          <cx:tx>
            <cx:txData>
              <cx:f>_xlchart.v1.0</cx:f>
              <cx:v>free</cx:v>
            </cx:txData>
          </cx:tx>
          <cx:dataId val="0"/>
          <cx:layoutPr>
            <cx:visibility meanLine="1" nonoutliers="0"/>
            <cx:statistics quartileMethod="inclusive"/>
          </cx:layoutPr>
        </cx:series>
        <cx:series layoutId="boxWhisker" uniqueId="{00000001-10E9-492A-89C8-F11367C35494}" formatIdx="1">
          <cx:tx>
            <cx:txData>
              <cx:f>_xlchart.v1.2</cx:f>
              <cx:v>EARS</cx:v>
            </cx:txData>
          </cx:tx>
          <cx:dataId val="1"/>
          <cx:layoutPr>
            <cx:visibility meanLine="1" nonoutliers="0"/>
            <cx:statistics quartileMethod="inclusive"/>
          </cx:layoutPr>
        </cx:series>
        <cx:series layoutId="boxWhisker" uniqueId="{00000002-10E9-492A-89C8-F11367C35494}" formatIdx="2">
          <cx:tx>
            <cx:txData>
              <cx:f>_xlchart.v1.4</cx:f>
              <cx:v>MASTER</cx:v>
            </cx:txData>
          </cx:tx>
          <cx:dataId val="2"/>
          <cx:layoutPr>
            <cx:visibility meanLine="1" nonoutliers="0"/>
            <cx:statistics quartileMethod="inclusive"/>
          </cx:layoutPr>
        </cx:series>
      </cx:plotAreaRegion>
      <cx:axis id="0" hidden="1">
        <cx:catScaling gapWidth="1"/>
        <cx:tickLabels/>
      </cx:axis>
      <cx:axis id="1">
        <cx:valScaling min="5"/>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_xlchart.v1.7</cx:f>
      </cx:numDim>
    </cx:data>
    <cx:data id="1">
      <cx:numDim type="val">
        <cx:f>_xlchart.v1.9</cx:f>
      </cx:numDim>
    </cx:data>
  </cx:chartData>
  <cx:chart>
    <cx:title pos="t" align="ctr" overlay="0">
      <cx:tx>
        <cx:txData>
          <cx:v>Readability all Scores (Documents)</cx:v>
        </cx:txData>
      </cx:tx>
      <cx:txPr>
        <a:bodyPr rot="0" spcFirstLastPara="1" vertOverflow="ellipsis" vert="horz" wrap="square" lIns="0" tIns="0" rIns="0" bIns="0" anchor="ctr" anchorCtr="1"/>
        <a:lstStyle/>
        <a:p>
          <a:pPr algn="ctr">
            <a:defRPr/>
          </a:pPr>
          <a:r>
            <a:rPr lang="en-US"/>
            <a:t>Readability all Scores (Documents)</a:t>
          </a:r>
        </a:p>
      </cx:txPr>
    </cx:title>
    <cx:plotArea>
      <cx:plotAreaRegion>
        <cx:series layoutId="boxWhisker" uniqueId="{61C7C751-F238-4498-B217-8F51BAAD25D5}" formatIdx="0">
          <cx:tx>
            <cx:txData>
              <cx:f>_xlchart.v1.6</cx:f>
              <cx:v>Students</cx:v>
            </cx:txData>
          </cx:tx>
          <cx:dataId val="0"/>
          <cx:layoutPr>
            <cx:visibility meanLine="1" nonoutliers="0"/>
            <cx:statistics quartileMethod="inclusive"/>
          </cx:layoutPr>
        </cx:series>
        <cx:series layoutId="boxWhisker" uniqueId="{B14532CE-663E-4195-AE49-4F75A55222B8}" formatIdx="1">
          <cx:tx>
            <cx:txData>
              <cx:f>_xlchart.v1.8</cx:f>
              <cx:v>Professionals</cx:v>
            </cx:txData>
          </cx:tx>
          <cx:dataId val="1"/>
          <cx:layoutPr>
            <cx:visibility meanLine="1" nonoutliers="0"/>
            <cx:statistics quartileMethod="inclusive"/>
          </cx:layoutPr>
        </cx:series>
      </cx:plotAreaRegion>
      <cx:axis id="0" hidden="1">
        <cx:catScaling gapWidth="1"/>
        <cx:tickLabels/>
      </cx:axis>
      <cx:axis id="1">
        <cx:valScaling min="0"/>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_xlchart.v1.11</cx:f>
      </cx:numDim>
    </cx:data>
    <cx:data id="1">
      <cx:numDim type="val">
        <cx:f>_xlchart.v1.13</cx:f>
      </cx:numDim>
    </cx:data>
    <cx:data id="2">
      <cx:numDim type="val">
        <cx:f>_xlchart.v1.15</cx:f>
      </cx:numDim>
    </cx:data>
  </cx:chartData>
  <cx:chart>
    <cx:title pos="t" align="ctr" overlay="0">
      <cx:tx>
        <cx:txData>
          <cx:v>Readability all Scores (Template Systems)</cx:v>
        </cx:txData>
      </cx:tx>
      <cx:txPr>
        <a:bodyPr rot="0" spcFirstLastPara="1" vertOverflow="ellipsis" vert="horz" wrap="square" lIns="0" tIns="0" rIns="0" bIns="0" anchor="ctr" anchorCtr="1"/>
        <a:lstStyle/>
        <a:p>
          <a:pPr algn="ctr">
            <a:defRPr/>
          </a:pPr>
          <a:r>
            <a:rPr lang="en-US"/>
            <a:t>Readability all Scores (Template Systems)</a:t>
          </a:r>
        </a:p>
      </cx:txPr>
    </cx:title>
    <cx:plotArea>
      <cx:plotAreaRegion>
        <cx:series layoutId="boxWhisker" uniqueId="{F9D077E9-C859-4D31-9683-F15D950D4929}" formatIdx="0">
          <cx:tx>
            <cx:txData>
              <cx:f>_xlchart.v1.10</cx:f>
              <cx:v>free</cx:v>
            </cx:txData>
          </cx:tx>
          <cx:dataId val="0"/>
          <cx:layoutPr>
            <cx:visibility meanLine="1" nonoutliers="0"/>
            <cx:statistics quartileMethod="inclusive"/>
          </cx:layoutPr>
        </cx:series>
        <cx:series layoutId="boxWhisker" uniqueId="{BFB0CFFC-6254-4E21-A8BC-DA61D3591CBD}" formatIdx="1">
          <cx:tx>
            <cx:txData>
              <cx:f>_xlchart.v1.12</cx:f>
              <cx:v>EARS</cx:v>
            </cx:txData>
          </cx:tx>
          <cx:dataId val="1"/>
          <cx:layoutPr>
            <cx:visibility meanLine="1" nonoutliers="0"/>
            <cx:statistics quartileMethod="inclusive"/>
          </cx:layoutPr>
        </cx:series>
        <cx:series layoutId="boxWhisker" uniqueId="{6A6096C0-E31E-4D01-AE5A-FD4EBBFDEEA6}" formatIdx="2">
          <cx:tx>
            <cx:txData>
              <cx:f>_xlchart.v1.14</cx:f>
              <cx:v>MASTER</cx:v>
            </cx:txData>
          </cx:tx>
          <cx:dataId val="2"/>
          <cx:layoutPr>
            <cx:visibility meanLine="1" nonoutliers="0"/>
            <cx:statistics quartileMethod="inclusive"/>
          </cx:layoutPr>
        </cx:series>
      </cx:plotAreaRegion>
      <cx:axis id="0" hidden="1">
        <cx:catScaling gapWidth="1"/>
        <cx:tickLabels/>
      </cx:axis>
      <cx:axis id="1">
        <cx:valScaling min="0"/>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 dir="row">_xlchart.v1.48</cx:f>
      </cx:numDim>
    </cx:data>
    <cx:data id="1">
      <cx:numDim type="val">
        <cx:f dir="row">_xlchart.v1.49</cx:f>
      </cx:numDim>
    </cx:data>
  </cx:chartData>
  <cx:chart>
    <cx:title pos="t" align="ctr" overlay="0">
      <cx:tx>
        <cx:rich>
          <a:bodyPr rot="0" spcFirstLastPara="1" vertOverflow="ellipsis" vert="horz" wrap="square" lIns="0" tIns="0" rIns="0" bIns="0" anchor="ctr" anchorCtr="1"/>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i="0" u="none" strike="noStrike" kern="1200" spc="0" baseline="0">
                <a:solidFill>
                  <a:sysClr val="windowText" lastClr="000000">
                    <a:lumMod val="65000"/>
                    <a:lumOff val="35000"/>
                  </a:sysClr>
                </a:solidFill>
                <a:effectLst/>
                <a:latin typeface="Calibri" panose="020F0502020204030204"/>
              </a:rPr>
              <a:t>All % Quality Rules (Documents)</a:t>
            </a:r>
            <a:endParaRPr lang="en-US">
              <a:effectLst/>
            </a:endParaRPr>
          </a:p>
        </cx:rich>
      </cx:tx>
    </cx:title>
    <cx:plotArea>
      <cx:plotAreaRegion>
        <cx:series layoutId="boxWhisker" uniqueId="{0881F3FD-6FBF-42AC-BABF-B7E1040DE4B3}" formatIdx="0">
          <cx:tx>
            <cx:txData>
              <cx:f>_xlchart.v1.46</cx:f>
              <cx:v>Flex</cx:v>
            </cx:txData>
          </cx:tx>
          <cx:dataId val="0"/>
          <cx:layoutPr>
            <cx:visibility meanLine="0" meanMarker="1" nonoutliers="0" outliers="1"/>
            <cx:statistics quartileMethod="exclusive"/>
          </cx:layoutPr>
        </cx:series>
        <cx:series layoutId="boxWhisker" uniqueId="{FE6030AB-BF39-42B2-A19F-53525746DC0C}" formatIdx="1">
          <cx:tx>
            <cx:txData>
              <cx:f>_xlchart.v1.47</cx:f>
              <cx:v>CS_E 50</cx:v>
            </cx:txData>
          </cx:tx>
          <cx:dataId val="1"/>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 dir="row">_xlchart.v1.27</cx:f>
      </cx:numDim>
    </cx:data>
    <cx:data id="1">
      <cx:numDim type="val">
        <cx:f dir="row">_xlchart.v1.28</cx:f>
      </cx:numDim>
    </cx:data>
    <cx:data id="2">
      <cx:numDim type="val">
        <cx:f dir="row">_xlchart.v1.29</cx:f>
      </cx:numDim>
    </cx:data>
  </cx:chartData>
  <cx:chart>
    <cx:title pos="t" align="ctr" overlay="0">
      <cx:tx>
        <cx:rich>
          <a:bodyPr rot="0" spcFirstLastPara="1" vertOverflow="ellipsis" vert="horz" wrap="square" lIns="0" tIns="0" rIns="0" bIns="0" anchor="ctr" anchorCtr="1"/>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i="0" u="none" strike="noStrike" kern="1200" spc="0" baseline="0">
                <a:solidFill>
                  <a:sysClr val="windowText" lastClr="000000">
                    <a:lumMod val="65000"/>
                    <a:lumOff val="35000"/>
                  </a:sysClr>
                </a:solidFill>
                <a:effectLst/>
                <a:latin typeface="Calibri" panose="020F0502020204030204"/>
              </a:rPr>
              <a:t>All % Quality Rules (Template Systems)</a:t>
            </a:r>
            <a:endParaRPr lang="en-US">
              <a:effectLst/>
            </a:endParaRPr>
          </a:p>
        </cx:rich>
      </cx:tx>
    </cx:title>
    <cx:plotArea>
      <cx:plotAreaRegion>
        <cx:series layoutId="boxWhisker" uniqueId="{7F887BEE-AF76-4DD5-AAB1-65D35A5CE099}" formatIdx="0">
          <cx:tx>
            <cx:txData>
              <cx:f>_xlchart.v1.24</cx:f>
              <cx:v>free</cx:v>
            </cx:txData>
          </cx:tx>
          <cx:dataId val="0"/>
          <cx:layoutPr>
            <cx:visibility meanLine="0" meanMarker="1" nonoutliers="0" outliers="1"/>
            <cx:statistics quartileMethod="exclusive"/>
          </cx:layoutPr>
        </cx:series>
        <cx:series layoutId="boxWhisker" uniqueId="{A0015651-4DDE-4BAD-A116-B690DFECCB14}" formatIdx="1">
          <cx:tx>
            <cx:txData>
              <cx:f>_xlchart.v1.25</cx:f>
              <cx:v>EARS</cx:v>
            </cx:txData>
          </cx:tx>
          <cx:dataId val="1"/>
          <cx:layoutPr>
            <cx:visibility meanLine="0" meanMarker="1" nonoutliers="0" outliers="1"/>
            <cx:statistics quartileMethod="exclusive"/>
          </cx:layoutPr>
        </cx:series>
        <cx:series layoutId="boxWhisker" uniqueId="{3650E969-3A73-4610-8238-C4F4B8BDC393}" formatIdx="2">
          <cx:tx>
            <cx:txData>
              <cx:f>_xlchart.v1.26</cx:f>
              <cx:v>MASTER</cx:v>
            </cx:txData>
          </cx:tx>
          <cx:dataId val="2"/>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printSettings>
    <cx:headerFooter alignWithMargins="1" differentOddEven="0" differentFirst="0"/>
    <cx:pageMargins l="0.69999999999999996" r="0.69999999999999996" t="0.78740157499999996" b="0.78740157499999996" header="0.29999999999999999" footer="0.29999999999999999"/>
    <cx:pageSetup paperSize="1" firstPageNumber="1" orientation="default" blackAndWhite="0" draft="0" useFirstPageNumber="0" horizontalDpi="600" verticalDpi="600" copies="1"/>
  </cx:printSettings>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numDim type="val">
        <cx:f dir="row">_xlchart.v1.32</cx:f>
      </cx:numDim>
    </cx:data>
    <cx:data id="1">
      <cx:numDim type="val">
        <cx:f dir="row">_xlchart.v1.33</cx:f>
      </cx:numDim>
    </cx:data>
  </cx:chartData>
  <cx:chart>
    <cx:title pos="t" align="ctr" overlay="0">
      <cx:tx>
        <cx:rich>
          <a:bodyPr rot="0" spcFirstLastPara="1" vertOverflow="ellipsis" vert="horz" wrap="square" lIns="0" tIns="0" rIns="0" bIns="0" anchor="ctr" anchorCtr="1"/>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i="0" u="none" strike="noStrike" kern="1200" spc="0" baseline="0">
                <a:solidFill>
                  <a:sysClr val="windowText" lastClr="000000">
                    <a:lumMod val="65000"/>
                    <a:lumOff val="35000"/>
                  </a:sysClr>
                </a:solidFill>
                <a:effectLst/>
                <a:latin typeface="Calibri" panose="020F0502020204030204"/>
              </a:rPr>
              <a:t>All % Quality Rules (Original Documents)</a:t>
            </a:r>
            <a:endParaRPr lang="en-US">
              <a:effectLst/>
            </a:endParaRPr>
          </a:p>
        </cx:rich>
      </cx:tx>
    </cx:title>
    <cx:plotArea>
      <cx:plotAreaRegion>
        <cx:series layoutId="boxWhisker" uniqueId="{911E8044-A4DB-4B4A-B7C0-596D25264534}" formatIdx="0">
          <cx:tx>
            <cx:txData>
              <cx:f>_xlchart.v1.30</cx:f>
              <cx:v>Student free</cx:v>
            </cx:txData>
          </cx:tx>
          <cx:dataId val="0"/>
          <cx:layoutPr>
            <cx:visibility meanLine="0" meanMarker="1" nonoutliers="0" outliers="1"/>
            <cx:statistics quartileMethod="exclusive"/>
          </cx:layoutPr>
        </cx:series>
        <cx:series layoutId="boxWhisker" uniqueId="{0CEF9AAB-2DD8-45D9-9129-9B2899E95AF4}" formatIdx="1">
          <cx:tx>
            <cx:txData>
              <cx:f>_xlchart.v1.31</cx:f>
              <cx:v>Professional free</cx:v>
            </cx:txData>
          </cx:tx>
          <cx:dataId val="1"/>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numDim type="val">
        <cx:f dir="row">_xlchart.v1.22</cx:f>
      </cx:numDim>
    </cx:data>
    <cx:data id="1">
      <cx:numDim type="val">
        <cx:f dir="row">_xlchart.v1.23</cx:f>
      </cx:numDim>
    </cx:data>
  </cx:chartData>
  <cx:chart>
    <cx:title pos="t" align="ctr" overlay="0">
      <cx:tx>
        <cx:rich>
          <a:bodyPr rot="0" spcFirstLastPara="1" vertOverflow="ellipsis" vert="horz" wrap="square" lIns="0" tIns="0" rIns="0" bIns="0" anchor="ctr" anchorCtr="1"/>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i="0" u="none" strike="noStrike" kern="1200" spc="0" baseline="0">
                <a:solidFill>
                  <a:sysClr val="windowText" lastClr="000000">
                    <a:lumMod val="65000"/>
                    <a:lumOff val="35000"/>
                  </a:sysClr>
                </a:solidFill>
                <a:effectLst/>
                <a:latin typeface="Calibri" panose="020F0502020204030204"/>
              </a:rPr>
              <a:t>All % Quality Rules (Only with Templates)</a:t>
            </a:r>
            <a:endParaRPr lang="en-US">
              <a:effectLst/>
            </a:endParaRPr>
          </a:p>
        </cx:rich>
      </cx:tx>
    </cx:title>
    <cx:plotArea>
      <cx:plotAreaRegion>
        <cx:series layoutId="boxWhisker" uniqueId="{0DDDC6D5-0F2F-4FDC-ADF9-680FFA6F13CE}" formatIdx="0">
          <cx:tx>
            <cx:txData>
              <cx:f>_xlchart.v1.20</cx:f>
              <cx:v>Flex</cx:v>
            </cx:txData>
          </cx:tx>
          <cx:dataId val="0"/>
          <cx:layoutPr>
            <cx:visibility meanLine="0" meanMarker="1" nonoutliers="0" outliers="1"/>
            <cx:statistics quartileMethod="exclusive"/>
          </cx:layoutPr>
        </cx:series>
        <cx:series layoutId="boxWhisker" uniqueId="{66EC0DE3-67C2-4C4E-9E4E-00EA05BD55E7}" formatIdx="1">
          <cx:tx>
            <cx:txData>
              <cx:f>_xlchart.v1.21</cx:f>
              <cx:v>CS_E 50</cx:v>
            </cx:txData>
          </cx:tx>
          <cx:dataId val="1"/>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numDim type="val">
        <cx:f dir="row">_xlchart.v1.37</cx:f>
      </cx:numDim>
    </cx:data>
    <cx:data id="1">
      <cx:numDim type="val">
        <cx:f dir="row">_xlchart.v1.38</cx:f>
      </cx:numDim>
    </cx:data>
    <cx:data id="2">
      <cx:numDim type="val">
        <cx:f dir="row">_xlchart.v1.39</cx:f>
      </cx:numDim>
    </cx:data>
  </cx:chartData>
  <cx:chart>
    <cx:title pos="t" align="ctr" overlay="0">
      <cx:tx>
        <cx:txData>
          <cx:v>Students</cx:v>
        </cx:txData>
      </cx:tx>
      <cx:txPr>
        <a:bodyPr rot="0" spcFirstLastPara="1" vertOverflow="ellipsis" vert="horz" wrap="square" lIns="0" tIns="0" rIns="0" bIns="0" anchor="ctr" anchorCtr="1"/>
        <a:lstStyle/>
        <a:p>
          <a:pPr algn="ctr">
            <a:defRPr/>
          </a:pPr>
          <a:r>
            <a:rPr lang="en-US"/>
            <a:t>Students</a:t>
          </a:r>
        </a:p>
      </cx:txPr>
    </cx:title>
    <cx:plotArea>
      <cx:plotAreaRegion>
        <cx:series layoutId="boxWhisker" uniqueId="{6AF7352D-90D9-4887-B7E7-04FC15A609A8}" formatIdx="0">
          <cx:tx>
            <cx:txData>
              <cx:f>_xlchart.v1.34</cx:f>
              <cx:v>free</cx:v>
            </cx:txData>
          </cx:tx>
          <cx:dataId val="0"/>
          <cx:layoutPr>
            <cx:visibility meanLine="0" meanMarker="1" nonoutliers="0" outliers="1"/>
            <cx:statistics quartileMethod="exclusive"/>
          </cx:layoutPr>
        </cx:series>
        <cx:series layoutId="boxWhisker" uniqueId="{095EC0C9-2AE1-4CCE-88C8-8C2D671C9862}" formatIdx="1">
          <cx:tx>
            <cx:txData>
              <cx:f>_xlchart.v1.35</cx:f>
              <cx:v>EARS</cx:v>
            </cx:txData>
          </cx:tx>
          <cx:dataId val="1"/>
          <cx:layoutPr>
            <cx:visibility meanLine="0" meanMarker="1" nonoutliers="0" outliers="1"/>
            <cx:statistics quartileMethod="exclusive"/>
          </cx:layoutPr>
        </cx:series>
        <cx:series layoutId="boxWhisker" uniqueId="{92D41991-0BD8-4460-A6D0-8649714F8AB6}" formatIdx="2">
          <cx:tx>
            <cx:txData>
              <cx:f>_xlchart.v1.36</cx:f>
              <cx:v>MASTER</cx:v>
            </cx:txData>
          </cx:tx>
          <cx:dataId val="2"/>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10.xml><?xml version="1.0" encoding="utf-8"?>
<cx:chartSpace xmlns:a="http://schemas.openxmlformats.org/drawingml/2006/main" xmlns:r="http://schemas.openxmlformats.org/officeDocument/2006/relationships" xmlns:cx="http://schemas.microsoft.com/office/drawing/2014/chartex">
  <cx:chartData>
    <cx:data id="0">
      <cx:numDim type="val">
        <cx:f dir="row">_xlchart.v1.43</cx:f>
      </cx:numDim>
    </cx:data>
    <cx:data id="1">
      <cx:numDim type="val">
        <cx:f dir="row">_xlchart.v1.44</cx:f>
      </cx:numDim>
    </cx:data>
    <cx:data id="2">
      <cx:numDim type="val">
        <cx:f dir="row">_xlchart.v1.45</cx:f>
      </cx:numDim>
    </cx:data>
  </cx:chartData>
  <cx:chart>
    <cx:title pos="t" align="ctr" overlay="0">
      <cx:tx>
        <cx:txData>
          <cx:v>Professionals</cx:v>
        </cx:txData>
      </cx:tx>
      <cx:txPr>
        <a:bodyPr rot="0" spcFirstLastPara="1" vertOverflow="ellipsis" vert="horz" wrap="square" lIns="0" tIns="0" rIns="0" bIns="0" anchor="ctr" anchorCtr="1"/>
        <a:lstStyle/>
        <a:p>
          <a:pPr algn="ctr">
            <a:defRPr/>
          </a:pPr>
          <a:r>
            <a:rPr lang="en-US"/>
            <a:t>Professionals</a:t>
          </a:r>
        </a:p>
      </cx:txPr>
    </cx:title>
    <cx:plotArea>
      <cx:plotAreaRegion>
        <cx:series layoutId="boxWhisker" uniqueId="{933F61E6-FB49-493F-8A27-778F1230F8D2}" formatIdx="0">
          <cx:tx>
            <cx:txData>
              <cx:f>_xlchart.v1.40</cx:f>
              <cx:v>free</cx:v>
            </cx:txData>
          </cx:tx>
          <cx:dataId val="0"/>
          <cx:layoutPr>
            <cx:visibility meanLine="0" meanMarker="1" nonoutliers="0" outliers="1"/>
            <cx:statistics quartileMethod="exclusive"/>
          </cx:layoutPr>
        </cx:series>
        <cx:series layoutId="boxWhisker" uniqueId="{ED8FCB2B-5963-494B-B4A6-69FCBCACBFCB}" formatIdx="1">
          <cx:tx>
            <cx:txData>
              <cx:f>_xlchart.v1.41</cx:f>
              <cx:v>EARS</cx:v>
            </cx:txData>
          </cx:tx>
          <cx:dataId val="1"/>
          <cx:layoutPr>
            <cx:visibility meanLine="0" meanMarker="1" nonoutliers="0" outliers="1"/>
            <cx:statistics quartileMethod="exclusive"/>
          </cx:layoutPr>
        </cx:series>
        <cx:series layoutId="boxWhisker" uniqueId="{EFEF94D3-FED6-4F41-88D4-3196F83DFF8F}" formatIdx="2">
          <cx:tx>
            <cx:txData>
              <cx:f>_xlchart.v1.42</cx:f>
              <cx:v>MASTER</cx:v>
            </cx:txData>
          </cx:tx>
          <cx:dataId val="2"/>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kern="1200" baseline="0"/>
    <cs:bodyPr rot="-60000000" vert="horz"/>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fillRef idx="0"/>
    <cs:effectRef idx="0"/>
    <cs:fontRef idx="minor">
      <a:schemeClr val="dk1"/>
    </cs:fontRef>
  </cs:dataPointLine>
  <cs:dataPointMarker>
    <cs:lnRef idx="0">
      <cs:styleClr val="auto"/>
    </cs:lnRef>
    <cs:fillRef idx="0">
      <cs:styleClr val="auto"/>
    </cs:fillRef>
    <cs:effectRef idx="0"/>
    <cs:fontRef idx="minor">
      <a:schemeClr val="tx1"/>
    </cs:fontRef>
    <cs:spPr>
      <a:solidFill>
        <a:schemeClr val="phClr">
          <a:lumMod val="60000"/>
        </a:schemeClr>
      </a:solidFill>
      <a:ln w="9525" cap="flat" cmpd="sng" algn="ctr">
        <a:solidFill>
          <a:schemeClr val="phClr">
            <a:lumMod val="60000"/>
          </a:schemeClr>
        </a:solidFill>
        <a:round/>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dk1"/>
    </cs:fontRef>
  </cs:dropLine>
  <cs:errorBar>
    <cs:lnRef idx="0"/>
    <cs:fillRef idx="0"/>
    <cs:effectRef idx="0"/>
    <cs:fontRef idx="minor">
      <a:schemeClr val="dk1"/>
    </cs:fontRef>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dk1"/>
    </cs:fontRef>
    <cs:spPr>
      <a:ln w="25400" cap="sq"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cs:bodyPr rot="-60000000" vert="horz"/>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50000"/>
        <a:lumOff val="50000"/>
      </a:schemeClr>
    </cs:fontRef>
    <cs:defRPr sz="1400" b="1" i="0" kern="1200" spc="20" baseline="0"/>
    <cs:bodyPr rot="0" vert="horz"/>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spc="20" baseline="0"/>
    <cs:bodyPr rot="-60000000" vert="horz"/>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kern="1200" baseline="0"/>
    <cs:bodyPr rot="-60000000" vert="horz"/>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fillRef idx="0"/>
    <cs:effectRef idx="0"/>
    <cs:fontRef idx="minor">
      <a:schemeClr val="dk1"/>
    </cs:fontRef>
  </cs:dataPointLine>
  <cs:dataPointMarker>
    <cs:lnRef idx="0">
      <cs:styleClr val="auto"/>
    </cs:lnRef>
    <cs:fillRef idx="0">
      <cs:styleClr val="auto"/>
    </cs:fillRef>
    <cs:effectRef idx="0"/>
    <cs:fontRef idx="minor">
      <a:schemeClr val="tx1"/>
    </cs:fontRef>
    <cs:spPr>
      <a:solidFill>
        <a:schemeClr val="phClr">
          <a:lumMod val="60000"/>
        </a:schemeClr>
      </a:solidFill>
      <a:ln w="9525" cap="flat" cmpd="sng" algn="ctr">
        <a:solidFill>
          <a:schemeClr val="phClr">
            <a:lumMod val="60000"/>
          </a:schemeClr>
        </a:solidFill>
        <a:round/>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dk1"/>
    </cs:fontRef>
  </cs:dropLine>
  <cs:errorBar>
    <cs:lnRef idx="0"/>
    <cs:fillRef idx="0"/>
    <cs:effectRef idx="0"/>
    <cs:fontRef idx="minor">
      <a:schemeClr val="dk1"/>
    </cs:fontRef>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dk1"/>
    </cs:fontRef>
    <cs:spPr>
      <a:ln w="25400" cap="sq"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cs:bodyPr rot="-60000000" vert="horz"/>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50000"/>
        <a:lumOff val="50000"/>
      </a:schemeClr>
    </cs:fontRef>
    <cs:defRPr sz="1400" b="1" i="0" kern="1200" spc="20" baseline="0"/>
    <cs:bodyPr rot="0" vert="horz"/>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spc="20" baseline="0"/>
    <cs:bodyPr rot="-60000000" vert="horz"/>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kern="1200" baseline="0"/>
    <cs:bodyPr rot="-60000000" vert="horz"/>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fillRef idx="0"/>
    <cs:effectRef idx="0"/>
    <cs:fontRef idx="minor">
      <a:schemeClr val="dk1"/>
    </cs:fontRef>
  </cs:dataPointLine>
  <cs:dataPointMarker>
    <cs:lnRef idx="0">
      <cs:styleClr val="auto"/>
    </cs:lnRef>
    <cs:fillRef idx="0">
      <cs:styleClr val="auto"/>
    </cs:fillRef>
    <cs:effectRef idx="0"/>
    <cs:fontRef idx="minor">
      <a:schemeClr val="tx1"/>
    </cs:fontRef>
    <cs:spPr>
      <a:solidFill>
        <a:schemeClr val="phClr">
          <a:lumMod val="60000"/>
        </a:schemeClr>
      </a:solidFill>
      <a:ln w="9525" cap="flat" cmpd="sng" algn="ctr">
        <a:solidFill>
          <a:schemeClr val="phClr">
            <a:lumMod val="60000"/>
          </a:schemeClr>
        </a:solidFill>
        <a:round/>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dk1"/>
    </cs:fontRef>
  </cs:dropLine>
  <cs:errorBar>
    <cs:lnRef idx="0"/>
    <cs:fillRef idx="0"/>
    <cs:effectRef idx="0"/>
    <cs:fontRef idx="minor">
      <a:schemeClr val="dk1"/>
    </cs:fontRef>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dk1"/>
    </cs:fontRef>
    <cs:spPr>
      <a:ln w="25400" cap="sq"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cs:bodyPr rot="-60000000" vert="horz"/>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50000"/>
        <a:lumOff val="50000"/>
      </a:schemeClr>
    </cs:fontRef>
    <cs:defRPr sz="1400" b="1" i="0" kern="1200" spc="20" baseline="0"/>
    <cs:bodyPr rot="0" vert="horz"/>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spc="20" baseline="0"/>
    <cs:bodyPr rot="-60000000" vert="horz"/>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kern="1200" baseline="0"/>
    <cs:bodyPr rot="-60000000" vert="horz"/>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fillRef idx="0"/>
    <cs:effectRef idx="0"/>
    <cs:fontRef idx="minor">
      <a:schemeClr val="dk1"/>
    </cs:fontRef>
  </cs:dataPointLine>
  <cs:dataPointMarker>
    <cs:lnRef idx="0">
      <cs:styleClr val="auto"/>
    </cs:lnRef>
    <cs:fillRef idx="0">
      <cs:styleClr val="auto"/>
    </cs:fillRef>
    <cs:effectRef idx="0"/>
    <cs:fontRef idx="minor">
      <a:schemeClr val="tx1"/>
    </cs:fontRef>
    <cs:spPr>
      <a:solidFill>
        <a:schemeClr val="phClr">
          <a:lumMod val="60000"/>
        </a:schemeClr>
      </a:solidFill>
      <a:ln w="9525" cap="flat" cmpd="sng" algn="ctr">
        <a:solidFill>
          <a:schemeClr val="phClr">
            <a:lumMod val="60000"/>
          </a:schemeClr>
        </a:solidFill>
        <a:round/>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dk1"/>
    </cs:fontRef>
  </cs:dropLine>
  <cs:errorBar>
    <cs:lnRef idx="0"/>
    <cs:fillRef idx="0"/>
    <cs:effectRef idx="0"/>
    <cs:fontRef idx="minor">
      <a:schemeClr val="dk1"/>
    </cs:fontRef>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dk1"/>
    </cs:fontRef>
    <cs:spPr>
      <a:ln w="25400" cap="sq"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cs:bodyPr rot="-60000000" vert="horz"/>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50000"/>
        <a:lumOff val="50000"/>
      </a:schemeClr>
    </cs:fontRef>
    <cs:defRPr sz="1400" b="1" i="0" kern="1200" spc="20" baseline="0"/>
    <cs:bodyPr rot="0" vert="horz"/>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spc="20" baseline="0"/>
    <cs:bodyPr rot="-60000000" vert="horz"/>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ustomXml" Target="../ink/ink1.xml"/></Relationships>
</file>

<file path=xl/drawings/_rels/drawing2.xml.rels><?xml version="1.0" encoding="UTF-8" standalone="yes"?>
<Relationships xmlns="http://schemas.openxmlformats.org/package/2006/relationships"><Relationship Id="rId26" Type="http://schemas.openxmlformats.org/officeDocument/2006/relationships/customXml" Target="../ink/ink24.xml"/><Relationship Id="rId21" Type="http://schemas.openxmlformats.org/officeDocument/2006/relationships/customXml" Target="../ink/ink19.xml"/><Relationship Id="rId42" Type="http://schemas.openxmlformats.org/officeDocument/2006/relationships/customXml" Target="../ink/ink40.xml"/><Relationship Id="rId47" Type="http://schemas.openxmlformats.org/officeDocument/2006/relationships/customXml" Target="../ink/ink45.xml"/><Relationship Id="rId63" Type="http://schemas.openxmlformats.org/officeDocument/2006/relationships/customXml" Target="../ink/ink61.xml"/><Relationship Id="rId68" Type="http://schemas.openxmlformats.org/officeDocument/2006/relationships/customXml" Target="../ink/ink66.xml"/><Relationship Id="rId84" Type="http://schemas.openxmlformats.org/officeDocument/2006/relationships/customXml" Target="../ink/ink82.xml"/><Relationship Id="rId89" Type="http://schemas.openxmlformats.org/officeDocument/2006/relationships/customXml" Target="../ink/ink87.xml"/><Relationship Id="rId16" Type="http://schemas.openxmlformats.org/officeDocument/2006/relationships/customXml" Target="../ink/ink14.xml"/><Relationship Id="rId11" Type="http://schemas.openxmlformats.org/officeDocument/2006/relationships/customXml" Target="../ink/ink9.xml"/><Relationship Id="rId32" Type="http://schemas.openxmlformats.org/officeDocument/2006/relationships/customXml" Target="../ink/ink30.xml"/><Relationship Id="rId37" Type="http://schemas.openxmlformats.org/officeDocument/2006/relationships/customXml" Target="../ink/ink35.xml"/><Relationship Id="rId53" Type="http://schemas.openxmlformats.org/officeDocument/2006/relationships/customXml" Target="../ink/ink51.xml"/><Relationship Id="rId58" Type="http://schemas.openxmlformats.org/officeDocument/2006/relationships/customXml" Target="../ink/ink56.xml"/><Relationship Id="rId74" Type="http://schemas.openxmlformats.org/officeDocument/2006/relationships/customXml" Target="../ink/ink72.xml"/><Relationship Id="rId79" Type="http://schemas.openxmlformats.org/officeDocument/2006/relationships/customXml" Target="../ink/ink77.xml"/><Relationship Id="rId102" Type="http://schemas.openxmlformats.org/officeDocument/2006/relationships/customXml" Target="../ink/ink100.xml"/><Relationship Id="rId5" Type="http://schemas.openxmlformats.org/officeDocument/2006/relationships/image" Target="../media/image20.png"/><Relationship Id="rId90" Type="http://schemas.openxmlformats.org/officeDocument/2006/relationships/customXml" Target="../ink/ink88.xml"/><Relationship Id="rId95" Type="http://schemas.openxmlformats.org/officeDocument/2006/relationships/customXml" Target="../ink/ink93.xml"/><Relationship Id="rId22" Type="http://schemas.openxmlformats.org/officeDocument/2006/relationships/customXml" Target="../ink/ink20.xml"/><Relationship Id="rId27" Type="http://schemas.openxmlformats.org/officeDocument/2006/relationships/customXml" Target="../ink/ink25.xml"/><Relationship Id="rId43" Type="http://schemas.openxmlformats.org/officeDocument/2006/relationships/customXml" Target="../ink/ink41.xml"/><Relationship Id="rId48" Type="http://schemas.openxmlformats.org/officeDocument/2006/relationships/customXml" Target="../ink/ink46.xml"/><Relationship Id="rId64" Type="http://schemas.openxmlformats.org/officeDocument/2006/relationships/customXml" Target="../ink/ink62.xml"/><Relationship Id="rId69" Type="http://schemas.openxmlformats.org/officeDocument/2006/relationships/customXml" Target="../ink/ink67.xml"/><Relationship Id="rId80" Type="http://schemas.openxmlformats.org/officeDocument/2006/relationships/customXml" Target="../ink/ink78.xml"/><Relationship Id="rId85" Type="http://schemas.openxmlformats.org/officeDocument/2006/relationships/customXml" Target="../ink/ink83.xml"/><Relationship Id="rId12" Type="http://schemas.openxmlformats.org/officeDocument/2006/relationships/customXml" Target="../ink/ink10.xml"/><Relationship Id="rId17" Type="http://schemas.openxmlformats.org/officeDocument/2006/relationships/customXml" Target="../ink/ink15.xml"/><Relationship Id="rId25" Type="http://schemas.openxmlformats.org/officeDocument/2006/relationships/customXml" Target="../ink/ink23.xml"/><Relationship Id="rId33" Type="http://schemas.openxmlformats.org/officeDocument/2006/relationships/customXml" Target="../ink/ink31.xml"/><Relationship Id="rId38" Type="http://schemas.openxmlformats.org/officeDocument/2006/relationships/customXml" Target="../ink/ink36.xml"/><Relationship Id="rId46" Type="http://schemas.openxmlformats.org/officeDocument/2006/relationships/customXml" Target="../ink/ink44.xml"/><Relationship Id="rId59" Type="http://schemas.openxmlformats.org/officeDocument/2006/relationships/customXml" Target="../ink/ink57.xml"/><Relationship Id="rId67" Type="http://schemas.openxmlformats.org/officeDocument/2006/relationships/customXml" Target="../ink/ink65.xml"/><Relationship Id="rId103" Type="http://schemas.openxmlformats.org/officeDocument/2006/relationships/customXml" Target="../ink/ink101.xml"/><Relationship Id="rId20" Type="http://schemas.openxmlformats.org/officeDocument/2006/relationships/customXml" Target="../ink/ink18.xml"/><Relationship Id="rId41" Type="http://schemas.openxmlformats.org/officeDocument/2006/relationships/customXml" Target="../ink/ink39.xml"/><Relationship Id="rId54" Type="http://schemas.openxmlformats.org/officeDocument/2006/relationships/customXml" Target="../ink/ink52.xml"/><Relationship Id="rId62" Type="http://schemas.openxmlformats.org/officeDocument/2006/relationships/customXml" Target="../ink/ink60.xml"/><Relationship Id="rId70" Type="http://schemas.openxmlformats.org/officeDocument/2006/relationships/customXml" Target="../ink/ink68.xml"/><Relationship Id="rId75" Type="http://schemas.openxmlformats.org/officeDocument/2006/relationships/customXml" Target="../ink/ink73.xml"/><Relationship Id="rId83" Type="http://schemas.openxmlformats.org/officeDocument/2006/relationships/customXml" Target="../ink/ink81.xml"/><Relationship Id="rId88" Type="http://schemas.openxmlformats.org/officeDocument/2006/relationships/customXml" Target="../ink/ink86.xml"/><Relationship Id="rId91" Type="http://schemas.openxmlformats.org/officeDocument/2006/relationships/customXml" Target="../ink/ink89.xml"/><Relationship Id="rId96" Type="http://schemas.openxmlformats.org/officeDocument/2006/relationships/customXml" Target="../ink/ink94.xml"/><Relationship Id="rId1" Type="http://schemas.openxmlformats.org/officeDocument/2006/relationships/customXml" Target="../ink/ink2.xml"/><Relationship Id="rId6" Type="http://schemas.openxmlformats.org/officeDocument/2006/relationships/customXml" Target="../ink/ink4.xml"/><Relationship Id="rId15" Type="http://schemas.openxmlformats.org/officeDocument/2006/relationships/customXml" Target="../ink/ink13.xml"/><Relationship Id="rId23" Type="http://schemas.openxmlformats.org/officeDocument/2006/relationships/customXml" Target="../ink/ink21.xml"/><Relationship Id="rId28" Type="http://schemas.openxmlformats.org/officeDocument/2006/relationships/customXml" Target="../ink/ink26.xml"/><Relationship Id="rId36" Type="http://schemas.openxmlformats.org/officeDocument/2006/relationships/customXml" Target="../ink/ink34.xml"/><Relationship Id="rId49" Type="http://schemas.openxmlformats.org/officeDocument/2006/relationships/customXml" Target="../ink/ink47.xml"/><Relationship Id="rId57" Type="http://schemas.openxmlformats.org/officeDocument/2006/relationships/customXml" Target="../ink/ink55.xml"/><Relationship Id="rId10" Type="http://schemas.openxmlformats.org/officeDocument/2006/relationships/customXml" Target="../ink/ink8.xml"/><Relationship Id="rId31" Type="http://schemas.openxmlformats.org/officeDocument/2006/relationships/customXml" Target="../ink/ink29.xml"/><Relationship Id="rId44" Type="http://schemas.openxmlformats.org/officeDocument/2006/relationships/customXml" Target="../ink/ink42.xml"/><Relationship Id="rId52" Type="http://schemas.openxmlformats.org/officeDocument/2006/relationships/customXml" Target="../ink/ink50.xml"/><Relationship Id="rId60" Type="http://schemas.openxmlformats.org/officeDocument/2006/relationships/customXml" Target="../ink/ink58.xml"/><Relationship Id="rId65" Type="http://schemas.openxmlformats.org/officeDocument/2006/relationships/customXml" Target="../ink/ink63.xml"/><Relationship Id="rId73" Type="http://schemas.openxmlformats.org/officeDocument/2006/relationships/customXml" Target="../ink/ink71.xml"/><Relationship Id="rId78" Type="http://schemas.openxmlformats.org/officeDocument/2006/relationships/customXml" Target="../ink/ink76.xml"/><Relationship Id="rId81" Type="http://schemas.openxmlformats.org/officeDocument/2006/relationships/customXml" Target="../ink/ink79.xml"/><Relationship Id="rId86" Type="http://schemas.openxmlformats.org/officeDocument/2006/relationships/customXml" Target="../ink/ink84.xml"/><Relationship Id="rId94" Type="http://schemas.openxmlformats.org/officeDocument/2006/relationships/customXml" Target="../ink/ink92.xml"/><Relationship Id="rId99" Type="http://schemas.openxmlformats.org/officeDocument/2006/relationships/customXml" Target="../ink/ink97.xml"/><Relationship Id="rId101" Type="http://schemas.openxmlformats.org/officeDocument/2006/relationships/customXml" Target="../ink/ink99.xml"/><Relationship Id="rId4" Type="http://schemas.openxmlformats.org/officeDocument/2006/relationships/customXml" Target="../ink/ink3.xml"/><Relationship Id="rId9" Type="http://schemas.openxmlformats.org/officeDocument/2006/relationships/customXml" Target="../ink/ink7.xml"/><Relationship Id="rId13" Type="http://schemas.openxmlformats.org/officeDocument/2006/relationships/customXml" Target="../ink/ink11.xml"/><Relationship Id="rId18" Type="http://schemas.openxmlformats.org/officeDocument/2006/relationships/customXml" Target="../ink/ink16.xml"/><Relationship Id="rId39" Type="http://schemas.openxmlformats.org/officeDocument/2006/relationships/customXml" Target="../ink/ink37.xml"/><Relationship Id="rId34" Type="http://schemas.openxmlformats.org/officeDocument/2006/relationships/customXml" Target="../ink/ink32.xml"/><Relationship Id="rId50" Type="http://schemas.openxmlformats.org/officeDocument/2006/relationships/customXml" Target="../ink/ink48.xml"/><Relationship Id="rId55" Type="http://schemas.openxmlformats.org/officeDocument/2006/relationships/customXml" Target="../ink/ink53.xml"/><Relationship Id="rId76" Type="http://schemas.openxmlformats.org/officeDocument/2006/relationships/customXml" Target="../ink/ink74.xml"/><Relationship Id="rId97" Type="http://schemas.openxmlformats.org/officeDocument/2006/relationships/customXml" Target="../ink/ink95.xml"/><Relationship Id="rId7" Type="http://schemas.openxmlformats.org/officeDocument/2006/relationships/customXml" Target="../ink/ink5.xml"/><Relationship Id="rId71" Type="http://schemas.openxmlformats.org/officeDocument/2006/relationships/customXml" Target="../ink/ink69.xml"/><Relationship Id="rId92" Type="http://schemas.openxmlformats.org/officeDocument/2006/relationships/customXml" Target="../ink/ink90.xml"/><Relationship Id="rId29" Type="http://schemas.openxmlformats.org/officeDocument/2006/relationships/customXml" Target="../ink/ink27.xml"/><Relationship Id="rId24" Type="http://schemas.openxmlformats.org/officeDocument/2006/relationships/customXml" Target="../ink/ink22.xml"/><Relationship Id="rId40" Type="http://schemas.openxmlformats.org/officeDocument/2006/relationships/customXml" Target="../ink/ink38.xml"/><Relationship Id="rId45" Type="http://schemas.openxmlformats.org/officeDocument/2006/relationships/customXml" Target="../ink/ink43.xml"/><Relationship Id="rId66" Type="http://schemas.openxmlformats.org/officeDocument/2006/relationships/customXml" Target="../ink/ink64.xml"/><Relationship Id="rId87" Type="http://schemas.openxmlformats.org/officeDocument/2006/relationships/customXml" Target="../ink/ink85.xml"/><Relationship Id="rId61" Type="http://schemas.openxmlformats.org/officeDocument/2006/relationships/customXml" Target="../ink/ink59.xml"/><Relationship Id="rId82" Type="http://schemas.openxmlformats.org/officeDocument/2006/relationships/customXml" Target="../ink/ink80.xml"/><Relationship Id="rId19" Type="http://schemas.openxmlformats.org/officeDocument/2006/relationships/customXml" Target="../ink/ink17.xml"/><Relationship Id="rId14" Type="http://schemas.openxmlformats.org/officeDocument/2006/relationships/customXml" Target="../ink/ink12.xml"/><Relationship Id="rId30" Type="http://schemas.openxmlformats.org/officeDocument/2006/relationships/customXml" Target="../ink/ink28.xml"/><Relationship Id="rId35" Type="http://schemas.openxmlformats.org/officeDocument/2006/relationships/customXml" Target="../ink/ink33.xml"/><Relationship Id="rId56" Type="http://schemas.openxmlformats.org/officeDocument/2006/relationships/customXml" Target="../ink/ink54.xml"/><Relationship Id="rId77" Type="http://schemas.openxmlformats.org/officeDocument/2006/relationships/customXml" Target="../ink/ink75.xml"/><Relationship Id="rId100" Type="http://schemas.openxmlformats.org/officeDocument/2006/relationships/customXml" Target="../ink/ink98.xml"/><Relationship Id="rId8" Type="http://schemas.openxmlformats.org/officeDocument/2006/relationships/customXml" Target="../ink/ink6.xml"/><Relationship Id="rId51" Type="http://schemas.openxmlformats.org/officeDocument/2006/relationships/customXml" Target="../ink/ink49.xml"/><Relationship Id="rId72" Type="http://schemas.openxmlformats.org/officeDocument/2006/relationships/customXml" Target="../ink/ink70.xml"/><Relationship Id="rId93" Type="http://schemas.openxmlformats.org/officeDocument/2006/relationships/customXml" Target="../ink/ink91.xml"/><Relationship Id="rId98" Type="http://schemas.openxmlformats.org/officeDocument/2006/relationships/customXml" Target="../ink/ink96.xml"/><Relationship Id="rId3" Type="http://schemas.openxmlformats.org/officeDocument/2006/relationships/image" Target="../media/image10.png"/></Relationships>
</file>

<file path=xl/drawings/_rels/drawing3.xml.rels><?xml version="1.0" encoding="UTF-8" standalone="yes"?>
<Relationships xmlns="http://schemas.openxmlformats.org/package/2006/relationships"><Relationship Id="rId117" Type="http://schemas.openxmlformats.org/officeDocument/2006/relationships/customXml" Target="../ink/ink215.xml"/><Relationship Id="rId21" Type="http://schemas.openxmlformats.org/officeDocument/2006/relationships/customXml" Target="../ink/ink119.xml"/><Relationship Id="rId324" Type="http://schemas.openxmlformats.org/officeDocument/2006/relationships/customXml" Target="../ink/ink422.xml"/><Relationship Id="rId531" Type="http://schemas.openxmlformats.org/officeDocument/2006/relationships/customXml" Target="../ink/ink629.xml"/><Relationship Id="rId170" Type="http://schemas.openxmlformats.org/officeDocument/2006/relationships/customXml" Target="../ink/ink268.xml"/><Relationship Id="rId268" Type="http://schemas.openxmlformats.org/officeDocument/2006/relationships/customXml" Target="../ink/ink366.xml"/><Relationship Id="rId475" Type="http://schemas.openxmlformats.org/officeDocument/2006/relationships/customXml" Target="../ink/ink573.xml"/><Relationship Id="rId32" Type="http://schemas.openxmlformats.org/officeDocument/2006/relationships/customXml" Target="../ink/ink130.xml"/><Relationship Id="rId128" Type="http://schemas.openxmlformats.org/officeDocument/2006/relationships/customXml" Target="../ink/ink226.xml"/><Relationship Id="rId335" Type="http://schemas.openxmlformats.org/officeDocument/2006/relationships/customXml" Target="../ink/ink433.xml"/><Relationship Id="rId542" Type="http://schemas.openxmlformats.org/officeDocument/2006/relationships/customXml" Target="../ink/ink640.xml"/><Relationship Id="rId181" Type="http://schemas.openxmlformats.org/officeDocument/2006/relationships/customXml" Target="../ink/ink279.xml"/><Relationship Id="rId402" Type="http://schemas.openxmlformats.org/officeDocument/2006/relationships/customXml" Target="../ink/ink500.xml"/><Relationship Id="rId279" Type="http://schemas.openxmlformats.org/officeDocument/2006/relationships/customXml" Target="../ink/ink377.xml"/><Relationship Id="rId486" Type="http://schemas.openxmlformats.org/officeDocument/2006/relationships/customXml" Target="../ink/ink584.xml"/><Relationship Id="rId43" Type="http://schemas.openxmlformats.org/officeDocument/2006/relationships/customXml" Target="../ink/ink141.xml"/><Relationship Id="rId139" Type="http://schemas.openxmlformats.org/officeDocument/2006/relationships/customXml" Target="../ink/ink237.xml"/><Relationship Id="rId346" Type="http://schemas.openxmlformats.org/officeDocument/2006/relationships/customXml" Target="../ink/ink444.xml"/><Relationship Id="rId553" Type="http://schemas.openxmlformats.org/officeDocument/2006/relationships/customXml" Target="../ink/ink651.xml"/><Relationship Id="rId192" Type="http://schemas.openxmlformats.org/officeDocument/2006/relationships/customXml" Target="../ink/ink290.xml"/><Relationship Id="rId206" Type="http://schemas.openxmlformats.org/officeDocument/2006/relationships/customXml" Target="../ink/ink304.xml"/><Relationship Id="rId413" Type="http://schemas.openxmlformats.org/officeDocument/2006/relationships/customXml" Target="../ink/ink511.xml"/><Relationship Id="rId497" Type="http://schemas.openxmlformats.org/officeDocument/2006/relationships/customXml" Target="../ink/ink595.xml"/><Relationship Id="rId357" Type="http://schemas.openxmlformats.org/officeDocument/2006/relationships/customXml" Target="../ink/ink455.xml"/><Relationship Id="rId54" Type="http://schemas.openxmlformats.org/officeDocument/2006/relationships/customXml" Target="../ink/ink152.xml"/><Relationship Id="rId217" Type="http://schemas.openxmlformats.org/officeDocument/2006/relationships/customXml" Target="../ink/ink315.xml"/><Relationship Id="rId259" Type="http://schemas.openxmlformats.org/officeDocument/2006/relationships/customXml" Target="../ink/ink357.xml"/><Relationship Id="rId424" Type="http://schemas.openxmlformats.org/officeDocument/2006/relationships/customXml" Target="../ink/ink522.xml"/><Relationship Id="rId466" Type="http://schemas.openxmlformats.org/officeDocument/2006/relationships/customXml" Target="../ink/ink564.xml"/><Relationship Id="rId23" Type="http://schemas.openxmlformats.org/officeDocument/2006/relationships/customXml" Target="../ink/ink121.xml"/><Relationship Id="rId119" Type="http://schemas.openxmlformats.org/officeDocument/2006/relationships/customXml" Target="../ink/ink217.xml"/><Relationship Id="rId270" Type="http://schemas.openxmlformats.org/officeDocument/2006/relationships/customXml" Target="../ink/ink368.xml"/><Relationship Id="rId326" Type="http://schemas.openxmlformats.org/officeDocument/2006/relationships/customXml" Target="../ink/ink424.xml"/><Relationship Id="rId533" Type="http://schemas.openxmlformats.org/officeDocument/2006/relationships/customXml" Target="../ink/ink631.xml"/><Relationship Id="rId65" Type="http://schemas.openxmlformats.org/officeDocument/2006/relationships/customXml" Target="../ink/ink163.xml"/><Relationship Id="rId130" Type="http://schemas.openxmlformats.org/officeDocument/2006/relationships/customXml" Target="../ink/ink228.xml"/><Relationship Id="rId368" Type="http://schemas.openxmlformats.org/officeDocument/2006/relationships/customXml" Target="../ink/ink466.xml"/><Relationship Id="rId172" Type="http://schemas.openxmlformats.org/officeDocument/2006/relationships/customXml" Target="../ink/ink270.xml"/><Relationship Id="rId228" Type="http://schemas.openxmlformats.org/officeDocument/2006/relationships/customXml" Target="../ink/ink326.xml"/><Relationship Id="rId435" Type="http://schemas.openxmlformats.org/officeDocument/2006/relationships/customXml" Target="../ink/ink533.xml"/><Relationship Id="rId477" Type="http://schemas.openxmlformats.org/officeDocument/2006/relationships/customXml" Target="../ink/ink575.xml"/><Relationship Id="rId281" Type="http://schemas.openxmlformats.org/officeDocument/2006/relationships/customXml" Target="../ink/ink379.xml"/><Relationship Id="rId337" Type="http://schemas.openxmlformats.org/officeDocument/2006/relationships/customXml" Target="../ink/ink435.xml"/><Relationship Id="rId502" Type="http://schemas.openxmlformats.org/officeDocument/2006/relationships/customXml" Target="../ink/ink600.xml"/><Relationship Id="rId34" Type="http://schemas.openxmlformats.org/officeDocument/2006/relationships/customXml" Target="../ink/ink132.xml"/><Relationship Id="rId76" Type="http://schemas.openxmlformats.org/officeDocument/2006/relationships/customXml" Target="../ink/ink174.xml"/><Relationship Id="rId141" Type="http://schemas.openxmlformats.org/officeDocument/2006/relationships/customXml" Target="../ink/ink239.xml"/><Relationship Id="rId379" Type="http://schemas.openxmlformats.org/officeDocument/2006/relationships/customXml" Target="../ink/ink477.xml"/><Relationship Id="rId544" Type="http://schemas.openxmlformats.org/officeDocument/2006/relationships/customXml" Target="../ink/ink642.xml"/><Relationship Id="rId7" Type="http://schemas.openxmlformats.org/officeDocument/2006/relationships/customXml" Target="../ink/ink105.xml"/><Relationship Id="rId183" Type="http://schemas.openxmlformats.org/officeDocument/2006/relationships/customXml" Target="../ink/ink281.xml"/><Relationship Id="rId239" Type="http://schemas.openxmlformats.org/officeDocument/2006/relationships/customXml" Target="../ink/ink337.xml"/><Relationship Id="rId390" Type="http://schemas.openxmlformats.org/officeDocument/2006/relationships/customXml" Target="../ink/ink488.xml"/><Relationship Id="rId404" Type="http://schemas.openxmlformats.org/officeDocument/2006/relationships/customXml" Target="../ink/ink502.xml"/><Relationship Id="rId446" Type="http://schemas.openxmlformats.org/officeDocument/2006/relationships/customXml" Target="../ink/ink544.xml"/><Relationship Id="rId250" Type="http://schemas.openxmlformats.org/officeDocument/2006/relationships/customXml" Target="../ink/ink348.xml"/><Relationship Id="rId292" Type="http://schemas.openxmlformats.org/officeDocument/2006/relationships/customXml" Target="../ink/ink390.xml"/><Relationship Id="rId306" Type="http://schemas.openxmlformats.org/officeDocument/2006/relationships/customXml" Target="../ink/ink404.xml"/><Relationship Id="rId488" Type="http://schemas.openxmlformats.org/officeDocument/2006/relationships/customXml" Target="../ink/ink586.xml"/><Relationship Id="rId45" Type="http://schemas.openxmlformats.org/officeDocument/2006/relationships/customXml" Target="../ink/ink143.xml"/><Relationship Id="rId87" Type="http://schemas.openxmlformats.org/officeDocument/2006/relationships/customXml" Target="../ink/ink185.xml"/><Relationship Id="rId110" Type="http://schemas.openxmlformats.org/officeDocument/2006/relationships/customXml" Target="../ink/ink208.xml"/><Relationship Id="rId348" Type="http://schemas.openxmlformats.org/officeDocument/2006/relationships/customXml" Target="../ink/ink446.xml"/><Relationship Id="rId513" Type="http://schemas.openxmlformats.org/officeDocument/2006/relationships/customXml" Target="../ink/ink611.xml"/><Relationship Id="rId555" Type="http://schemas.openxmlformats.org/officeDocument/2006/relationships/customXml" Target="../ink/ink653.xml"/><Relationship Id="rId152" Type="http://schemas.openxmlformats.org/officeDocument/2006/relationships/customXml" Target="../ink/ink250.xml"/><Relationship Id="rId194" Type="http://schemas.openxmlformats.org/officeDocument/2006/relationships/customXml" Target="../ink/ink292.xml"/><Relationship Id="rId208" Type="http://schemas.openxmlformats.org/officeDocument/2006/relationships/customXml" Target="../ink/ink306.xml"/><Relationship Id="rId415" Type="http://schemas.openxmlformats.org/officeDocument/2006/relationships/customXml" Target="../ink/ink513.xml"/><Relationship Id="rId457" Type="http://schemas.openxmlformats.org/officeDocument/2006/relationships/customXml" Target="../ink/ink555.xml"/><Relationship Id="rId261" Type="http://schemas.openxmlformats.org/officeDocument/2006/relationships/customXml" Target="../ink/ink359.xml"/><Relationship Id="rId499" Type="http://schemas.openxmlformats.org/officeDocument/2006/relationships/customXml" Target="../ink/ink597.xml"/><Relationship Id="rId14" Type="http://schemas.openxmlformats.org/officeDocument/2006/relationships/customXml" Target="../ink/ink112.xml"/><Relationship Id="rId56" Type="http://schemas.openxmlformats.org/officeDocument/2006/relationships/customXml" Target="../ink/ink154.xml"/><Relationship Id="rId317" Type="http://schemas.openxmlformats.org/officeDocument/2006/relationships/customXml" Target="../ink/ink415.xml"/><Relationship Id="rId359" Type="http://schemas.openxmlformats.org/officeDocument/2006/relationships/customXml" Target="../ink/ink457.xml"/><Relationship Id="rId524" Type="http://schemas.openxmlformats.org/officeDocument/2006/relationships/customXml" Target="../ink/ink622.xml"/><Relationship Id="rId98" Type="http://schemas.openxmlformats.org/officeDocument/2006/relationships/customXml" Target="../ink/ink196.xml"/><Relationship Id="rId121" Type="http://schemas.openxmlformats.org/officeDocument/2006/relationships/customXml" Target="../ink/ink219.xml"/><Relationship Id="rId163" Type="http://schemas.openxmlformats.org/officeDocument/2006/relationships/customXml" Target="../ink/ink261.xml"/><Relationship Id="rId219" Type="http://schemas.openxmlformats.org/officeDocument/2006/relationships/customXml" Target="../ink/ink317.xml"/><Relationship Id="rId370" Type="http://schemas.openxmlformats.org/officeDocument/2006/relationships/customXml" Target="../ink/ink468.xml"/><Relationship Id="rId426" Type="http://schemas.openxmlformats.org/officeDocument/2006/relationships/customXml" Target="../ink/ink524.xml"/><Relationship Id="rId230" Type="http://schemas.openxmlformats.org/officeDocument/2006/relationships/customXml" Target="../ink/ink328.xml"/><Relationship Id="rId468" Type="http://schemas.openxmlformats.org/officeDocument/2006/relationships/customXml" Target="../ink/ink566.xml"/><Relationship Id="rId25" Type="http://schemas.openxmlformats.org/officeDocument/2006/relationships/customXml" Target="../ink/ink123.xml"/><Relationship Id="rId67" Type="http://schemas.openxmlformats.org/officeDocument/2006/relationships/customXml" Target="../ink/ink165.xml"/><Relationship Id="rId272" Type="http://schemas.openxmlformats.org/officeDocument/2006/relationships/customXml" Target="../ink/ink370.xml"/><Relationship Id="rId328" Type="http://schemas.openxmlformats.org/officeDocument/2006/relationships/customXml" Target="../ink/ink426.xml"/><Relationship Id="rId535" Type="http://schemas.openxmlformats.org/officeDocument/2006/relationships/customXml" Target="../ink/ink633.xml"/><Relationship Id="rId132" Type="http://schemas.openxmlformats.org/officeDocument/2006/relationships/customXml" Target="../ink/ink230.xml"/><Relationship Id="rId174" Type="http://schemas.openxmlformats.org/officeDocument/2006/relationships/customXml" Target="../ink/ink272.xml"/><Relationship Id="rId381" Type="http://schemas.openxmlformats.org/officeDocument/2006/relationships/customXml" Target="../ink/ink479.xml"/><Relationship Id="rId241" Type="http://schemas.openxmlformats.org/officeDocument/2006/relationships/customXml" Target="../ink/ink339.xml"/><Relationship Id="rId437" Type="http://schemas.openxmlformats.org/officeDocument/2006/relationships/customXml" Target="../ink/ink535.xml"/><Relationship Id="rId479" Type="http://schemas.openxmlformats.org/officeDocument/2006/relationships/customXml" Target="../ink/ink577.xml"/><Relationship Id="rId36" Type="http://schemas.openxmlformats.org/officeDocument/2006/relationships/customXml" Target="../ink/ink134.xml"/><Relationship Id="rId283" Type="http://schemas.openxmlformats.org/officeDocument/2006/relationships/customXml" Target="../ink/ink381.xml"/><Relationship Id="rId339" Type="http://schemas.openxmlformats.org/officeDocument/2006/relationships/customXml" Target="../ink/ink437.xml"/><Relationship Id="rId490" Type="http://schemas.openxmlformats.org/officeDocument/2006/relationships/customXml" Target="../ink/ink588.xml"/><Relationship Id="rId504" Type="http://schemas.openxmlformats.org/officeDocument/2006/relationships/customXml" Target="../ink/ink602.xml"/><Relationship Id="rId546" Type="http://schemas.openxmlformats.org/officeDocument/2006/relationships/customXml" Target="../ink/ink644.xml"/><Relationship Id="rId78" Type="http://schemas.openxmlformats.org/officeDocument/2006/relationships/customXml" Target="../ink/ink176.xml"/><Relationship Id="rId101" Type="http://schemas.openxmlformats.org/officeDocument/2006/relationships/customXml" Target="../ink/ink199.xml"/><Relationship Id="rId143" Type="http://schemas.openxmlformats.org/officeDocument/2006/relationships/customXml" Target="../ink/ink241.xml"/><Relationship Id="rId185" Type="http://schemas.openxmlformats.org/officeDocument/2006/relationships/customXml" Target="../ink/ink283.xml"/><Relationship Id="rId350" Type="http://schemas.openxmlformats.org/officeDocument/2006/relationships/customXml" Target="../ink/ink448.xml"/><Relationship Id="rId406" Type="http://schemas.openxmlformats.org/officeDocument/2006/relationships/customXml" Target="../ink/ink504.xml"/><Relationship Id="rId9" Type="http://schemas.openxmlformats.org/officeDocument/2006/relationships/customXml" Target="../ink/ink107.xml"/><Relationship Id="rId210" Type="http://schemas.openxmlformats.org/officeDocument/2006/relationships/customXml" Target="../ink/ink308.xml"/><Relationship Id="rId392" Type="http://schemas.openxmlformats.org/officeDocument/2006/relationships/customXml" Target="../ink/ink490.xml"/><Relationship Id="rId448" Type="http://schemas.openxmlformats.org/officeDocument/2006/relationships/customXml" Target="../ink/ink546.xml"/><Relationship Id="rId252" Type="http://schemas.openxmlformats.org/officeDocument/2006/relationships/customXml" Target="../ink/ink350.xml"/><Relationship Id="rId294" Type="http://schemas.openxmlformats.org/officeDocument/2006/relationships/customXml" Target="../ink/ink392.xml"/><Relationship Id="rId308" Type="http://schemas.openxmlformats.org/officeDocument/2006/relationships/customXml" Target="../ink/ink406.xml"/><Relationship Id="rId515" Type="http://schemas.openxmlformats.org/officeDocument/2006/relationships/customXml" Target="../ink/ink613.xml"/><Relationship Id="rId47" Type="http://schemas.openxmlformats.org/officeDocument/2006/relationships/customXml" Target="../ink/ink145.xml"/><Relationship Id="rId89" Type="http://schemas.openxmlformats.org/officeDocument/2006/relationships/customXml" Target="../ink/ink187.xml"/><Relationship Id="rId112" Type="http://schemas.openxmlformats.org/officeDocument/2006/relationships/customXml" Target="../ink/ink210.xml"/><Relationship Id="rId154" Type="http://schemas.openxmlformats.org/officeDocument/2006/relationships/customXml" Target="../ink/ink252.xml"/><Relationship Id="rId361" Type="http://schemas.openxmlformats.org/officeDocument/2006/relationships/customXml" Target="../ink/ink459.xml"/><Relationship Id="rId557" Type="http://schemas.openxmlformats.org/officeDocument/2006/relationships/customXml" Target="../ink/ink655.xml"/><Relationship Id="rId196" Type="http://schemas.openxmlformats.org/officeDocument/2006/relationships/customXml" Target="../ink/ink294.xml"/><Relationship Id="rId417" Type="http://schemas.openxmlformats.org/officeDocument/2006/relationships/customXml" Target="../ink/ink515.xml"/><Relationship Id="rId459" Type="http://schemas.openxmlformats.org/officeDocument/2006/relationships/customXml" Target="../ink/ink557.xml"/><Relationship Id="rId16" Type="http://schemas.openxmlformats.org/officeDocument/2006/relationships/customXml" Target="../ink/ink114.xml"/><Relationship Id="rId221" Type="http://schemas.openxmlformats.org/officeDocument/2006/relationships/customXml" Target="../ink/ink319.xml"/><Relationship Id="rId263" Type="http://schemas.openxmlformats.org/officeDocument/2006/relationships/customXml" Target="../ink/ink361.xml"/><Relationship Id="rId319" Type="http://schemas.openxmlformats.org/officeDocument/2006/relationships/customXml" Target="../ink/ink417.xml"/><Relationship Id="rId470" Type="http://schemas.openxmlformats.org/officeDocument/2006/relationships/customXml" Target="../ink/ink568.xml"/><Relationship Id="rId526" Type="http://schemas.openxmlformats.org/officeDocument/2006/relationships/customXml" Target="../ink/ink624.xml"/><Relationship Id="rId58" Type="http://schemas.openxmlformats.org/officeDocument/2006/relationships/customXml" Target="../ink/ink156.xml"/><Relationship Id="rId123" Type="http://schemas.openxmlformats.org/officeDocument/2006/relationships/customXml" Target="../ink/ink221.xml"/><Relationship Id="rId330" Type="http://schemas.openxmlformats.org/officeDocument/2006/relationships/customXml" Target="../ink/ink428.xml"/><Relationship Id="rId165" Type="http://schemas.openxmlformats.org/officeDocument/2006/relationships/customXml" Target="../ink/ink263.xml"/><Relationship Id="rId372" Type="http://schemas.openxmlformats.org/officeDocument/2006/relationships/customXml" Target="../ink/ink470.xml"/><Relationship Id="rId428" Type="http://schemas.openxmlformats.org/officeDocument/2006/relationships/customXml" Target="../ink/ink526.xml"/><Relationship Id="rId232" Type="http://schemas.openxmlformats.org/officeDocument/2006/relationships/customXml" Target="../ink/ink330.xml"/><Relationship Id="rId274" Type="http://schemas.openxmlformats.org/officeDocument/2006/relationships/customXml" Target="../ink/ink372.xml"/><Relationship Id="rId481" Type="http://schemas.openxmlformats.org/officeDocument/2006/relationships/customXml" Target="../ink/ink579.xml"/><Relationship Id="rId27" Type="http://schemas.openxmlformats.org/officeDocument/2006/relationships/customXml" Target="../ink/ink125.xml"/><Relationship Id="rId69" Type="http://schemas.openxmlformats.org/officeDocument/2006/relationships/customXml" Target="../ink/ink167.xml"/><Relationship Id="rId134" Type="http://schemas.openxmlformats.org/officeDocument/2006/relationships/customXml" Target="../ink/ink232.xml"/><Relationship Id="rId537" Type="http://schemas.openxmlformats.org/officeDocument/2006/relationships/customXml" Target="../ink/ink635.xml"/><Relationship Id="rId80" Type="http://schemas.openxmlformats.org/officeDocument/2006/relationships/customXml" Target="../ink/ink178.xml"/><Relationship Id="rId176" Type="http://schemas.openxmlformats.org/officeDocument/2006/relationships/customXml" Target="../ink/ink274.xml"/><Relationship Id="rId341" Type="http://schemas.openxmlformats.org/officeDocument/2006/relationships/customXml" Target="../ink/ink439.xml"/><Relationship Id="rId383" Type="http://schemas.openxmlformats.org/officeDocument/2006/relationships/customXml" Target="../ink/ink481.xml"/><Relationship Id="rId439" Type="http://schemas.openxmlformats.org/officeDocument/2006/relationships/customXml" Target="../ink/ink537.xml"/><Relationship Id="rId201" Type="http://schemas.openxmlformats.org/officeDocument/2006/relationships/customXml" Target="../ink/ink299.xml"/><Relationship Id="rId243" Type="http://schemas.openxmlformats.org/officeDocument/2006/relationships/customXml" Target="../ink/ink341.xml"/><Relationship Id="rId285" Type="http://schemas.openxmlformats.org/officeDocument/2006/relationships/customXml" Target="../ink/ink383.xml"/><Relationship Id="rId450" Type="http://schemas.openxmlformats.org/officeDocument/2006/relationships/customXml" Target="../ink/ink548.xml"/><Relationship Id="rId506" Type="http://schemas.openxmlformats.org/officeDocument/2006/relationships/customXml" Target="../ink/ink604.xml"/><Relationship Id="rId38" Type="http://schemas.openxmlformats.org/officeDocument/2006/relationships/customXml" Target="../ink/ink136.xml"/><Relationship Id="rId103" Type="http://schemas.openxmlformats.org/officeDocument/2006/relationships/customXml" Target="../ink/ink201.xml"/><Relationship Id="rId310" Type="http://schemas.openxmlformats.org/officeDocument/2006/relationships/customXml" Target="../ink/ink408.xml"/><Relationship Id="rId492" Type="http://schemas.openxmlformats.org/officeDocument/2006/relationships/customXml" Target="../ink/ink590.xml"/><Relationship Id="rId548" Type="http://schemas.openxmlformats.org/officeDocument/2006/relationships/customXml" Target="../ink/ink646.xml"/><Relationship Id="rId91" Type="http://schemas.openxmlformats.org/officeDocument/2006/relationships/customXml" Target="../ink/ink189.xml"/><Relationship Id="rId145" Type="http://schemas.openxmlformats.org/officeDocument/2006/relationships/customXml" Target="../ink/ink243.xml"/><Relationship Id="rId187" Type="http://schemas.openxmlformats.org/officeDocument/2006/relationships/customXml" Target="../ink/ink285.xml"/><Relationship Id="rId352" Type="http://schemas.openxmlformats.org/officeDocument/2006/relationships/customXml" Target="../ink/ink450.xml"/><Relationship Id="rId394" Type="http://schemas.openxmlformats.org/officeDocument/2006/relationships/customXml" Target="../ink/ink492.xml"/><Relationship Id="rId408" Type="http://schemas.openxmlformats.org/officeDocument/2006/relationships/customXml" Target="../ink/ink506.xml"/><Relationship Id="rId212" Type="http://schemas.openxmlformats.org/officeDocument/2006/relationships/customXml" Target="../ink/ink310.xml"/><Relationship Id="rId254" Type="http://schemas.openxmlformats.org/officeDocument/2006/relationships/customXml" Target="../ink/ink352.xml"/><Relationship Id="rId49" Type="http://schemas.openxmlformats.org/officeDocument/2006/relationships/customXml" Target="../ink/ink147.xml"/><Relationship Id="rId114" Type="http://schemas.openxmlformats.org/officeDocument/2006/relationships/customXml" Target="../ink/ink212.xml"/><Relationship Id="rId296" Type="http://schemas.openxmlformats.org/officeDocument/2006/relationships/customXml" Target="../ink/ink394.xml"/><Relationship Id="rId461" Type="http://schemas.openxmlformats.org/officeDocument/2006/relationships/customXml" Target="../ink/ink559.xml"/><Relationship Id="rId517" Type="http://schemas.openxmlformats.org/officeDocument/2006/relationships/customXml" Target="../ink/ink615.xml"/><Relationship Id="rId559" Type="http://schemas.openxmlformats.org/officeDocument/2006/relationships/customXml" Target="../ink/ink657.xml"/><Relationship Id="rId60" Type="http://schemas.openxmlformats.org/officeDocument/2006/relationships/customXml" Target="../ink/ink158.xml"/><Relationship Id="rId156" Type="http://schemas.openxmlformats.org/officeDocument/2006/relationships/customXml" Target="../ink/ink254.xml"/><Relationship Id="rId198" Type="http://schemas.openxmlformats.org/officeDocument/2006/relationships/customXml" Target="../ink/ink296.xml"/><Relationship Id="rId321" Type="http://schemas.openxmlformats.org/officeDocument/2006/relationships/customXml" Target="../ink/ink419.xml"/><Relationship Id="rId363" Type="http://schemas.openxmlformats.org/officeDocument/2006/relationships/customXml" Target="../ink/ink461.xml"/><Relationship Id="rId419" Type="http://schemas.openxmlformats.org/officeDocument/2006/relationships/customXml" Target="../ink/ink517.xml"/><Relationship Id="rId223" Type="http://schemas.openxmlformats.org/officeDocument/2006/relationships/customXml" Target="../ink/ink321.xml"/><Relationship Id="rId430" Type="http://schemas.openxmlformats.org/officeDocument/2006/relationships/customXml" Target="../ink/ink528.xml"/><Relationship Id="rId18" Type="http://schemas.openxmlformats.org/officeDocument/2006/relationships/customXml" Target="../ink/ink116.xml"/><Relationship Id="rId265" Type="http://schemas.openxmlformats.org/officeDocument/2006/relationships/customXml" Target="../ink/ink363.xml"/><Relationship Id="rId472" Type="http://schemas.openxmlformats.org/officeDocument/2006/relationships/customXml" Target="../ink/ink570.xml"/><Relationship Id="rId528" Type="http://schemas.openxmlformats.org/officeDocument/2006/relationships/customXml" Target="../ink/ink626.xml"/><Relationship Id="rId125" Type="http://schemas.openxmlformats.org/officeDocument/2006/relationships/customXml" Target="../ink/ink223.xml"/><Relationship Id="rId167" Type="http://schemas.openxmlformats.org/officeDocument/2006/relationships/customXml" Target="../ink/ink265.xml"/><Relationship Id="rId332" Type="http://schemas.openxmlformats.org/officeDocument/2006/relationships/customXml" Target="../ink/ink430.xml"/><Relationship Id="rId374" Type="http://schemas.openxmlformats.org/officeDocument/2006/relationships/customXml" Target="../ink/ink472.xml"/><Relationship Id="rId71" Type="http://schemas.openxmlformats.org/officeDocument/2006/relationships/customXml" Target="../ink/ink169.xml"/><Relationship Id="rId234" Type="http://schemas.openxmlformats.org/officeDocument/2006/relationships/customXml" Target="../ink/ink332.xml"/><Relationship Id="rId29" Type="http://schemas.openxmlformats.org/officeDocument/2006/relationships/customXml" Target="../ink/ink127.xml"/><Relationship Id="rId276" Type="http://schemas.openxmlformats.org/officeDocument/2006/relationships/customXml" Target="../ink/ink374.xml"/><Relationship Id="rId441" Type="http://schemas.openxmlformats.org/officeDocument/2006/relationships/customXml" Target="../ink/ink539.xml"/><Relationship Id="rId483" Type="http://schemas.openxmlformats.org/officeDocument/2006/relationships/customXml" Target="../ink/ink581.xml"/><Relationship Id="rId539" Type="http://schemas.openxmlformats.org/officeDocument/2006/relationships/customXml" Target="../ink/ink637.xml"/><Relationship Id="rId40" Type="http://schemas.openxmlformats.org/officeDocument/2006/relationships/customXml" Target="../ink/ink138.xml"/><Relationship Id="rId136" Type="http://schemas.openxmlformats.org/officeDocument/2006/relationships/customXml" Target="../ink/ink234.xml"/><Relationship Id="rId178" Type="http://schemas.openxmlformats.org/officeDocument/2006/relationships/customXml" Target="../ink/ink276.xml"/><Relationship Id="rId301" Type="http://schemas.openxmlformats.org/officeDocument/2006/relationships/customXml" Target="../ink/ink399.xml"/><Relationship Id="rId343" Type="http://schemas.openxmlformats.org/officeDocument/2006/relationships/customXml" Target="../ink/ink441.xml"/><Relationship Id="rId550" Type="http://schemas.openxmlformats.org/officeDocument/2006/relationships/customXml" Target="../ink/ink648.xml"/><Relationship Id="rId82" Type="http://schemas.openxmlformats.org/officeDocument/2006/relationships/customXml" Target="../ink/ink180.xml"/><Relationship Id="rId203" Type="http://schemas.openxmlformats.org/officeDocument/2006/relationships/customXml" Target="../ink/ink301.xml"/><Relationship Id="rId385" Type="http://schemas.openxmlformats.org/officeDocument/2006/relationships/customXml" Target="../ink/ink483.xml"/><Relationship Id="rId245" Type="http://schemas.openxmlformats.org/officeDocument/2006/relationships/customXml" Target="../ink/ink343.xml"/><Relationship Id="rId287" Type="http://schemas.openxmlformats.org/officeDocument/2006/relationships/customXml" Target="../ink/ink385.xml"/><Relationship Id="rId410" Type="http://schemas.openxmlformats.org/officeDocument/2006/relationships/customXml" Target="../ink/ink508.xml"/><Relationship Id="rId452" Type="http://schemas.openxmlformats.org/officeDocument/2006/relationships/customXml" Target="../ink/ink550.xml"/><Relationship Id="rId494" Type="http://schemas.openxmlformats.org/officeDocument/2006/relationships/customXml" Target="../ink/ink592.xml"/><Relationship Id="rId508" Type="http://schemas.openxmlformats.org/officeDocument/2006/relationships/customXml" Target="../ink/ink606.xml"/><Relationship Id="rId105" Type="http://schemas.openxmlformats.org/officeDocument/2006/relationships/customXml" Target="../ink/ink203.xml"/><Relationship Id="rId147" Type="http://schemas.openxmlformats.org/officeDocument/2006/relationships/customXml" Target="../ink/ink245.xml"/><Relationship Id="rId312" Type="http://schemas.openxmlformats.org/officeDocument/2006/relationships/customXml" Target="../ink/ink410.xml"/><Relationship Id="rId354" Type="http://schemas.openxmlformats.org/officeDocument/2006/relationships/customXml" Target="../ink/ink452.xml"/><Relationship Id="rId51" Type="http://schemas.openxmlformats.org/officeDocument/2006/relationships/customXml" Target="../ink/ink149.xml"/><Relationship Id="rId93" Type="http://schemas.openxmlformats.org/officeDocument/2006/relationships/customXml" Target="../ink/ink191.xml"/><Relationship Id="rId189" Type="http://schemas.openxmlformats.org/officeDocument/2006/relationships/customXml" Target="../ink/ink287.xml"/><Relationship Id="rId396" Type="http://schemas.openxmlformats.org/officeDocument/2006/relationships/customXml" Target="../ink/ink494.xml"/><Relationship Id="rId214" Type="http://schemas.openxmlformats.org/officeDocument/2006/relationships/customXml" Target="../ink/ink312.xml"/><Relationship Id="rId256" Type="http://schemas.openxmlformats.org/officeDocument/2006/relationships/customXml" Target="../ink/ink354.xml"/><Relationship Id="rId298" Type="http://schemas.openxmlformats.org/officeDocument/2006/relationships/customXml" Target="../ink/ink396.xml"/><Relationship Id="rId421" Type="http://schemas.openxmlformats.org/officeDocument/2006/relationships/customXml" Target="../ink/ink519.xml"/><Relationship Id="rId463" Type="http://schemas.openxmlformats.org/officeDocument/2006/relationships/customXml" Target="../ink/ink561.xml"/><Relationship Id="rId519" Type="http://schemas.openxmlformats.org/officeDocument/2006/relationships/customXml" Target="../ink/ink617.xml"/><Relationship Id="rId116" Type="http://schemas.openxmlformats.org/officeDocument/2006/relationships/customXml" Target="../ink/ink214.xml"/><Relationship Id="rId158" Type="http://schemas.openxmlformats.org/officeDocument/2006/relationships/customXml" Target="../ink/ink256.xml"/><Relationship Id="rId323" Type="http://schemas.openxmlformats.org/officeDocument/2006/relationships/customXml" Target="../ink/ink421.xml"/><Relationship Id="rId530" Type="http://schemas.openxmlformats.org/officeDocument/2006/relationships/customXml" Target="../ink/ink628.xml"/><Relationship Id="rId20" Type="http://schemas.openxmlformats.org/officeDocument/2006/relationships/customXml" Target="../ink/ink118.xml"/><Relationship Id="rId62" Type="http://schemas.openxmlformats.org/officeDocument/2006/relationships/customXml" Target="../ink/ink160.xml"/><Relationship Id="rId365" Type="http://schemas.openxmlformats.org/officeDocument/2006/relationships/customXml" Target="../ink/ink463.xml"/><Relationship Id="rId225" Type="http://schemas.openxmlformats.org/officeDocument/2006/relationships/customXml" Target="../ink/ink323.xml"/><Relationship Id="rId267" Type="http://schemas.openxmlformats.org/officeDocument/2006/relationships/customXml" Target="../ink/ink365.xml"/><Relationship Id="rId432" Type="http://schemas.openxmlformats.org/officeDocument/2006/relationships/customXml" Target="../ink/ink530.xml"/><Relationship Id="rId474" Type="http://schemas.openxmlformats.org/officeDocument/2006/relationships/customXml" Target="../ink/ink572.xml"/><Relationship Id="rId127" Type="http://schemas.openxmlformats.org/officeDocument/2006/relationships/customXml" Target="../ink/ink225.xml"/><Relationship Id="rId31" Type="http://schemas.openxmlformats.org/officeDocument/2006/relationships/customXml" Target="../ink/ink129.xml"/><Relationship Id="rId73" Type="http://schemas.openxmlformats.org/officeDocument/2006/relationships/customXml" Target="../ink/ink171.xml"/><Relationship Id="rId169" Type="http://schemas.openxmlformats.org/officeDocument/2006/relationships/customXml" Target="../ink/ink267.xml"/><Relationship Id="rId334" Type="http://schemas.openxmlformats.org/officeDocument/2006/relationships/customXml" Target="../ink/ink432.xml"/><Relationship Id="rId376" Type="http://schemas.openxmlformats.org/officeDocument/2006/relationships/customXml" Target="../ink/ink474.xml"/><Relationship Id="rId541" Type="http://schemas.openxmlformats.org/officeDocument/2006/relationships/customXml" Target="../ink/ink639.xml"/><Relationship Id="rId4" Type="http://schemas.openxmlformats.org/officeDocument/2006/relationships/customXml" Target="../ink/ink103.xml"/><Relationship Id="rId180" Type="http://schemas.openxmlformats.org/officeDocument/2006/relationships/customXml" Target="../ink/ink278.xml"/><Relationship Id="rId236" Type="http://schemas.openxmlformats.org/officeDocument/2006/relationships/customXml" Target="../ink/ink334.xml"/><Relationship Id="rId278" Type="http://schemas.openxmlformats.org/officeDocument/2006/relationships/customXml" Target="../ink/ink376.xml"/><Relationship Id="rId401" Type="http://schemas.openxmlformats.org/officeDocument/2006/relationships/customXml" Target="../ink/ink499.xml"/><Relationship Id="rId443" Type="http://schemas.openxmlformats.org/officeDocument/2006/relationships/customXml" Target="../ink/ink541.xml"/><Relationship Id="rId303" Type="http://schemas.openxmlformats.org/officeDocument/2006/relationships/customXml" Target="../ink/ink401.xml"/><Relationship Id="rId485" Type="http://schemas.openxmlformats.org/officeDocument/2006/relationships/customXml" Target="../ink/ink583.xml"/><Relationship Id="rId42" Type="http://schemas.openxmlformats.org/officeDocument/2006/relationships/customXml" Target="../ink/ink140.xml"/><Relationship Id="rId84" Type="http://schemas.openxmlformats.org/officeDocument/2006/relationships/customXml" Target="../ink/ink182.xml"/><Relationship Id="rId138" Type="http://schemas.openxmlformats.org/officeDocument/2006/relationships/customXml" Target="../ink/ink236.xml"/><Relationship Id="rId345" Type="http://schemas.openxmlformats.org/officeDocument/2006/relationships/customXml" Target="../ink/ink443.xml"/><Relationship Id="rId387" Type="http://schemas.openxmlformats.org/officeDocument/2006/relationships/customXml" Target="../ink/ink485.xml"/><Relationship Id="rId510" Type="http://schemas.openxmlformats.org/officeDocument/2006/relationships/customXml" Target="../ink/ink608.xml"/><Relationship Id="rId552" Type="http://schemas.openxmlformats.org/officeDocument/2006/relationships/customXml" Target="../ink/ink650.xml"/><Relationship Id="rId191" Type="http://schemas.openxmlformats.org/officeDocument/2006/relationships/customXml" Target="../ink/ink289.xml"/><Relationship Id="rId205" Type="http://schemas.openxmlformats.org/officeDocument/2006/relationships/customXml" Target="../ink/ink303.xml"/><Relationship Id="rId247" Type="http://schemas.openxmlformats.org/officeDocument/2006/relationships/customXml" Target="../ink/ink345.xml"/><Relationship Id="rId412" Type="http://schemas.openxmlformats.org/officeDocument/2006/relationships/customXml" Target="../ink/ink510.xml"/><Relationship Id="rId107" Type="http://schemas.openxmlformats.org/officeDocument/2006/relationships/customXml" Target="../ink/ink205.xml"/><Relationship Id="rId289" Type="http://schemas.openxmlformats.org/officeDocument/2006/relationships/customXml" Target="../ink/ink387.xml"/><Relationship Id="rId454" Type="http://schemas.openxmlformats.org/officeDocument/2006/relationships/customXml" Target="../ink/ink552.xml"/><Relationship Id="rId496" Type="http://schemas.openxmlformats.org/officeDocument/2006/relationships/customXml" Target="../ink/ink594.xml"/><Relationship Id="rId11" Type="http://schemas.openxmlformats.org/officeDocument/2006/relationships/customXml" Target="../ink/ink109.xml"/><Relationship Id="rId53" Type="http://schemas.openxmlformats.org/officeDocument/2006/relationships/customXml" Target="../ink/ink151.xml"/><Relationship Id="rId149" Type="http://schemas.openxmlformats.org/officeDocument/2006/relationships/customXml" Target="../ink/ink247.xml"/><Relationship Id="rId314" Type="http://schemas.openxmlformats.org/officeDocument/2006/relationships/customXml" Target="../ink/ink412.xml"/><Relationship Id="rId356" Type="http://schemas.openxmlformats.org/officeDocument/2006/relationships/customXml" Target="../ink/ink454.xml"/><Relationship Id="rId398" Type="http://schemas.openxmlformats.org/officeDocument/2006/relationships/customXml" Target="../ink/ink496.xml"/><Relationship Id="rId521" Type="http://schemas.openxmlformats.org/officeDocument/2006/relationships/customXml" Target="../ink/ink619.xml"/><Relationship Id="rId95" Type="http://schemas.openxmlformats.org/officeDocument/2006/relationships/customXml" Target="../ink/ink193.xml"/><Relationship Id="rId160" Type="http://schemas.openxmlformats.org/officeDocument/2006/relationships/customXml" Target="../ink/ink258.xml"/><Relationship Id="rId216" Type="http://schemas.openxmlformats.org/officeDocument/2006/relationships/customXml" Target="../ink/ink314.xml"/><Relationship Id="rId423" Type="http://schemas.openxmlformats.org/officeDocument/2006/relationships/customXml" Target="../ink/ink521.xml"/><Relationship Id="rId258" Type="http://schemas.openxmlformats.org/officeDocument/2006/relationships/customXml" Target="../ink/ink356.xml"/><Relationship Id="rId465" Type="http://schemas.openxmlformats.org/officeDocument/2006/relationships/customXml" Target="../ink/ink563.xml"/><Relationship Id="rId22" Type="http://schemas.openxmlformats.org/officeDocument/2006/relationships/customXml" Target="../ink/ink120.xml"/><Relationship Id="rId64" Type="http://schemas.openxmlformats.org/officeDocument/2006/relationships/customXml" Target="../ink/ink162.xml"/><Relationship Id="rId118" Type="http://schemas.openxmlformats.org/officeDocument/2006/relationships/customXml" Target="../ink/ink216.xml"/><Relationship Id="rId325" Type="http://schemas.openxmlformats.org/officeDocument/2006/relationships/customXml" Target="../ink/ink423.xml"/><Relationship Id="rId367" Type="http://schemas.openxmlformats.org/officeDocument/2006/relationships/customXml" Target="../ink/ink465.xml"/><Relationship Id="rId532" Type="http://schemas.openxmlformats.org/officeDocument/2006/relationships/customXml" Target="../ink/ink630.xml"/><Relationship Id="rId171" Type="http://schemas.openxmlformats.org/officeDocument/2006/relationships/customXml" Target="../ink/ink269.xml"/><Relationship Id="rId227" Type="http://schemas.openxmlformats.org/officeDocument/2006/relationships/customXml" Target="../ink/ink325.xml"/><Relationship Id="rId269" Type="http://schemas.openxmlformats.org/officeDocument/2006/relationships/customXml" Target="../ink/ink367.xml"/><Relationship Id="rId434" Type="http://schemas.openxmlformats.org/officeDocument/2006/relationships/customXml" Target="../ink/ink532.xml"/><Relationship Id="rId476" Type="http://schemas.openxmlformats.org/officeDocument/2006/relationships/customXml" Target="../ink/ink574.xml"/><Relationship Id="rId33" Type="http://schemas.openxmlformats.org/officeDocument/2006/relationships/customXml" Target="../ink/ink131.xml"/><Relationship Id="rId129" Type="http://schemas.openxmlformats.org/officeDocument/2006/relationships/customXml" Target="../ink/ink227.xml"/><Relationship Id="rId280" Type="http://schemas.openxmlformats.org/officeDocument/2006/relationships/customXml" Target="../ink/ink378.xml"/><Relationship Id="rId336" Type="http://schemas.openxmlformats.org/officeDocument/2006/relationships/customXml" Target="../ink/ink434.xml"/><Relationship Id="rId501" Type="http://schemas.openxmlformats.org/officeDocument/2006/relationships/customXml" Target="../ink/ink599.xml"/><Relationship Id="rId543" Type="http://schemas.openxmlformats.org/officeDocument/2006/relationships/customXml" Target="../ink/ink641.xml"/><Relationship Id="rId75" Type="http://schemas.openxmlformats.org/officeDocument/2006/relationships/customXml" Target="../ink/ink173.xml"/><Relationship Id="rId140" Type="http://schemas.openxmlformats.org/officeDocument/2006/relationships/customXml" Target="../ink/ink238.xml"/><Relationship Id="rId182" Type="http://schemas.openxmlformats.org/officeDocument/2006/relationships/customXml" Target="../ink/ink280.xml"/><Relationship Id="rId378" Type="http://schemas.openxmlformats.org/officeDocument/2006/relationships/customXml" Target="../ink/ink476.xml"/><Relationship Id="rId403" Type="http://schemas.openxmlformats.org/officeDocument/2006/relationships/customXml" Target="../ink/ink501.xml"/><Relationship Id="rId6" Type="http://schemas.openxmlformats.org/officeDocument/2006/relationships/customXml" Target="../ink/ink104.xml"/><Relationship Id="rId238" Type="http://schemas.openxmlformats.org/officeDocument/2006/relationships/customXml" Target="../ink/ink336.xml"/><Relationship Id="rId445" Type="http://schemas.openxmlformats.org/officeDocument/2006/relationships/customXml" Target="../ink/ink543.xml"/><Relationship Id="rId487" Type="http://schemas.openxmlformats.org/officeDocument/2006/relationships/customXml" Target="../ink/ink585.xml"/><Relationship Id="rId291" Type="http://schemas.openxmlformats.org/officeDocument/2006/relationships/customXml" Target="../ink/ink389.xml"/><Relationship Id="rId305" Type="http://schemas.openxmlformats.org/officeDocument/2006/relationships/customXml" Target="../ink/ink403.xml"/><Relationship Id="rId347" Type="http://schemas.openxmlformats.org/officeDocument/2006/relationships/customXml" Target="../ink/ink445.xml"/><Relationship Id="rId512" Type="http://schemas.openxmlformats.org/officeDocument/2006/relationships/customXml" Target="../ink/ink610.xml"/><Relationship Id="rId44" Type="http://schemas.openxmlformats.org/officeDocument/2006/relationships/customXml" Target="../ink/ink142.xml"/><Relationship Id="rId86" Type="http://schemas.openxmlformats.org/officeDocument/2006/relationships/customXml" Target="../ink/ink184.xml"/><Relationship Id="rId151" Type="http://schemas.openxmlformats.org/officeDocument/2006/relationships/customXml" Target="../ink/ink249.xml"/><Relationship Id="rId389" Type="http://schemas.openxmlformats.org/officeDocument/2006/relationships/customXml" Target="../ink/ink487.xml"/><Relationship Id="rId554" Type="http://schemas.openxmlformats.org/officeDocument/2006/relationships/customXml" Target="../ink/ink652.xml"/><Relationship Id="rId193" Type="http://schemas.openxmlformats.org/officeDocument/2006/relationships/customXml" Target="../ink/ink291.xml"/><Relationship Id="rId207" Type="http://schemas.openxmlformats.org/officeDocument/2006/relationships/customXml" Target="../ink/ink305.xml"/><Relationship Id="rId249" Type="http://schemas.openxmlformats.org/officeDocument/2006/relationships/customXml" Target="../ink/ink347.xml"/><Relationship Id="rId414" Type="http://schemas.openxmlformats.org/officeDocument/2006/relationships/customXml" Target="../ink/ink512.xml"/><Relationship Id="rId456" Type="http://schemas.openxmlformats.org/officeDocument/2006/relationships/customXml" Target="../ink/ink554.xml"/><Relationship Id="rId498" Type="http://schemas.openxmlformats.org/officeDocument/2006/relationships/customXml" Target="../ink/ink596.xml"/><Relationship Id="rId13" Type="http://schemas.openxmlformats.org/officeDocument/2006/relationships/customXml" Target="../ink/ink111.xml"/><Relationship Id="rId109" Type="http://schemas.openxmlformats.org/officeDocument/2006/relationships/customXml" Target="../ink/ink207.xml"/><Relationship Id="rId260" Type="http://schemas.openxmlformats.org/officeDocument/2006/relationships/customXml" Target="../ink/ink358.xml"/><Relationship Id="rId316" Type="http://schemas.openxmlformats.org/officeDocument/2006/relationships/customXml" Target="../ink/ink414.xml"/><Relationship Id="rId523" Type="http://schemas.openxmlformats.org/officeDocument/2006/relationships/customXml" Target="../ink/ink621.xml"/><Relationship Id="rId55" Type="http://schemas.openxmlformats.org/officeDocument/2006/relationships/customXml" Target="../ink/ink153.xml"/><Relationship Id="rId97" Type="http://schemas.openxmlformats.org/officeDocument/2006/relationships/customXml" Target="../ink/ink195.xml"/><Relationship Id="rId120" Type="http://schemas.openxmlformats.org/officeDocument/2006/relationships/customXml" Target="../ink/ink218.xml"/><Relationship Id="rId358" Type="http://schemas.openxmlformats.org/officeDocument/2006/relationships/customXml" Target="../ink/ink456.xml"/><Relationship Id="rId162" Type="http://schemas.openxmlformats.org/officeDocument/2006/relationships/customXml" Target="../ink/ink260.xml"/><Relationship Id="rId218" Type="http://schemas.openxmlformats.org/officeDocument/2006/relationships/customXml" Target="../ink/ink316.xml"/><Relationship Id="rId425" Type="http://schemas.openxmlformats.org/officeDocument/2006/relationships/customXml" Target="../ink/ink523.xml"/><Relationship Id="rId467" Type="http://schemas.openxmlformats.org/officeDocument/2006/relationships/customXml" Target="../ink/ink565.xml"/><Relationship Id="rId271" Type="http://schemas.openxmlformats.org/officeDocument/2006/relationships/customXml" Target="../ink/ink369.xml"/><Relationship Id="rId24" Type="http://schemas.openxmlformats.org/officeDocument/2006/relationships/customXml" Target="../ink/ink122.xml"/><Relationship Id="rId66" Type="http://schemas.openxmlformats.org/officeDocument/2006/relationships/customXml" Target="../ink/ink164.xml"/><Relationship Id="rId131" Type="http://schemas.openxmlformats.org/officeDocument/2006/relationships/customXml" Target="../ink/ink229.xml"/><Relationship Id="rId327" Type="http://schemas.openxmlformats.org/officeDocument/2006/relationships/customXml" Target="../ink/ink425.xml"/><Relationship Id="rId369" Type="http://schemas.openxmlformats.org/officeDocument/2006/relationships/customXml" Target="../ink/ink467.xml"/><Relationship Id="rId534" Type="http://schemas.openxmlformats.org/officeDocument/2006/relationships/customXml" Target="../ink/ink632.xml"/><Relationship Id="rId173" Type="http://schemas.openxmlformats.org/officeDocument/2006/relationships/customXml" Target="../ink/ink271.xml"/><Relationship Id="rId229" Type="http://schemas.openxmlformats.org/officeDocument/2006/relationships/customXml" Target="../ink/ink327.xml"/><Relationship Id="rId380" Type="http://schemas.openxmlformats.org/officeDocument/2006/relationships/customXml" Target="../ink/ink478.xml"/><Relationship Id="rId436" Type="http://schemas.openxmlformats.org/officeDocument/2006/relationships/customXml" Target="../ink/ink534.xml"/><Relationship Id="rId240" Type="http://schemas.openxmlformats.org/officeDocument/2006/relationships/customXml" Target="../ink/ink338.xml"/><Relationship Id="rId478" Type="http://schemas.openxmlformats.org/officeDocument/2006/relationships/customXml" Target="../ink/ink576.xml"/><Relationship Id="rId35" Type="http://schemas.openxmlformats.org/officeDocument/2006/relationships/customXml" Target="../ink/ink133.xml"/><Relationship Id="rId77" Type="http://schemas.openxmlformats.org/officeDocument/2006/relationships/customXml" Target="../ink/ink175.xml"/><Relationship Id="rId100" Type="http://schemas.openxmlformats.org/officeDocument/2006/relationships/customXml" Target="../ink/ink198.xml"/><Relationship Id="rId282" Type="http://schemas.openxmlformats.org/officeDocument/2006/relationships/customXml" Target="../ink/ink380.xml"/><Relationship Id="rId338" Type="http://schemas.openxmlformats.org/officeDocument/2006/relationships/customXml" Target="../ink/ink436.xml"/><Relationship Id="rId503" Type="http://schemas.openxmlformats.org/officeDocument/2006/relationships/customXml" Target="../ink/ink601.xml"/><Relationship Id="rId545" Type="http://schemas.openxmlformats.org/officeDocument/2006/relationships/customXml" Target="../ink/ink643.xml"/><Relationship Id="rId8" Type="http://schemas.openxmlformats.org/officeDocument/2006/relationships/customXml" Target="../ink/ink106.xml"/><Relationship Id="rId142" Type="http://schemas.openxmlformats.org/officeDocument/2006/relationships/customXml" Target="../ink/ink240.xml"/><Relationship Id="rId184" Type="http://schemas.openxmlformats.org/officeDocument/2006/relationships/customXml" Target="../ink/ink282.xml"/><Relationship Id="rId391" Type="http://schemas.openxmlformats.org/officeDocument/2006/relationships/customXml" Target="../ink/ink489.xml"/><Relationship Id="rId405" Type="http://schemas.openxmlformats.org/officeDocument/2006/relationships/customXml" Target="../ink/ink503.xml"/><Relationship Id="rId447" Type="http://schemas.openxmlformats.org/officeDocument/2006/relationships/customXml" Target="../ink/ink545.xml"/><Relationship Id="rId251" Type="http://schemas.openxmlformats.org/officeDocument/2006/relationships/customXml" Target="../ink/ink349.xml"/><Relationship Id="rId489" Type="http://schemas.openxmlformats.org/officeDocument/2006/relationships/customXml" Target="../ink/ink587.xml"/><Relationship Id="rId46" Type="http://schemas.openxmlformats.org/officeDocument/2006/relationships/customXml" Target="../ink/ink144.xml"/><Relationship Id="rId293" Type="http://schemas.openxmlformats.org/officeDocument/2006/relationships/customXml" Target="../ink/ink391.xml"/><Relationship Id="rId307" Type="http://schemas.openxmlformats.org/officeDocument/2006/relationships/customXml" Target="../ink/ink405.xml"/><Relationship Id="rId349" Type="http://schemas.openxmlformats.org/officeDocument/2006/relationships/customXml" Target="../ink/ink447.xml"/><Relationship Id="rId514" Type="http://schemas.openxmlformats.org/officeDocument/2006/relationships/customXml" Target="../ink/ink612.xml"/><Relationship Id="rId556" Type="http://schemas.openxmlformats.org/officeDocument/2006/relationships/customXml" Target="../ink/ink654.xml"/><Relationship Id="rId88" Type="http://schemas.openxmlformats.org/officeDocument/2006/relationships/customXml" Target="../ink/ink186.xml"/><Relationship Id="rId111" Type="http://schemas.openxmlformats.org/officeDocument/2006/relationships/customXml" Target="../ink/ink209.xml"/><Relationship Id="rId153" Type="http://schemas.openxmlformats.org/officeDocument/2006/relationships/customXml" Target="../ink/ink251.xml"/><Relationship Id="rId195" Type="http://schemas.openxmlformats.org/officeDocument/2006/relationships/customXml" Target="../ink/ink293.xml"/><Relationship Id="rId209" Type="http://schemas.openxmlformats.org/officeDocument/2006/relationships/customXml" Target="../ink/ink307.xml"/><Relationship Id="rId360" Type="http://schemas.openxmlformats.org/officeDocument/2006/relationships/customXml" Target="../ink/ink458.xml"/><Relationship Id="rId416" Type="http://schemas.openxmlformats.org/officeDocument/2006/relationships/customXml" Target="../ink/ink514.xml"/><Relationship Id="rId220" Type="http://schemas.openxmlformats.org/officeDocument/2006/relationships/customXml" Target="../ink/ink318.xml"/><Relationship Id="rId458" Type="http://schemas.openxmlformats.org/officeDocument/2006/relationships/customXml" Target="../ink/ink556.xml"/><Relationship Id="rId15" Type="http://schemas.openxmlformats.org/officeDocument/2006/relationships/customXml" Target="../ink/ink113.xml"/><Relationship Id="rId57" Type="http://schemas.openxmlformats.org/officeDocument/2006/relationships/customXml" Target="../ink/ink155.xml"/><Relationship Id="rId262" Type="http://schemas.openxmlformats.org/officeDocument/2006/relationships/customXml" Target="../ink/ink360.xml"/><Relationship Id="rId318" Type="http://schemas.openxmlformats.org/officeDocument/2006/relationships/customXml" Target="../ink/ink416.xml"/><Relationship Id="rId525" Type="http://schemas.openxmlformats.org/officeDocument/2006/relationships/customXml" Target="../ink/ink623.xml"/><Relationship Id="rId99" Type="http://schemas.openxmlformats.org/officeDocument/2006/relationships/customXml" Target="../ink/ink197.xml"/><Relationship Id="rId122" Type="http://schemas.openxmlformats.org/officeDocument/2006/relationships/customXml" Target="../ink/ink220.xml"/><Relationship Id="rId164" Type="http://schemas.openxmlformats.org/officeDocument/2006/relationships/customXml" Target="../ink/ink262.xml"/><Relationship Id="rId371" Type="http://schemas.openxmlformats.org/officeDocument/2006/relationships/customXml" Target="../ink/ink469.xml"/><Relationship Id="rId427" Type="http://schemas.openxmlformats.org/officeDocument/2006/relationships/customXml" Target="../ink/ink525.xml"/><Relationship Id="rId469" Type="http://schemas.openxmlformats.org/officeDocument/2006/relationships/customXml" Target="../ink/ink567.xml"/><Relationship Id="rId26" Type="http://schemas.openxmlformats.org/officeDocument/2006/relationships/customXml" Target="../ink/ink124.xml"/><Relationship Id="rId231" Type="http://schemas.openxmlformats.org/officeDocument/2006/relationships/customXml" Target="../ink/ink329.xml"/><Relationship Id="rId273" Type="http://schemas.openxmlformats.org/officeDocument/2006/relationships/customXml" Target="../ink/ink371.xml"/><Relationship Id="rId329" Type="http://schemas.openxmlformats.org/officeDocument/2006/relationships/customXml" Target="../ink/ink427.xml"/><Relationship Id="rId480" Type="http://schemas.openxmlformats.org/officeDocument/2006/relationships/customXml" Target="../ink/ink578.xml"/><Relationship Id="rId536" Type="http://schemas.openxmlformats.org/officeDocument/2006/relationships/customXml" Target="../ink/ink634.xml"/><Relationship Id="rId68" Type="http://schemas.openxmlformats.org/officeDocument/2006/relationships/customXml" Target="../ink/ink166.xml"/><Relationship Id="rId133" Type="http://schemas.openxmlformats.org/officeDocument/2006/relationships/customXml" Target="../ink/ink231.xml"/><Relationship Id="rId175" Type="http://schemas.openxmlformats.org/officeDocument/2006/relationships/customXml" Target="../ink/ink273.xml"/><Relationship Id="rId340" Type="http://schemas.openxmlformats.org/officeDocument/2006/relationships/customXml" Target="../ink/ink438.xml"/><Relationship Id="rId200" Type="http://schemas.openxmlformats.org/officeDocument/2006/relationships/customXml" Target="../ink/ink298.xml"/><Relationship Id="rId382" Type="http://schemas.openxmlformats.org/officeDocument/2006/relationships/customXml" Target="../ink/ink480.xml"/><Relationship Id="rId438" Type="http://schemas.openxmlformats.org/officeDocument/2006/relationships/customXml" Target="../ink/ink536.xml"/><Relationship Id="rId242" Type="http://schemas.openxmlformats.org/officeDocument/2006/relationships/customXml" Target="../ink/ink340.xml"/><Relationship Id="rId284" Type="http://schemas.openxmlformats.org/officeDocument/2006/relationships/customXml" Target="../ink/ink382.xml"/><Relationship Id="rId491" Type="http://schemas.openxmlformats.org/officeDocument/2006/relationships/customXml" Target="../ink/ink589.xml"/><Relationship Id="rId505" Type="http://schemas.openxmlformats.org/officeDocument/2006/relationships/customXml" Target="../ink/ink603.xml"/><Relationship Id="rId37" Type="http://schemas.openxmlformats.org/officeDocument/2006/relationships/customXml" Target="../ink/ink135.xml"/><Relationship Id="rId79" Type="http://schemas.openxmlformats.org/officeDocument/2006/relationships/customXml" Target="../ink/ink177.xml"/><Relationship Id="rId102" Type="http://schemas.openxmlformats.org/officeDocument/2006/relationships/customXml" Target="../ink/ink200.xml"/><Relationship Id="rId144" Type="http://schemas.openxmlformats.org/officeDocument/2006/relationships/customXml" Target="../ink/ink242.xml"/><Relationship Id="rId547" Type="http://schemas.openxmlformats.org/officeDocument/2006/relationships/customXml" Target="../ink/ink645.xml"/><Relationship Id="rId90" Type="http://schemas.openxmlformats.org/officeDocument/2006/relationships/customXml" Target="../ink/ink188.xml"/><Relationship Id="rId186" Type="http://schemas.openxmlformats.org/officeDocument/2006/relationships/customXml" Target="../ink/ink284.xml"/><Relationship Id="rId351" Type="http://schemas.openxmlformats.org/officeDocument/2006/relationships/customXml" Target="../ink/ink449.xml"/><Relationship Id="rId393" Type="http://schemas.openxmlformats.org/officeDocument/2006/relationships/customXml" Target="../ink/ink491.xml"/><Relationship Id="rId407" Type="http://schemas.openxmlformats.org/officeDocument/2006/relationships/customXml" Target="../ink/ink505.xml"/><Relationship Id="rId449" Type="http://schemas.openxmlformats.org/officeDocument/2006/relationships/customXml" Target="../ink/ink547.xml"/><Relationship Id="rId211" Type="http://schemas.openxmlformats.org/officeDocument/2006/relationships/customXml" Target="../ink/ink309.xml"/><Relationship Id="rId253" Type="http://schemas.openxmlformats.org/officeDocument/2006/relationships/customXml" Target="../ink/ink351.xml"/><Relationship Id="rId295" Type="http://schemas.openxmlformats.org/officeDocument/2006/relationships/customXml" Target="../ink/ink393.xml"/><Relationship Id="rId309" Type="http://schemas.openxmlformats.org/officeDocument/2006/relationships/customXml" Target="../ink/ink407.xml"/><Relationship Id="rId460" Type="http://schemas.openxmlformats.org/officeDocument/2006/relationships/customXml" Target="../ink/ink558.xml"/><Relationship Id="rId516" Type="http://schemas.openxmlformats.org/officeDocument/2006/relationships/customXml" Target="../ink/ink614.xml"/><Relationship Id="rId48" Type="http://schemas.openxmlformats.org/officeDocument/2006/relationships/customXml" Target="../ink/ink146.xml"/><Relationship Id="rId113" Type="http://schemas.openxmlformats.org/officeDocument/2006/relationships/customXml" Target="../ink/ink211.xml"/><Relationship Id="rId320" Type="http://schemas.openxmlformats.org/officeDocument/2006/relationships/customXml" Target="../ink/ink418.xml"/><Relationship Id="rId558" Type="http://schemas.openxmlformats.org/officeDocument/2006/relationships/customXml" Target="../ink/ink656.xml"/><Relationship Id="rId155" Type="http://schemas.openxmlformats.org/officeDocument/2006/relationships/customXml" Target="../ink/ink253.xml"/><Relationship Id="rId197" Type="http://schemas.openxmlformats.org/officeDocument/2006/relationships/customXml" Target="../ink/ink295.xml"/><Relationship Id="rId362" Type="http://schemas.openxmlformats.org/officeDocument/2006/relationships/customXml" Target="../ink/ink460.xml"/><Relationship Id="rId418" Type="http://schemas.openxmlformats.org/officeDocument/2006/relationships/customXml" Target="../ink/ink516.xml"/><Relationship Id="rId222" Type="http://schemas.openxmlformats.org/officeDocument/2006/relationships/customXml" Target="../ink/ink320.xml"/><Relationship Id="rId264" Type="http://schemas.openxmlformats.org/officeDocument/2006/relationships/customXml" Target="../ink/ink362.xml"/><Relationship Id="rId471" Type="http://schemas.openxmlformats.org/officeDocument/2006/relationships/customXml" Target="../ink/ink569.xml"/><Relationship Id="rId17" Type="http://schemas.openxmlformats.org/officeDocument/2006/relationships/customXml" Target="../ink/ink115.xml"/><Relationship Id="rId59" Type="http://schemas.openxmlformats.org/officeDocument/2006/relationships/customXml" Target="../ink/ink157.xml"/><Relationship Id="rId124" Type="http://schemas.openxmlformats.org/officeDocument/2006/relationships/customXml" Target="../ink/ink222.xml"/><Relationship Id="rId527" Type="http://schemas.openxmlformats.org/officeDocument/2006/relationships/customXml" Target="../ink/ink625.xml"/><Relationship Id="rId70" Type="http://schemas.openxmlformats.org/officeDocument/2006/relationships/customXml" Target="../ink/ink168.xml"/><Relationship Id="rId166" Type="http://schemas.openxmlformats.org/officeDocument/2006/relationships/customXml" Target="../ink/ink264.xml"/><Relationship Id="rId331" Type="http://schemas.openxmlformats.org/officeDocument/2006/relationships/customXml" Target="../ink/ink429.xml"/><Relationship Id="rId373" Type="http://schemas.openxmlformats.org/officeDocument/2006/relationships/customXml" Target="../ink/ink471.xml"/><Relationship Id="rId429" Type="http://schemas.openxmlformats.org/officeDocument/2006/relationships/customXml" Target="../ink/ink527.xml"/><Relationship Id="rId1" Type="http://schemas.openxmlformats.org/officeDocument/2006/relationships/customXml" Target="../ink/ink102.xml"/><Relationship Id="rId233" Type="http://schemas.openxmlformats.org/officeDocument/2006/relationships/customXml" Target="../ink/ink331.xml"/><Relationship Id="rId440" Type="http://schemas.openxmlformats.org/officeDocument/2006/relationships/customXml" Target="../ink/ink538.xml"/><Relationship Id="rId28" Type="http://schemas.openxmlformats.org/officeDocument/2006/relationships/customXml" Target="../ink/ink126.xml"/><Relationship Id="rId275" Type="http://schemas.openxmlformats.org/officeDocument/2006/relationships/customXml" Target="../ink/ink373.xml"/><Relationship Id="rId300" Type="http://schemas.openxmlformats.org/officeDocument/2006/relationships/customXml" Target="../ink/ink398.xml"/><Relationship Id="rId482" Type="http://schemas.openxmlformats.org/officeDocument/2006/relationships/customXml" Target="../ink/ink580.xml"/><Relationship Id="rId538" Type="http://schemas.openxmlformats.org/officeDocument/2006/relationships/customXml" Target="../ink/ink636.xml"/><Relationship Id="rId81" Type="http://schemas.openxmlformats.org/officeDocument/2006/relationships/customXml" Target="../ink/ink179.xml"/><Relationship Id="rId135" Type="http://schemas.openxmlformats.org/officeDocument/2006/relationships/customXml" Target="../ink/ink233.xml"/><Relationship Id="rId177" Type="http://schemas.openxmlformats.org/officeDocument/2006/relationships/customXml" Target="../ink/ink275.xml"/><Relationship Id="rId342" Type="http://schemas.openxmlformats.org/officeDocument/2006/relationships/customXml" Target="../ink/ink440.xml"/><Relationship Id="rId384" Type="http://schemas.openxmlformats.org/officeDocument/2006/relationships/customXml" Target="../ink/ink482.xml"/><Relationship Id="rId202" Type="http://schemas.openxmlformats.org/officeDocument/2006/relationships/customXml" Target="../ink/ink300.xml"/><Relationship Id="rId244" Type="http://schemas.openxmlformats.org/officeDocument/2006/relationships/customXml" Target="../ink/ink342.xml"/><Relationship Id="rId39" Type="http://schemas.openxmlformats.org/officeDocument/2006/relationships/customXml" Target="../ink/ink137.xml"/><Relationship Id="rId286" Type="http://schemas.openxmlformats.org/officeDocument/2006/relationships/customXml" Target="../ink/ink384.xml"/><Relationship Id="rId451" Type="http://schemas.openxmlformats.org/officeDocument/2006/relationships/customXml" Target="../ink/ink549.xml"/><Relationship Id="rId493" Type="http://schemas.openxmlformats.org/officeDocument/2006/relationships/customXml" Target="../ink/ink591.xml"/><Relationship Id="rId507" Type="http://schemas.openxmlformats.org/officeDocument/2006/relationships/customXml" Target="../ink/ink605.xml"/><Relationship Id="rId549" Type="http://schemas.openxmlformats.org/officeDocument/2006/relationships/customXml" Target="../ink/ink647.xml"/><Relationship Id="rId50" Type="http://schemas.openxmlformats.org/officeDocument/2006/relationships/customXml" Target="../ink/ink148.xml"/><Relationship Id="rId104" Type="http://schemas.openxmlformats.org/officeDocument/2006/relationships/customXml" Target="../ink/ink202.xml"/><Relationship Id="rId146" Type="http://schemas.openxmlformats.org/officeDocument/2006/relationships/customXml" Target="../ink/ink244.xml"/><Relationship Id="rId188" Type="http://schemas.openxmlformats.org/officeDocument/2006/relationships/customXml" Target="../ink/ink286.xml"/><Relationship Id="rId311" Type="http://schemas.openxmlformats.org/officeDocument/2006/relationships/customXml" Target="../ink/ink409.xml"/><Relationship Id="rId353" Type="http://schemas.openxmlformats.org/officeDocument/2006/relationships/customXml" Target="../ink/ink451.xml"/><Relationship Id="rId395" Type="http://schemas.openxmlformats.org/officeDocument/2006/relationships/customXml" Target="../ink/ink493.xml"/><Relationship Id="rId409" Type="http://schemas.openxmlformats.org/officeDocument/2006/relationships/customXml" Target="../ink/ink507.xml"/><Relationship Id="rId560" Type="http://schemas.openxmlformats.org/officeDocument/2006/relationships/customXml" Target="../ink/ink658.xml"/><Relationship Id="rId92" Type="http://schemas.openxmlformats.org/officeDocument/2006/relationships/customXml" Target="../ink/ink190.xml"/><Relationship Id="rId213" Type="http://schemas.openxmlformats.org/officeDocument/2006/relationships/customXml" Target="../ink/ink311.xml"/><Relationship Id="rId420" Type="http://schemas.openxmlformats.org/officeDocument/2006/relationships/customXml" Target="../ink/ink518.xml"/><Relationship Id="rId255" Type="http://schemas.openxmlformats.org/officeDocument/2006/relationships/customXml" Target="../ink/ink353.xml"/><Relationship Id="rId297" Type="http://schemas.openxmlformats.org/officeDocument/2006/relationships/customXml" Target="../ink/ink395.xml"/><Relationship Id="rId462" Type="http://schemas.openxmlformats.org/officeDocument/2006/relationships/customXml" Target="../ink/ink560.xml"/><Relationship Id="rId518" Type="http://schemas.openxmlformats.org/officeDocument/2006/relationships/customXml" Target="../ink/ink616.xml"/><Relationship Id="rId115" Type="http://schemas.openxmlformats.org/officeDocument/2006/relationships/customXml" Target="../ink/ink213.xml"/><Relationship Id="rId157" Type="http://schemas.openxmlformats.org/officeDocument/2006/relationships/customXml" Target="../ink/ink255.xml"/><Relationship Id="rId322" Type="http://schemas.openxmlformats.org/officeDocument/2006/relationships/customXml" Target="../ink/ink420.xml"/><Relationship Id="rId364" Type="http://schemas.openxmlformats.org/officeDocument/2006/relationships/customXml" Target="../ink/ink462.xml"/><Relationship Id="rId61" Type="http://schemas.openxmlformats.org/officeDocument/2006/relationships/customXml" Target="../ink/ink159.xml"/><Relationship Id="rId199" Type="http://schemas.openxmlformats.org/officeDocument/2006/relationships/customXml" Target="../ink/ink297.xml"/><Relationship Id="rId19" Type="http://schemas.openxmlformats.org/officeDocument/2006/relationships/customXml" Target="../ink/ink117.xml"/><Relationship Id="rId224" Type="http://schemas.openxmlformats.org/officeDocument/2006/relationships/customXml" Target="../ink/ink322.xml"/><Relationship Id="rId266" Type="http://schemas.openxmlformats.org/officeDocument/2006/relationships/customXml" Target="../ink/ink364.xml"/><Relationship Id="rId431" Type="http://schemas.openxmlformats.org/officeDocument/2006/relationships/customXml" Target="../ink/ink529.xml"/><Relationship Id="rId473" Type="http://schemas.openxmlformats.org/officeDocument/2006/relationships/customXml" Target="../ink/ink571.xml"/><Relationship Id="rId529" Type="http://schemas.openxmlformats.org/officeDocument/2006/relationships/customXml" Target="../ink/ink627.xml"/><Relationship Id="rId30" Type="http://schemas.openxmlformats.org/officeDocument/2006/relationships/customXml" Target="../ink/ink128.xml"/><Relationship Id="rId126" Type="http://schemas.openxmlformats.org/officeDocument/2006/relationships/customXml" Target="../ink/ink224.xml"/><Relationship Id="rId168" Type="http://schemas.openxmlformats.org/officeDocument/2006/relationships/customXml" Target="../ink/ink266.xml"/><Relationship Id="rId333" Type="http://schemas.openxmlformats.org/officeDocument/2006/relationships/customXml" Target="../ink/ink431.xml"/><Relationship Id="rId540" Type="http://schemas.openxmlformats.org/officeDocument/2006/relationships/customXml" Target="../ink/ink638.xml"/><Relationship Id="rId72" Type="http://schemas.openxmlformats.org/officeDocument/2006/relationships/customXml" Target="../ink/ink170.xml"/><Relationship Id="rId375" Type="http://schemas.openxmlformats.org/officeDocument/2006/relationships/customXml" Target="../ink/ink473.xml"/><Relationship Id="rId3" Type="http://schemas.openxmlformats.org/officeDocument/2006/relationships/image" Target="../media/image10.png"/><Relationship Id="rId235" Type="http://schemas.openxmlformats.org/officeDocument/2006/relationships/customXml" Target="../ink/ink333.xml"/><Relationship Id="rId277" Type="http://schemas.openxmlformats.org/officeDocument/2006/relationships/customXml" Target="../ink/ink375.xml"/><Relationship Id="rId400" Type="http://schemas.openxmlformats.org/officeDocument/2006/relationships/customXml" Target="../ink/ink498.xml"/><Relationship Id="rId442" Type="http://schemas.openxmlformats.org/officeDocument/2006/relationships/customXml" Target="../ink/ink540.xml"/><Relationship Id="rId484" Type="http://schemas.openxmlformats.org/officeDocument/2006/relationships/customXml" Target="../ink/ink582.xml"/><Relationship Id="rId137" Type="http://schemas.openxmlformats.org/officeDocument/2006/relationships/customXml" Target="../ink/ink235.xml"/><Relationship Id="rId302" Type="http://schemas.openxmlformats.org/officeDocument/2006/relationships/customXml" Target="../ink/ink400.xml"/><Relationship Id="rId344" Type="http://schemas.openxmlformats.org/officeDocument/2006/relationships/customXml" Target="../ink/ink442.xml"/><Relationship Id="rId41" Type="http://schemas.openxmlformats.org/officeDocument/2006/relationships/customXml" Target="../ink/ink139.xml"/><Relationship Id="rId83" Type="http://schemas.openxmlformats.org/officeDocument/2006/relationships/customXml" Target="../ink/ink181.xml"/><Relationship Id="rId179" Type="http://schemas.openxmlformats.org/officeDocument/2006/relationships/customXml" Target="../ink/ink277.xml"/><Relationship Id="rId386" Type="http://schemas.openxmlformats.org/officeDocument/2006/relationships/customXml" Target="../ink/ink484.xml"/><Relationship Id="rId551" Type="http://schemas.openxmlformats.org/officeDocument/2006/relationships/customXml" Target="../ink/ink649.xml"/><Relationship Id="rId190" Type="http://schemas.openxmlformats.org/officeDocument/2006/relationships/customXml" Target="../ink/ink288.xml"/><Relationship Id="rId204" Type="http://schemas.openxmlformats.org/officeDocument/2006/relationships/customXml" Target="../ink/ink302.xml"/><Relationship Id="rId246" Type="http://schemas.openxmlformats.org/officeDocument/2006/relationships/customXml" Target="../ink/ink344.xml"/><Relationship Id="rId288" Type="http://schemas.openxmlformats.org/officeDocument/2006/relationships/customXml" Target="../ink/ink386.xml"/><Relationship Id="rId411" Type="http://schemas.openxmlformats.org/officeDocument/2006/relationships/customXml" Target="../ink/ink509.xml"/><Relationship Id="rId453" Type="http://schemas.openxmlformats.org/officeDocument/2006/relationships/customXml" Target="../ink/ink551.xml"/><Relationship Id="rId509" Type="http://schemas.openxmlformats.org/officeDocument/2006/relationships/customXml" Target="../ink/ink607.xml"/><Relationship Id="rId106" Type="http://schemas.openxmlformats.org/officeDocument/2006/relationships/customXml" Target="../ink/ink204.xml"/><Relationship Id="rId313" Type="http://schemas.openxmlformats.org/officeDocument/2006/relationships/customXml" Target="../ink/ink411.xml"/><Relationship Id="rId495" Type="http://schemas.openxmlformats.org/officeDocument/2006/relationships/customXml" Target="../ink/ink593.xml"/><Relationship Id="rId10" Type="http://schemas.openxmlformats.org/officeDocument/2006/relationships/customXml" Target="../ink/ink108.xml"/><Relationship Id="rId52" Type="http://schemas.openxmlformats.org/officeDocument/2006/relationships/customXml" Target="../ink/ink150.xml"/><Relationship Id="rId94" Type="http://schemas.openxmlformats.org/officeDocument/2006/relationships/customXml" Target="../ink/ink192.xml"/><Relationship Id="rId148" Type="http://schemas.openxmlformats.org/officeDocument/2006/relationships/customXml" Target="../ink/ink246.xml"/><Relationship Id="rId355" Type="http://schemas.openxmlformats.org/officeDocument/2006/relationships/customXml" Target="../ink/ink453.xml"/><Relationship Id="rId397" Type="http://schemas.openxmlformats.org/officeDocument/2006/relationships/customXml" Target="../ink/ink495.xml"/><Relationship Id="rId520" Type="http://schemas.openxmlformats.org/officeDocument/2006/relationships/customXml" Target="../ink/ink618.xml"/><Relationship Id="rId215" Type="http://schemas.openxmlformats.org/officeDocument/2006/relationships/customXml" Target="../ink/ink313.xml"/><Relationship Id="rId257" Type="http://schemas.openxmlformats.org/officeDocument/2006/relationships/customXml" Target="../ink/ink355.xml"/><Relationship Id="rId422" Type="http://schemas.openxmlformats.org/officeDocument/2006/relationships/customXml" Target="../ink/ink520.xml"/><Relationship Id="rId464" Type="http://schemas.openxmlformats.org/officeDocument/2006/relationships/customXml" Target="../ink/ink562.xml"/><Relationship Id="rId299" Type="http://schemas.openxmlformats.org/officeDocument/2006/relationships/customXml" Target="../ink/ink397.xml"/><Relationship Id="rId63" Type="http://schemas.openxmlformats.org/officeDocument/2006/relationships/customXml" Target="../ink/ink161.xml"/><Relationship Id="rId159" Type="http://schemas.openxmlformats.org/officeDocument/2006/relationships/customXml" Target="../ink/ink257.xml"/><Relationship Id="rId366" Type="http://schemas.openxmlformats.org/officeDocument/2006/relationships/customXml" Target="../ink/ink464.xml"/><Relationship Id="rId226" Type="http://schemas.openxmlformats.org/officeDocument/2006/relationships/customXml" Target="../ink/ink324.xml"/><Relationship Id="rId433" Type="http://schemas.openxmlformats.org/officeDocument/2006/relationships/customXml" Target="../ink/ink531.xml"/><Relationship Id="rId74" Type="http://schemas.openxmlformats.org/officeDocument/2006/relationships/customXml" Target="../ink/ink172.xml"/><Relationship Id="rId377" Type="http://schemas.openxmlformats.org/officeDocument/2006/relationships/customXml" Target="../ink/ink475.xml"/><Relationship Id="rId500" Type="http://schemas.openxmlformats.org/officeDocument/2006/relationships/customXml" Target="../ink/ink598.xml"/><Relationship Id="rId5" Type="http://schemas.openxmlformats.org/officeDocument/2006/relationships/image" Target="../media/image20.png"/><Relationship Id="rId237" Type="http://schemas.openxmlformats.org/officeDocument/2006/relationships/customXml" Target="../ink/ink335.xml"/><Relationship Id="rId444" Type="http://schemas.openxmlformats.org/officeDocument/2006/relationships/customXml" Target="../ink/ink542.xml"/><Relationship Id="rId290" Type="http://schemas.openxmlformats.org/officeDocument/2006/relationships/customXml" Target="../ink/ink388.xml"/><Relationship Id="rId304" Type="http://schemas.openxmlformats.org/officeDocument/2006/relationships/customXml" Target="../ink/ink402.xml"/><Relationship Id="rId388" Type="http://schemas.openxmlformats.org/officeDocument/2006/relationships/customXml" Target="../ink/ink486.xml"/><Relationship Id="rId511" Type="http://schemas.openxmlformats.org/officeDocument/2006/relationships/customXml" Target="../ink/ink609.xml"/><Relationship Id="rId85" Type="http://schemas.openxmlformats.org/officeDocument/2006/relationships/customXml" Target="../ink/ink183.xml"/><Relationship Id="rId150" Type="http://schemas.openxmlformats.org/officeDocument/2006/relationships/customXml" Target="../ink/ink248.xml"/><Relationship Id="rId248" Type="http://schemas.openxmlformats.org/officeDocument/2006/relationships/customXml" Target="../ink/ink346.xml"/><Relationship Id="rId455" Type="http://schemas.openxmlformats.org/officeDocument/2006/relationships/customXml" Target="../ink/ink553.xml"/><Relationship Id="rId12" Type="http://schemas.openxmlformats.org/officeDocument/2006/relationships/customXml" Target="../ink/ink110.xml"/><Relationship Id="rId108" Type="http://schemas.openxmlformats.org/officeDocument/2006/relationships/customXml" Target="../ink/ink206.xml"/><Relationship Id="rId315" Type="http://schemas.openxmlformats.org/officeDocument/2006/relationships/customXml" Target="../ink/ink413.xml"/><Relationship Id="rId522" Type="http://schemas.openxmlformats.org/officeDocument/2006/relationships/customXml" Target="../ink/ink620.xml"/><Relationship Id="rId96" Type="http://schemas.openxmlformats.org/officeDocument/2006/relationships/customXml" Target="../ink/ink194.xml"/><Relationship Id="rId161" Type="http://schemas.openxmlformats.org/officeDocument/2006/relationships/customXml" Target="../ink/ink259.xml"/><Relationship Id="rId399" Type="http://schemas.openxmlformats.org/officeDocument/2006/relationships/customXml" Target="../ink/ink497.xml"/></Relationships>
</file>

<file path=xl/drawings/_rels/drawing4.xml.rels><?xml version="1.0" encoding="UTF-8" standalone="yes"?>
<Relationships xmlns="http://schemas.openxmlformats.org/package/2006/relationships"><Relationship Id="rId3" Type="http://schemas.microsoft.com/office/2014/relationships/chartEx" Target="../charts/chartEx3.xml"/><Relationship Id="rId2" Type="http://schemas.microsoft.com/office/2014/relationships/chartEx" Target="../charts/chartEx2.xml"/><Relationship Id="rId1" Type="http://schemas.microsoft.com/office/2014/relationships/chartEx" Target="../charts/chartEx1.xml"/><Relationship Id="rId4" Type="http://schemas.microsoft.com/office/2014/relationships/chartEx" Target="../charts/chartEx4.xml"/></Relationships>
</file>

<file path=xl/drawings/_rels/drawing5.xml.rels><?xml version="1.0" encoding="UTF-8" standalone="yes"?>
<Relationships xmlns="http://schemas.openxmlformats.org/package/2006/relationships"><Relationship Id="rId3" Type="http://schemas.microsoft.com/office/2014/relationships/chartEx" Target="../charts/chartEx7.xml"/><Relationship Id="rId2" Type="http://schemas.microsoft.com/office/2014/relationships/chartEx" Target="../charts/chartEx6.xml"/><Relationship Id="rId1" Type="http://schemas.microsoft.com/office/2014/relationships/chartEx" Target="../charts/chartEx5.xml"/><Relationship Id="rId6" Type="http://schemas.microsoft.com/office/2014/relationships/chartEx" Target="../charts/chartEx10.xml"/><Relationship Id="rId5" Type="http://schemas.microsoft.com/office/2014/relationships/chartEx" Target="../charts/chartEx9.xml"/><Relationship Id="rId4" Type="http://schemas.microsoft.com/office/2014/relationships/chartEx" Target="../charts/chartEx8.xml"/></Relationships>
</file>

<file path=xl/drawings/drawing1.xml><?xml version="1.0" encoding="utf-8"?>
<xdr:wsDr xmlns:xdr="http://schemas.openxmlformats.org/drawingml/2006/spreadsheetDrawing" xmlns:a="http://schemas.openxmlformats.org/drawingml/2006/main">
  <xdr:twoCellAnchor editAs="oneCell">
    <xdr:from>
      <xdr:col>14</xdr:col>
      <xdr:colOff>186802</xdr:colOff>
      <xdr:row>10</xdr:row>
      <xdr:rowOff>90675</xdr:rowOff>
    </xdr:from>
    <xdr:to>
      <xdr:col>14</xdr:col>
      <xdr:colOff>191924</xdr:colOff>
      <xdr:row>10</xdr:row>
      <xdr:rowOff>95797</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Freihand 1">
              <a:extLst>
                <a:ext uri="{FF2B5EF4-FFF2-40B4-BE49-F238E27FC236}">
                  <a16:creationId xmlns:a16="http://schemas.microsoft.com/office/drawing/2014/main" id="{4C3D4647-8D10-41F9-C310-25F8B6B9A697}"/>
                </a:ext>
              </a:extLst>
            </xdr14:cNvPr>
            <xdr14:cNvContentPartPr/>
          </xdr14:nvContentPartPr>
          <xdr14:nvPr macro=""/>
          <xdr14:xfrm>
            <a:off x="8335440" y="3605400"/>
            <a:ext cx="360" cy="360"/>
          </xdr14:xfrm>
        </xdr:contentPart>
      </mc:Choice>
      <mc:Fallback xmlns="">
        <xdr:pic>
          <xdr:nvPicPr>
            <xdr:cNvPr id="2" name="Freihand 1">
              <a:extLst>
                <a:ext uri="{FF2B5EF4-FFF2-40B4-BE49-F238E27FC236}">
                  <a16:creationId xmlns:a16="http://schemas.microsoft.com/office/drawing/2014/main" id="{4C3D4647-8D10-41F9-C310-25F8B6B9A697}"/>
                </a:ext>
              </a:extLst>
            </xdr:cNvPr>
            <xdr:cNvPicPr/>
          </xdr:nvPicPr>
          <xdr:blipFill>
            <a:blip xmlns:r="http://schemas.openxmlformats.org/officeDocument/2006/relationships" r:embed="rId2"/>
            <a:stretch>
              <a:fillRect/>
            </a:stretch>
          </xdr:blipFill>
          <xdr:spPr>
            <a:xfrm>
              <a:off x="8326800" y="3596400"/>
              <a:ext cx="18000" cy="18000"/>
            </a:xfrm>
            <a:prstGeom prst="rect">
              <a:avLst/>
            </a:prstGeom>
          </xdr:spPr>
        </xdr:pic>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50</xdr:col>
      <xdr:colOff>204185</xdr:colOff>
      <xdr:row>0</xdr:row>
      <xdr:rowOff>1570680</xdr:rowOff>
    </xdr:from>
    <xdr:to>
      <xdr:col>50</xdr:col>
      <xdr:colOff>209307</xdr:colOff>
      <xdr:row>0</xdr:row>
      <xdr:rowOff>1573920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4" name="Ink 33">
              <a:extLst>
                <a:ext uri="{FF2B5EF4-FFF2-40B4-BE49-F238E27FC236}">
                  <a16:creationId xmlns:a16="http://schemas.microsoft.com/office/drawing/2014/main" id="{00000000-0008-0000-2300-000022000000}"/>
                </a:ext>
              </a:extLst>
            </xdr14:cNvPr>
            <xdr14:cNvContentPartPr/>
          </xdr14:nvContentPartPr>
          <xdr14:nvPr macro=""/>
          <xdr14:xfrm>
            <a:off x="6542640" y="1570680"/>
            <a:ext cx="360" cy="3240"/>
          </xdr14:xfrm>
        </xdr:contentPart>
      </mc:Choice>
      <mc:Fallback xmlns="">
        <xdr:pic>
          <xdr:nvPicPr>
            <xdr:cNvPr id="34" name="Ink 33">
              <a:extLst>
                <a:ext uri="{FF2B5EF4-FFF2-40B4-BE49-F238E27FC236}">
                  <a16:creationId xmlns:a16="http://schemas.microsoft.com/office/drawing/2014/main" id="{4180648C-95F7-4147-A33A-CCC96B9042AB}"/>
                </a:ext>
              </a:extLst>
            </xdr:cNvPr>
            <xdr:cNvPicPr/>
          </xdr:nvPicPr>
          <xdr:blipFill>
            <a:blip xmlns:r="http://schemas.openxmlformats.org/officeDocument/2006/relationships" r:embed="rId3"/>
            <a:stretch>
              <a:fillRect/>
            </a:stretch>
          </xdr:blipFill>
          <xdr:spPr>
            <a:xfrm>
              <a:off x="6534000" y="1561680"/>
              <a:ext cx="18000" cy="20880"/>
            </a:xfrm>
            <a:prstGeom prst="rect">
              <a:avLst/>
            </a:prstGeom>
          </xdr:spPr>
        </xdr:pic>
      </mc:Fallback>
    </mc:AlternateContent>
    <xdr:clientData/>
  </xdr:twoCellAnchor>
  <xdr:twoCellAnchor editAs="oneCell">
    <xdr:from>
      <xdr:col>50</xdr:col>
      <xdr:colOff>230465</xdr:colOff>
      <xdr:row>2</xdr:row>
      <xdr:rowOff>114425</xdr:rowOff>
    </xdr:from>
    <xdr:to>
      <xdr:col>50</xdr:col>
      <xdr:colOff>230825</xdr:colOff>
      <xdr:row>2</xdr:row>
      <xdr:rowOff>114785</xdr:rowOff>
    </xdr:to>
    <mc:AlternateContent xmlns:mc="http://schemas.openxmlformats.org/markup-compatibility/2006" xmlns:xdr14="http://schemas.microsoft.com/office/excel/2010/spreadsheetDrawing">
      <mc:Choice Requires="xdr14">
        <xdr:contentPart xmlns:r="http://schemas.openxmlformats.org/officeDocument/2006/relationships" r:id="rId4">
          <xdr14:nvContentPartPr>
            <xdr14:cNvPr id="35" name="Ink 34">
              <a:extLst>
                <a:ext uri="{FF2B5EF4-FFF2-40B4-BE49-F238E27FC236}">
                  <a16:creationId xmlns:a16="http://schemas.microsoft.com/office/drawing/2014/main" id="{00000000-0008-0000-2300-00002300000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twoCellAnchor>
  <xdr:twoCellAnchor editAs="oneCell">
    <xdr:from>
      <xdr:col>50</xdr:col>
      <xdr:colOff>264305</xdr:colOff>
      <xdr:row>0</xdr:row>
      <xdr:rowOff>1784160</xdr:rowOff>
    </xdr:from>
    <xdr:to>
      <xdr:col>50</xdr:col>
      <xdr:colOff>278231</xdr:colOff>
      <xdr:row>0</xdr:row>
      <xdr:rowOff>1789282</xdr:rowOff>
    </xdr:to>
    <mc:AlternateContent xmlns:mc="http://schemas.openxmlformats.org/markup-compatibility/2006" xmlns:xdr14="http://schemas.microsoft.com/office/excel/2010/spreadsheetDrawing">
      <mc:Choice Requires="xdr14">
        <xdr:contentPart xmlns:r="http://schemas.openxmlformats.org/officeDocument/2006/relationships" r:id="rId6">
          <xdr14:nvContentPartPr>
            <xdr14:cNvPr id="36" name="Ink 35">
              <a:extLst>
                <a:ext uri="{FF2B5EF4-FFF2-40B4-BE49-F238E27FC236}">
                  <a16:creationId xmlns:a16="http://schemas.microsoft.com/office/drawing/2014/main" id="{00000000-0008-0000-2300-000024000000}"/>
                </a:ext>
              </a:extLst>
            </xdr14:cNvPr>
            <xdr14:cNvContentPartPr/>
          </xdr14:nvContentPartPr>
          <xdr14:nvPr macro=""/>
          <xdr14:xfrm>
            <a:off x="6602760" y="1784160"/>
            <a:ext cx="360" cy="360"/>
          </xdr14:xfrm>
        </xdr:contentPart>
      </mc:Choice>
      <mc:Fallback xmlns="">
        <xdr:pic>
          <xdr:nvPicPr>
            <xdr:cNvPr id="36" name="Ink 35">
              <a:extLst>
                <a:ext uri="{FF2B5EF4-FFF2-40B4-BE49-F238E27FC236}">
                  <a16:creationId xmlns:a16="http://schemas.microsoft.com/office/drawing/2014/main" id="{52AC0195-0C69-1B44-B17A-A271868578D8}"/>
                </a:ext>
              </a:extLst>
            </xdr:cNvPr>
            <xdr:cNvPicPr/>
          </xdr:nvPicPr>
          <xdr:blipFill>
            <a:blip xmlns:r="http://schemas.openxmlformats.org/officeDocument/2006/relationships" r:embed="rId5"/>
            <a:stretch>
              <a:fillRect/>
            </a:stretch>
          </xdr:blipFill>
          <xdr:spPr>
            <a:xfrm>
              <a:off x="6593760" y="1775520"/>
              <a:ext cx="18000" cy="18000"/>
            </a:xfrm>
            <a:prstGeom prst="rect">
              <a:avLst/>
            </a:prstGeom>
          </xdr:spPr>
        </xdr:pic>
      </mc:Fallback>
    </mc:AlternateContent>
    <xdr:clientData/>
  </xdr:twoCellAnchor>
  <xdr:twoCellAnchor editAs="oneCell">
    <xdr:from>
      <xdr:col>21</xdr:col>
      <xdr:colOff>263055</xdr:colOff>
      <xdr:row>8</xdr:row>
      <xdr:rowOff>0</xdr:rowOff>
    </xdr:from>
    <xdr:to>
      <xdr:col>21</xdr:col>
      <xdr:colOff>267817</xdr:colOff>
      <xdr:row>8</xdr:row>
      <xdr:rowOff>0</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37" name="Ink 36">
              <a:extLst>
                <a:ext uri="{FF2B5EF4-FFF2-40B4-BE49-F238E27FC236}">
                  <a16:creationId xmlns:a16="http://schemas.microsoft.com/office/drawing/2014/main" id="{00000000-0008-0000-2300-000025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twoCellAnchor>
  <xdr:twoCellAnchor editAs="oneCell">
    <xdr:from>
      <xdr:col>7</xdr:col>
      <xdr:colOff>136324</xdr:colOff>
      <xdr:row>21</xdr:row>
      <xdr:rowOff>0</xdr:rowOff>
    </xdr:from>
    <xdr:to>
      <xdr:col>7</xdr:col>
      <xdr:colOff>141086</xdr:colOff>
      <xdr:row>21</xdr:row>
      <xdr:rowOff>5122</xdr:rowOff>
    </xdr:to>
    <mc:AlternateContent xmlns:mc="http://schemas.openxmlformats.org/markup-compatibility/2006" xmlns:xdr14="http://schemas.microsoft.com/office/excel/2010/spreadsheetDrawing">
      <mc:Choice Requires="xdr14">
        <xdr:contentPart xmlns:r="http://schemas.openxmlformats.org/officeDocument/2006/relationships" r:id="rId8">
          <xdr14:nvContentPartPr>
            <xdr14:cNvPr id="38" name="Ink 37">
              <a:extLst>
                <a:ext uri="{FF2B5EF4-FFF2-40B4-BE49-F238E27FC236}">
                  <a16:creationId xmlns:a16="http://schemas.microsoft.com/office/drawing/2014/main" id="{00000000-0008-0000-2300-000026000000}"/>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twoCellAnchor>
  <xdr:oneCellAnchor>
    <xdr:from>
      <xdr:col>21</xdr:col>
      <xdr:colOff>263055</xdr:colOff>
      <xdr:row>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21" name="Ink 20">
              <a:extLst>
                <a:ext uri="{FF2B5EF4-FFF2-40B4-BE49-F238E27FC236}">
                  <a16:creationId xmlns:a16="http://schemas.microsoft.com/office/drawing/2014/main" id="{00000000-0008-0000-2300-000015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
          <xdr14:nvContentPartPr>
            <xdr14:cNvPr id="22" name="Ink 21">
              <a:extLst>
                <a:ext uri="{FF2B5EF4-FFF2-40B4-BE49-F238E27FC236}">
                  <a16:creationId xmlns:a16="http://schemas.microsoft.com/office/drawing/2014/main" id="{00000000-0008-0000-2300-000016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10" name="Ink 9">
              <a:extLst>
                <a:ext uri="{FF2B5EF4-FFF2-40B4-BE49-F238E27FC236}">
                  <a16:creationId xmlns:a16="http://schemas.microsoft.com/office/drawing/2014/main" id="{00000000-0008-0000-2300-00000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2">
          <xdr14:nvContentPartPr>
            <xdr14:cNvPr id="11" name="Ink 10">
              <a:extLst>
                <a:ext uri="{FF2B5EF4-FFF2-40B4-BE49-F238E27FC236}">
                  <a16:creationId xmlns:a16="http://schemas.microsoft.com/office/drawing/2014/main" id="{00000000-0008-0000-2300-00000B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12" name="Ink 11">
              <a:extLst>
                <a:ext uri="{FF2B5EF4-FFF2-40B4-BE49-F238E27FC236}">
                  <a16:creationId xmlns:a16="http://schemas.microsoft.com/office/drawing/2014/main" id="{00000000-0008-0000-2300-00000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
          <xdr14:nvContentPartPr>
            <xdr14:cNvPr id="13" name="Ink 12">
              <a:extLst>
                <a:ext uri="{FF2B5EF4-FFF2-40B4-BE49-F238E27FC236}">
                  <a16:creationId xmlns:a16="http://schemas.microsoft.com/office/drawing/2014/main" id="{00000000-0008-0000-2300-00000D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14" name="Ink 13">
              <a:extLst>
                <a:ext uri="{FF2B5EF4-FFF2-40B4-BE49-F238E27FC236}">
                  <a16:creationId xmlns:a16="http://schemas.microsoft.com/office/drawing/2014/main" id="{00000000-0008-0000-2300-00000E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
          <xdr14:nvContentPartPr>
            <xdr14:cNvPr id="15" name="Ink 14">
              <a:extLst>
                <a:ext uri="{FF2B5EF4-FFF2-40B4-BE49-F238E27FC236}">
                  <a16:creationId xmlns:a16="http://schemas.microsoft.com/office/drawing/2014/main" id="{00000000-0008-0000-2300-00000F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16" name="Ink 15">
              <a:extLst>
                <a:ext uri="{FF2B5EF4-FFF2-40B4-BE49-F238E27FC236}">
                  <a16:creationId xmlns:a16="http://schemas.microsoft.com/office/drawing/2014/main" id="{00000000-0008-0000-2300-000010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
          <xdr14:nvContentPartPr>
            <xdr14:cNvPr id="17" name="Ink 16">
              <a:extLst>
                <a:ext uri="{FF2B5EF4-FFF2-40B4-BE49-F238E27FC236}">
                  <a16:creationId xmlns:a16="http://schemas.microsoft.com/office/drawing/2014/main" id="{00000000-0008-0000-2300-000011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18" name="Ink 17">
              <a:extLst>
                <a:ext uri="{FF2B5EF4-FFF2-40B4-BE49-F238E27FC236}">
                  <a16:creationId xmlns:a16="http://schemas.microsoft.com/office/drawing/2014/main" id="{00000000-0008-0000-2300-000012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
          <xdr14:nvContentPartPr>
            <xdr14:cNvPr id="19" name="Ink 18">
              <a:extLst>
                <a:ext uri="{FF2B5EF4-FFF2-40B4-BE49-F238E27FC236}">
                  <a16:creationId xmlns:a16="http://schemas.microsoft.com/office/drawing/2014/main" id="{00000000-0008-0000-2300-000013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20" name="Ink 19">
              <a:extLst>
                <a:ext uri="{FF2B5EF4-FFF2-40B4-BE49-F238E27FC236}">
                  <a16:creationId xmlns:a16="http://schemas.microsoft.com/office/drawing/2014/main" id="{00000000-0008-0000-2300-000014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
          <xdr14:nvContentPartPr>
            <xdr14:cNvPr id="23" name="Ink 22">
              <a:extLst>
                <a:ext uri="{FF2B5EF4-FFF2-40B4-BE49-F238E27FC236}">
                  <a16:creationId xmlns:a16="http://schemas.microsoft.com/office/drawing/2014/main" id="{00000000-0008-0000-2300-000017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24" name="Ink 23">
              <a:extLst>
                <a:ext uri="{FF2B5EF4-FFF2-40B4-BE49-F238E27FC236}">
                  <a16:creationId xmlns:a16="http://schemas.microsoft.com/office/drawing/2014/main" id="{00000000-0008-0000-2300-000018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
          <xdr14:nvContentPartPr>
            <xdr14:cNvPr id="25" name="Ink 24">
              <a:extLst>
                <a:ext uri="{FF2B5EF4-FFF2-40B4-BE49-F238E27FC236}">
                  <a16:creationId xmlns:a16="http://schemas.microsoft.com/office/drawing/2014/main" id="{00000000-0008-0000-2300-000019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26" name="Ink 25">
              <a:extLst>
                <a:ext uri="{FF2B5EF4-FFF2-40B4-BE49-F238E27FC236}">
                  <a16:creationId xmlns:a16="http://schemas.microsoft.com/office/drawing/2014/main" id="{00000000-0008-0000-2300-00001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
          <xdr14:nvContentPartPr>
            <xdr14:cNvPr id="27" name="Ink 26">
              <a:extLst>
                <a:ext uri="{FF2B5EF4-FFF2-40B4-BE49-F238E27FC236}">
                  <a16:creationId xmlns:a16="http://schemas.microsoft.com/office/drawing/2014/main" id="{00000000-0008-0000-2300-00001B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28" name="Ink 27">
              <a:extLst>
                <a:ext uri="{FF2B5EF4-FFF2-40B4-BE49-F238E27FC236}">
                  <a16:creationId xmlns:a16="http://schemas.microsoft.com/office/drawing/2014/main" id="{00000000-0008-0000-2300-00001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
          <xdr14:nvContentPartPr>
            <xdr14:cNvPr id="29" name="Ink 28">
              <a:extLst>
                <a:ext uri="{FF2B5EF4-FFF2-40B4-BE49-F238E27FC236}">
                  <a16:creationId xmlns:a16="http://schemas.microsoft.com/office/drawing/2014/main" id="{00000000-0008-0000-2300-00001D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30" name="Ink 29">
              <a:extLst>
                <a:ext uri="{FF2B5EF4-FFF2-40B4-BE49-F238E27FC236}">
                  <a16:creationId xmlns:a16="http://schemas.microsoft.com/office/drawing/2014/main" id="{00000000-0008-0000-2300-00001E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
          <xdr14:nvContentPartPr>
            <xdr14:cNvPr id="31" name="Ink 30">
              <a:extLst>
                <a:ext uri="{FF2B5EF4-FFF2-40B4-BE49-F238E27FC236}">
                  <a16:creationId xmlns:a16="http://schemas.microsoft.com/office/drawing/2014/main" id="{00000000-0008-0000-2300-00001F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32" name="Ink 31">
              <a:extLst>
                <a:ext uri="{FF2B5EF4-FFF2-40B4-BE49-F238E27FC236}">
                  <a16:creationId xmlns:a16="http://schemas.microsoft.com/office/drawing/2014/main" id="{00000000-0008-0000-2300-000020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
          <xdr14:nvContentPartPr>
            <xdr14:cNvPr id="33" name="Ink 32">
              <a:extLst>
                <a:ext uri="{FF2B5EF4-FFF2-40B4-BE49-F238E27FC236}">
                  <a16:creationId xmlns:a16="http://schemas.microsoft.com/office/drawing/2014/main" id="{00000000-0008-0000-2300-000021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39" name="Ink 38">
              <a:extLst>
                <a:ext uri="{FF2B5EF4-FFF2-40B4-BE49-F238E27FC236}">
                  <a16:creationId xmlns:a16="http://schemas.microsoft.com/office/drawing/2014/main" id="{00000000-0008-0000-2300-000027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
          <xdr14:nvContentPartPr>
            <xdr14:cNvPr id="40" name="Ink 39">
              <a:extLst>
                <a:ext uri="{FF2B5EF4-FFF2-40B4-BE49-F238E27FC236}">
                  <a16:creationId xmlns:a16="http://schemas.microsoft.com/office/drawing/2014/main" id="{00000000-0008-0000-2300-000028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41" name="Ink 40">
              <a:extLst>
                <a:ext uri="{FF2B5EF4-FFF2-40B4-BE49-F238E27FC236}">
                  <a16:creationId xmlns:a16="http://schemas.microsoft.com/office/drawing/2014/main" id="{00000000-0008-0000-2300-000029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
          <xdr14:nvContentPartPr>
            <xdr14:cNvPr id="42" name="Ink 41">
              <a:extLst>
                <a:ext uri="{FF2B5EF4-FFF2-40B4-BE49-F238E27FC236}">
                  <a16:creationId xmlns:a16="http://schemas.microsoft.com/office/drawing/2014/main" id="{00000000-0008-0000-2300-00002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
          <xdr14:nvContentPartPr>
            <xdr14:cNvPr id="43" name="Ink 42">
              <a:extLst>
                <a:ext uri="{FF2B5EF4-FFF2-40B4-BE49-F238E27FC236}">
                  <a16:creationId xmlns:a16="http://schemas.microsoft.com/office/drawing/2014/main" id="{00000000-0008-0000-2300-00002B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
          <xdr14:nvContentPartPr>
            <xdr14:cNvPr id="44" name="Ink 43">
              <a:extLst>
                <a:ext uri="{FF2B5EF4-FFF2-40B4-BE49-F238E27FC236}">
                  <a16:creationId xmlns:a16="http://schemas.microsoft.com/office/drawing/2014/main" id="{00000000-0008-0000-2300-00002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
          <xdr14:nvContentPartPr>
            <xdr14:cNvPr id="45" name="Ink 44">
              <a:extLst>
                <a:ext uri="{FF2B5EF4-FFF2-40B4-BE49-F238E27FC236}">
                  <a16:creationId xmlns:a16="http://schemas.microsoft.com/office/drawing/2014/main" id="{00000000-0008-0000-2300-00002D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
          <xdr14:nvContentPartPr>
            <xdr14:cNvPr id="46" name="Ink 45">
              <a:extLst>
                <a:ext uri="{FF2B5EF4-FFF2-40B4-BE49-F238E27FC236}">
                  <a16:creationId xmlns:a16="http://schemas.microsoft.com/office/drawing/2014/main" id="{00000000-0008-0000-2300-00002E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47" name="Ink 46">
              <a:extLst>
                <a:ext uri="{FF2B5EF4-FFF2-40B4-BE49-F238E27FC236}">
                  <a16:creationId xmlns:a16="http://schemas.microsoft.com/office/drawing/2014/main" id="{00000000-0008-0000-2300-00002F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
          <xdr14:nvContentPartPr>
            <xdr14:cNvPr id="48" name="Ink 47">
              <a:extLst>
                <a:ext uri="{FF2B5EF4-FFF2-40B4-BE49-F238E27FC236}">
                  <a16:creationId xmlns:a16="http://schemas.microsoft.com/office/drawing/2014/main" id="{00000000-0008-0000-2300-000030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
          <xdr14:nvContentPartPr>
            <xdr14:cNvPr id="49" name="Ink 48">
              <a:extLst>
                <a:ext uri="{FF2B5EF4-FFF2-40B4-BE49-F238E27FC236}">
                  <a16:creationId xmlns:a16="http://schemas.microsoft.com/office/drawing/2014/main" id="{00000000-0008-0000-2300-000031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
          <xdr14:nvContentPartPr>
            <xdr14:cNvPr id="50" name="Ink 49">
              <a:extLst>
                <a:ext uri="{FF2B5EF4-FFF2-40B4-BE49-F238E27FC236}">
                  <a16:creationId xmlns:a16="http://schemas.microsoft.com/office/drawing/2014/main" id="{00000000-0008-0000-2300-000032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
          <xdr14:nvContentPartPr>
            <xdr14:cNvPr id="51" name="Ink 50">
              <a:extLst>
                <a:ext uri="{FF2B5EF4-FFF2-40B4-BE49-F238E27FC236}">
                  <a16:creationId xmlns:a16="http://schemas.microsoft.com/office/drawing/2014/main" id="{00000000-0008-0000-2300-000033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
          <xdr14:nvContentPartPr>
            <xdr14:cNvPr id="52" name="Ink 51">
              <a:extLst>
                <a:ext uri="{FF2B5EF4-FFF2-40B4-BE49-F238E27FC236}">
                  <a16:creationId xmlns:a16="http://schemas.microsoft.com/office/drawing/2014/main" id="{00000000-0008-0000-2300-000034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
          <xdr14:nvContentPartPr>
            <xdr14:cNvPr id="53" name="Ink 52">
              <a:extLst>
                <a:ext uri="{FF2B5EF4-FFF2-40B4-BE49-F238E27FC236}">
                  <a16:creationId xmlns:a16="http://schemas.microsoft.com/office/drawing/2014/main" id="{00000000-0008-0000-2300-000035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
          <xdr14:nvContentPartPr>
            <xdr14:cNvPr id="54" name="Ink 53">
              <a:extLst>
                <a:ext uri="{FF2B5EF4-FFF2-40B4-BE49-F238E27FC236}">
                  <a16:creationId xmlns:a16="http://schemas.microsoft.com/office/drawing/2014/main" id="{00000000-0008-0000-2300-000036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
          <xdr14:nvContentPartPr>
            <xdr14:cNvPr id="55" name="Ink 54">
              <a:extLst>
                <a:ext uri="{FF2B5EF4-FFF2-40B4-BE49-F238E27FC236}">
                  <a16:creationId xmlns:a16="http://schemas.microsoft.com/office/drawing/2014/main" id="{00000000-0008-0000-2300-000037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
          <xdr14:nvContentPartPr>
            <xdr14:cNvPr id="56" name="Ink 46">
              <a:extLst>
                <a:ext uri="{FF2B5EF4-FFF2-40B4-BE49-F238E27FC236}">
                  <a16:creationId xmlns:a16="http://schemas.microsoft.com/office/drawing/2014/main" id="{00000000-0008-0000-2300-000038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
          <xdr14:nvContentPartPr>
            <xdr14:cNvPr id="57" name="Ink 46">
              <a:extLst>
                <a:ext uri="{FF2B5EF4-FFF2-40B4-BE49-F238E27FC236}">
                  <a16:creationId xmlns:a16="http://schemas.microsoft.com/office/drawing/2014/main" id="{00000000-0008-0000-2300-000039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
          <xdr14:nvContentPartPr>
            <xdr14:cNvPr id="58" name="Ink 46">
              <a:extLst>
                <a:ext uri="{FF2B5EF4-FFF2-40B4-BE49-F238E27FC236}">
                  <a16:creationId xmlns:a16="http://schemas.microsoft.com/office/drawing/2014/main" id="{00000000-0008-0000-2300-00003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
          <xdr14:nvContentPartPr>
            <xdr14:cNvPr id="59" name="Ink 46">
              <a:extLst>
                <a:ext uri="{FF2B5EF4-FFF2-40B4-BE49-F238E27FC236}">
                  <a16:creationId xmlns:a16="http://schemas.microsoft.com/office/drawing/2014/main" id="{00000000-0008-0000-2300-00003B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
          <xdr14:nvContentPartPr>
            <xdr14:cNvPr id="60" name="Ink 46">
              <a:extLst>
                <a:ext uri="{FF2B5EF4-FFF2-40B4-BE49-F238E27FC236}">
                  <a16:creationId xmlns:a16="http://schemas.microsoft.com/office/drawing/2014/main" id="{00000000-0008-0000-2300-00003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61" name="Ink 46">
              <a:extLst>
                <a:ext uri="{FF2B5EF4-FFF2-40B4-BE49-F238E27FC236}">
                  <a16:creationId xmlns:a16="http://schemas.microsoft.com/office/drawing/2014/main" id="{00000000-0008-0000-2300-00003D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
          <xdr14:nvContentPartPr>
            <xdr14:cNvPr id="62" name="Ink 46">
              <a:extLst>
                <a:ext uri="{FF2B5EF4-FFF2-40B4-BE49-F238E27FC236}">
                  <a16:creationId xmlns:a16="http://schemas.microsoft.com/office/drawing/2014/main" id="{00000000-0008-0000-2300-00003E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7">
          <xdr14:nvContentPartPr>
            <xdr14:cNvPr id="63" name="Ink 46">
              <a:extLst>
                <a:ext uri="{FF2B5EF4-FFF2-40B4-BE49-F238E27FC236}">
                  <a16:creationId xmlns:a16="http://schemas.microsoft.com/office/drawing/2014/main" id="{00000000-0008-0000-2300-00003F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8">
          <xdr14:nvContentPartPr>
            <xdr14:cNvPr id="64" name="Ink 46">
              <a:extLst>
                <a:ext uri="{FF2B5EF4-FFF2-40B4-BE49-F238E27FC236}">
                  <a16:creationId xmlns:a16="http://schemas.microsoft.com/office/drawing/2014/main" id="{00000000-0008-0000-2300-000040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9">
          <xdr14:nvContentPartPr>
            <xdr14:cNvPr id="65" name="Ink 46">
              <a:extLst>
                <a:ext uri="{FF2B5EF4-FFF2-40B4-BE49-F238E27FC236}">
                  <a16:creationId xmlns:a16="http://schemas.microsoft.com/office/drawing/2014/main" id="{00000000-0008-0000-2300-000041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0">
          <xdr14:nvContentPartPr>
            <xdr14:cNvPr id="66" name="Ink 46">
              <a:extLst>
                <a:ext uri="{FF2B5EF4-FFF2-40B4-BE49-F238E27FC236}">
                  <a16:creationId xmlns:a16="http://schemas.microsoft.com/office/drawing/2014/main" id="{00000000-0008-0000-2300-000042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1">
          <xdr14:nvContentPartPr>
            <xdr14:cNvPr id="67" name="Ink 46">
              <a:extLst>
                <a:ext uri="{FF2B5EF4-FFF2-40B4-BE49-F238E27FC236}">
                  <a16:creationId xmlns:a16="http://schemas.microsoft.com/office/drawing/2014/main" id="{00000000-0008-0000-2300-000043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2">
          <xdr14:nvContentPartPr>
            <xdr14:cNvPr id="68" name="Ink 46">
              <a:extLst>
                <a:ext uri="{FF2B5EF4-FFF2-40B4-BE49-F238E27FC236}">
                  <a16:creationId xmlns:a16="http://schemas.microsoft.com/office/drawing/2014/main" id="{00000000-0008-0000-2300-000044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3">
          <xdr14:nvContentPartPr>
            <xdr14:cNvPr id="69" name="Ink 46">
              <a:extLst>
                <a:ext uri="{FF2B5EF4-FFF2-40B4-BE49-F238E27FC236}">
                  <a16:creationId xmlns:a16="http://schemas.microsoft.com/office/drawing/2014/main" id="{00000000-0008-0000-2300-000045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4">
          <xdr14:nvContentPartPr>
            <xdr14:cNvPr id="70" name="Ink 46">
              <a:extLst>
                <a:ext uri="{FF2B5EF4-FFF2-40B4-BE49-F238E27FC236}">
                  <a16:creationId xmlns:a16="http://schemas.microsoft.com/office/drawing/2014/main" id="{00000000-0008-0000-2300-000046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5">
          <xdr14:nvContentPartPr>
            <xdr14:cNvPr id="71" name="Ink 46">
              <a:extLst>
                <a:ext uri="{FF2B5EF4-FFF2-40B4-BE49-F238E27FC236}">
                  <a16:creationId xmlns:a16="http://schemas.microsoft.com/office/drawing/2014/main" id="{00000000-0008-0000-2300-000047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6">
          <xdr14:nvContentPartPr>
            <xdr14:cNvPr id="72" name="Ink 46">
              <a:extLst>
                <a:ext uri="{FF2B5EF4-FFF2-40B4-BE49-F238E27FC236}">
                  <a16:creationId xmlns:a16="http://schemas.microsoft.com/office/drawing/2014/main" id="{00000000-0008-0000-2300-000048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7">
          <xdr14:nvContentPartPr>
            <xdr14:cNvPr id="73" name="Ink 46">
              <a:extLst>
                <a:ext uri="{FF2B5EF4-FFF2-40B4-BE49-F238E27FC236}">
                  <a16:creationId xmlns:a16="http://schemas.microsoft.com/office/drawing/2014/main" id="{00000000-0008-0000-2300-000049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8">
          <xdr14:nvContentPartPr>
            <xdr14:cNvPr id="74" name="Ink 46">
              <a:extLst>
                <a:ext uri="{FF2B5EF4-FFF2-40B4-BE49-F238E27FC236}">
                  <a16:creationId xmlns:a16="http://schemas.microsoft.com/office/drawing/2014/main" id="{00000000-0008-0000-2300-00004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9">
          <xdr14:nvContentPartPr>
            <xdr14:cNvPr id="75" name="Ink 46">
              <a:extLst>
                <a:ext uri="{FF2B5EF4-FFF2-40B4-BE49-F238E27FC236}">
                  <a16:creationId xmlns:a16="http://schemas.microsoft.com/office/drawing/2014/main" id="{00000000-0008-0000-2300-00004B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0">
          <xdr14:nvContentPartPr>
            <xdr14:cNvPr id="76" name="Ink 46">
              <a:extLst>
                <a:ext uri="{FF2B5EF4-FFF2-40B4-BE49-F238E27FC236}">
                  <a16:creationId xmlns:a16="http://schemas.microsoft.com/office/drawing/2014/main" id="{00000000-0008-0000-2300-00004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1">
          <xdr14:nvContentPartPr>
            <xdr14:cNvPr id="77" name="Ink 46">
              <a:extLst>
                <a:ext uri="{FF2B5EF4-FFF2-40B4-BE49-F238E27FC236}">
                  <a16:creationId xmlns:a16="http://schemas.microsoft.com/office/drawing/2014/main" id="{00000000-0008-0000-2300-00004D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2">
          <xdr14:nvContentPartPr>
            <xdr14:cNvPr id="78" name="Ink 46">
              <a:extLst>
                <a:ext uri="{FF2B5EF4-FFF2-40B4-BE49-F238E27FC236}">
                  <a16:creationId xmlns:a16="http://schemas.microsoft.com/office/drawing/2014/main" id="{00000000-0008-0000-2300-00004E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3">
          <xdr14:nvContentPartPr>
            <xdr14:cNvPr id="79" name="Ink 46">
              <a:extLst>
                <a:ext uri="{FF2B5EF4-FFF2-40B4-BE49-F238E27FC236}">
                  <a16:creationId xmlns:a16="http://schemas.microsoft.com/office/drawing/2014/main" id="{00000000-0008-0000-2300-00004F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4">
          <xdr14:nvContentPartPr>
            <xdr14:cNvPr id="80" name="Ink 46">
              <a:extLst>
                <a:ext uri="{FF2B5EF4-FFF2-40B4-BE49-F238E27FC236}">
                  <a16:creationId xmlns:a16="http://schemas.microsoft.com/office/drawing/2014/main" id="{00000000-0008-0000-2300-000050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5">
          <xdr14:nvContentPartPr>
            <xdr14:cNvPr id="81" name="Ink 47">
              <a:extLst>
                <a:ext uri="{FF2B5EF4-FFF2-40B4-BE49-F238E27FC236}">
                  <a16:creationId xmlns:a16="http://schemas.microsoft.com/office/drawing/2014/main" id="{00000000-0008-0000-2300-000051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6">
          <xdr14:nvContentPartPr>
            <xdr14:cNvPr id="82" name="Ink 47">
              <a:extLst>
                <a:ext uri="{FF2B5EF4-FFF2-40B4-BE49-F238E27FC236}">
                  <a16:creationId xmlns:a16="http://schemas.microsoft.com/office/drawing/2014/main" id="{00000000-0008-0000-2300-000052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7">
          <xdr14:nvContentPartPr>
            <xdr14:cNvPr id="83" name="Ink 47">
              <a:extLst>
                <a:ext uri="{FF2B5EF4-FFF2-40B4-BE49-F238E27FC236}">
                  <a16:creationId xmlns:a16="http://schemas.microsoft.com/office/drawing/2014/main" id="{00000000-0008-0000-2300-000053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8">
          <xdr14:nvContentPartPr>
            <xdr14:cNvPr id="84" name="Ink 47">
              <a:extLst>
                <a:ext uri="{FF2B5EF4-FFF2-40B4-BE49-F238E27FC236}">
                  <a16:creationId xmlns:a16="http://schemas.microsoft.com/office/drawing/2014/main" id="{00000000-0008-0000-2300-000054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9">
          <xdr14:nvContentPartPr>
            <xdr14:cNvPr id="85" name="Ink 47">
              <a:extLst>
                <a:ext uri="{FF2B5EF4-FFF2-40B4-BE49-F238E27FC236}">
                  <a16:creationId xmlns:a16="http://schemas.microsoft.com/office/drawing/2014/main" id="{00000000-0008-0000-2300-000055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0">
          <xdr14:nvContentPartPr>
            <xdr14:cNvPr id="86" name="Ink 47">
              <a:extLst>
                <a:ext uri="{FF2B5EF4-FFF2-40B4-BE49-F238E27FC236}">
                  <a16:creationId xmlns:a16="http://schemas.microsoft.com/office/drawing/2014/main" id="{00000000-0008-0000-2300-000056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1">
          <xdr14:nvContentPartPr>
            <xdr14:cNvPr id="87" name="Ink 47">
              <a:extLst>
                <a:ext uri="{FF2B5EF4-FFF2-40B4-BE49-F238E27FC236}">
                  <a16:creationId xmlns:a16="http://schemas.microsoft.com/office/drawing/2014/main" id="{00000000-0008-0000-2300-000057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2">
          <xdr14:nvContentPartPr>
            <xdr14:cNvPr id="88" name="Ink 47">
              <a:extLst>
                <a:ext uri="{FF2B5EF4-FFF2-40B4-BE49-F238E27FC236}">
                  <a16:creationId xmlns:a16="http://schemas.microsoft.com/office/drawing/2014/main" id="{00000000-0008-0000-2300-000058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3">
          <xdr14:nvContentPartPr>
            <xdr14:cNvPr id="89" name="Ink 47">
              <a:extLst>
                <a:ext uri="{FF2B5EF4-FFF2-40B4-BE49-F238E27FC236}">
                  <a16:creationId xmlns:a16="http://schemas.microsoft.com/office/drawing/2014/main" id="{00000000-0008-0000-2300-000059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4">
          <xdr14:nvContentPartPr>
            <xdr14:cNvPr id="90" name="Ink 47">
              <a:extLst>
                <a:ext uri="{FF2B5EF4-FFF2-40B4-BE49-F238E27FC236}">
                  <a16:creationId xmlns:a16="http://schemas.microsoft.com/office/drawing/2014/main" id="{00000000-0008-0000-2300-00005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5">
          <xdr14:nvContentPartPr>
            <xdr14:cNvPr id="156" name="Ink 46">
              <a:extLst>
                <a:ext uri="{FF2B5EF4-FFF2-40B4-BE49-F238E27FC236}">
                  <a16:creationId xmlns:a16="http://schemas.microsoft.com/office/drawing/2014/main" id="{00000000-0008-0000-2300-00009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136324</xdr:colOff>
      <xdr:row>21</xdr:row>
      <xdr:rowOff>0</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86">
          <xdr14:nvContentPartPr>
            <xdr14:cNvPr id="162" name="Ink 37">
              <a:extLst>
                <a:ext uri="{FF2B5EF4-FFF2-40B4-BE49-F238E27FC236}">
                  <a16:creationId xmlns:a16="http://schemas.microsoft.com/office/drawing/2014/main" id="{00000000-0008-0000-2300-0000A2000000}"/>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7</xdr:col>
      <xdr:colOff>136324</xdr:colOff>
      <xdr:row>21</xdr:row>
      <xdr:rowOff>0</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87">
          <xdr14:nvContentPartPr>
            <xdr14:cNvPr id="163" name="Ink 37">
              <a:extLst>
                <a:ext uri="{FF2B5EF4-FFF2-40B4-BE49-F238E27FC236}">
                  <a16:creationId xmlns:a16="http://schemas.microsoft.com/office/drawing/2014/main" id="{00000000-0008-0000-2300-0000A3000000}"/>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7</xdr:col>
      <xdr:colOff>136324</xdr:colOff>
      <xdr:row>21</xdr:row>
      <xdr:rowOff>0</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88">
          <xdr14:nvContentPartPr>
            <xdr14:cNvPr id="92" name="Ink 37">
              <a:extLst>
                <a:ext uri="{FF2B5EF4-FFF2-40B4-BE49-F238E27FC236}">
                  <a16:creationId xmlns:a16="http://schemas.microsoft.com/office/drawing/2014/main" id="{00000000-0008-0000-2300-00005C000000}"/>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9">
          <xdr14:nvContentPartPr>
            <xdr14:cNvPr id="2" name="Ink 46">
              <a:extLst>
                <a:ext uri="{FF2B5EF4-FFF2-40B4-BE49-F238E27FC236}">
                  <a16:creationId xmlns:a16="http://schemas.microsoft.com/office/drawing/2014/main" id="{3F49E615-A22B-4D1B-ADCE-C894D6C5689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0">
          <xdr14:nvContentPartPr>
            <xdr14:cNvPr id="3" name="Ink 46">
              <a:extLst>
                <a:ext uri="{FF2B5EF4-FFF2-40B4-BE49-F238E27FC236}">
                  <a16:creationId xmlns:a16="http://schemas.microsoft.com/office/drawing/2014/main" id="{013EEFD8-8951-4609-BFD1-2400E672D28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1">
          <xdr14:nvContentPartPr>
            <xdr14:cNvPr id="4" name="Ink 46">
              <a:extLst>
                <a:ext uri="{FF2B5EF4-FFF2-40B4-BE49-F238E27FC236}">
                  <a16:creationId xmlns:a16="http://schemas.microsoft.com/office/drawing/2014/main" id="{50CA2091-64EE-4273-B0FE-F4988DBD59C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2">
          <xdr14:nvContentPartPr>
            <xdr14:cNvPr id="5" name="Ink 46">
              <a:extLst>
                <a:ext uri="{FF2B5EF4-FFF2-40B4-BE49-F238E27FC236}">
                  <a16:creationId xmlns:a16="http://schemas.microsoft.com/office/drawing/2014/main" id="{A05EC250-AF00-41DC-A3D5-D504608B262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3">
          <xdr14:nvContentPartPr>
            <xdr14:cNvPr id="6" name="Ink 46">
              <a:extLst>
                <a:ext uri="{FF2B5EF4-FFF2-40B4-BE49-F238E27FC236}">
                  <a16:creationId xmlns:a16="http://schemas.microsoft.com/office/drawing/2014/main" id="{1411DF48-6C95-4ACB-8955-B546DD3F436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4">
          <xdr14:nvContentPartPr>
            <xdr14:cNvPr id="7" name="Ink 47">
              <a:extLst>
                <a:ext uri="{FF2B5EF4-FFF2-40B4-BE49-F238E27FC236}">
                  <a16:creationId xmlns:a16="http://schemas.microsoft.com/office/drawing/2014/main" id="{60CC131D-AE01-4C73-88B7-0B75FF90DC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5">
          <xdr14:nvContentPartPr>
            <xdr14:cNvPr id="8" name="Ink 47">
              <a:extLst>
                <a:ext uri="{FF2B5EF4-FFF2-40B4-BE49-F238E27FC236}">
                  <a16:creationId xmlns:a16="http://schemas.microsoft.com/office/drawing/2014/main" id="{06E4AC0F-D97F-4140-8825-5FF3A8571E7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6">
          <xdr14:nvContentPartPr>
            <xdr14:cNvPr id="9" name="Ink 47">
              <a:extLst>
                <a:ext uri="{FF2B5EF4-FFF2-40B4-BE49-F238E27FC236}">
                  <a16:creationId xmlns:a16="http://schemas.microsoft.com/office/drawing/2014/main" id="{25C5E712-F296-4AE0-9CDC-363FFAFF408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7">
          <xdr14:nvContentPartPr>
            <xdr14:cNvPr id="93" name="Ink 47">
              <a:extLst>
                <a:ext uri="{FF2B5EF4-FFF2-40B4-BE49-F238E27FC236}">
                  <a16:creationId xmlns:a16="http://schemas.microsoft.com/office/drawing/2014/main" id="{2CF19394-A178-42B1-8B61-B06478730B8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8">
          <xdr14:nvContentPartPr>
            <xdr14:cNvPr id="94" name="Ink 47">
              <a:extLst>
                <a:ext uri="{FF2B5EF4-FFF2-40B4-BE49-F238E27FC236}">
                  <a16:creationId xmlns:a16="http://schemas.microsoft.com/office/drawing/2014/main" id="{32091C44-8391-49C0-AA77-5BA95DC8573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9">
          <xdr14:nvContentPartPr>
            <xdr14:cNvPr id="95" name="Ink 47">
              <a:extLst>
                <a:ext uri="{FF2B5EF4-FFF2-40B4-BE49-F238E27FC236}">
                  <a16:creationId xmlns:a16="http://schemas.microsoft.com/office/drawing/2014/main" id="{E9E2E4DB-A379-4F9A-89EC-A84EBFA1119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0">
          <xdr14:nvContentPartPr>
            <xdr14:cNvPr id="96" name="Ink 47">
              <a:extLst>
                <a:ext uri="{FF2B5EF4-FFF2-40B4-BE49-F238E27FC236}">
                  <a16:creationId xmlns:a16="http://schemas.microsoft.com/office/drawing/2014/main" id="{785C1D98-855C-47AC-9B9B-55DC7A51293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1">
          <xdr14:nvContentPartPr>
            <xdr14:cNvPr id="97" name="Ink 47">
              <a:extLst>
                <a:ext uri="{FF2B5EF4-FFF2-40B4-BE49-F238E27FC236}">
                  <a16:creationId xmlns:a16="http://schemas.microsoft.com/office/drawing/2014/main" id="{7FD1B018-45E8-4AA0-8BC1-95E1140C1F2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2">
          <xdr14:nvContentPartPr>
            <xdr14:cNvPr id="98" name="Ink 47">
              <a:extLst>
                <a:ext uri="{FF2B5EF4-FFF2-40B4-BE49-F238E27FC236}">
                  <a16:creationId xmlns:a16="http://schemas.microsoft.com/office/drawing/2014/main" id="{21969FC6-E32B-49C0-82B0-0BC72750842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3">
          <xdr14:nvContentPartPr>
            <xdr14:cNvPr id="99" name="Ink 47">
              <a:extLst>
                <a:ext uri="{FF2B5EF4-FFF2-40B4-BE49-F238E27FC236}">
                  <a16:creationId xmlns:a16="http://schemas.microsoft.com/office/drawing/2014/main" id="{322653B3-3F12-42D8-83E4-9192C3567FB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wsDr>
</file>

<file path=xl/drawings/drawing3.xml><?xml version="1.0" encoding="utf-8"?>
<xdr:wsDr xmlns:xdr="http://schemas.openxmlformats.org/drawingml/2006/spreadsheetDrawing" xmlns:a="http://schemas.openxmlformats.org/drawingml/2006/main">
  <xdr:twoCellAnchor editAs="oneCell">
    <xdr:from>
      <xdr:col>56</xdr:col>
      <xdr:colOff>204185</xdr:colOff>
      <xdr:row>0</xdr:row>
      <xdr:rowOff>1570680</xdr:rowOff>
    </xdr:from>
    <xdr:to>
      <xdr:col>56</xdr:col>
      <xdr:colOff>209307</xdr:colOff>
      <xdr:row>0</xdr:row>
      <xdr:rowOff>1573920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33">
              <a:extLst>
                <a:ext uri="{FF2B5EF4-FFF2-40B4-BE49-F238E27FC236}">
                  <a16:creationId xmlns:a16="http://schemas.microsoft.com/office/drawing/2014/main" id="{5406ACAF-F68D-4AEE-9C30-332D22DE654B}"/>
                </a:ext>
              </a:extLst>
            </xdr14:cNvPr>
            <xdr14:cNvContentPartPr/>
          </xdr14:nvContentPartPr>
          <xdr14:nvPr macro=""/>
          <xdr14:xfrm>
            <a:off x="6542640" y="1570680"/>
            <a:ext cx="360" cy="3240"/>
          </xdr14:xfrm>
        </xdr:contentPart>
      </mc:Choice>
      <mc:Fallback xmlns="">
        <xdr:pic>
          <xdr:nvPicPr>
            <xdr:cNvPr id="34" name="Ink 33">
              <a:extLst>
                <a:ext uri="{FF2B5EF4-FFF2-40B4-BE49-F238E27FC236}">
                  <a16:creationId xmlns:a16="http://schemas.microsoft.com/office/drawing/2014/main" id="{4180648C-95F7-4147-A33A-CCC96B9042AB}"/>
                </a:ext>
              </a:extLst>
            </xdr:cNvPr>
            <xdr:cNvPicPr/>
          </xdr:nvPicPr>
          <xdr:blipFill>
            <a:blip xmlns:r="http://schemas.openxmlformats.org/officeDocument/2006/relationships" r:embed="rId3"/>
            <a:stretch>
              <a:fillRect/>
            </a:stretch>
          </xdr:blipFill>
          <xdr:spPr>
            <a:xfrm>
              <a:off x="6534000" y="1561680"/>
              <a:ext cx="18000" cy="20880"/>
            </a:xfrm>
            <a:prstGeom prst="rect">
              <a:avLst/>
            </a:prstGeom>
          </xdr:spPr>
        </xdr:pic>
      </mc:Fallback>
    </mc:AlternateContent>
    <xdr:clientData/>
  </xdr:twoCellAnchor>
  <xdr:twoCellAnchor editAs="oneCell">
    <xdr:from>
      <xdr:col>56</xdr:col>
      <xdr:colOff>230465</xdr:colOff>
      <xdr:row>2</xdr:row>
      <xdr:rowOff>0</xdr:rowOff>
    </xdr:from>
    <xdr:to>
      <xdr:col>56</xdr:col>
      <xdr:colOff>230825</xdr:colOff>
      <xdr:row>2</xdr:row>
      <xdr:rowOff>360</xdr:rowOff>
    </xdr:to>
    <mc:AlternateContent xmlns:mc="http://schemas.openxmlformats.org/markup-compatibility/2006" xmlns:xdr14="http://schemas.microsoft.com/office/excel/2010/spreadsheetDrawing">
      <mc:Choice Requires="xdr14">
        <xdr:contentPart xmlns:r="http://schemas.openxmlformats.org/officeDocument/2006/relationships" r:id="rId4">
          <xdr14:nvContentPartPr>
            <xdr14:cNvPr id="3" name="Ink 34">
              <a:extLst>
                <a:ext uri="{FF2B5EF4-FFF2-40B4-BE49-F238E27FC236}">
                  <a16:creationId xmlns:a16="http://schemas.microsoft.com/office/drawing/2014/main" id="{40DD1D57-A7DE-441F-8047-CE123F57737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twoCellAnchor>
  <xdr:twoCellAnchor editAs="oneCell">
    <xdr:from>
      <xdr:col>56</xdr:col>
      <xdr:colOff>264305</xdr:colOff>
      <xdr:row>0</xdr:row>
      <xdr:rowOff>1784160</xdr:rowOff>
    </xdr:from>
    <xdr:to>
      <xdr:col>56</xdr:col>
      <xdr:colOff>278231</xdr:colOff>
      <xdr:row>0</xdr:row>
      <xdr:rowOff>1789282</xdr:rowOff>
    </xdr:to>
    <mc:AlternateContent xmlns:mc="http://schemas.openxmlformats.org/markup-compatibility/2006" xmlns:xdr14="http://schemas.microsoft.com/office/excel/2010/spreadsheetDrawing">
      <mc:Choice Requires="xdr14">
        <xdr:contentPart xmlns:r="http://schemas.openxmlformats.org/officeDocument/2006/relationships" r:id="rId6">
          <xdr14:nvContentPartPr>
            <xdr14:cNvPr id="4" name="Ink 35">
              <a:extLst>
                <a:ext uri="{FF2B5EF4-FFF2-40B4-BE49-F238E27FC236}">
                  <a16:creationId xmlns:a16="http://schemas.microsoft.com/office/drawing/2014/main" id="{A63AA5A6-1875-4818-92B2-0180796D33EE}"/>
                </a:ext>
              </a:extLst>
            </xdr14:cNvPr>
            <xdr14:cNvContentPartPr/>
          </xdr14:nvContentPartPr>
          <xdr14:nvPr macro=""/>
          <xdr14:xfrm>
            <a:off x="6602760" y="1784160"/>
            <a:ext cx="360" cy="360"/>
          </xdr14:xfrm>
        </xdr:contentPart>
      </mc:Choice>
      <mc:Fallback xmlns="">
        <xdr:pic>
          <xdr:nvPicPr>
            <xdr:cNvPr id="36" name="Ink 35">
              <a:extLst>
                <a:ext uri="{FF2B5EF4-FFF2-40B4-BE49-F238E27FC236}">
                  <a16:creationId xmlns:a16="http://schemas.microsoft.com/office/drawing/2014/main" id="{52AC0195-0C69-1B44-B17A-A271868578D8}"/>
                </a:ext>
              </a:extLst>
            </xdr:cNvPr>
            <xdr:cNvPicPr/>
          </xdr:nvPicPr>
          <xdr:blipFill>
            <a:blip xmlns:r="http://schemas.openxmlformats.org/officeDocument/2006/relationships" r:embed="rId5"/>
            <a:stretch>
              <a:fillRect/>
            </a:stretch>
          </xdr:blipFill>
          <xdr:spPr>
            <a:xfrm>
              <a:off x="6593760" y="1775520"/>
              <a:ext cx="18000" cy="18000"/>
            </a:xfrm>
            <a:prstGeom prst="rect">
              <a:avLst/>
            </a:prstGeom>
          </xdr:spPr>
        </xdr:pic>
      </mc:Fallback>
    </mc:AlternateContent>
    <xdr:clientData/>
  </xdr:twoCellAnchor>
  <xdr:twoCellAnchor editAs="oneCell">
    <xdr:from>
      <xdr:col>20</xdr:col>
      <xdr:colOff>263055</xdr:colOff>
      <xdr:row>14</xdr:row>
      <xdr:rowOff>0</xdr:rowOff>
    </xdr:from>
    <xdr:to>
      <xdr:col>20</xdr:col>
      <xdr:colOff>267817</xdr:colOff>
      <xdr:row>14</xdr:row>
      <xdr:rowOff>0</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5" name="Ink 36">
              <a:extLst>
                <a:ext uri="{FF2B5EF4-FFF2-40B4-BE49-F238E27FC236}">
                  <a16:creationId xmlns:a16="http://schemas.microsoft.com/office/drawing/2014/main" id="{EE00D0F2-14E4-46E7-A23C-E4D77AAD359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twoCellAnchor>
  <xdr:twoCellAnchor editAs="oneCell">
    <xdr:from>
      <xdr:col>8</xdr:col>
      <xdr:colOff>136324</xdr:colOff>
      <xdr:row>38</xdr:row>
      <xdr:rowOff>32916</xdr:rowOff>
    </xdr:from>
    <xdr:to>
      <xdr:col>8</xdr:col>
      <xdr:colOff>141086</xdr:colOff>
      <xdr:row>38</xdr:row>
      <xdr:rowOff>38038</xdr:rowOff>
    </xdr:to>
    <mc:AlternateContent xmlns:mc="http://schemas.openxmlformats.org/markup-compatibility/2006" xmlns:xdr14="http://schemas.microsoft.com/office/excel/2010/spreadsheetDrawing">
      <mc:Choice Requires="xdr14">
        <xdr:contentPart xmlns:r="http://schemas.openxmlformats.org/officeDocument/2006/relationships" r:id="rId8">
          <xdr14:nvContentPartPr>
            <xdr14:cNvPr id="6" name="Ink 37">
              <a:extLst>
                <a:ext uri="{FF2B5EF4-FFF2-40B4-BE49-F238E27FC236}">
                  <a16:creationId xmlns:a16="http://schemas.microsoft.com/office/drawing/2014/main" id="{D4FE77A0-0DC2-4F1A-848B-0F17D7240287}"/>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twoCellAnchor>
  <xdr:oneCellAnchor>
    <xdr:from>
      <xdr:col>20</xdr:col>
      <xdr:colOff>263055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7" name="Ink 20">
              <a:extLst>
                <a:ext uri="{FF2B5EF4-FFF2-40B4-BE49-F238E27FC236}">
                  <a16:creationId xmlns:a16="http://schemas.microsoft.com/office/drawing/2014/main" id="{FE385DE8-2A2D-4050-AA28-351C67AB47D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
          <xdr14:nvContentPartPr>
            <xdr14:cNvPr id="8" name="Ink 21">
              <a:extLst>
                <a:ext uri="{FF2B5EF4-FFF2-40B4-BE49-F238E27FC236}">
                  <a16:creationId xmlns:a16="http://schemas.microsoft.com/office/drawing/2014/main" id="{7F07B2C3-47B8-4B9D-9357-1D2AF62AA9D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9" name="Ink 9">
              <a:extLst>
                <a:ext uri="{FF2B5EF4-FFF2-40B4-BE49-F238E27FC236}">
                  <a16:creationId xmlns:a16="http://schemas.microsoft.com/office/drawing/2014/main" id="{21B166AE-8A35-4B58-BD2B-C968E105879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2">
          <xdr14:nvContentPartPr>
            <xdr14:cNvPr id="10" name="Ink 10">
              <a:extLst>
                <a:ext uri="{FF2B5EF4-FFF2-40B4-BE49-F238E27FC236}">
                  <a16:creationId xmlns:a16="http://schemas.microsoft.com/office/drawing/2014/main" id="{450838BB-1A25-4A30-BB61-EB501BBBF41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11" name="Ink 11">
              <a:extLst>
                <a:ext uri="{FF2B5EF4-FFF2-40B4-BE49-F238E27FC236}">
                  <a16:creationId xmlns:a16="http://schemas.microsoft.com/office/drawing/2014/main" id="{91A08D81-2C64-4EBB-B57E-3973F8FBC34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
          <xdr14:nvContentPartPr>
            <xdr14:cNvPr id="12" name="Ink 12">
              <a:extLst>
                <a:ext uri="{FF2B5EF4-FFF2-40B4-BE49-F238E27FC236}">
                  <a16:creationId xmlns:a16="http://schemas.microsoft.com/office/drawing/2014/main" id="{7BDBD191-241D-4734-949C-BFBBFA00BD1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13" name="Ink 13">
              <a:extLst>
                <a:ext uri="{FF2B5EF4-FFF2-40B4-BE49-F238E27FC236}">
                  <a16:creationId xmlns:a16="http://schemas.microsoft.com/office/drawing/2014/main" id="{63603F2B-8A3F-45F4-B8E1-EEAE2E95050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
          <xdr14:nvContentPartPr>
            <xdr14:cNvPr id="14" name="Ink 14">
              <a:extLst>
                <a:ext uri="{FF2B5EF4-FFF2-40B4-BE49-F238E27FC236}">
                  <a16:creationId xmlns:a16="http://schemas.microsoft.com/office/drawing/2014/main" id="{6F4CBE29-4703-49D5-A709-64036F3E6B4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15" name="Ink 15">
              <a:extLst>
                <a:ext uri="{FF2B5EF4-FFF2-40B4-BE49-F238E27FC236}">
                  <a16:creationId xmlns:a16="http://schemas.microsoft.com/office/drawing/2014/main" id="{0FEF6741-ADA6-47EE-B254-2D7126EDDFE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
          <xdr14:nvContentPartPr>
            <xdr14:cNvPr id="16" name="Ink 16">
              <a:extLst>
                <a:ext uri="{FF2B5EF4-FFF2-40B4-BE49-F238E27FC236}">
                  <a16:creationId xmlns:a16="http://schemas.microsoft.com/office/drawing/2014/main" id="{4454F5A1-69AC-402C-8F04-6B4E2D4B548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17" name="Ink 17">
              <a:extLst>
                <a:ext uri="{FF2B5EF4-FFF2-40B4-BE49-F238E27FC236}">
                  <a16:creationId xmlns:a16="http://schemas.microsoft.com/office/drawing/2014/main" id="{345A72E8-5479-4ABB-A537-2CAF5D6D9FF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
          <xdr14:nvContentPartPr>
            <xdr14:cNvPr id="18" name="Ink 18">
              <a:extLst>
                <a:ext uri="{FF2B5EF4-FFF2-40B4-BE49-F238E27FC236}">
                  <a16:creationId xmlns:a16="http://schemas.microsoft.com/office/drawing/2014/main" id="{ACE67240-60A7-49A3-BDE7-0D63ACFB601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19" name="Ink 19">
              <a:extLst>
                <a:ext uri="{FF2B5EF4-FFF2-40B4-BE49-F238E27FC236}">
                  <a16:creationId xmlns:a16="http://schemas.microsoft.com/office/drawing/2014/main" id="{4D570EB4-58D6-4607-B245-8D476AD7BB8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
          <xdr14:nvContentPartPr>
            <xdr14:cNvPr id="20" name="Ink 22">
              <a:extLst>
                <a:ext uri="{FF2B5EF4-FFF2-40B4-BE49-F238E27FC236}">
                  <a16:creationId xmlns:a16="http://schemas.microsoft.com/office/drawing/2014/main" id="{0E31B572-F4F6-4F99-96C8-2544224FB41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21" name="Ink 23">
              <a:extLst>
                <a:ext uri="{FF2B5EF4-FFF2-40B4-BE49-F238E27FC236}">
                  <a16:creationId xmlns:a16="http://schemas.microsoft.com/office/drawing/2014/main" id="{73E7D27E-2C3F-4150-8BD2-9305629E22F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
          <xdr14:nvContentPartPr>
            <xdr14:cNvPr id="22" name="Ink 24">
              <a:extLst>
                <a:ext uri="{FF2B5EF4-FFF2-40B4-BE49-F238E27FC236}">
                  <a16:creationId xmlns:a16="http://schemas.microsoft.com/office/drawing/2014/main" id="{5691D40E-605E-4A8E-BA78-17FF06DDC87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23" name="Ink 25">
              <a:extLst>
                <a:ext uri="{FF2B5EF4-FFF2-40B4-BE49-F238E27FC236}">
                  <a16:creationId xmlns:a16="http://schemas.microsoft.com/office/drawing/2014/main" id="{BD0525FC-1FEC-4211-9E8F-148BF26AFB1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
          <xdr14:nvContentPartPr>
            <xdr14:cNvPr id="24" name="Ink 26">
              <a:extLst>
                <a:ext uri="{FF2B5EF4-FFF2-40B4-BE49-F238E27FC236}">
                  <a16:creationId xmlns:a16="http://schemas.microsoft.com/office/drawing/2014/main" id="{E0A47396-3B92-4FE9-9881-0E9AA00EFA2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25" name="Ink 27">
              <a:extLst>
                <a:ext uri="{FF2B5EF4-FFF2-40B4-BE49-F238E27FC236}">
                  <a16:creationId xmlns:a16="http://schemas.microsoft.com/office/drawing/2014/main" id="{E60F7550-2070-4314-BE5A-61405764A57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
          <xdr14:nvContentPartPr>
            <xdr14:cNvPr id="26" name="Ink 28">
              <a:extLst>
                <a:ext uri="{FF2B5EF4-FFF2-40B4-BE49-F238E27FC236}">
                  <a16:creationId xmlns:a16="http://schemas.microsoft.com/office/drawing/2014/main" id="{976F7191-2EBD-46F1-9547-969CEFD64E2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27" name="Ink 29">
              <a:extLst>
                <a:ext uri="{FF2B5EF4-FFF2-40B4-BE49-F238E27FC236}">
                  <a16:creationId xmlns:a16="http://schemas.microsoft.com/office/drawing/2014/main" id="{D6DB8D25-F303-42D3-AA1D-004F810547B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
          <xdr14:nvContentPartPr>
            <xdr14:cNvPr id="28" name="Ink 30">
              <a:extLst>
                <a:ext uri="{FF2B5EF4-FFF2-40B4-BE49-F238E27FC236}">
                  <a16:creationId xmlns:a16="http://schemas.microsoft.com/office/drawing/2014/main" id="{8DDC189A-E019-46E5-BB63-ED1CC3B604D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29" name="Ink 31">
              <a:extLst>
                <a:ext uri="{FF2B5EF4-FFF2-40B4-BE49-F238E27FC236}">
                  <a16:creationId xmlns:a16="http://schemas.microsoft.com/office/drawing/2014/main" id="{D6C8B735-70D8-42C2-A192-2FE5B7A8FE7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
          <xdr14:nvContentPartPr>
            <xdr14:cNvPr id="30" name="Ink 32">
              <a:extLst>
                <a:ext uri="{FF2B5EF4-FFF2-40B4-BE49-F238E27FC236}">
                  <a16:creationId xmlns:a16="http://schemas.microsoft.com/office/drawing/2014/main" id="{A2F13727-8C6E-40FD-A2BF-5B356BB246E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31" name="Ink 38">
              <a:extLst>
                <a:ext uri="{FF2B5EF4-FFF2-40B4-BE49-F238E27FC236}">
                  <a16:creationId xmlns:a16="http://schemas.microsoft.com/office/drawing/2014/main" id="{1AD2FE05-192C-44BA-AFF6-A0A020B6A14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
          <xdr14:nvContentPartPr>
            <xdr14:cNvPr id="32" name="Ink 39">
              <a:extLst>
                <a:ext uri="{FF2B5EF4-FFF2-40B4-BE49-F238E27FC236}">
                  <a16:creationId xmlns:a16="http://schemas.microsoft.com/office/drawing/2014/main" id="{FE1FB7F3-7DC1-418A-BB49-FC58DABCC85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33" name="Ink 40">
              <a:extLst>
                <a:ext uri="{FF2B5EF4-FFF2-40B4-BE49-F238E27FC236}">
                  <a16:creationId xmlns:a16="http://schemas.microsoft.com/office/drawing/2014/main" id="{F27026E7-85AB-4543-86D9-C4833F84AE4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
          <xdr14:nvContentPartPr>
            <xdr14:cNvPr id="34" name="Ink 41">
              <a:extLst>
                <a:ext uri="{FF2B5EF4-FFF2-40B4-BE49-F238E27FC236}">
                  <a16:creationId xmlns:a16="http://schemas.microsoft.com/office/drawing/2014/main" id="{1CDB7FA7-AFBC-4CC4-B663-5EE8A9167A9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
          <xdr14:nvContentPartPr>
            <xdr14:cNvPr id="35" name="Ink 42">
              <a:extLst>
                <a:ext uri="{FF2B5EF4-FFF2-40B4-BE49-F238E27FC236}">
                  <a16:creationId xmlns:a16="http://schemas.microsoft.com/office/drawing/2014/main" id="{C28710F1-F6AD-4520-8188-79BF0293E83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
          <xdr14:nvContentPartPr>
            <xdr14:cNvPr id="36" name="Ink 43">
              <a:extLst>
                <a:ext uri="{FF2B5EF4-FFF2-40B4-BE49-F238E27FC236}">
                  <a16:creationId xmlns:a16="http://schemas.microsoft.com/office/drawing/2014/main" id="{21DB750C-BB7D-4E78-8BAC-61B04AB8D7E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
          <xdr14:nvContentPartPr>
            <xdr14:cNvPr id="37" name="Ink 44">
              <a:extLst>
                <a:ext uri="{FF2B5EF4-FFF2-40B4-BE49-F238E27FC236}">
                  <a16:creationId xmlns:a16="http://schemas.microsoft.com/office/drawing/2014/main" id="{E0FCA868-5699-4C8F-9261-9C2276BE8F7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
          <xdr14:nvContentPartPr>
            <xdr14:cNvPr id="38" name="Ink 45">
              <a:extLst>
                <a:ext uri="{FF2B5EF4-FFF2-40B4-BE49-F238E27FC236}">
                  <a16:creationId xmlns:a16="http://schemas.microsoft.com/office/drawing/2014/main" id="{FA1D69A7-F806-49BD-9F95-6E9782387C8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39" name="Ink 46">
              <a:extLst>
                <a:ext uri="{FF2B5EF4-FFF2-40B4-BE49-F238E27FC236}">
                  <a16:creationId xmlns:a16="http://schemas.microsoft.com/office/drawing/2014/main" id="{4D0ACE89-D605-453D-9493-A23476D6779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
          <xdr14:nvContentPartPr>
            <xdr14:cNvPr id="40" name="Ink 47">
              <a:extLst>
                <a:ext uri="{FF2B5EF4-FFF2-40B4-BE49-F238E27FC236}">
                  <a16:creationId xmlns:a16="http://schemas.microsoft.com/office/drawing/2014/main" id="{48163FAC-C3BC-4CC5-8040-8F7D13E9477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
          <xdr14:nvContentPartPr>
            <xdr14:cNvPr id="41" name="Ink 48">
              <a:extLst>
                <a:ext uri="{FF2B5EF4-FFF2-40B4-BE49-F238E27FC236}">
                  <a16:creationId xmlns:a16="http://schemas.microsoft.com/office/drawing/2014/main" id="{84B21617-8E06-412B-B3C0-64F0E531811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
          <xdr14:nvContentPartPr>
            <xdr14:cNvPr id="42" name="Ink 49">
              <a:extLst>
                <a:ext uri="{FF2B5EF4-FFF2-40B4-BE49-F238E27FC236}">
                  <a16:creationId xmlns:a16="http://schemas.microsoft.com/office/drawing/2014/main" id="{D2048762-E02D-44F3-9AEF-18D2BEB0409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
          <xdr14:nvContentPartPr>
            <xdr14:cNvPr id="43" name="Ink 50">
              <a:extLst>
                <a:ext uri="{FF2B5EF4-FFF2-40B4-BE49-F238E27FC236}">
                  <a16:creationId xmlns:a16="http://schemas.microsoft.com/office/drawing/2014/main" id="{CAC94168-A927-43E7-99C3-ECE18DDB3FB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
          <xdr14:nvContentPartPr>
            <xdr14:cNvPr id="44" name="Ink 51">
              <a:extLst>
                <a:ext uri="{FF2B5EF4-FFF2-40B4-BE49-F238E27FC236}">
                  <a16:creationId xmlns:a16="http://schemas.microsoft.com/office/drawing/2014/main" id="{FAE18F38-16E5-4A9E-92FF-1435270E6C6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
          <xdr14:nvContentPartPr>
            <xdr14:cNvPr id="45" name="Ink 52">
              <a:extLst>
                <a:ext uri="{FF2B5EF4-FFF2-40B4-BE49-F238E27FC236}">
                  <a16:creationId xmlns:a16="http://schemas.microsoft.com/office/drawing/2014/main" id="{49A01DCA-08F7-4EEF-8426-0535FA32A45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
          <xdr14:nvContentPartPr>
            <xdr14:cNvPr id="46" name="Ink 53">
              <a:extLst>
                <a:ext uri="{FF2B5EF4-FFF2-40B4-BE49-F238E27FC236}">
                  <a16:creationId xmlns:a16="http://schemas.microsoft.com/office/drawing/2014/main" id="{138A1E4A-C24B-4E94-8405-816364187D1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
          <xdr14:nvContentPartPr>
            <xdr14:cNvPr id="47" name="Ink 54">
              <a:extLst>
                <a:ext uri="{FF2B5EF4-FFF2-40B4-BE49-F238E27FC236}">
                  <a16:creationId xmlns:a16="http://schemas.microsoft.com/office/drawing/2014/main" id="{29F1CCF6-C17E-4FD2-9D84-3AC458837C0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
          <xdr14:nvContentPartPr>
            <xdr14:cNvPr id="48" name="Ink 46">
              <a:extLst>
                <a:ext uri="{FF2B5EF4-FFF2-40B4-BE49-F238E27FC236}">
                  <a16:creationId xmlns:a16="http://schemas.microsoft.com/office/drawing/2014/main" id="{A553D9EA-A567-4B09-899E-FBB8623A20B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
          <xdr14:nvContentPartPr>
            <xdr14:cNvPr id="49" name="Ink 46">
              <a:extLst>
                <a:ext uri="{FF2B5EF4-FFF2-40B4-BE49-F238E27FC236}">
                  <a16:creationId xmlns:a16="http://schemas.microsoft.com/office/drawing/2014/main" id="{2A3AEC0F-ADF8-41AA-923C-242264836B0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
          <xdr14:nvContentPartPr>
            <xdr14:cNvPr id="50" name="Ink 46">
              <a:extLst>
                <a:ext uri="{FF2B5EF4-FFF2-40B4-BE49-F238E27FC236}">
                  <a16:creationId xmlns:a16="http://schemas.microsoft.com/office/drawing/2014/main" id="{F99273F3-5A06-4497-B353-B79F111E02A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
          <xdr14:nvContentPartPr>
            <xdr14:cNvPr id="51" name="Ink 46">
              <a:extLst>
                <a:ext uri="{FF2B5EF4-FFF2-40B4-BE49-F238E27FC236}">
                  <a16:creationId xmlns:a16="http://schemas.microsoft.com/office/drawing/2014/main" id="{320983E0-0BA0-4A19-B66D-0365A4B84B1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
          <xdr14:nvContentPartPr>
            <xdr14:cNvPr id="52" name="Ink 46">
              <a:extLst>
                <a:ext uri="{FF2B5EF4-FFF2-40B4-BE49-F238E27FC236}">
                  <a16:creationId xmlns:a16="http://schemas.microsoft.com/office/drawing/2014/main" id="{94BC4420-0981-4AB3-9B4D-18DC848D97C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53" name="Ink 46">
              <a:extLst>
                <a:ext uri="{FF2B5EF4-FFF2-40B4-BE49-F238E27FC236}">
                  <a16:creationId xmlns:a16="http://schemas.microsoft.com/office/drawing/2014/main" id="{6B4EF926-548F-47DD-8225-7CD0091A937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
          <xdr14:nvContentPartPr>
            <xdr14:cNvPr id="54" name="Ink 46">
              <a:extLst>
                <a:ext uri="{FF2B5EF4-FFF2-40B4-BE49-F238E27FC236}">
                  <a16:creationId xmlns:a16="http://schemas.microsoft.com/office/drawing/2014/main" id="{B58DE4CE-DC37-4863-BE52-8C87BE31EEC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7">
          <xdr14:nvContentPartPr>
            <xdr14:cNvPr id="55" name="Ink 46">
              <a:extLst>
                <a:ext uri="{FF2B5EF4-FFF2-40B4-BE49-F238E27FC236}">
                  <a16:creationId xmlns:a16="http://schemas.microsoft.com/office/drawing/2014/main" id="{4ADC4A1A-5101-4AD0-8859-F6ED16704B3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8">
          <xdr14:nvContentPartPr>
            <xdr14:cNvPr id="56" name="Ink 46">
              <a:extLst>
                <a:ext uri="{FF2B5EF4-FFF2-40B4-BE49-F238E27FC236}">
                  <a16:creationId xmlns:a16="http://schemas.microsoft.com/office/drawing/2014/main" id="{88CBC0A2-004B-4D67-9B1C-69C250D8B8E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9">
          <xdr14:nvContentPartPr>
            <xdr14:cNvPr id="57" name="Ink 46">
              <a:extLst>
                <a:ext uri="{FF2B5EF4-FFF2-40B4-BE49-F238E27FC236}">
                  <a16:creationId xmlns:a16="http://schemas.microsoft.com/office/drawing/2014/main" id="{7D145E87-D554-4EF6-A442-7C7CAE9BB4E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0">
          <xdr14:nvContentPartPr>
            <xdr14:cNvPr id="58" name="Ink 46">
              <a:extLst>
                <a:ext uri="{FF2B5EF4-FFF2-40B4-BE49-F238E27FC236}">
                  <a16:creationId xmlns:a16="http://schemas.microsoft.com/office/drawing/2014/main" id="{AFFC0942-D3F6-4E0E-B176-E5AB602D6FE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1">
          <xdr14:nvContentPartPr>
            <xdr14:cNvPr id="59" name="Ink 46">
              <a:extLst>
                <a:ext uri="{FF2B5EF4-FFF2-40B4-BE49-F238E27FC236}">
                  <a16:creationId xmlns:a16="http://schemas.microsoft.com/office/drawing/2014/main" id="{1FD4C84E-5A56-46F3-A610-4A27D4BEB00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2">
          <xdr14:nvContentPartPr>
            <xdr14:cNvPr id="60" name="Ink 46">
              <a:extLst>
                <a:ext uri="{FF2B5EF4-FFF2-40B4-BE49-F238E27FC236}">
                  <a16:creationId xmlns:a16="http://schemas.microsoft.com/office/drawing/2014/main" id="{B0408A91-A7BD-43B7-B021-AF5893059B3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3">
          <xdr14:nvContentPartPr>
            <xdr14:cNvPr id="61" name="Ink 46">
              <a:extLst>
                <a:ext uri="{FF2B5EF4-FFF2-40B4-BE49-F238E27FC236}">
                  <a16:creationId xmlns:a16="http://schemas.microsoft.com/office/drawing/2014/main" id="{B164AF87-226F-4A91-91B8-36FA3E65E26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4">
          <xdr14:nvContentPartPr>
            <xdr14:cNvPr id="62" name="Ink 46">
              <a:extLst>
                <a:ext uri="{FF2B5EF4-FFF2-40B4-BE49-F238E27FC236}">
                  <a16:creationId xmlns:a16="http://schemas.microsoft.com/office/drawing/2014/main" id="{120ED513-2382-43D0-91CF-8BAB67AD19E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5">
          <xdr14:nvContentPartPr>
            <xdr14:cNvPr id="63" name="Ink 46">
              <a:extLst>
                <a:ext uri="{FF2B5EF4-FFF2-40B4-BE49-F238E27FC236}">
                  <a16:creationId xmlns:a16="http://schemas.microsoft.com/office/drawing/2014/main" id="{1E53651B-B3F7-44C4-9152-033967B3A1B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6">
          <xdr14:nvContentPartPr>
            <xdr14:cNvPr id="64" name="Ink 46">
              <a:extLst>
                <a:ext uri="{FF2B5EF4-FFF2-40B4-BE49-F238E27FC236}">
                  <a16:creationId xmlns:a16="http://schemas.microsoft.com/office/drawing/2014/main" id="{0C6EB63C-AC46-4D6C-AE24-E9E3B5C363E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7">
          <xdr14:nvContentPartPr>
            <xdr14:cNvPr id="65" name="Ink 46">
              <a:extLst>
                <a:ext uri="{FF2B5EF4-FFF2-40B4-BE49-F238E27FC236}">
                  <a16:creationId xmlns:a16="http://schemas.microsoft.com/office/drawing/2014/main" id="{37F7F569-F6BA-4595-8B7C-ADECFB7FDB7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8">
          <xdr14:nvContentPartPr>
            <xdr14:cNvPr id="66" name="Ink 46">
              <a:extLst>
                <a:ext uri="{FF2B5EF4-FFF2-40B4-BE49-F238E27FC236}">
                  <a16:creationId xmlns:a16="http://schemas.microsoft.com/office/drawing/2014/main" id="{9751A618-3381-453A-B189-039161EB533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9">
          <xdr14:nvContentPartPr>
            <xdr14:cNvPr id="67" name="Ink 46">
              <a:extLst>
                <a:ext uri="{FF2B5EF4-FFF2-40B4-BE49-F238E27FC236}">
                  <a16:creationId xmlns:a16="http://schemas.microsoft.com/office/drawing/2014/main" id="{0B3ECC0F-BD5A-49D0-A845-B23225053F5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0">
          <xdr14:nvContentPartPr>
            <xdr14:cNvPr id="68" name="Ink 46">
              <a:extLst>
                <a:ext uri="{FF2B5EF4-FFF2-40B4-BE49-F238E27FC236}">
                  <a16:creationId xmlns:a16="http://schemas.microsoft.com/office/drawing/2014/main" id="{7B615862-A533-40A4-A4FF-17603DF8BFE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1">
          <xdr14:nvContentPartPr>
            <xdr14:cNvPr id="69" name="Ink 46">
              <a:extLst>
                <a:ext uri="{FF2B5EF4-FFF2-40B4-BE49-F238E27FC236}">
                  <a16:creationId xmlns:a16="http://schemas.microsoft.com/office/drawing/2014/main" id="{79D5BCC3-7B04-4932-A299-F6697398965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2">
          <xdr14:nvContentPartPr>
            <xdr14:cNvPr id="70" name="Ink 46">
              <a:extLst>
                <a:ext uri="{FF2B5EF4-FFF2-40B4-BE49-F238E27FC236}">
                  <a16:creationId xmlns:a16="http://schemas.microsoft.com/office/drawing/2014/main" id="{4198BA79-B9B9-41DC-B23C-AA5CE711990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3">
          <xdr14:nvContentPartPr>
            <xdr14:cNvPr id="71" name="Ink 46">
              <a:extLst>
                <a:ext uri="{FF2B5EF4-FFF2-40B4-BE49-F238E27FC236}">
                  <a16:creationId xmlns:a16="http://schemas.microsoft.com/office/drawing/2014/main" id="{094513BB-70B5-45EC-BEA6-C8142CDE36C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4">
          <xdr14:nvContentPartPr>
            <xdr14:cNvPr id="72" name="Ink 46">
              <a:extLst>
                <a:ext uri="{FF2B5EF4-FFF2-40B4-BE49-F238E27FC236}">
                  <a16:creationId xmlns:a16="http://schemas.microsoft.com/office/drawing/2014/main" id="{88F8011B-8C8C-4F01-A480-9D0B878085B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5">
          <xdr14:nvContentPartPr>
            <xdr14:cNvPr id="73" name="Ink 47">
              <a:extLst>
                <a:ext uri="{FF2B5EF4-FFF2-40B4-BE49-F238E27FC236}">
                  <a16:creationId xmlns:a16="http://schemas.microsoft.com/office/drawing/2014/main" id="{3FECC580-A176-4359-A923-32907008FAE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6">
          <xdr14:nvContentPartPr>
            <xdr14:cNvPr id="74" name="Ink 47">
              <a:extLst>
                <a:ext uri="{FF2B5EF4-FFF2-40B4-BE49-F238E27FC236}">
                  <a16:creationId xmlns:a16="http://schemas.microsoft.com/office/drawing/2014/main" id="{0C900503-E904-40A6-968F-CACB0F4806A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7">
          <xdr14:nvContentPartPr>
            <xdr14:cNvPr id="75" name="Ink 47">
              <a:extLst>
                <a:ext uri="{FF2B5EF4-FFF2-40B4-BE49-F238E27FC236}">
                  <a16:creationId xmlns:a16="http://schemas.microsoft.com/office/drawing/2014/main" id="{52E29E42-0CC9-4FB6-A937-B98F82F7EB3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8">
          <xdr14:nvContentPartPr>
            <xdr14:cNvPr id="76" name="Ink 47">
              <a:extLst>
                <a:ext uri="{FF2B5EF4-FFF2-40B4-BE49-F238E27FC236}">
                  <a16:creationId xmlns:a16="http://schemas.microsoft.com/office/drawing/2014/main" id="{F414BFAB-4553-43A0-A749-6E40A2BB9A6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9">
          <xdr14:nvContentPartPr>
            <xdr14:cNvPr id="77" name="Ink 47">
              <a:extLst>
                <a:ext uri="{FF2B5EF4-FFF2-40B4-BE49-F238E27FC236}">
                  <a16:creationId xmlns:a16="http://schemas.microsoft.com/office/drawing/2014/main" id="{8854BD19-B813-41FF-A94B-E3602993146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0">
          <xdr14:nvContentPartPr>
            <xdr14:cNvPr id="78" name="Ink 47">
              <a:extLst>
                <a:ext uri="{FF2B5EF4-FFF2-40B4-BE49-F238E27FC236}">
                  <a16:creationId xmlns:a16="http://schemas.microsoft.com/office/drawing/2014/main" id="{8CA485DA-A14C-43B6-891D-65BE21FC053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1">
          <xdr14:nvContentPartPr>
            <xdr14:cNvPr id="79" name="Ink 47">
              <a:extLst>
                <a:ext uri="{FF2B5EF4-FFF2-40B4-BE49-F238E27FC236}">
                  <a16:creationId xmlns:a16="http://schemas.microsoft.com/office/drawing/2014/main" id="{B10FBFB2-6AEA-4AD6-ADAB-93CBA2E32A9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2">
          <xdr14:nvContentPartPr>
            <xdr14:cNvPr id="80" name="Ink 47">
              <a:extLst>
                <a:ext uri="{FF2B5EF4-FFF2-40B4-BE49-F238E27FC236}">
                  <a16:creationId xmlns:a16="http://schemas.microsoft.com/office/drawing/2014/main" id="{470B900C-183E-4D1A-A003-6E61C48B21A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3">
          <xdr14:nvContentPartPr>
            <xdr14:cNvPr id="81" name="Ink 47">
              <a:extLst>
                <a:ext uri="{FF2B5EF4-FFF2-40B4-BE49-F238E27FC236}">
                  <a16:creationId xmlns:a16="http://schemas.microsoft.com/office/drawing/2014/main" id="{D469A97F-48D2-40B2-8085-8DD8ADBE2B1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4">
          <xdr14:nvContentPartPr>
            <xdr14:cNvPr id="82" name="Ink 47">
              <a:extLst>
                <a:ext uri="{FF2B5EF4-FFF2-40B4-BE49-F238E27FC236}">
                  <a16:creationId xmlns:a16="http://schemas.microsoft.com/office/drawing/2014/main" id="{AD7D909C-364D-4D54-ADF7-F987EC38FBC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5">
          <xdr14:nvContentPartPr>
            <xdr14:cNvPr id="83" name="Ink 46">
              <a:extLst>
                <a:ext uri="{FF2B5EF4-FFF2-40B4-BE49-F238E27FC236}">
                  <a16:creationId xmlns:a16="http://schemas.microsoft.com/office/drawing/2014/main" id="{265A7FFA-3F90-4048-A409-382E01ADDFA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136324</xdr:colOff>
      <xdr:row>45</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86">
          <xdr14:nvContentPartPr>
            <xdr14:cNvPr id="84" name="Ink 37">
              <a:extLst>
                <a:ext uri="{FF2B5EF4-FFF2-40B4-BE49-F238E27FC236}">
                  <a16:creationId xmlns:a16="http://schemas.microsoft.com/office/drawing/2014/main" id="{E10932F6-5D94-4FEF-8F21-8C882EE6B765}"/>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52</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87">
          <xdr14:nvContentPartPr>
            <xdr14:cNvPr id="85" name="Ink 37">
              <a:extLst>
                <a:ext uri="{FF2B5EF4-FFF2-40B4-BE49-F238E27FC236}">
                  <a16:creationId xmlns:a16="http://schemas.microsoft.com/office/drawing/2014/main" id="{58C9D673-420D-48E8-8F77-C4440772E47C}"/>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59</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88">
          <xdr14:nvContentPartPr>
            <xdr14:cNvPr id="86" name="Ink 37">
              <a:extLst>
                <a:ext uri="{FF2B5EF4-FFF2-40B4-BE49-F238E27FC236}">
                  <a16:creationId xmlns:a16="http://schemas.microsoft.com/office/drawing/2014/main" id="{462AFBEF-75EB-4AB4-981A-A7046AD5B697}"/>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51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9">
          <xdr14:nvContentPartPr>
            <xdr14:cNvPr id="88" name="Ink 46">
              <a:extLst>
                <a:ext uri="{FF2B5EF4-FFF2-40B4-BE49-F238E27FC236}">
                  <a16:creationId xmlns:a16="http://schemas.microsoft.com/office/drawing/2014/main" id="{A7576FC6-1FC2-4325-A02F-04E58C13456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0">
          <xdr14:nvContentPartPr>
            <xdr14:cNvPr id="89" name="Ink 46">
              <a:extLst>
                <a:ext uri="{FF2B5EF4-FFF2-40B4-BE49-F238E27FC236}">
                  <a16:creationId xmlns:a16="http://schemas.microsoft.com/office/drawing/2014/main" id="{58ACC9F2-F644-47A0-9312-C5CF426B699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1">
          <xdr14:nvContentPartPr>
            <xdr14:cNvPr id="90" name="Ink 46">
              <a:extLst>
                <a:ext uri="{FF2B5EF4-FFF2-40B4-BE49-F238E27FC236}">
                  <a16:creationId xmlns:a16="http://schemas.microsoft.com/office/drawing/2014/main" id="{117F808D-E57C-477F-AD4E-EA17A6EDB7F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2">
          <xdr14:nvContentPartPr>
            <xdr14:cNvPr id="91" name="Ink 46">
              <a:extLst>
                <a:ext uri="{FF2B5EF4-FFF2-40B4-BE49-F238E27FC236}">
                  <a16:creationId xmlns:a16="http://schemas.microsoft.com/office/drawing/2014/main" id="{1B078E42-EA42-4DD2-9D2C-40CF7C506E5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3">
          <xdr14:nvContentPartPr>
            <xdr14:cNvPr id="92" name="Ink 46">
              <a:extLst>
                <a:ext uri="{FF2B5EF4-FFF2-40B4-BE49-F238E27FC236}">
                  <a16:creationId xmlns:a16="http://schemas.microsoft.com/office/drawing/2014/main" id="{980BBDEE-9598-46B2-8EC9-D441215CC68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4">
          <xdr14:nvContentPartPr>
            <xdr14:cNvPr id="94" name="Ink 34">
              <a:extLst>
                <a:ext uri="{FF2B5EF4-FFF2-40B4-BE49-F238E27FC236}">
                  <a16:creationId xmlns:a16="http://schemas.microsoft.com/office/drawing/2014/main" id="{10FBFA97-6C79-4F86-BE33-B2D840C0F693}"/>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5">
          <xdr14:nvContentPartPr>
            <xdr14:cNvPr id="95" name="Ink 34">
              <a:extLst>
                <a:ext uri="{FF2B5EF4-FFF2-40B4-BE49-F238E27FC236}">
                  <a16:creationId xmlns:a16="http://schemas.microsoft.com/office/drawing/2014/main" id="{6E2F71F3-5787-4EFC-B8A7-4A96B47C2663}"/>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6">
          <xdr14:nvContentPartPr>
            <xdr14:cNvPr id="97" name="Ink 34">
              <a:extLst>
                <a:ext uri="{FF2B5EF4-FFF2-40B4-BE49-F238E27FC236}">
                  <a16:creationId xmlns:a16="http://schemas.microsoft.com/office/drawing/2014/main" id="{93F0C69C-8233-4934-B524-52BC63B5CD02}"/>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7">
          <xdr14:nvContentPartPr>
            <xdr14:cNvPr id="98" name="Ink 34">
              <a:extLst>
                <a:ext uri="{FF2B5EF4-FFF2-40B4-BE49-F238E27FC236}">
                  <a16:creationId xmlns:a16="http://schemas.microsoft.com/office/drawing/2014/main" id="{ED0436ED-B5D0-4D11-B663-9FF3BB52010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8">
          <xdr14:nvContentPartPr>
            <xdr14:cNvPr id="99" name="Ink 34">
              <a:extLst>
                <a:ext uri="{FF2B5EF4-FFF2-40B4-BE49-F238E27FC236}">
                  <a16:creationId xmlns:a16="http://schemas.microsoft.com/office/drawing/2014/main" id="{B995C26E-B681-4092-AEAB-3668D0DFFC7D}"/>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9">
          <xdr14:nvContentPartPr>
            <xdr14:cNvPr id="100" name="Ink 34">
              <a:extLst>
                <a:ext uri="{FF2B5EF4-FFF2-40B4-BE49-F238E27FC236}">
                  <a16:creationId xmlns:a16="http://schemas.microsoft.com/office/drawing/2014/main" id="{8F9CD3F2-5508-464C-8B6B-5B6E407C372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0">
          <xdr14:nvContentPartPr>
            <xdr14:cNvPr id="101" name="Ink 34">
              <a:extLst>
                <a:ext uri="{FF2B5EF4-FFF2-40B4-BE49-F238E27FC236}">
                  <a16:creationId xmlns:a16="http://schemas.microsoft.com/office/drawing/2014/main" id="{370DEFD7-6472-4AD5-BAF7-8AC3C038173A}"/>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1">
          <xdr14:nvContentPartPr>
            <xdr14:cNvPr id="102" name="Ink 34">
              <a:extLst>
                <a:ext uri="{FF2B5EF4-FFF2-40B4-BE49-F238E27FC236}">
                  <a16:creationId xmlns:a16="http://schemas.microsoft.com/office/drawing/2014/main" id="{20D7562E-EC39-493E-B686-13AA9016C051}"/>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2">
          <xdr14:nvContentPartPr>
            <xdr14:cNvPr id="104" name="Ink 34">
              <a:extLst>
                <a:ext uri="{FF2B5EF4-FFF2-40B4-BE49-F238E27FC236}">
                  <a16:creationId xmlns:a16="http://schemas.microsoft.com/office/drawing/2014/main" id="{0EDCA825-2F5C-4C81-8EE0-401038111631}"/>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3">
          <xdr14:nvContentPartPr>
            <xdr14:cNvPr id="105" name="Ink 34">
              <a:extLst>
                <a:ext uri="{FF2B5EF4-FFF2-40B4-BE49-F238E27FC236}">
                  <a16:creationId xmlns:a16="http://schemas.microsoft.com/office/drawing/2014/main" id="{54AFFF8B-F294-41A0-BAB4-2F7DA9E067A4}"/>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4">
          <xdr14:nvContentPartPr>
            <xdr14:cNvPr id="106" name="Ink 34">
              <a:extLst>
                <a:ext uri="{FF2B5EF4-FFF2-40B4-BE49-F238E27FC236}">
                  <a16:creationId xmlns:a16="http://schemas.microsoft.com/office/drawing/2014/main" id="{3C7AE19F-3ED6-432D-888A-95F27356E70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5">
          <xdr14:nvContentPartPr>
            <xdr14:cNvPr id="108" name="Ink 34">
              <a:extLst>
                <a:ext uri="{FF2B5EF4-FFF2-40B4-BE49-F238E27FC236}">
                  <a16:creationId xmlns:a16="http://schemas.microsoft.com/office/drawing/2014/main" id="{45237738-7A2D-4AE9-9110-62A13BF49F24}"/>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6">
          <xdr14:nvContentPartPr>
            <xdr14:cNvPr id="109" name="Ink 34">
              <a:extLst>
                <a:ext uri="{FF2B5EF4-FFF2-40B4-BE49-F238E27FC236}">
                  <a16:creationId xmlns:a16="http://schemas.microsoft.com/office/drawing/2014/main" id="{868E5610-2056-468A-998B-CD221673D343}"/>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7">
          <xdr14:nvContentPartPr>
            <xdr14:cNvPr id="110" name="Ink 34">
              <a:extLst>
                <a:ext uri="{FF2B5EF4-FFF2-40B4-BE49-F238E27FC236}">
                  <a16:creationId xmlns:a16="http://schemas.microsoft.com/office/drawing/2014/main" id="{4D80336C-1F1D-4E7A-874D-3773C2A0160A}"/>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8">
          <xdr14:nvContentPartPr>
            <xdr14:cNvPr id="112" name="Ink 34">
              <a:extLst>
                <a:ext uri="{FF2B5EF4-FFF2-40B4-BE49-F238E27FC236}">
                  <a16:creationId xmlns:a16="http://schemas.microsoft.com/office/drawing/2014/main" id="{E99E8627-D3B0-4334-A03F-2C2D76B6CE4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9">
          <xdr14:nvContentPartPr>
            <xdr14:cNvPr id="113" name="Ink 34">
              <a:extLst>
                <a:ext uri="{FF2B5EF4-FFF2-40B4-BE49-F238E27FC236}">
                  <a16:creationId xmlns:a16="http://schemas.microsoft.com/office/drawing/2014/main" id="{B49011A2-D0E8-4B36-A9DB-DBF3081C0874}"/>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0">
          <xdr14:nvContentPartPr>
            <xdr14:cNvPr id="114" name="Ink 34">
              <a:extLst>
                <a:ext uri="{FF2B5EF4-FFF2-40B4-BE49-F238E27FC236}">
                  <a16:creationId xmlns:a16="http://schemas.microsoft.com/office/drawing/2014/main" id="{7279A895-10BD-4BF2-9BCF-3E6CA9E662E3}"/>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1">
          <xdr14:nvContentPartPr>
            <xdr14:cNvPr id="115" name="Ink 34">
              <a:extLst>
                <a:ext uri="{FF2B5EF4-FFF2-40B4-BE49-F238E27FC236}">
                  <a16:creationId xmlns:a16="http://schemas.microsoft.com/office/drawing/2014/main" id="{05A9DC26-6509-4D70-AE3C-2F8E1F0E8EBC}"/>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2">
          <xdr14:nvContentPartPr>
            <xdr14:cNvPr id="116" name="Ink 34">
              <a:extLst>
                <a:ext uri="{FF2B5EF4-FFF2-40B4-BE49-F238E27FC236}">
                  <a16:creationId xmlns:a16="http://schemas.microsoft.com/office/drawing/2014/main" id="{2C929FB2-AC69-4837-BD7C-99398DD2D502}"/>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20</xdr:col>
      <xdr:colOff>263055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3">
          <xdr14:nvContentPartPr>
            <xdr14:cNvPr id="119" name="Ink 20">
              <a:extLst>
                <a:ext uri="{FF2B5EF4-FFF2-40B4-BE49-F238E27FC236}">
                  <a16:creationId xmlns:a16="http://schemas.microsoft.com/office/drawing/2014/main" id="{7BC2F937-C5C8-4CD1-9B2F-6BAD71F35CF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4">
          <xdr14:nvContentPartPr>
            <xdr14:cNvPr id="120" name="Ink 34">
              <a:extLst>
                <a:ext uri="{FF2B5EF4-FFF2-40B4-BE49-F238E27FC236}">
                  <a16:creationId xmlns:a16="http://schemas.microsoft.com/office/drawing/2014/main" id="{D7B21B72-E281-4A31-83BB-7B0BB407DCCF}"/>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5">
          <xdr14:nvContentPartPr>
            <xdr14:cNvPr id="121" name="Ink 34">
              <a:extLst>
                <a:ext uri="{FF2B5EF4-FFF2-40B4-BE49-F238E27FC236}">
                  <a16:creationId xmlns:a16="http://schemas.microsoft.com/office/drawing/2014/main" id="{B3E6FEFF-D799-4565-825B-8B3F11B8074D}"/>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6">
          <xdr14:nvContentPartPr>
            <xdr14:cNvPr id="122" name="Ink 34">
              <a:extLst>
                <a:ext uri="{FF2B5EF4-FFF2-40B4-BE49-F238E27FC236}">
                  <a16:creationId xmlns:a16="http://schemas.microsoft.com/office/drawing/2014/main" id="{AD1C62E1-A56A-4E0C-81C9-E4D5F215D357}"/>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7">
          <xdr14:nvContentPartPr>
            <xdr14:cNvPr id="123" name="Ink 34">
              <a:extLst>
                <a:ext uri="{FF2B5EF4-FFF2-40B4-BE49-F238E27FC236}">
                  <a16:creationId xmlns:a16="http://schemas.microsoft.com/office/drawing/2014/main" id="{ABC68628-66AA-4688-A453-1DF0BB4D11C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xdr:col>
      <xdr:colOff>136324</xdr:colOff>
      <xdr:row>60</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18">
          <xdr14:nvContentPartPr>
            <xdr14:cNvPr id="124" name="Ink 37">
              <a:extLst>
                <a:ext uri="{FF2B5EF4-FFF2-40B4-BE49-F238E27FC236}">
                  <a16:creationId xmlns:a16="http://schemas.microsoft.com/office/drawing/2014/main" id="{E4AB873D-1A8A-4F2C-B95D-1B9F11B94A54}"/>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67</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19">
          <xdr14:nvContentPartPr>
            <xdr14:cNvPr id="125" name="Ink 37">
              <a:extLst>
                <a:ext uri="{FF2B5EF4-FFF2-40B4-BE49-F238E27FC236}">
                  <a16:creationId xmlns:a16="http://schemas.microsoft.com/office/drawing/2014/main" id="{5F71C718-3A6E-4C03-A1D2-DA9C953D5552}"/>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74</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20">
          <xdr14:nvContentPartPr>
            <xdr14:cNvPr id="126" name="Ink 37">
              <a:extLst>
                <a:ext uri="{FF2B5EF4-FFF2-40B4-BE49-F238E27FC236}">
                  <a16:creationId xmlns:a16="http://schemas.microsoft.com/office/drawing/2014/main" id="{F80AA1A9-938F-40A9-8E17-A1B92E36D41F}"/>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21">
          <xdr14:nvContentPartPr>
            <xdr14:cNvPr id="127" name="Ink 34">
              <a:extLst>
                <a:ext uri="{FF2B5EF4-FFF2-40B4-BE49-F238E27FC236}">
                  <a16:creationId xmlns:a16="http://schemas.microsoft.com/office/drawing/2014/main" id="{1188B491-CDC1-46ED-B270-B46DC956F5E5}"/>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22">
          <xdr14:nvContentPartPr>
            <xdr14:cNvPr id="87" name="Ink 34">
              <a:extLst>
                <a:ext uri="{FF2B5EF4-FFF2-40B4-BE49-F238E27FC236}">
                  <a16:creationId xmlns:a16="http://schemas.microsoft.com/office/drawing/2014/main" id="{E9E20F50-C433-407D-853A-5FB0415569BB}"/>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20</xdr:col>
      <xdr:colOff>263055</xdr:colOff>
      <xdr:row>14</xdr:row>
      <xdr:rowOff>0</xdr:rowOff>
    </xdr:from>
    <xdr:ext cx="0" cy="0"/>
    <mc:AlternateContent xmlns:mc="http://schemas.openxmlformats.org/markup-compatibility/2006" xmlns:xdr14="http://schemas.microsoft.com/office/excel/2010/spreadsheetDrawing">
      <mc:Choice Requires="xdr14">
        <xdr:contentPart xmlns:r="http://schemas.openxmlformats.org/officeDocument/2006/relationships" r:id="rId123">
          <xdr14:nvContentPartPr>
            <xdr14:cNvPr id="93" name="Ink 36">
              <a:extLst>
                <a:ext uri="{FF2B5EF4-FFF2-40B4-BE49-F238E27FC236}">
                  <a16:creationId xmlns:a16="http://schemas.microsoft.com/office/drawing/2014/main" id="{B854A454-6889-4894-ACF6-97C2AD0CA97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136324</xdr:colOff>
      <xdr:row>114</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24">
          <xdr14:nvContentPartPr>
            <xdr14:cNvPr id="96" name="Ink 37">
              <a:extLst>
                <a:ext uri="{FF2B5EF4-FFF2-40B4-BE49-F238E27FC236}">
                  <a16:creationId xmlns:a16="http://schemas.microsoft.com/office/drawing/2014/main" id="{8DC5294F-3DD1-4B38-9F71-C084C9F81290}"/>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20</xdr:col>
      <xdr:colOff>263055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25">
          <xdr14:nvContentPartPr>
            <xdr14:cNvPr id="103" name="Ink 20">
              <a:extLst>
                <a:ext uri="{FF2B5EF4-FFF2-40B4-BE49-F238E27FC236}">
                  <a16:creationId xmlns:a16="http://schemas.microsoft.com/office/drawing/2014/main" id="{1A13F1D4-0099-4C4E-B2F0-380065DC539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26">
          <xdr14:nvContentPartPr>
            <xdr14:cNvPr id="107" name="Ink 21">
              <a:extLst>
                <a:ext uri="{FF2B5EF4-FFF2-40B4-BE49-F238E27FC236}">
                  <a16:creationId xmlns:a16="http://schemas.microsoft.com/office/drawing/2014/main" id="{682954E3-F5B7-4E9A-A11F-8C8E48AB153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136324</xdr:colOff>
      <xdr:row>121</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27">
          <xdr14:nvContentPartPr>
            <xdr14:cNvPr id="111" name="Ink 37">
              <a:extLst>
                <a:ext uri="{FF2B5EF4-FFF2-40B4-BE49-F238E27FC236}">
                  <a16:creationId xmlns:a16="http://schemas.microsoft.com/office/drawing/2014/main" id="{6289BE5C-70ED-44AA-9687-024CBB65762D}"/>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128</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28">
          <xdr14:nvContentPartPr>
            <xdr14:cNvPr id="117" name="Ink 37">
              <a:extLst>
                <a:ext uri="{FF2B5EF4-FFF2-40B4-BE49-F238E27FC236}">
                  <a16:creationId xmlns:a16="http://schemas.microsoft.com/office/drawing/2014/main" id="{16AE3E67-2C26-4716-A2D4-4D4892E511ED}"/>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135</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29">
          <xdr14:nvContentPartPr>
            <xdr14:cNvPr id="118" name="Ink 37">
              <a:extLst>
                <a:ext uri="{FF2B5EF4-FFF2-40B4-BE49-F238E27FC236}">
                  <a16:creationId xmlns:a16="http://schemas.microsoft.com/office/drawing/2014/main" id="{74618C5D-4C2A-4435-BA97-6082991B287A}"/>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0">
          <xdr14:nvContentPartPr>
            <xdr14:cNvPr id="128" name="Ink 34">
              <a:extLst>
                <a:ext uri="{FF2B5EF4-FFF2-40B4-BE49-F238E27FC236}">
                  <a16:creationId xmlns:a16="http://schemas.microsoft.com/office/drawing/2014/main" id="{6ECCED76-014D-4023-85E2-071B159B360C}"/>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1">
          <xdr14:nvContentPartPr>
            <xdr14:cNvPr id="129" name="Ink 34">
              <a:extLst>
                <a:ext uri="{FF2B5EF4-FFF2-40B4-BE49-F238E27FC236}">
                  <a16:creationId xmlns:a16="http://schemas.microsoft.com/office/drawing/2014/main" id="{B7D989A1-EAFE-462E-A8E3-1C2CB0852137}"/>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2">
          <xdr14:nvContentPartPr>
            <xdr14:cNvPr id="130" name="Ink 34">
              <a:extLst>
                <a:ext uri="{FF2B5EF4-FFF2-40B4-BE49-F238E27FC236}">
                  <a16:creationId xmlns:a16="http://schemas.microsoft.com/office/drawing/2014/main" id="{9CBA21B6-9B47-4C6B-A144-0DE1716672D1}"/>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3">
          <xdr14:nvContentPartPr>
            <xdr14:cNvPr id="131" name="Ink 34">
              <a:extLst>
                <a:ext uri="{FF2B5EF4-FFF2-40B4-BE49-F238E27FC236}">
                  <a16:creationId xmlns:a16="http://schemas.microsoft.com/office/drawing/2014/main" id="{4C573901-4618-447C-B861-81AF0D81DF3B}"/>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4">
          <xdr14:nvContentPartPr>
            <xdr14:cNvPr id="132" name="Ink 34">
              <a:extLst>
                <a:ext uri="{FF2B5EF4-FFF2-40B4-BE49-F238E27FC236}">
                  <a16:creationId xmlns:a16="http://schemas.microsoft.com/office/drawing/2014/main" id="{BA83ABE3-9D29-4F2E-AB85-25D3F920CE6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5">
          <xdr14:nvContentPartPr>
            <xdr14:cNvPr id="133" name="Ink 34">
              <a:extLst>
                <a:ext uri="{FF2B5EF4-FFF2-40B4-BE49-F238E27FC236}">
                  <a16:creationId xmlns:a16="http://schemas.microsoft.com/office/drawing/2014/main" id="{E1C24C23-1666-4F1B-940E-6720C4CD413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6">
          <xdr14:nvContentPartPr>
            <xdr14:cNvPr id="134" name="Ink 34">
              <a:extLst>
                <a:ext uri="{FF2B5EF4-FFF2-40B4-BE49-F238E27FC236}">
                  <a16:creationId xmlns:a16="http://schemas.microsoft.com/office/drawing/2014/main" id="{9FABE9AC-92D2-419B-8D41-AF7E3BF73C8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7">
          <xdr14:nvContentPartPr>
            <xdr14:cNvPr id="135" name="Ink 34">
              <a:extLst>
                <a:ext uri="{FF2B5EF4-FFF2-40B4-BE49-F238E27FC236}">
                  <a16:creationId xmlns:a16="http://schemas.microsoft.com/office/drawing/2014/main" id="{4F3A59B2-E30E-470F-9AD2-634335DDE973}"/>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8">
          <xdr14:nvContentPartPr>
            <xdr14:cNvPr id="136" name="Ink 34">
              <a:extLst>
                <a:ext uri="{FF2B5EF4-FFF2-40B4-BE49-F238E27FC236}">
                  <a16:creationId xmlns:a16="http://schemas.microsoft.com/office/drawing/2014/main" id="{B719A0A0-0ADD-4826-924F-D440CAB3E23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9">
          <xdr14:nvContentPartPr>
            <xdr14:cNvPr id="137" name="Ink 34">
              <a:extLst>
                <a:ext uri="{FF2B5EF4-FFF2-40B4-BE49-F238E27FC236}">
                  <a16:creationId xmlns:a16="http://schemas.microsoft.com/office/drawing/2014/main" id="{9F470935-B97A-498C-B4BE-4B2D79BA860F}"/>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0">
          <xdr14:nvContentPartPr>
            <xdr14:cNvPr id="138" name="Ink 34">
              <a:extLst>
                <a:ext uri="{FF2B5EF4-FFF2-40B4-BE49-F238E27FC236}">
                  <a16:creationId xmlns:a16="http://schemas.microsoft.com/office/drawing/2014/main" id="{03BB9FAF-5BDC-4756-9922-4FB4C16FC06D}"/>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1">
          <xdr14:nvContentPartPr>
            <xdr14:cNvPr id="139" name="Ink 34">
              <a:extLst>
                <a:ext uri="{FF2B5EF4-FFF2-40B4-BE49-F238E27FC236}">
                  <a16:creationId xmlns:a16="http://schemas.microsoft.com/office/drawing/2014/main" id="{2AA1E555-BCA8-408D-9213-39DEDD1EC6C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2">
          <xdr14:nvContentPartPr>
            <xdr14:cNvPr id="140" name="Ink 34">
              <a:extLst>
                <a:ext uri="{FF2B5EF4-FFF2-40B4-BE49-F238E27FC236}">
                  <a16:creationId xmlns:a16="http://schemas.microsoft.com/office/drawing/2014/main" id="{435DE736-C75D-4E30-BEDC-D3CFBCF51A9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3">
          <xdr14:nvContentPartPr>
            <xdr14:cNvPr id="141" name="Ink 34">
              <a:extLst>
                <a:ext uri="{FF2B5EF4-FFF2-40B4-BE49-F238E27FC236}">
                  <a16:creationId xmlns:a16="http://schemas.microsoft.com/office/drawing/2014/main" id="{32141C16-3A13-4BC1-98FA-3531AA370B84}"/>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4">
          <xdr14:nvContentPartPr>
            <xdr14:cNvPr id="142" name="Ink 34">
              <a:extLst>
                <a:ext uri="{FF2B5EF4-FFF2-40B4-BE49-F238E27FC236}">
                  <a16:creationId xmlns:a16="http://schemas.microsoft.com/office/drawing/2014/main" id="{3992FDDE-6710-406C-858D-7F34D2EC450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5">
          <xdr14:nvContentPartPr>
            <xdr14:cNvPr id="143" name="Ink 34">
              <a:extLst>
                <a:ext uri="{FF2B5EF4-FFF2-40B4-BE49-F238E27FC236}">
                  <a16:creationId xmlns:a16="http://schemas.microsoft.com/office/drawing/2014/main" id="{D1E7AF9F-A839-4608-A606-4FCEA6F293DF}"/>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6">
          <xdr14:nvContentPartPr>
            <xdr14:cNvPr id="144" name="Ink 34">
              <a:extLst>
                <a:ext uri="{FF2B5EF4-FFF2-40B4-BE49-F238E27FC236}">
                  <a16:creationId xmlns:a16="http://schemas.microsoft.com/office/drawing/2014/main" id="{41F4F40A-A82B-4B8A-960D-C54FF8D8D1FC}"/>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7">
          <xdr14:nvContentPartPr>
            <xdr14:cNvPr id="145" name="Ink 34">
              <a:extLst>
                <a:ext uri="{FF2B5EF4-FFF2-40B4-BE49-F238E27FC236}">
                  <a16:creationId xmlns:a16="http://schemas.microsoft.com/office/drawing/2014/main" id="{60EDD28A-59B6-4D3C-90D0-44029D10878A}"/>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8">
          <xdr14:nvContentPartPr>
            <xdr14:cNvPr id="146" name="Ink 34">
              <a:extLst>
                <a:ext uri="{FF2B5EF4-FFF2-40B4-BE49-F238E27FC236}">
                  <a16:creationId xmlns:a16="http://schemas.microsoft.com/office/drawing/2014/main" id="{134398E8-E0B4-4CE7-AEF9-2C3B04A62E37}"/>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20</xdr:col>
      <xdr:colOff>263055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9">
          <xdr14:nvContentPartPr>
            <xdr14:cNvPr id="147" name="Ink 20">
              <a:extLst>
                <a:ext uri="{FF2B5EF4-FFF2-40B4-BE49-F238E27FC236}">
                  <a16:creationId xmlns:a16="http://schemas.microsoft.com/office/drawing/2014/main" id="{7FF9AF07-5791-4ACA-838E-4B888F31971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0">
          <xdr14:nvContentPartPr>
            <xdr14:cNvPr id="148" name="Ink 34">
              <a:extLst>
                <a:ext uri="{FF2B5EF4-FFF2-40B4-BE49-F238E27FC236}">
                  <a16:creationId xmlns:a16="http://schemas.microsoft.com/office/drawing/2014/main" id="{CCA5E5D0-C0C7-4C18-A01B-70E2A4E3078C}"/>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1">
          <xdr14:nvContentPartPr>
            <xdr14:cNvPr id="149" name="Ink 34">
              <a:extLst>
                <a:ext uri="{FF2B5EF4-FFF2-40B4-BE49-F238E27FC236}">
                  <a16:creationId xmlns:a16="http://schemas.microsoft.com/office/drawing/2014/main" id="{ABC961AF-46B6-4F3D-833C-B044204F873F}"/>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2">
          <xdr14:nvContentPartPr>
            <xdr14:cNvPr id="150" name="Ink 34">
              <a:extLst>
                <a:ext uri="{FF2B5EF4-FFF2-40B4-BE49-F238E27FC236}">
                  <a16:creationId xmlns:a16="http://schemas.microsoft.com/office/drawing/2014/main" id="{42E6B9DA-8AB6-406C-B67D-B8258F5D4BBB}"/>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3">
          <xdr14:nvContentPartPr>
            <xdr14:cNvPr id="151" name="Ink 34">
              <a:extLst>
                <a:ext uri="{FF2B5EF4-FFF2-40B4-BE49-F238E27FC236}">
                  <a16:creationId xmlns:a16="http://schemas.microsoft.com/office/drawing/2014/main" id="{330D4C74-6B05-49DF-BD12-D32F5ED64E9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xdr:col>
      <xdr:colOff>136324</xdr:colOff>
      <xdr:row>136</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54">
          <xdr14:nvContentPartPr>
            <xdr14:cNvPr id="152" name="Ink 37">
              <a:extLst>
                <a:ext uri="{FF2B5EF4-FFF2-40B4-BE49-F238E27FC236}">
                  <a16:creationId xmlns:a16="http://schemas.microsoft.com/office/drawing/2014/main" id="{50F4E456-BA39-4FB9-89E0-8237CA682772}"/>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143</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55">
          <xdr14:nvContentPartPr>
            <xdr14:cNvPr id="153" name="Ink 37">
              <a:extLst>
                <a:ext uri="{FF2B5EF4-FFF2-40B4-BE49-F238E27FC236}">
                  <a16:creationId xmlns:a16="http://schemas.microsoft.com/office/drawing/2014/main" id="{7725BC34-58C3-4BE3-9781-99A2370A40AA}"/>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150</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56">
          <xdr14:nvContentPartPr>
            <xdr14:cNvPr id="154" name="Ink 37">
              <a:extLst>
                <a:ext uri="{FF2B5EF4-FFF2-40B4-BE49-F238E27FC236}">
                  <a16:creationId xmlns:a16="http://schemas.microsoft.com/office/drawing/2014/main" id="{BA870DF5-99DD-4194-B5C2-79F145C26466}"/>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7">
          <xdr14:nvContentPartPr>
            <xdr14:cNvPr id="155" name="Ink 34">
              <a:extLst>
                <a:ext uri="{FF2B5EF4-FFF2-40B4-BE49-F238E27FC236}">
                  <a16:creationId xmlns:a16="http://schemas.microsoft.com/office/drawing/2014/main" id="{57F68FC5-BAA5-4806-9F93-BC90ED1A9981}"/>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20</xdr:col>
      <xdr:colOff>263055</xdr:colOff>
      <xdr:row>16</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8">
          <xdr14:nvContentPartPr>
            <xdr14:cNvPr id="159" name="Ink 21">
              <a:extLst>
                <a:ext uri="{FF2B5EF4-FFF2-40B4-BE49-F238E27FC236}">
                  <a16:creationId xmlns:a16="http://schemas.microsoft.com/office/drawing/2014/main" id="{505A61E1-9C06-405B-91B2-74BAA237CFC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16</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9">
          <xdr14:nvContentPartPr>
            <xdr14:cNvPr id="160" name="Ink 20">
              <a:extLst>
                <a:ext uri="{FF2B5EF4-FFF2-40B4-BE49-F238E27FC236}">
                  <a16:creationId xmlns:a16="http://schemas.microsoft.com/office/drawing/2014/main" id="{CC2F4F63-1374-49CA-9238-8EFB9EBE8F0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0">
          <xdr14:nvContentPartPr>
            <xdr14:cNvPr id="161" name="Ink 34">
              <a:extLst>
                <a:ext uri="{FF2B5EF4-FFF2-40B4-BE49-F238E27FC236}">
                  <a16:creationId xmlns:a16="http://schemas.microsoft.com/office/drawing/2014/main" id="{9FE9DDF4-DCA2-4617-A54E-06C89D6C1EFC}"/>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80</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1">
          <xdr14:nvContentPartPr>
            <xdr14:cNvPr id="162" name="Ink 46">
              <a:extLst>
                <a:ext uri="{FF2B5EF4-FFF2-40B4-BE49-F238E27FC236}">
                  <a16:creationId xmlns:a16="http://schemas.microsoft.com/office/drawing/2014/main" id="{E9765F62-8FFE-4602-A63F-551396979C0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2">
          <xdr14:nvContentPartPr>
            <xdr14:cNvPr id="163" name="Ink 46">
              <a:extLst>
                <a:ext uri="{FF2B5EF4-FFF2-40B4-BE49-F238E27FC236}">
                  <a16:creationId xmlns:a16="http://schemas.microsoft.com/office/drawing/2014/main" id="{9BA12D02-3E0F-4B1F-934C-E7D9A8DD3F0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81</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3">
          <xdr14:nvContentPartPr>
            <xdr14:cNvPr id="164" name="Ink 46">
              <a:extLst>
                <a:ext uri="{FF2B5EF4-FFF2-40B4-BE49-F238E27FC236}">
                  <a16:creationId xmlns:a16="http://schemas.microsoft.com/office/drawing/2014/main" id="{A09BAB6C-9CC3-4D27-9A64-DE19CEBF17C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82</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4">
          <xdr14:nvContentPartPr>
            <xdr14:cNvPr id="165" name="Ink 46">
              <a:extLst>
                <a:ext uri="{FF2B5EF4-FFF2-40B4-BE49-F238E27FC236}">
                  <a16:creationId xmlns:a16="http://schemas.microsoft.com/office/drawing/2014/main" id="{0073907F-7F5C-4FDE-871D-E538F19F1D5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83</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5">
          <xdr14:nvContentPartPr>
            <xdr14:cNvPr id="166" name="Ink 46">
              <a:extLst>
                <a:ext uri="{FF2B5EF4-FFF2-40B4-BE49-F238E27FC236}">
                  <a16:creationId xmlns:a16="http://schemas.microsoft.com/office/drawing/2014/main" id="{D2416209-BC7C-4AC1-B268-5085E1215C3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84</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6">
          <xdr14:nvContentPartPr>
            <xdr14:cNvPr id="167" name="Ink 46">
              <a:extLst>
                <a:ext uri="{FF2B5EF4-FFF2-40B4-BE49-F238E27FC236}">
                  <a16:creationId xmlns:a16="http://schemas.microsoft.com/office/drawing/2014/main" id="{CD75B23B-4EE5-4BE8-9045-98CF417E120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85</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7">
          <xdr14:nvContentPartPr>
            <xdr14:cNvPr id="168" name="Ink 46">
              <a:extLst>
                <a:ext uri="{FF2B5EF4-FFF2-40B4-BE49-F238E27FC236}">
                  <a16:creationId xmlns:a16="http://schemas.microsoft.com/office/drawing/2014/main" id="{982FBB8A-1AB9-4E6E-9B18-C7D422FF8D4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86</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8">
          <xdr14:nvContentPartPr>
            <xdr14:cNvPr id="169" name="Ink 46">
              <a:extLst>
                <a:ext uri="{FF2B5EF4-FFF2-40B4-BE49-F238E27FC236}">
                  <a16:creationId xmlns:a16="http://schemas.microsoft.com/office/drawing/2014/main" id="{4C88C6F9-3EAD-438A-B653-6A7226C7E3C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87</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9">
          <xdr14:nvContentPartPr>
            <xdr14:cNvPr id="170" name="Ink 46">
              <a:extLst>
                <a:ext uri="{FF2B5EF4-FFF2-40B4-BE49-F238E27FC236}">
                  <a16:creationId xmlns:a16="http://schemas.microsoft.com/office/drawing/2014/main" id="{FC56FE15-2C08-42B6-B609-22358E83799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88</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0">
          <xdr14:nvContentPartPr>
            <xdr14:cNvPr id="171" name="Ink 46">
              <a:extLst>
                <a:ext uri="{FF2B5EF4-FFF2-40B4-BE49-F238E27FC236}">
                  <a16:creationId xmlns:a16="http://schemas.microsoft.com/office/drawing/2014/main" id="{AB994596-C545-4261-935F-6E2AF0AC888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89</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1">
          <xdr14:nvContentPartPr>
            <xdr14:cNvPr id="172" name="Ink 46">
              <a:extLst>
                <a:ext uri="{FF2B5EF4-FFF2-40B4-BE49-F238E27FC236}">
                  <a16:creationId xmlns:a16="http://schemas.microsoft.com/office/drawing/2014/main" id="{3E4EF3B4-5842-46C7-B98B-CFB3D8BFE68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90</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2">
          <xdr14:nvContentPartPr>
            <xdr14:cNvPr id="173" name="Ink 46">
              <a:extLst>
                <a:ext uri="{FF2B5EF4-FFF2-40B4-BE49-F238E27FC236}">
                  <a16:creationId xmlns:a16="http://schemas.microsoft.com/office/drawing/2014/main" id="{8965615D-4DBD-4649-96A4-D3B08C0ACBA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91</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3">
          <xdr14:nvContentPartPr>
            <xdr14:cNvPr id="174" name="Ink 46">
              <a:extLst>
                <a:ext uri="{FF2B5EF4-FFF2-40B4-BE49-F238E27FC236}">
                  <a16:creationId xmlns:a16="http://schemas.microsoft.com/office/drawing/2014/main" id="{67AC8B99-F98C-416B-BC0A-013A5E0125B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92</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4">
          <xdr14:nvContentPartPr>
            <xdr14:cNvPr id="175" name="Ink 46">
              <a:extLst>
                <a:ext uri="{FF2B5EF4-FFF2-40B4-BE49-F238E27FC236}">
                  <a16:creationId xmlns:a16="http://schemas.microsoft.com/office/drawing/2014/main" id="{D940768C-ED7B-4A29-95F1-B1B3AC33E2B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93</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5">
          <xdr14:nvContentPartPr>
            <xdr14:cNvPr id="176" name="Ink 46">
              <a:extLst>
                <a:ext uri="{FF2B5EF4-FFF2-40B4-BE49-F238E27FC236}">
                  <a16:creationId xmlns:a16="http://schemas.microsoft.com/office/drawing/2014/main" id="{BDD3B4C4-6F01-4BC6-904B-005F22FC549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6">
          <xdr14:nvContentPartPr>
            <xdr14:cNvPr id="177" name="Ink 9">
              <a:extLst>
                <a:ext uri="{FF2B5EF4-FFF2-40B4-BE49-F238E27FC236}">
                  <a16:creationId xmlns:a16="http://schemas.microsoft.com/office/drawing/2014/main" id="{D3A73A28-D26A-412F-A782-6C083447D12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7">
          <xdr14:nvContentPartPr>
            <xdr14:cNvPr id="178" name="Ink 10">
              <a:extLst>
                <a:ext uri="{FF2B5EF4-FFF2-40B4-BE49-F238E27FC236}">
                  <a16:creationId xmlns:a16="http://schemas.microsoft.com/office/drawing/2014/main" id="{8CB6F8CD-54D7-4BE4-8A56-5B922F89471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8">
          <xdr14:nvContentPartPr>
            <xdr14:cNvPr id="179" name="Ink 11">
              <a:extLst>
                <a:ext uri="{FF2B5EF4-FFF2-40B4-BE49-F238E27FC236}">
                  <a16:creationId xmlns:a16="http://schemas.microsoft.com/office/drawing/2014/main" id="{DD99E9E9-1E1A-429D-B1C3-7B61B085FBA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9">
          <xdr14:nvContentPartPr>
            <xdr14:cNvPr id="180" name="Ink 12">
              <a:extLst>
                <a:ext uri="{FF2B5EF4-FFF2-40B4-BE49-F238E27FC236}">
                  <a16:creationId xmlns:a16="http://schemas.microsoft.com/office/drawing/2014/main" id="{A4DC37D3-CCF4-410B-B5C7-4CA4C37A06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0">
          <xdr14:nvContentPartPr>
            <xdr14:cNvPr id="181" name="Ink 13">
              <a:extLst>
                <a:ext uri="{FF2B5EF4-FFF2-40B4-BE49-F238E27FC236}">
                  <a16:creationId xmlns:a16="http://schemas.microsoft.com/office/drawing/2014/main" id="{67DDE237-D8F9-4276-81B8-654904A407B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1">
          <xdr14:nvContentPartPr>
            <xdr14:cNvPr id="182" name="Ink 14">
              <a:extLst>
                <a:ext uri="{FF2B5EF4-FFF2-40B4-BE49-F238E27FC236}">
                  <a16:creationId xmlns:a16="http://schemas.microsoft.com/office/drawing/2014/main" id="{9FCA2238-5C1C-4442-8270-D08BC83AB76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2">
          <xdr14:nvContentPartPr>
            <xdr14:cNvPr id="183" name="Ink 15">
              <a:extLst>
                <a:ext uri="{FF2B5EF4-FFF2-40B4-BE49-F238E27FC236}">
                  <a16:creationId xmlns:a16="http://schemas.microsoft.com/office/drawing/2014/main" id="{FB8AAF87-EF4B-4949-81C0-D41AD64EEC6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3">
          <xdr14:nvContentPartPr>
            <xdr14:cNvPr id="184" name="Ink 16">
              <a:extLst>
                <a:ext uri="{FF2B5EF4-FFF2-40B4-BE49-F238E27FC236}">
                  <a16:creationId xmlns:a16="http://schemas.microsoft.com/office/drawing/2014/main" id="{90BFC589-8E70-4C18-AFAC-13E770268DE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4">
          <xdr14:nvContentPartPr>
            <xdr14:cNvPr id="185" name="Ink 17">
              <a:extLst>
                <a:ext uri="{FF2B5EF4-FFF2-40B4-BE49-F238E27FC236}">
                  <a16:creationId xmlns:a16="http://schemas.microsoft.com/office/drawing/2014/main" id="{C7444A89-90EF-4CF9-8F11-B7C450CC4B2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5">
          <xdr14:nvContentPartPr>
            <xdr14:cNvPr id="186" name="Ink 18">
              <a:extLst>
                <a:ext uri="{FF2B5EF4-FFF2-40B4-BE49-F238E27FC236}">
                  <a16:creationId xmlns:a16="http://schemas.microsoft.com/office/drawing/2014/main" id="{C6378028-E739-43AE-8B24-8AA3BD6C578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6">
          <xdr14:nvContentPartPr>
            <xdr14:cNvPr id="187" name="Ink 19">
              <a:extLst>
                <a:ext uri="{FF2B5EF4-FFF2-40B4-BE49-F238E27FC236}">
                  <a16:creationId xmlns:a16="http://schemas.microsoft.com/office/drawing/2014/main" id="{2D16BE35-81C4-4EC5-B59C-EC1274376F0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7">
          <xdr14:nvContentPartPr>
            <xdr14:cNvPr id="188" name="Ink 22">
              <a:extLst>
                <a:ext uri="{FF2B5EF4-FFF2-40B4-BE49-F238E27FC236}">
                  <a16:creationId xmlns:a16="http://schemas.microsoft.com/office/drawing/2014/main" id="{FCD833BB-7AF9-4318-BE34-24D1C4D1B00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8">
          <xdr14:nvContentPartPr>
            <xdr14:cNvPr id="189" name="Ink 23">
              <a:extLst>
                <a:ext uri="{FF2B5EF4-FFF2-40B4-BE49-F238E27FC236}">
                  <a16:creationId xmlns:a16="http://schemas.microsoft.com/office/drawing/2014/main" id="{A48FD36E-5FEC-4AF2-BDFC-92299CEB628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9">
          <xdr14:nvContentPartPr>
            <xdr14:cNvPr id="190" name="Ink 24">
              <a:extLst>
                <a:ext uri="{FF2B5EF4-FFF2-40B4-BE49-F238E27FC236}">
                  <a16:creationId xmlns:a16="http://schemas.microsoft.com/office/drawing/2014/main" id="{D6157366-E0A6-4E98-A358-E96191E1177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0">
          <xdr14:nvContentPartPr>
            <xdr14:cNvPr id="191" name="Ink 25">
              <a:extLst>
                <a:ext uri="{FF2B5EF4-FFF2-40B4-BE49-F238E27FC236}">
                  <a16:creationId xmlns:a16="http://schemas.microsoft.com/office/drawing/2014/main" id="{96725B44-627D-4B5F-B82C-CDBD19BBD4D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1">
          <xdr14:nvContentPartPr>
            <xdr14:cNvPr id="192" name="Ink 26">
              <a:extLst>
                <a:ext uri="{FF2B5EF4-FFF2-40B4-BE49-F238E27FC236}">
                  <a16:creationId xmlns:a16="http://schemas.microsoft.com/office/drawing/2014/main" id="{5D170599-9250-4B88-9FD1-77BF08BCB51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2">
          <xdr14:nvContentPartPr>
            <xdr14:cNvPr id="193" name="Ink 27">
              <a:extLst>
                <a:ext uri="{FF2B5EF4-FFF2-40B4-BE49-F238E27FC236}">
                  <a16:creationId xmlns:a16="http://schemas.microsoft.com/office/drawing/2014/main" id="{398108BD-A101-4ABC-BD52-00C7DA612DA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3">
          <xdr14:nvContentPartPr>
            <xdr14:cNvPr id="194" name="Ink 28">
              <a:extLst>
                <a:ext uri="{FF2B5EF4-FFF2-40B4-BE49-F238E27FC236}">
                  <a16:creationId xmlns:a16="http://schemas.microsoft.com/office/drawing/2014/main" id="{8AF791BE-7A9E-4A59-A0CF-704409C1F59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4">
          <xdr14:nvContentPartPr>
            <xdr14:cNvPr id="195" name="Ink 29">
              <a:extLst>
                <a:ext uri="{FF2B5EF4-FFF2-40B4-BE49-F238E27FC236}">
                  <a16:creationId xmlns:a16="http://schemas.microsoft.com/office/drawing/2014/main" id="{413422E6-355A-4DFC-85D1-F0E0058794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5">
          <xdr14:nvContentPartPr>
            <xdr14:cNvPr id="196" name="Ink 30">
              <a:extLst>
                <a:ext uri="{FF2B5EF4-FFF2-40B4-BE49-F238E27FC236}">
                  <a16:creationId xmlns:a16="http://schemas.microsoft.com/office/drawing/2014/main" id="{CA095937-2D61-4B60-8D5C-633652A64AC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6">
          <xdr14:nvContentPartPr>
            <xdr14:cNvPr id="197" name="Ink 31">
              <a:extLst>
                <a:ext uri="{FF2B5EF4-FFF2-40B4-BE49-F238E27FC236}">
                  <a16:creationId xmlns:a16="http://schemas.microsoft.com/office/drawing/2014/main" id="{5717EE11-D38A-4944-A7BE-F2B258342E2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7">
          <xdr14:nvContentPartPr>
            <xdr14:cNvPr id="198" name="Ink 32">
              <a:extLst>
                <a:ext uri="{FF2B5EF4-FFF2-40B4-BE49-F238E27FC236}">
                  <a16:creationId xmlns:a16="http://schemas.microsoft.com/office/drawing/2014/main" id="{DCD4DAFC-552E-416A-9F48-6E72901460A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8">
          <xdr14:nvContentPartPr>
            <xdr14:cNvPr id="199" name="Ink 38">
              <a:extLst>
                <a:ext uri="{FF2B5EF4-FFF2-40B4-BE49-F238E27FC236}">
                  <a16:creationId xmlns:a16="http://schemas.microsoft.com/office/drawing/2014/main" id="{2792FEBA-C31F-4C42-8472-D0E8F729992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9">
          <xdr14:nvContentPartPr>
            <xdr14:cNvPr id="200" name="Ink 39">
              <a:extLst>
                <a:ext uri="{FF2B5EF4-FFF2-40B4-BE49-F238E27FC236}">
                  <a16:creationId xmlns:a16="http://schemas.microsoft.com/office/drawing/2014/main" id="{388AA7F7-994F-4DCA-81F4-A5FB86D8796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0">
          <xdr14:nvContentPartPr>
            <xdr14:cNvPr id="201" name="Ink 40">
              <a:extLst>
                <a:ext uri="{FF2B5EF4-FFF2-40B4-BE49-F238E27FC236}">
                  <a16:creationId xmlns:a16="http://schemas.microsoft.com/office/drawing/2014/main" id="{402C6E3F-7DE6-47A8-9E23-FFF15F5EB11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1">
          <xdr14:nvContentPartPr>
            <xdr14:cNvPr id="202" name="Ink 41">
              <a:extLst>
                <a:ext uri="{FF2B5EF4-FFF2-40B4-BE49-F238E27FC236}">
                  <a16:creationId xmlns:a16="http://schemas.microsoft.com/office/drawing/2014/main" id="{14ABC940-143B-4301-AE16-0D909C8DF14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2">
          <xdr14:nvContentPartPr>
            <xdr14:cNvPr id="203" name="Ink 42">
              <a:extLst>
                <a:ext uri="{FF2B5EF4-FFF2-40B4-BE49-F238E27FC236}">
                  <a16:creationId xmlns:a16="http://schemas.microsoft.com/office/drawing/2014/main" id="{B096AB7A-CB19-4BD3-85F8-AE2967C6643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3">
          <xdr14:nvContentPartPr>
            <xdr14:cNvPr id="204" name="Ink 43">
              <a:extLst>
                <a:ext uri="{FF2B5EF4-FFF2-40B4-BE49-F238E27FC236}">
                  <a16:creationId xmlns:a16="http://schemas.microsoft.com/office/drawing/2014/main" id="{B26F47F3-BEB3-4963-9000-E03FB893964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4">
          <xdr14:nvContentPartPr>
            <xdr14:cNvPr id="205" name="Ink 44">
              <a:extLst>
                <a:ext uri="{FF2B5EF4-FFF2-40B4-BE49-F238E27FC236}">
                  <a16:creationId xmlns:a16="http://schemas.microsoft.com/office/drawing/2014/main" id="{F77BFAE6-2281-4B1E-8CC5-F6ABDA607E3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5">
          <xdr14:nvContentPartPr>
            <xdr14:cNvPr id="206" name="Ink 45">
              <a:extLst>
                <a:ext uri="{FF2B5EF4-FFF2-40B4-BE49-F238E27FC236}">
                  <a16:creationId xmlns:a16="http://schemas.microsoft.com/office/drawing/2014/main" id="{8E7DD5F3-3F23-4FDA-AC66-95EE320EFCF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6">
          <xdr14:nvContentPartPr>
            <xdr14:cNvPr id="207" name="Ink 46">
              <a:extLst>
                <a:ext uri="{FF2B5EF4-FFF2-40B4-BE49-F238E27FC236}">
                  <a16:creationId xmlns:a16="http://schemas.microsoft.com/office/drawing/2014/main" id="{E5A83298-A222-4566-B985-FD410BBF41B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7">
          <xdr14:nvContentPartPr>
            <xdr14:cNvPr id="208" name="Ink 47">
              <a:extLst>
                <a:ext uri="{FF2B5EF4-FFF2-40B4-BE49-F238E27FC236}">
                  <a16:creationId xmlns:a16="http://schemas.microsoft.com/office/drawing/2014/main" id="{4AFDC559-D6F3-49AF-A3EB-033666A591C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8">
          <xdr14:nvContentPartPr>
            <xdr14:cNvPr id="209" name="Ink 48">
              <a:extLst>
                <a:ext uri="{FF2B5EF4-FFF2-40B4-BE49-F238E27FC236}">
                  <a16:creationId xmlns:a16="http://schemas.microsoft.com/office/drawing/2014/main" id="{47959F3D-A339-4708-B4FF-8927228CE3B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9">
          <xdr14:nvContentPartPr>
            <xdr14:cNvPr id="210" name="Ink 49">
              <a:extLst>
                <a:ext uri="{FF2B5EF4-FFF2-40B4-BE49-F238E27FC236}">
                  <a16:creationId xmlns:a16="http://schemas.microsoft.com/office/drawing/2014/main" id="{8048A56E-8612-4588-9AD7-864BB06D2AB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0">
          <xdr14:nvContentPartPr>
            <xdr14:cNvPr id="211" name="Ink 50">
              <a:extLst>
                <a:ext uri="{FF2B5EF4-FFF2-40B4-BE49-F238E27FC236}">
                  <a16:creationId xmlns:a16="http://schemas.microsoft.com/office/drawing/2014/main" id="{B546ED3A-3810-4583-85B8-CBBDEF914A8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1">
          <xdr14:nvContentPartPr>
            <xdr14:cNvPr id="212" name="Ink 51">
              <a:extLst>
                <a:ext uri="{FF2B5EF4-FFF2-40B4-BE49-F238E27FC236}">
                  <a16:creationId xmlns:a16="http://schemas.microsoft.com/office/drawing/2014/main" id="{05BCA6C2-6536-477D-A3B2-806F2499E76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2">
          <xdr14:nvContentPartPr>
            <xdr14:cNvPr id="213" name="Ink 52">
              <a:extLst>
                <a:ext uri="{FF2B5EF4-FFF2-40B4-BE49-F238E27FC236}">
                  <a16:creationId xmlns:a16="http://schemas.microsoft.com/office/drawing/2014/main" id="{9314ADAA-D58E-4594-A01D-B2525ADFCEE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3">
          <xdr14:nvContentPartPr>
            <xdr14:cNvPr id="214" name="Ink 53">
              <a:extLst>
                <a:ext uri="{FF2B5EF4-FFF2-40B4-BE49-F238E27FC236}">
                  <a16:creationId xmlns:a16="http://schemas.microsoft.com/office/drawing/2014/main" id="{BA3E339B-F4B6-4BCA-9628-6AF027684C6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4">
          <xdr14:nvContentPartPr>
            <xdr14:cNvPr id="215" name="Ink 54">
              <a:extLst>
                <a:ext uri="{FF2B5EF4-FFF2-40B4-BE49-F238E27FC236}">
                  <a16:creationId xmlns:a16="http://schemas.microsoft.com/office/drawing/2014/main" id="{2EFA3850-F274-426D-9E8A-BCD20E2B218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5">
          <xdr14:nvContentPartPr>
            <xdr14:cNvPr id="216" name="Ink 46">
              <a:extLst>
                <a:ext uri="{FF2B5EF4-FFF2-40B4-BE49-F238E27FC236}">
                  <a16:creationId xmlns:a16="http://schemas.microsoft.com/office/drawing/2014/main" id="{BE2809CA-9B75-4DF0-BB4B-574BD0EFB4C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6">
          <xdr14:nvContentPartPr>
            <xdr14:cNvPr id="217" name="Ink 46">
              <a:extLst>
                <a:ext uri="{FF2B5EF4-FFF2-40B4-BE49-F238E27FC236}">
                  <a16:creationId xmlns:a16="http://schemas.microsoft.com/office/drawing/2014/main" id="{428BE025-9610-4319-A12F-14CAFF9B89E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7">
          <xdr14:nvContentPartPr>
            <xdr14:cNvPr id="218" name="Ink 46">
              <a:extLst>
                <a:ext uri="{FF2B5EF4-FFF2-40B4-BE49-F238E27FC236}">
                  <a16:creationId xmlns:a16="http://schemas.microsoft.com/office/drawing/2014/main" id="{54B191AA-841D-4F40-AEE0-8E6D01E3688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8">
          <xdr14:nvContentPartPr>
            <xdr14:cNvPr id="219" name="Ink 46">
              <a:extLst>
                <a:ext uri="{FF2B5EF4-FFF2-40B4-BE49-F238E27FC236}">
                  <a16:creationId xmlns:a16="http://schemas.microsoft.com/office/drawing/2014/main" id="{767943C7-6636-400C-87A3-2C89FAE59A8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9">
          <xdr14:nvContentPartPr>
            <xdr14:cNvPr id="220" name="Ink 46">
              <a:extLst>
                <a:ext uri="{FF2B5EF4-FFF2-40B4-BE49-F238E27FC236}">
                  <a16:creationId xmlns:a16="http://schemas.microsoft.com/office/drawing/2014/main" id="{1CBEF012-FDF0-4C78-8B6E-D393A8C3021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0">
          <xdr14:nvContentPartPr>
            <xdr14:cNvPr id="221" name="Ink 46">
              <a:extLst>
                <a:ext uri="{FF2B5EF4-FFF2-40B4-BE49-F238E27FC236}">
                  <a16:creationId xmlns:a16="http://schemas.microsoft.com/office/drawing/2014/main" id="{445B216F-24B1-48F7-98B6-E8BE2DDD035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1">
          <xdr14:nvContentPartPr>
            <xdr14:cNvPr id="222" name="Ink 46">
              <a:extLst>
                <a:ext uri="{FF2B5EF4-FFF2-40B4-BE49-F238E27FC236}">
                  <a16:creationId xmlns:a16="http://schemas.microsoft.com/office/drawing/2014/main" id="{64DAA700-C597-46BD-AE4E-B277E9B1C56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2">
          <xdr14:nvContentPartPr>
            <xdr14:cNvPr id="223" name="Ink 46">
              <a:extLst>
                <a:ext uri="{FF2B5EF4-FFF2-40B4-BE49-F238E27FC236}">
                  <a16:creationId xmlns:a16="http://schemas.microsoft.com/office/drawing/2014/main" id="{639D2B93-A621-443D-A070-759D4A4DA32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3">
          <xdr14:nvContentPartPr>
            <xdr14:cNvPr id="224" name="Ink 46">
              <a:extLst>
                <a:ext uri="{FF2B5EF4-FFF2-40B4-BE49-F238E27FC236}">
                  <a16:creationId xmlns:a16="http://schemas.microsoft.com/office/drawing/2014/main" id="{ADFDD22F-B601-4FEE-8396-54EDC43CB86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4">
          <xdr14:nvContentPartPr>
            <xdr14:cNvPr id="225" name="Ink 46">
              <a:extLst>
                <a:ext uri="{FF2B5EF4-FFF2-40B4-BE49-F238E27FC236}">
                  <a16:creationId xmlns:a16="http://schemas.microsoft.com/office/drawing/2014/main" id="{4093859D-E04A-41B5-A9EF-D97A62DC842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5">
          <xdr14:nvContentPartPr>
            <xdr14:cNvPr id="226" name="Ink 46">
              <a:extLst>
                <a:ext uri="{FF2B5EF4-FFF2-40B4-BE49-F238E27FC236}">
                  <a16:creationId xmlns:a16="http://schemas.microsoft.com/office/drawing/2014/main" id="{B405A14D-72CA-4AD6-A661-1B3EB51FF6E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6">
          <xdr14:nvContentPartPr>
            <xdr14:cNvPr id="227" name="Ink 46">
              <a:extLst>
                <a:ext uri="{FF2B5EF4-FFF2-40B4-BE49-F238E27FC236}">
                  <a16:creationId xmlns:a16="http://schemas.microsoft.com/office/drawing/2014/main" id="{9D85D358-044F-4A3B-BF8C-064B0340FCF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7">
          <xdr14:nvContentPartPr>
            <xdr14:cNvPr id="228" name="Ink 46">
              <a:extLst>
                <a:ext uri="{FF2B5EF4-FFF2-40B4-BE49-F238E27FC236}">
                  <a16:creationId xmlns:a16="http://schemas.microsoft.com/office/drawing/2014/main" id="{10E545DD-A38A-48CC-A9DD-93A8AEC5BC5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8">
          <xdr14:nvContentPartPr>
            <xdr14:cNvPr id="229" name="Ink 46">
              <a:extLst>
                <a:ext uri="{FF2B5EF4-FFF2-40B4-BE49-F238E27FC236}">
                  <a16:creationId xmlns:a16="http://schemas.microsoft.com/office/drawing/2014/main" id="{983C2C81-DF56-43DE-B8D2-06601491DA6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9">
          <xdr14:nvContentPartPr>
            <xdr14:cNvPr id="230" name="Ink 46">
              <a:extLst>
                <a:ext uri="{FF2B5EF4-FFF2-40B4-BE49-F238E27FC236}">
                  <a16:creationId xmlns:a16="http://schemas.microsoft.com/office/drawing/2014/main" id="{CBAB4603-E199-4969-AD0C-4F3E3C7F332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0">
          <xdr14:nvContentPartPr>
            <xdr14:cNvPr id="231" name="Ink 46">
              <a:extLst>
                <a:ext uri="{FF2B5EF4-FFF2-40B4-BE49-F238E27FC236}">
                  <a16:creationId xmlns:a16="http://schemas.microsoft.com/office/drawing/2014/main" id="{819214E2-5D06-4A1F-875E-FA5E97DA677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1">
          <xdr14:nvContentPartPr>
            <xdr14:cNvPr id="232" name="Ink 46">
              <a:extLst>
                <a:ext uri="{FF2B5EF4-FFF2-40B4-BE49-F238E27FC236}">
                  <a16:creationId xmlns:a16="http://schemas.microsoft.com/office/drawing/2014/main" id="{1FC5837F-BA08-4BD3-9D7B-74EED503A55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2">
          <xdr14:nvContentPartPr>
            <xdr14:cNvPr id="233" name="Ink 46">
              <a:extLst>
                <a:ext uri="{FF2B5EF4-FFF2-40B4-BE49-F238E27FC236}">
                  <a16:creationId xmlns:a16="http://schemas.microsoft.com/office/drawing/2014/main" id="{BD4F92AC-E213-4EC8-BC1E-D941DF45A79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3">
          <xdr14:nvContentPartPr>
            <xdr14:cNvPr id="234" name="Ink 46">
              <a:extLst>
                <a:ext uri="{FF2B5EF4-FFF2-40B4-BE49-F238E27FC236}">
                  <a16:creationId xmlns:a16="http://schemas.microsoft.com/office/drawing/2014/main" id="{8264AF8E-DD8F-402B-8C92-0A688830E13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4">
          <xdr14:nvContentPartPr>
            <xdr14:cNvPr id="235" name="Ink 46">
              <a:extLst>
                <a:ext uri="{FF2B5EF4-FFF2-40B4-BE49-F238E27FC236}">
                  <a16:creationId xmlns:a16="http://schemas.microsoft.com/office/drawing/2014/main" id="{7B826A01-11BB-499E-9C34-5822089CD35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5">
          <xdr14:nvContentPartPr>
            <xdr14:cNvPr id="236" name="Ink 46">
              <a:extLst>
                <a:ext uri="{FF2B5EF4-FFF2-40B4-BE49-F238E27FC236}">
                  <a16:creationId xmlns:a16="http://schemas.microsoft.com/office/drawing/2014/main" id="{B5D9FA69-1582-4D30-80DB-40134BEE90A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6">
          <xdr14:nvContentPartPr>
            <xdr14:cNvPr id="237" name="Ink 46">
              <a:extLst>
                <a:ext uri="{FF2B5EF4-FFF2-40B4-BE49-F238E27FC236}">
                  <a16:creationId xmlns:a16="http://schemas.microsoft.com/office/drawing/2014/main" id="{93A427C2-CD79-4527-A1E6-01D0CE0B341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7">
          <xdr14:nvContentPartPr>
            <xdr14:cNvPr id="238" name="Ink 46">
              <a:extLst>
                <a:ext uri="{FF2B5EF4-FFF2-40B4-BE49-F238E27FC236}">
                  <a16:creationId xmlns:a16="http://schemas.microsoft.com/office/drawing/2014/main" id="{5A547E5A-7829-4D12-ABB7-990E3AEC1BE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8">
          <xdr14:nvContentPartPr>
            <xdr14:cNvPr id="239" name="Ink 46">
              <a:extLst>
                <a:ext uri="{FF2B5EF4-FFF2-40B4-BE49-F238E27FC236}">
                  <a16:creationId xmlns:a16="http://schemas.microsoft.com/office/drawing/2014/main" id="{95ECB5B6-1BFF-4813-BFAE-49D1089F4BA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9">
          <xdr14:nvContentPartPr>
            <xdr14:cNvPr id="240" name="Ink 46">
              <a:extLst>
                <a:ext uri="{FF2B5EF4-FFF2-40B4-BE49-F238E27FC236}">
                  <a16:creationId xmlns:a16="http://schemas.microsoft.com/office/drawing/2014/main" id="{14A94EDD-AC3B-42A2-A0D4-62E3B9FA0A5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0">
          <xdr14:nvContentPartPr>
            <xdr14:cNvPr id="241" name="Ink 47">
              <a:extLst>
                <a:ext uri="{FF2B5EF4-FFF2-40B4-BE49-F238E27FC236}">
                  <a16:creationId xmlns:a16="http://schemas.microsoft.com/office/drawing/2014/main" id="{9BD1BAF0-9BFB-4B61-82D7-12730300924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1">
          <xdr14:nvContentPartPr>
            <xdr14:cNvPr id="242" name="Ink 47">
              <a:extLst>
                <a:ext uri="{FF2B5EF4-FFF2-40B4-BE49-F238E27FC236}">
                  <a16:creationId xmlns:a16="http://schemas.microsoft.com/office/drawing/2014/main" id="{813E497D-0EF6-46C1-A514-6DAAED2F0E2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2">
          <xdr14:nvContentPartPr>
            <xdr14:cNvPr id="243" name="Ink 47">
              <a:extLst>
                <a:ext uri="{FF2B5EF4-FFF2-40B4-BE49-F238E27FC236}">
                  <a16:creationId xmlns:a16="http://schemas.microsoft.com/office/drawing/2014/main" id="{992232E8-E8DF-400F-A7DF-1A122197DFD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3">
          <xdr14:nvContentPartPr>
            <xdr14:cNvPr id="244" name="Ink 47">
              <a:extLst>
                <a:ext uri="{FF2B5EF4-FFF2-40B4-BE49-F238E27FC236}">
                  <a16:creationId xmlns:a16="http://schemas.microsoft.com/office/drawing/2014/main" id="{BE154D4F-C0C6-47C0-AD40-0C1081A19F4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4">
          <xdr14:nvContentPartPr>
            <xdr14:cNvPr id="245" name="Ink 47">
              <a:extLst>
                <a:ext uri="{FF2B5EF4-FFF2-40B4-BE49-F238E27FC236}">
                  <a16:creationId xmlns:a16="http://schemas.microsoft.com/office/drawing/2014/main" id="{80CCFF67-0069-4E27-A917-C751D59E24D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5">
          <xdr14:nvContentPartPr>
            <xdr14:cNvPr id="246" name="Ink 47">
              <a:extLst>
                <a:ext uri="{FF2B5EF4-FFF2-40B4-BE49-F238E27FC236}">
                  <a16:creationId xmlns:a16="http://schemas.microsoft.com/office/drawing/2014/main" id="{71634791-A26D-4B84-9FF7-EFDC416AA01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6">
          <xdr14:nvContentPartPr>
            <xdr14:cNvPr id="247" name="Ink 47">
              <a:extLst>
                <a:ext uri="{FF2B5EF4-FFF2-40B4-BE49-F238E27FC236}">
                  <a16:creationId xmlns:a16="http://schemas.microsoft.com/office/drawing/2014/main" id="{D91CF6EE-3B77-42B1-A901-874A79B4C1E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7">
          <xdr14:nvContentPartPr>
            <xdr14:cNvPr id="248" name="Ink 47">
              <a:extLst>
                <a:ext uri="{FF2B5EF4-FFF2-40B4-BE49-F238E27FC236}">
                  <a16:creationId xmlns:a16="http://schemas.microsoft.com/office/drawing/2014/main" id="{2910CAD3-9D32-4677-852E-1A259A4C9B6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8">
          <xdr14:nvContentPartPr>
            <xdr14:cNvPr id="249" name="Ink 47">
              <a:extLst>
                <a:ext uri="{FF2B5EF4-FFF2-40B4-BE49-F238E27FC236}">
                  <a16:creationId xmlns:a16="http://schemas.microsoft.com/office/drawing/2014/main" id="{CF4115CE-037B-4476-80DD-18404B4EAFD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9">
          <xdr14:nvContentPartPr>
            <xdr14:cNvPr id="250" name="Ink 47">
              <a:extLst>
                <a:ext uri="{FF2B5EF4-FFF2-40B4-BE49-F238E27FC236}">
                  <a16:creationId xmlns:a16="http://schemas.microsoft.com/office/drawing/2014/main" id="{6B3D2E73-443A-4293-8AF9-8A18193123D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0">
          <xdr14:nvContentPartPr>
            <xdr14:cNvPr id="251" name="Ink 46">
              <a:extLst>
                <a:ext uri="{FF2B5EF4-FFF2-40B4-BE49-F238E27FC236}">
                  <a16:creationId xmlns:a16="http://schemas.microsoft.com/office/drawing/2014/main" id="{26623E8A-13DC-457B-890D-A665BD2E9EF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1">
          <xdr14:nvContentPartPr>
            <xdr14:cNvPr id="252" name="Ink 46">
              <a:extLst>
                <a:ext uri="{FF2B5EF4-FFF2-40B4-BE49-F238E27FC236}">
                  <a16:creationId xmlns:a16="http://schemas.microsoft.com/office/drawing/2014/main" id="{2DAF9159-68B7-45DA-8B52-38A691CD53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2">
          <xdr14:nvContentPartPr>
            <xdr14:cNvPr id="253" name="Ink 46">
              <a:extLst>
                <a:ext uri="{FF2B5EF4-FFF2-40B4-BE49-F238E27FC236}">
                  <a16:creationId xmlns:a16="http://schemas.microsoft.com/office/drawing/2014/main" id="{C493FC31-C5A8-4A6F-875F-877AAAEB129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3">
          <xdr14:nvContentPartPr>
            <xdr14:cNvPr id="254" name="Ink 46">
              <a:extLst>
                <a:ext uri="{FF2B5EF4-FFF2-40B4-BE49-F238E27FC236}">
                  <a16:creationId xmlns:a16="http://schemas.microsoft.com/office/drawing/2014/main" id="{1CCC6030-5962-4503-AD09-5046499668C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4">
          <xdr14:nvContentPartPr>
            <xdr14:cNvPr id="255" name="Ink 46">
              <a:extLst>
                <a:ext uri="{FF2B5EF4-FFF2-40B4-BE49-F238E27FC236}">
                  <a16:creationId xmlns:a16="http://schemas.microsoft.com/office/drawing/2014/main" id="{3A45CC12-7F0F-4CE8-8C0D-25D98FB49E1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5">
          <xdr14:nvContentPartPr>
            <xdr14:cNvPr id="256" name="Ink 46">
              <a:extLst>
                <a:ext uri="{FF2B5EF4-FFF2-40B4-BE49-F238E27FC236}">
                  <a16:creationId xmlns:a16="http://schemas.microsoft.com/office/drawing/2014/main" id="{A0B90EC0-05DB-4945-AB89-193E9CA58E1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19</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6">
          <xdr14:nvContentPartPr>
            <xdr14:cNvPr id="257" name="Ink 21">
              <a:extLst>
                <a:ext uri="{FF2B5EF4-FFF2-40B4-BE49-F238E27FC236}">
                  <a16:creationId xmlns:a16="http://schemas.microsoft.com/office/drawing/2014/main" id="{4FFAF02B-C073-4133-9DF4-85A1B059839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19</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7">
          <xdr14:nvContentPartPr>
            <xdr14:cNvPr id="258" name="Ink 20">
              <a:extLst>
                <a:ext uri="{FF2B5EF4-FFF2-40B4-BE49-F238E27FC236}">
                  <a16:creationId xmlns:a16="http://schemas.microsoft.com/office/drawing/2014/main" id="{85C3493D-934C-409B-9667-6635E7770EE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8">
          <xdr14:nvContentPartPr>
            <xdr14:cNvPr id="259" name="Ink 34">
              <a:extLst>
                <a:ext uri="{FF2B5EF4-FFF2-40B4-BE49-F238E27FC236}">
                  <a16:creationId xmlns:a16="http://schemas.microsoft.com/office/drawing/2014/main" id="{9ADEF291-D796-468E-93A1-0187664A7889}"/>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80</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9">
          <xdr14:nvContentPartPr>
            <xdr14:cNvPr id="260" name="Ink 46">
              <a:extLst>
                <a:ext uri="{FF2B5EF4-FFF2-40B4-BE49-F238E27FC236}">
                  <a16:creationId xmlns:a16="http://schemas.microsoft.com/office/drawing/2014/main" id="{3F160849-4CE7-4F69-8F34-2099BC62AC9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0">
          <xdr14:nvContentPartPr>
            <xdr14:cNvPr id="261" name="Ink 46">
              <a:extLst>
                <a:ext uri="{FF2B5EF4-FFF2-40B4-BE49-F238E27FC236}">
                  <a16:creationId xmlns:a16="http://schemas.microsoft.com/office/drawing/2014/main" id="{9D4426B7-7CAF-4E1A-A1E4-BCA673DBACD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81</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1">
          <xdr14:nvContentPartPr>
            <xdr14:cNvPr id="262" name="Ink 46">
              <a:extLst>
                <a:ext uri="{FF2B5EF4-FFF2-40B4-BE49-F238E27FC236}">
                  <a16:creationId xmlns:a16="http://schemas.microsoft.com/office/drawing/2014/main" id="{4E8E4379-DCAB-4F4B-801D-8AF325C0855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82</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2">
          <xdr14:nvContentPartPr>
            <xdr14:cNvPr id="263" name="Ink 46">
              <a:extLst>
                <a:ext uri="{FF2B5EF4-FFF2-40B4-BE49-F238E27FC236}">
                  <a16:creationId xmlns:a16="http://schemas.microsoft.com/office/drawing/2014/main" id="{2F207594-FAA2-4676-9949-D6E701F4813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83</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3">
          <xdr14:nvContentPartPr>
            <xdr14:cNvPr id="264" name="Ink 46">
              <a:extLst>
                <a:ext uri="{FF2B5EF4-FFF2-40B4-BE49-F238E27FC236}">
                  <a16:creationId xmlns:a16="http://schemas.microsoft.com/office/drawing/2014/main" id="{6F63756E-5860-4657-BC7C-39CF697078C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84</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4">
          <xdr14:nvContentPartPr>
            <xdr14:cNvPr id="265" name="Ink 46">
              <a:extLst>
                <a:ext uri="{FF2B5EF4-FFF2-40B4-BE49-F238E27FC236}">
                  <a16:creationId xmlns:a16="http://schemas.microsoft.com/office/drawing/2014/main" id="{5584BD4D-AC6F-4C0B-9CDF-AEDF2C9E4FE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85</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5">
          <xdr14:nvContentPartPr>
            <xdr14:cNvPr id="266" name="Ink 46">
              <a:extLst>
                <a:ext uri="{FF2B5EF4-FFF2-40B4-BE49-F238E27FC236}">
                  <a16:creationId xmlns:a16="http://schemas.microsoft.com/office/drawing/2014/main" id="{9945E952-88FA-45B5-B9B7-DB8B0693A7C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86</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6">
          <xdr14:nvContentPartPr>
            <xdr14:cNvPr id="267" name="Ink 46">
              <a:extLst>
                <a:ext uri="{FF2B5EF4-FFF2-40B4-BE49-F238E27FC236}">
                  <a16:creationId xmlns:a16="http://schemas.microsoft.com/office/drawing/2014/main" id="{17C16D99-A201-4A46-9D18-B60F43D0AE2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87</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7">
          <xdr14:nvContentPartPr>
            <xdr14:cNvPr id="268" name="Ink 46">
              <a:extLst>
                <a:ext uri="{FF2B5EF4-FFF2-40B4-BE49-F238E27FC236}">
                  <a16:creationId xmlns:a16="http://schemas.microsoft.com/office/drawing/2014/main" id="{767259EE-DB79-4C58-A489-FC2DE73BE47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88</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8">
          <xdr14:nvContentPartPr>
            <xdr14:cNvPr id="269" name="Ink 46">
              <a:extLst>
                <a:ext uri="{FF2B5EF4-FFF2-40B4-BE49-F238E27FC236}">
                  <a16:creationId xmlns:a16="http://schemas.microsoft.com/office/drawing/2014/main" id="{C610422F-0AEA-445B-93F1-57FB4A4589A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89</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9">
          <xdr14:nvContentPartPr>
            <xdr14:cNvPr id="270" name="Ink 46">
              <a:extLst>
                <a:ext uri="{FF2B5EF4-FFF2-40B4-BE49-F238E27FC236}">
                  <a16:creationId xmlns:a16="http://schemas.microsoft.com/office/drawing/2014/main" id="{56FD2353-F73B-41C8-BE16-228291FCBD1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90</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0">
          <xdr14:nvContentPartPr>
            <xdr14:cNvPr id="271" name="Ink 46">
              <a:extLst>
                <a:ext uri="{FF2B5EF4-FFF2-40B4-BE49-F238E27FC236}">
                  <a16:creationId xmlns:a16="http://schemas.microsoft.com/office/drawing/2014/main" id="{E6121D40-BE6A-43D9-B366-DB4E5A221D1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91</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1">
          <xdr14:nvContentPartPr>
            <xdr14:cNvPr id="272" name="Ink 46">
              <a:extLst>
                <a:ext uri="{FF2B5EF4-FFF2-40B4-BE49-F238E27FC236}">
                  <a16:creationId xmlns:a16="http://schemas.microsoft.com/office/drawing/2014/main" id="{BBCBDDBB-EFCF-4814-B050-F0D0081F4D4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92</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2">
          <xdr14:nvContentPartPr>
            <xdr14:cNvPr id="273" name="Ink 46">
              <a:extLst>
                <a:ext uri="{FF2B5EF4-FFF2-40B4-BE49-F238E27FC236}">
                  <a16:creationId xmlns:a16="http://schemas.microsoft.com/office/drawing/2014/main" id="{9336C98C-29A2-4653-BE26-CAB8C9DDBE2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93</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3">
          <xdr14:nvContentPartPr>
            <xdr14:cNvPr id="274" name="Ink 46">
              <a:extLst>
                <a:ext uri="{FF2B5EF4-FFF2-40B4-BE49-F238E27FC236}">
                  <a16:creationId xmlns:a16="http://schemas.microsoft.com/office/drawing/2014/main" id="{68789400-47E5-4936-ADDA-22EBD0AED59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4">
          <xdr14:nvContentPartPr>
            <xdr14:cNvPr id="275" name="Ink 9">
              <a:extLst>
                <a:ext uri="{FF2B5EF4-FFF2-40B4-BE49-F238E27FC236}">
                  <a16:creationId xmlns:a16="http://schemas.microsoft.com/office/drawing/2014/main" id="{B22AFD1F-36A4-47BF-9B28-11E0969E55B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5">
          <xdr14:nvContentPartPr>
            <xdr14:cNvPr id="276" name="Ink 10">
              <a:extLst>
                <a:ext uri="{FF2B5EF4-FFF2-40B4-BE49-F238E27FC236}">
                  <a16:creationId xmlns:a16="http://schemas.microsoft.com/office/drawing/2014/main" id="{ACCFD7D6-15FC-43D4-B947-915E3775FB9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6">
          <xdr14:nvContentPartPr>
            <xdr14:cNvPr id="277" name="Ink 11">
              <a:extLst>
                <a:ext uri="{FF2B5EF4-FFF2-40B4-BE49-F238E27FC236}">
                  <a16:creationId xmlns:a16="http://schemas.microsoft.com/office/drawing/2014/main" id="{889A7707-88FF-458F-87AF-346C1623188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7">
          <xdr14:nvContentPartPr>
            <xdr14:cNvPr id="278" name="Ink 12">
              <a:extLst>
                <a:ext uri="{FF2B5EF4-FFF2-40B4-BE49-F238E27FC236}">
                  <a16:creationId xmlns:a16="http://schemas.microsoft.com/office/drawing/2014/main" id="{9D52137C-348A-464E-8EB1-2181CBA6F87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8">
          <xdr14:nvContentPartPr>
            <xdr14:cNvPr id="279" name="Ink 13">
              <a:extLst>
                <a:ext uri="{FF2B5EF4-FFF2-40B4-BE49-F238E27FC236}">
                  <a16:creationId xmlns:a16="http://schemas.microsoft.com/office/drawing/2014/main" id="{3F18B12D-66A0-4D95-A571-F872DB0BD64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9">
          <xdr14:nvContentPartPr>
            <xdr14:cNvPr id="280" name="Ink 14">
              <a:extLst>
                <a:ext uri="{FF2B5EF4-FFF2-40B4-BE49-F238E27FC236}">
                  <a16:creationId xmlns:a16="http://schemas.microsoft.com/office/drawing/2014/main" id="{DD45A190-7384-49A3-BB43-A7E4A20798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0">
          <xdr14:nvContentPartPr>
            <xdr14:cNvPr id="281" name="Ink 15">
              <a:extLst>
                <a:ext uri="{FF2B5EF4-FFF2-40B4-BE49-F238E27FC236}">
                  <a16:creationId xmlns:a16="http://schemas.microsoft.com/office/drawing/2014/main" id="{485FA88C-2B34-4E29-BFB8-193D32B2834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1">
          <xdr14:nvContentPartPr>
            <xdr14:cNvPr id="282" name="Ink 16">
              <a:extLst>
                <a:ext uri="{FF2B5EF4-FFF2-40B4-BE49-F238E27FC236}">
                  <a16:creationId xmlns:a16="http://schemas.microsoft.com/office/drawing/2014/main" id="{BB1124DA-C867-4D82-B299-D4EFD627B53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2">
          <xdr14:nvContentPartPr>
            <xdr14:cNvPr id="283" name="Ink 17">
              <a:extLst>
                <a:ext uri="{FF2B5EF4-FFF2-40B4-BE49-F238E27FC236}">
                  <a16:creationId xmlns:a16="http://schemas.microsoft.com/office/drawing/2014/main" id="{BF42BFBA-3D3F-44D9-B543-5D3B3965A4D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3">
          <xdr14:nvContentPartPr>
            <xdr14:cNvPr id="284" name="Ink 18">
              <a:extLst>
                <a:ext uri="{FF2B5EF4-FFF2-40B4-BE49-F238E27FC236}">
                  <a16:creationId xmlns:a16="http://schemas.microsoft.com/office/drawing/2014/main" id="{67BBA010-715F-449E-9E04-F94B7346CF6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4">
          <xdr14:nvContentPartPr>
            <xdr14:cNvPr id="285" name="Ink 19">
              <a:extLst>
                <a:ext uri="{FF2B5EF4-FFF2-40B4-BE49-F238E27FC236}">
                  <a16:creationId xmlns:a16="http://schemas.microsoft.com/office/drawing/2014/main" id="{B2198602-B6F2-4E54-AED8-20180767550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5">
          <xdr14:nvContentPartPr>
            <xdr14:cNvPr id="286" name="Ink 22">
              <a:extLst>
                <a:ext uri="{FF2B5EF4-FFF2-40B4-BE49-F238E27FC236}">
                  <a16:creationId xmlns:a16="http://schemas.microsoft.com/office/drawing/2014/main" id="{00246415-F0EE-417A-A539-95A676715E9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6">
          <xdr14:nvContentPartPr>
            <xdr14:cNvPr id="287" name="Ink 23">
              <a:extLst>
                <a:ext uri="{FF2B5EF4-FFF2-40B4-BE49-F238E27FC236}">
                  <a16:creationId xmlns:a16="http://schemas.microsoft.com/office/drawing/2014/main" id="{24BBCB78-9701-47B5-A5FC-8AB9E5B7F49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7">
          <xdr14:nvContentPartPr>
            <xdr14:cNvPr id="288" name="Ink 24">
              <a:extLst>
                <a:ext uri="{FF2B5EF4-FFF2-40B4-BE49-F238E27FC236}">
                  <a16:creationId xmlns:a16="http://schemas.microsoft.com/office/drawing/2014/main" id="{79BAAEDB-1E6F-4902-89A6-070184D4B61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8">
          <xdr14:nvContentPartPr>
            <xdr14:cNvPr id="289" name="Ink 25">
              <a:extLst>
                <a:ext uri="{FF2B5EF4-FFF2-40B4-BE49-F238E27FC236}">
                  <a16:creationId xmlns:a16="http://schemas.microsoft.com/office/drawing/2014/main" id="{F05FDD46-81AE-4A4B-81E1-4E7510CAFD7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9">
          <xdr14:nvContentPartPr>
            <xdr14:cNvPr id="290" name="Ink 26">
              <a:extLst>
                <a:ext uri="{FF2B5EF4-FFF2-40B4-BE49-F238E27FC236}">
                  <a16:creationId xmlns:a16="http://schemas.microsoft.com/office/drawing/2014/main" id="{3A37B45E-88C9-43F2-8F3E-40D67913699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0">
          <xdr14:nvContentPartPr>
            <xdr14:cNvPr id="291" name="Ink 27">
              <a:extLst>
                <a:ext uri="{FF2B5EF4-FFF2-40B4-BE49-F238E27FC236}">
                  <a16:creationId xmlns:a16="http://schemas.microsoft.com/office/drawing/2014/main" id="{71102451-7344-478E-BDD2-468F84DED06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1">
          <xdr14:nvContentPartPr>
            <xdr14:cNvPr id="292" name="Ink 28">
              <a:extLst>
                <a:ext uri="{FF2B5EF4-FFF2-40B4-BE49-F238E27FC236}">
                  <a16:creationId xmlns:a16="http://schemas.microsoft.com/office/drawing/2014/main" id="{CB4C9BE9-BFA6-4A4F-BFBD-695E037BC44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2">
          <xdr14:nvContentPartPr>
            <xdr14:cNvPr id="293" name="Ink 29">
              <a:extLst>
                <a:ext uri="{FF2B5EF4-FFF2-40B4-BE49-F238E27FC236}">
                  <a16:creationId xmlns:a16="http://schemas.microsoft.com/office/drawing/2014/main" id="{9E5A983C-D709-4EA0-BB28-E659157756E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3">
          <xdr14:nvContentPartPr>
            <xdr14:cNvPr id="296" name="Ink 32">
              <a:extLst>
                <a:ext uri="{FF2B5EF4-FFF2-40B4-BE49-F238E27FC236}">
                  <a16:creationId xmlns:a16="http://schemas.microsoft.com/office/drawing/2014/main" id="{2CE4BE51-6DC3-428F-900D-57D64E21D6F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4">
          <xdr14:nvContentPartPr>
            <xdr14:cNvPr id="297" name="Ink 38">
              <a:extLst>
                <a:ext uri="{FF2B5EF4-FFF2-40B4-BE49-F238E27FC236}">
                  <a16:creationId xmlns:a16="http://schemas.microsoft.com/office/drawing/2014/main" id="{9F1D50A1-B74D-4086-9B4D-F5409E3D112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5">
          <xdr14:nvContentPartPr>
            <xdr14:cNvPr id="298" name="Ink 39">
              <a:extLst>
                <a:ext uri="{FF2B5EF4-FFF2-40B4-BE49-F238E27FC236}">
                  <a16:creationId xmlns:a16="http://schemas.microsoft.com/office/drawing/2014/main" id="{ED2ACB58-6845-4FB9-8381-45A67D6E462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6">
          <xdr14:nvContentPartPr>
            <xdr14:cNvPr id="299" name="Ink 40">
              <a:extLst>
                <a:ext uri="{FF2B5EF4-FFF2-40B4-BE49-F238E27FC236}">
                  <a16:creationId xmlns:a16="http://schemas.microsoft.com/office/drawing/2014/main" id="{5F26DDC4-2918-4F4E-A80A-14245720660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7">
          <xdr14:nvContentPartPr>
            <xdr14:cNvPr id="300" name="Ink 41">
              <a:extLst>
                <a:ext uri="{FF2B5EF4-FFF2-40B4-BE49-F238E27FC236}">
                  <a16:creationId xmlns:a16="http://schemas.microsoft.com/office/drawing/2014/main" id="{54C5E3DB-CE48-4B38-9292-C0B5D86198E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8">
          <xdr14:nvContentPartPr>
            <xdr14:cNvPr id="301" name="Ink 42">
              <a:extLst>
                <a:ext uri="{FF2B5EF4-FFF2-40B4-BE49-F238E27FC236}">
                  <a16:creationId xmlns:a16="http://schemas.microsoft.com/office/drawing/2014/main" id="{B591B412-6EAD-4411-9DC5-CFA94C03E5E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9">
          <xdr14:nvContentPartPr>
            <xdr14:cNvPr id="302" name="Ink 43">
              <a:extLst>
                <a:ext uri="{FF2B5EF4-FFF2-40B4-BE49-F238E27FC236}">
                  <a16:creationId xmlns:a16="http://schemas.microsoft.com/office/drawing/2014/main" id="{99DE05D6-13B7-44A1-927B-E629FAAA3B1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0">
          <xdr14:nvContentPartPr>
            <xdr14:cNvPr id="303" name="Ink 44">
              <a:extLst>
                <a:ext uri="{FF2B5EF4-FFF2-40B4-BE49-F238E27FC236}">
                  <a16:creationId xmlns:a16="http://schemas.microsoft.com/office/drawing/2014/main" id="{D721D797-61F5-42A5-8D22-D85F6ABB51D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1">
          <xdr14:nvContentPartPr>
            <xdr14:cNvPr id="304" name="Ink 45">
              <a:extLst>
                <a:ext uri="{FF2B5EF4-FFF2-40B4-BE49-F238E27FC236}">
                  <a16:creationId xmlns:a16="http://schemas.microsoft.com/office/drawing/2014/main" id="{C221869B-3B52-4B4F-B9AA-D53DA4E764B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2">
          <xdr14:nvContentPartPr>
            <xdr14:cNvPr id="305" name="Ink 46">
              <a:extLst>
                <a:ext uri="{FF2B5EF4-FFF2-40B4-BE49-F238E27FC236}">
                  <a16:creationId xmlns:a16="http://schemas.microsoft.com/office/drawing/2014/main" id="{A374B469-1AEC-44F4-BF69-89A2A3032E6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3">
          <xdr14:nvContentPartPr>
            <xdr14:cNvPr id="306" name="Ink 47">
              <a:extLst>
                <a:ext uri="{FF2B5EF4-FFF2-40B4-BE49-F238E27FC236}">
                  <a16:creationId xmlns:a16="http://schemas.microsoft.com/office/drawing/2014/main" id="{D083074D-FC37-4A18-9E21-8A56E732F25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4">
          <xdr14:nvContentPartPr>
            <xdr14:cNvPr id="307" name="Ink 48">
              <a:extLst>
                <a:ext uri="{FF2B5EF4-FFF2-40B4-BE49-F238E27FC236}">
                  <a16:creationId xmlns:a16="http://schemas.microsoft.com/office/drawing/2014/main" id="{5A724DF6-FEB4-4604-9FC3-B3A29B7FE75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5">
          <xdr14:nvContentPartPr>
            <xdr14:cNvPr id="308" name="Ink 49">
              <a:extLst>
                <a:ext uri="{FF2B5EF4-FFF2-40B4-BE49-F238E27FC236}">
                  <a16:creationId xmlns:a16="http://schemas.microsoft.com/office/drawing/2014/main" id="{9ADC0889-2D22-4C80-812B-04C2BB9296E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6">
          <xdr14:nvContentPartPr>
            <xdr14:cNvPr id="309" name="Ink 50">
              <a:extLst>
                <a:ext uri="{FF2B5EF4-FFF2-40B4-BE49-F238E27FC236}">
                  <a16:creationId xmlns:a16="http://schemas.microsoft.com/office/drawing/2014/main" id="{E745604E-4663-429A-9324-60973F8F381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7">
          <xdr14:nvContentPartPr>
            <xdr14:cNvPr id="310" name="Ink 51">
              <a:extLst>
                <a:ext uri="{FF2B5EF4-FFF2-40B4-BE49-F238E27FC236}">
                  <a16:creationId xmlns:a16="http://schemas.microsoft.com/office/drawing/2014/main" id="{3ED33335-FCBE-4266-BC60-E8E4ED43A69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8">
          <xdr14:nvContentPartPr>
            <xdr14:cNvPr id="311" name="Ink 52">
              <a:extLst>
                <a:ext uri="{FF2B5EF4-FFF2-40B4-BE49-F238E27FC236}">
                  <a16:creationId xmlns:a16="http://schemas.microsoft.com/office/drawing/2014/main" id="{FE3715BF-D72D-4D67-B2F8-2057A3DC33C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9">
          <xdr14:nvContentPartPr>
            <xdr14:cNvPr id="312" name="Ink 53">
              <a:extLst>
                <a:ext uri="{FF2B5EF4-FFF2-40B4-BE49-F238E27FC236}">
                  <a16:creationId xmlns:a16="http://schemas.microsoft.com/office/drawing/2014/main" id="{0D86541A-1E91-4E6B-B670-CC902068440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0">
          <xdr14:nvContentPartPr>
            <xdr14:cNvPr id="313" name="Ink 54">
              <a:extLst>
                <a:ext uri="{FF2B5EF4-FFF2-40B4-BE49-F238E27FC236}">
                  <a16:creationId xmlns:a16="http://schemas.microsoft.com/office/drawing/2014/main" id="{8C816C6D-9713-446B-99CE-3B6430B11E0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1">
          <xdr14:nvContentPartPr>
            <xdr14:cNvPr id="314" name="Ink 46">
              <a:extLst>
                <a:ext uri="{FF2B5EF4-FFF2-40B4-BE49-F238E27FC236}">
                  <a16:creationId xmlns:a16="http://schemas.microsoft.com/office/drawing/2014/main" id="{8389E341-6558-4A18-BBB4-9C579AA3A81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2">
          <xdr14:nvContentPartPr>
            <xdr14:cNvPr id="315" name="Ink 46">
              <a:extLst>
                <a:ext uri="{FF2B5EF4-FFF2-40B4-BE49-F238E27FC236}">
                  <a16:creationId xmlns:a16="http://schemas.microsoft.com/office/drawing/2014/main" id="{9F44EA7D-02DC-43FB-8D21-521EF173F08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3">
          <xdr14:nvContentPartPr>
            <xdr14:cNvPr id="316" name="Ink 46">
              <a:extLst>
                <a:ext uri="{FF2B5EF4-FFF2-40B4-BE49-F238E27FC236}">
                  <a16:creationId xmlns:a16="http://schemas.microsoft.com/office/drawing/2014/main" id="{B5963A86-AB64-443D-A825-4D7B84FDBBC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4">
          <xdr14:nvContentPartPr>
            <xdr14:cNvPr id="317" name="Ink 46">
              <a:extLst>
                <a:ext uri="{FF2B5EF4-FFF2-40B4-BE49-F238E27FC236}">
                  <a16:creationId xmlns:a16="http://schemas.microsoft.com/office/drawing/2014/main" id="{91375C34-256A-4D29-9B83-6A2321909C3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5">
          <xdr14:nvContentPartPr>
            <xdr14:cNvPr id="318" name="Ink 46">
              <a:extLst>
                <a:ext uri="{FF2B5EF4-FFF2-40B4-BE49-F238E27FC236}">
                  <a16:creationId xmlns:a16="http://schemas.microsoft.com/office/drawing/2014/main" id="{1E94526A-4286-4938-931F-D41B3C020F4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6">
          <xdr14:nvContentPartPr>
            <xdr14:cNvPr id="319" name="Ink 46">
              <a:extLst>
                <a:ext uri="{FF2B5EF4-FFF2-40B4-BE49-F238E27FC236}">
                  <a16:creationId xmlns:a16="http://schemas.microsoft.com/office/drawing/2014/main" id="{B372B502-CB29-4E5C-8BD9-0E2FC745A3E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7">
          <xdr14:nvContentPartPr>
            <xdr14:cNvPr id="320" name="Ink 46">
              <a:extLst>
                <a:ext uri="{FF2B5EF4-FFF2-40B4-BE49-F238E27FC236}">
                  <a16:creationId xmlns:a16="http://schemas.microsoft.com/office/drawing/2014/main" id="{D2846083-914F-4382-A94C-4155A3E449A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8">
          <xdr14:nvContentPartPr>
            <xdr14:cNvPr id="321" name="Ink 46">
              <a:extLst>
                <a:ext uri="{FF2B5EF4-FFF2-40B4-BE49-F238E27FC236}">
                  <a16:creationId xmlns:a16="http://schemas.microsoft.com/office/drawing/2014/main" id="{DEBFBFEF-9793-4198-B09E-08319060D61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9">
          <xdr14:nvContentPartPr>
            <xdr14:cNvPr id="322" name="Ink 46">
              <a:extLst>
                <a:ext uri="{FF2B5EF4-FFF2-40B4-BE49-F238E27FC236}">
                  <a16:creationId xmlns:a16="http://schemas.microsoft.com/office/drawing/2014/main" id="{D5153581-9D0B-4E71-B192-727C115101E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0">
          <xdr14:nvContentPartPr>
            <xdr14:cNvPr id="323" name="Ink 46">
              <a:extLst>
                <a:ext uri="{FF2B5EF4-FFF2-40B4-BE49-F238E27FC236}">
                  <a16:creationId xmlns:a16="http://schemas.microsoft.com/office/drawing/2014/main" id="{65A45F7C-CC38-4769-B5EC-1AD4D27ED55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1">
          <xdr14:nvContentPartPr>
            <xdr14:cNvPr id="324" name="Ink 46">
              <a:extLst>
                <a:ext uri="{FF2B5EF4-FFF2-40B4-BE49-F238E27FC236}">
                  <a16:creationId xmlns:a16="http://schemas.microsoft.com/office/drawing/2014/main" id="{DF6D8B6A-C772-431C-94C6-46379453ACC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2">
          <xdr14:nvContentPartPr>
            <xdr14:cNvPr id="325" name="Ink 46">
              <a:extLst>
                <a:ext uri="{FF2B5EF4-FFF2-40B4-BE49-F238E27FC236}">
                  <a16:creationId xmlns:a16="http://schemas.microsoft.com/office/drawing/2014/main" id="{D6CC11AA-EB63-47E9-842C-6FC89668E89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3">
          <xdr14:nvContentPartPr>
            <xdr14:cNvPr id="326" name="Ink 46">
              <a:extLst>
                <a:ext uri="{FF2B5EF4-FFF2-40B4-BE49-F238E27FC236}">
                  <a16:creationId xmlns:a16="http://schemas.microsoft.com/office/drawing/2014/main" id="{4575DA45-0058-429B-B8A7-7F339C2E9D8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4">
          <xdr14:nvContentPartPr>
            <xdr14:cNvPr id="327" name="Ink 46">
              <a:extLst>
                <a:ext uri="{FF2B5EF4-FFF2-40B4-BE49-F238E27FC236}">
                  <a16:creationId xmlns:a16="http://schemas.microsoft.com/office/drawing/2014/main" id="{425F0728-ADBC-4C86-B225-2C1E66D239A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5">
          <xdr14:nvContentPartPr>
            <xdr14:cNvPr id="328" name="Ink 46">
              <a:extLst>
                <a:ext uri="{FF2B5EF4-FFF2-40B4-BE49-F238E27FC236}">
                  <a16:creationId xmlns:a16="http://schemas.microsoft.com/office/drawing/2014/main" id="{8A5DC723-FB90-4535-9D6B-9491912B008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6">
          <xdr14:nvContentPartPr>
            <xdr14:cNvPr id="329" name="Ink 46">
              <a:extLst>
                <a:ext uri="{FF2B5EF4-FFF2-40B4-BE49-F238E27FC236}">
                  <a16:creationId xmlns:a16="http://schemas.microsoft.com/office/drawing/2014/main" id="{DFDD1A28-BF2D-4B69-8266-4421746B93E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7">
          <xdr14:nvContentPartPr>
            <xdr14:cNvPr id="330" name="Ink 46">
              <a:extLst>
                <a:ext uri="{FF2B5EF4-FFF2-40B4-BE49-F238E27FC236}">
                  <a16:creationId xmlns:a16="http://schemas.microsoft.com/office/drawing/2014/main" id="{9762FDD0-F2DC-4B4F-B25D-8F404385D31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8">
          <xdr14:nvContentPartPr>
            <xdr14:cNvPr id="331" name="Ink 46">
              <a:extLst>
                <a:ext uri="{FF2B5EF4-FFF2-40B4-BE49-F238E27FC236}">
                  <a16:creationId xmlns:a16="http://schemas.microsoft.com/office/drawing/2014/main" id="{4F2B5F2C-985E-45F4-B52B-1067B08A228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9">
          <xdr14:nvContentPartPr>
            <xdr14:cNvPr id="332" name="Ink 46">
              <a:extLst>
                <a:ext uri="{FF2B5EF4-FFF2-40B4-BE49-F238E27FC236}">
                  <a16:creationId xmlns:a16="http://schemas.microsoft.com/office/drawing/2014/main" id="{A6E460D5-EE53-4FB2-AB85-EE4FCDCC911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0">
          <xdr14:nvContentPartPr>
            <xdr14:cNvPr id="333" name="Ink 46">
              <a:extLst>
                <a:ext uri="{FF2B5EF4-FFF2-40B4-BE49-F238E27FC236}">
                  <a16:creationId xmlns:a16="http://schemas.microsoft.com/office/drawing/2014/main" id="{8010C3EF-78B2-4AB7-8179-5144043EF15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1">
          <xdr14:nvContentPartPr>
            <xdr14:cNvPr id="334" name="Ink 46">
              <a:extLst>
                <a:ext uri="{FF2B5EF4-FFF2-40B4-BE49-F238E27FC236}">
                  <a16:creationId xmlns:a16="http://schemas.microsoft.com/office/drawing/2014/main" id="{F8F497ED-2B41-4136-ABFD-BEFC52C5182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2">
          <xdr14:nvContentPartPr>
            <xdr14:cNvPr id="335" name="Ink 46">
              <a:extLst>
                <a:ext uri="{FF2B5EF4-FFF2-40B4-BE49-F238E27FC236}">
                  <a16:creationId xmlns:a16="http://schemas.microsoft.com/office/drawing/2014/main" id="{47A1917C-28DE-4399-9595-C29B42E3CD2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3">
          <xdr14:nvContentPartPr>
            <xdr14:cNvPr id="336" name="Ink 46">
              <a:extLst>
                <a:ext uri="{FF2B5EF4-FFF2-40B4-BE49-F238E27FC236}">
                  <a16:creationId xmlns:a16="http://schemas.microsoft.com/office/drawing/2014/main" id="{3C00FAEC-D318-4542-8E41-BBC0F96F153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4">
          <xdr14:nvContentPartPr>
            <xdr14:cNvPr id="337" name="Ink 46">
              <a:extLst>
                <a:ext uri="{FF2B5EF4-FFF2-40B4-BE49-F238E27FC236}">
                  <a16:creationId xmlns:a16="http://schemas.microsoft.com/office/drawing/2014/main" id="{B96C483E-7F9D-4D9B-8D13-2F9B6B44EF7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5">
          <xdr14:nvContentPartPr>
            <xdr14:cNvPr id="338" name="Ink 46">
              <a:extLst>
                <a:ext uri="{FF2B5EF4-FFF2-40B4-BE49-F238E27FC236}">
                  <a16:creationId xmlns:a16="http://schemas.microsoft.com/office/drawing/2014/main" id="{608CD8B6-FAF0-481A-A2DC-74CD403B3FF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6">
          <xdr14:nvContentPartPr>
            <xdr14:cNvPr id="339" name="Ink 47">
              <a:extLst>
                <a:ext uri="{FF2B5EF4-FFF2-40B4-BE49-F238E27FC236}">
                  <a16:creationId xmlns:a16="http://schemas.microsoft.com/office/drawing/2014/main" id="{5ABAEE5B-EF87-4FDE-BE09-6DAD67F5F9D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7">
          <xdr14:nvContentPartPr>
            <xdr14:cNvPr id="340" name="Ink 47">
              <a:extLst>
                <a:ext uri="{FF2B5EF4-FFF2-40B4-BE49-F238E27FC236}">
                  <a16:creationId xmlns:a16="http://schemas.microsoft.com/office/drawing/2014/main" id="{256A3C34-BD08-4855-9FC7-F00863B519F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8">
          <xdr14:nvContentPartPr>
            <xdr14:cNvPr id="341" name="Ink 47">
              <a:extLst>
                <a:ext uri="{FF2B5EF4-FFF2-40B4-BE49-F238E27FC236}">
                  <a16:creationId xmlns:a16="http://schemas.microsoft.com/office/drawing/2014/main" id="{0D2ACB1E-7E18-4D0A-A07B-B7DBF91053E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9">
          <xdr14:nvContentPartPr>
            <xdr14:cNvPr id="342" name="Ink 47">
              <a:extLst>
                <a:ext uri="{FF2B5EF4-FFF2-40B4-BE49-F238E27FC236}">
                  <a16:creationId xmlns:a16="http://schemas.microsoft.com/office/drawing/2014/main" id="{D6DB0B9E-D010-4669-BA7B-3ED797686B5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0">
          <xdr14:nvContentPartPr>
            <xdr14:cNvPr id="343" name="Ink 47">
              <a:extLst>
                <a:ext uri="{FF2B5EF4-FFF2-40B4-BE49-F238E27FC236}">
                  <a16:creationId xmlns:a16="http://schemas.microsoft.com/office/drawing/2014/main" id="{DF70E6B2-A654-4C1C-B948-3EE65C6047B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1">
          <xdr14:nvContentPartPr>
            <xdr14:cNvPr id="344" name="Ink 47">
              <a:extLst>
                <a:ext uri="{FF2B5EF4-FFF2-40B4-BE49-F238E27FC236}">
                  <a16:creationId xmlns:a16="http://schemas.microsoft.com/office/drawing/2014/main" id="{03CAE721-E618-4B58-BD68-AC7FFA825FE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2">
          <xdr14:nvContentPartPr>
            <xdr14:cNvPr id="345" name="Ink 47">
              <a:extLst>
                <a:ext uri="{FF2B5EF4-FFF2-40B4-BE49-F238E27FC236}">
                  <a16:creationId xmlns:a16="http://schemas.microsoft.com/office/drawing/2014/main" id="{494DC137-A552-4739-A980-D839C8BB8C2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3">
          <xdr14:nvContentPartPr>
            <xdr14:cNvPr id="346" name="Ink 47">
              <a:extLst>
                <a:ext uri="{FF2B5EF4-FFF2-40B4-BE49-F238E27FC236}">
                  <a16:creationId xmlns:a16="http://schemas.microsoft.com/office/drawing/2014/main" id="{161A47EF-E228-4ABB-B5A7-B2260492A4B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4">
          <xdr14:nvContentPartPr>
            <xdr14:cNvPr id="347" name="Ink 47">
              <a:extLst>
                <a:ext uri="{FF2B5EF4-FFF2-40B4-BE49-F238E27FC236}">
                  <a16:creationId xmlns:a16="http://schemas.microsoft.com/office/drawing/2014/main" id="{218729A9-89C6-4793-921C-274C9BBF12E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5">
          <xdr14:nvContentPartPr>
            <xdr14:cNvPr id="348" name="Ink 47">
              <a:extLst>
                <a:ext uri="{FF2B5EF4-FFF2-40B4-BE49-F238E27FC236}">
                  <a16:creationId xmlns:a16="http://schemas.microsoft.com/office/drawing/2014/main" id="{2B5EF416-A9CD-4CC4-A5D8-0A959419788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6">
          <xdr14:nvContentPartPr>
            <xdr14:cNvPr id="349" name="Ink 46">
              <a:extLst>
                <a:ext uri="{FF2B5EF4-FFF2-40B4-BE49-F238E27FC236}">
                  <a16:creationId xmlns:a16="http://schemas.microsoft.com/office/drawing/2014/main" id="{A0932191-BF64-4244-B698-0AFE38A3F66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7">
          <xdr14:nvContentPartPr>
            <xdr14:cNvPr id="350" name="Ink 46">
              <a:extLst>
                <a:ext uri="{FF2B5EF4-FFF2-40B4-BE49-F238E27FC236}">
                  <a16:creationId xmlns:a16="http://schemas.microsoft.com/office/drawing/2014/main" id="{AAD76819-9098-4F4D-B128-4E077997B16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8">
          <xdr14:nvContentPartPr>
            <xdr14:cNvPr id="351" name="Ink 46">
              <a:extLst>
                <a:ext uri="{FF2B5EF4-FFF2-40B4-BE49-F238E27FC236}">
                  <a16:creationId xmlns:a16="http://schemas.microsoft.com/office/drawing/2014/main" id="{507684AB-7242-498B-9ED3-C3AAEE25C8B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9">
          <xdr14:nvContentPartPr>
            <xdr14:cNvPr id="352" name="Ink 46">
              <a:extLst>
                <a:ext uri="{FF2B5EF4-FFF2-40B4-BE49-F238E27FC236}">
                  <a16:creationId xmlns:a16="http://schemas.microsoft.com/office/drawing/2014/main" id="{756FAA70-8564-4E59-B99D-5E41E40D4FD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0">
          <xdr14:nvContentPartPr>
            <xdr14:cNvPr id="353" name="Ink 46">
              <a:extLst>
                <a:ext uri="{FF2B5EF4-FFF2-40B4-BE49-F238E27FC236}">
                  <a16:creationId xmlns:a16="http://schemas.microsoft.com/office/drawing/2014/main" id="{52619A4F-E75B-4248-9E60-DAE47C39E60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1">
          <xdr14:nvContentPartPr>
            <xdr14:cNvPr id="354" name="Ink 46">
              <a:extLst>
                <a:ext uri="{FF2B5EF4-FFF2-40B4-BE49-F238E27FC236}">
                  <a16:creationId xmlns:a16="http://schemas.microsoft.com/office/drawing/2014/main" id="{ED35DA34-434F-40B4-974A-350A21E3CFE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2">
          <xdr14:nvContentPartPr>
            <xdr14:cNvPr id="355" name="Ink 21">
              <a:extLst>
                <a:ext uri="{FF2B5EF4-FFF2-40B4-BE49-F238E27FC236}">
                  <a16:creationId xmlns:a16="http://schemas.microsoft.com/office/drawing/2014/main" id="{6F4BDBCA-76EB-4295-86D1-77A316853E3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3">
          <xdr14:nvContentPartPr>
            <xdr14:cNvPr id="356" name="Ink 20">
              <a:extLst>
                <a:ext uri="{FF2B5EF4-FFF2-40B4-BE49-F238E27FC236}">
                  <a16:creationId xmlns:a16="http://schemas.microsoft.com/office/drawing/2014/main" id="{776EB247-48E1-4FB4-9797-1D5B12390B6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4">
          <xdr14:nvContentPartPr>
            <xdr14:cNvPr id="357" name="Ink 34">
              <a:extLst>
                <a:ext uri="{FF2B5EF4-FFF2-40B4-BE49-F238E27FC236}">
                  <a16:creationId xmlns:a16="http://schemas.microsoft.com/office/drawing/2014/main" id="{7B9F55D3-3818-444F-A233-B3C1777B9421}"/>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5">
          <xdr14:nvContentPartPr>
            <xdr14:cNvPr id="358" name="Ink 46">
              <a:extLst>
                <a:ext uri="{FF2B5EF4-FFF2-40B4-BE49-F238E27FC236}">
                  <a16:creationId xmlns:a16="http://schemas.microsoft.com/office/drawing/2014/main" id="{23D15D3C-ACE4-4B09-87A1-54A0F106AD3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6">
          <xdr14:nvContentPartPr>
            <xdr14:cNvPr id="359" name="Ink 46">
              <a:extLst>
                <a:ext uri="{FF2B5EF4-FFF2-40B4-BE49-F238E27FC236}">
                  <a16:creationId xmlns:a16="http://schemas.microsoft.com/office/drawing/2014/main" id="{F1B9BAC1-816A-4437-8CCE-EA94E94BC98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81</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7">
          <xdr14:nvContentPartPr>
            <xdr14:cNvPr id="360" name="Ink 46">
              <a:extLst>
                <a:ext uri="{FF2B5EF4-FFF2-40B4-BE49-F238E27FC236}">
                  <a16:creationId xmlns:a16="http://schemas.microsoft.com/office/drawing/2014/main" id="{917D0115-E6E4-4804-9F0E-A9FC78F5C17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82</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8">
          <xdr14:nvContentPartPr>
            <xdr14:cNvPr id="361" name="Ink 46">
              <a:extLst>
                <a:ext uri="{FF2B5EF4-FFF2-40B4-BE49-F238E27FC236}">
                  <a16:creationId xmlns:a16="http://schemas.microsoft.com/office/drawing/2014/main" id="{3E24F6BD-D075-4B29-94CF-6DCB2DD8817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83</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9">
          <xdr14:nvContentPartPr>
            <xdr14:cNvPr id="362" name="Ink 46">
              <a:extLst>
                <a:ext uri="{FF2B5EF4-FFF2-40B4-BE49-F238E27FC236}">
                  <a16:creationId xmlns:a16="http://schemas.microsoft.com/office/drawing/2014/main" id="{EF95067F-44AB-482B-A251-2FDE4859F09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84</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0">
          <xdr14:nvContentPartPr>
            <xdr14:cNvPr id="363" name="Ink 46">
              <a:extLst>
                <a:ext uri="{FF2B5EF4-FFF2-40B4-BE49-F238E27FC236}">
                  <a16:creationId xmlns:a16="http://schemas.microsoft.com/office/drawing/2014/main" id="{62CC12FF-5094-4D1A-BCA8-60BE6BE9525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85</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1">
          <xdr14:nvContentPartPr>
            <xdr14:cNvPr id="364" name="Ink 46">
              <a:extLst>
                <a:ext uri="{FF2B5EF4-FFF2-40B4-BE49-F238E27FC236}">
                  <a16:creationId xmlns:a16="http://schemas.microsoft.com/office/drawing/2014/main" id="{05B6B508-2F70-4ED5-9C8F-3ED22C78C21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86</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2">
          <xdr14:nvContentPartPr>
            <xdr14:cNvPr id="365" name="Ink 46">
              <a:extLst>
                <a:ext uri="{FF2B5EF4-FFF2-40B4-BE49-F238E27FC236}">
                  <a16:creationId xmlns:a16="http://schemas.microsoft.com/office/drawing/2014/main" id="{4B36BE99-7A80-4245-85B0-4214E737A82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87</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3">
          <xdr14:nvContentPartPr>
            <xdr14:cNvPr id="366" name="Ink 46">
              <a:extLst>
                <a:ext uri="{FF2B5EF4-FFF2-40B4-BE49-F238E27FC236}">
                  <a16:creationId xmlns:a16="http://schemas.microsoft.com/office/drawing/2014/main" id="{446F3640-0F90-45F8-A898-9643D6B66B8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88</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4">
          <xdr14:nvContentPartPr>
            <xdr14:cNvPr id="367" name="Ink 46">
              <a:extLst>
                <a:ext uri="{FF2B5EF4-FFF2-40B4-BE49-F238E27FC236}">
                  <a16:creationId xmlns:a16="http://schemas.microsoft.com/office/drawing/2014/main" id="{B44520F0-06E3-4D37-8269-C71DB540CF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89</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5">
          <xdr14:nvContentPartPr>
            <xdr14:cNvPr id="368" name="Ink 46">
              <a:extLst>
                <a:ext uri="{FF2B5EF4-FFF2-40B4-BE49-F238E27FC236}">
                  <a16:creationId xmlns:a16="http://schemas.microsoft.com/office/drawing/2014/main" id="{4435F511-0A6F-4AEF-97AF-723C8EA2BBD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6">
          <xdr14:nvContentPartPr>
            <xdr14:cNvPr id="369" name="Ink 46">
              <a:extLst>
                <a:ext uri="{FF2B5EF4-FFF2-40B4-BE49-F238E27FC236}">
                  <a16:creationId xmlns:a16="http://schemas.microsoft.com/office/drawing/2014/main" id="{BAE7AEA7-8B42-447A-9F94-4C8D261E563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91</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7">
          <xdr14:nvContentPartPr>
            <xdr14:cNvPr id="370" name="Ink 46">
              <a:extLst>
                <a:ext uri="{FF2B5EF4-FFF2-40B4-BE49-F238E27FC236}">
                  <a16:creationId xmlns:a16="http://schemas.microsoft.com/office/drawing/2014/main" id="{AB48CF16-A341-4D8A-9D8B-9A076306B4E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92</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8">
          <xdr14:nvContentPartPr>
            <xdr14:cNvPr id="371" name="Ink 46">
              <a:extLst>
                <a:ext uri="{FF2B5EF4-FFF2-40B4-BE49-F238E27FC236}">
                  <a16:creationId xmlns:a16="http://schemas.microsoft.com/office/drawing/2014/main" id="{314CB35C-463E-45A8-9D7A-FCFEB984D10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93</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9">
          <xdr14:nvContentPartPr>
            <xdr14:cNvPr id="372" name="Ink 46">
              <a:extLst>
                <a:ext uri="{FF2B5EF4-FFF2-40B4-BE49-F238E27FC236}">
                  <a16:creationId xmlns:a16="http://schemas.microsoft.com/office/drawing/2014/main" id="{3F357CB3-DA70-40CC-9511-BA57AF7B61B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0">
          <xdr14:nvContentPartPr>
            <xdr14:cNvPr id="471" name="Ink 9">
              <a:extLst>
                <a:ext uri="{FF2B5EF4-FFF2-40B4-BE49-F238E27FC236}">
                  <a16:creationId xmlns:a16="http://schemas.microsoft.com/office/drawing/2014/main" id="{6C9A9281-07F1-427A-B678-4A8636B2431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1">
          <xdr14:nvContentPartPr>
            <xdr14:cNvPr id="472" name="Ink 10">
              <a:extLst>
                <a:ext uri="{FF2B5EF4-FFF2-40B4-BE49-F238E27FC236}">
                  <a16:creationId xmlns:a16="http://schemas.microsoft.com/office/drawing/2014/main" id="{02263F91-BF8A-4903-ADC7-273E27B4C6F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2">
          <xdr14:nvContentPartPr>
            <xdr14:cNvPr id="473" name="Ink 11">
              <a:extLst>
                <a:ext uri="{FF2B5EF4-FFF2-40B4-BE49-F238E27FC236}">
                  <a16:creationId xmlns:a16="http://schemas.microsoft.com/office/drawing/2014/main" id="{1507C17D-EBF5-47FD-9B27-F2A6AF75456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3">
          <xdr14:nvContentPartPr>
            <xdr14:cNvPr id="474" name="Ink 12">
              <a:extLst>
                <a:ext uri="{FF2B5EF4-FFF2-40B4-BE49-F238E27FC236}">
                  <a16:creationId xmlns:a16="http://schemas.microsoft.com/office/drawing/2014/main" id="{14F12CAC-7D2D-4BB9-A6D8-8F39D46AB87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4">
          <xdr14:nvContentPartPr>
            <xdr14:cNvPr id="475" name="Ink 13">
              <a:extLst>
                <a:ext uri="{FF2B5EF4-FFF2-40B4-BE49-F238E27FC236}">
                  <a16:creationId xmlns:a16="http://schemas.microsoft.com/office/drawing/2014/main" id="{E1298AC1-A5C3-4DC4-BCC1-2D7CA0FE64F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5">
          <xdr14:nvContentPartPr>
            <xdr14:cNvPr id="476" name="Ink 14">
              <a:extLst>
                <a:ext uri="{FF2B5EF4-FFF2-40B4-BE49-F238E27FC236}">
                  <a16:creationId xmlns:a16="http://schemas.microsoft.com/office/drawing/2014/main" id="{4C18A690-E343-4B56-BA52-D90BC30CE16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6">
          <xdr14:nvContentPartPr>
            <xdr14:cNvPr id="477" name="Ink 15">
              <a:extLst>
                <a:ext uri="{FF2B5EF4-FFF2-40B4-BE49-F238E27FC236}">
                  <a16:creationId xmlns:a16="http://schemas.microsoft.com/office/drawing/2014/main" id="{A689A609-9D77-4D56-99C1-C6905A3758F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7">
          <xdr14:nvContentPartPr>
            <xdr14:cNvPr id="478" name="Ink 16">
              <a:extLst>
                <a:ext uri="{FF2B5EF4-FFF2-40B4-BE49-F238E27FC236}">
                  <a16:creationId xmlns:a16="http://schemas.microsoft.com/office/drawing/2014/main" id="{EF0C51D9-D7CD-45B2-AF7F-4DEE93DA873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8">
          <xdr14:nvContentPartPr>
            <xdr14:cNvPr id="479" name="Ink 17">
              <a:extLst>
                <a:ext uri="{FF2B5EF4-FFF2-40B4-BE49-F238E27FC236}">
                  <a16:creationId xmlns:a16="http://schemas.microsoft.com/office/drawing/2014/main" id="{9CFA6FBB-36FF-4B03-951C-DA6717AFE77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9">
          <xdr14:nvContentPartPr>
            <xdr14:cNvPr id="480" name="Ink 18">
              <a:extLst>
                <a:ext uri="{FF2B5EF4-FFF2-40B4-BE49-F238E27FC236}">
                  <a16:creationId xmlns:a16="http://schemas.microsoft.com/office/drawing/2014/main" id="{EEECB441-3F76-4F06-B8CE-2DA8947D49B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0">
          <xdr14:nvContentPartPr>
            <xdr14:cNvPr id="481" name="Ink 19">
              <a:extLst>
                <a:ext uri="{FF2B5EF4-FFF2-40B4-BE49-F238E27FC236}">
                  <a16:creationId xmlns:a16="http://schemas.microsoft.com/office/drawing/2014/main" id="{AA29C007-F894-4104-9903-1084208E168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1">
          <xdr14:nvContentPartPr>
            <xdr14:cNvPr id="482" name="Ink 22">
              <a:extLst>
                <a:ext uri="{FF2B5EF4-FFF2-40B4-BE49-F238E27FC236}">
                  <a16:creationId xmlns:a16="http://schemas.microsoft.com/office/drawing/2014/main" id="{53E4CE9A-FAA9-4C37-BC52-A04385F9612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2">
          <xdr14:nvContentPartPr>
            <xdr14:cNvPr id="483" name="Ink 23">
              <a:extLst>
                <a:ext uri="{FF2B5EF4-FFF2-40B4-BE49-F238E27FC236}">
                  <a16:creationId xmlns:a16="http://schemas.microsoft.com/office/drawing/2014/main" id="{5F6CBE26-4E2A-4F8C-875D-5E529E04495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3">
          <xdr14:nvContentPartPr>
            <xdr14:cNvPr id="484" name="Ink 24">
              <a:extLst>
                <a:ext uri="{FF2B5EF4-FFF2-40B4-BE49-F238E27FC236}">
                  <a16:creationId xmlns:a16="http://schemas.microsoft.com/office/drawing/2014/main" id="{808CC523-60F6-48AF-BAB2-CCA92F220CC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4">
          <xdr14:nvContentPartPr>
            <xdr14:cNvPr id="485" name="Ink 25">
              <a:extLst>
                <a:ext uri="{FF2B5EF4-FFF2-40B4-BE49-F238E27FC236}">
                  <a16:creationId xmlns:a16="http://schemas.microsoft.com/office/drawing/2014/main" id="{0B2390C8-0B65-4C69-B310-8F35FCE499A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5">
          <xdr14:nvContentPartPr>
            <xdr14:cNvPr id="486" name="Ink 26">
              <a:extLst>
                <a:ext uri="{FF2B5EF4-FFF2-40B4-BE49-F238E27FC236}">
                  <a16:creationId xmlns:a16="http://schemas.microsoft.com/office/drawing/2014/main" id="{22BD906B-06A7-4F89-B74A-A7E82A2A8BF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6">
          <xdr14:nvContentPartPr>
            <xdr14:cNvPr id="487" name="Ink 27">
              <a:extLst>
                <a:ext uri="{FF2B5EF4-FFF2-40B4-BE49-F238E27FC236}">
                  <a16:creationId xmlns:a16="http://schemas.microsoft.com/office/drawing/2014/main" id="{7BB48FD4-F8C4-48D9-B42B-F0744BCAD8C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7">
          <xdr14:nvContentPartPr>
            <xdr14:cNvPr id="488" name="Ink 28">
              <a:extLst>
                <a:ext uri="{FF2B5EF4-FFF2-40B4-BE49-F238E27FC236}">
                  <a16:creationId xmlns:a16="http://schemas.microsoft.com/office/drawing/2014/main" id="{13A788CC-B493-4C40-8BDD-E883297905B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8">
          <xdr14:nvContentPartPr>
            <xdr14:cNvPr id="489" name="Ink 29">
              <a:extLst>
                <a:ext uri="{FF2B5EF4-FFF2-40B4-BE49-F238E27FC236}">
                  <a16:creationId xmlns:a16="http://schemas.microsoft.com/office/drawing/2014/main" id="{956E38BA-3739-473E-A46A-DAED948D02D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9">
          <xdr14:nvContentPartPr>
            <xdr14:cNvPr id="492" name="Ink 32">
              <a:extLst>
                <a:ext uri="{FF2B5EF4-FFF2-40B4-BE49-F238E27FC236}">
                  <a16:creationId xmlns:a16="http://schemas.microsoft.com/office/drawing/2014/main" id="{F609C9F1-50A6-405D-BF9B-32ADC77C97F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0">
          <xdr14:nvContentPartPr>
            <xdr14:cNvPr id="493" name="Ink 38">
              <a:extLst>
                <a:ext uri="{FF2B5EF4-FFF2-40B4-BE49-F238E27FC236}">
                  <a16:creationId xmlns:a16="http://schemas.microsoft.com/office/drawing/2014/main" id="{70274154-BDFB-4421-92BC-C30AD483343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1">
          <xdr14:nvContentPartPr>
            <xdr14:cNvPr id="494" name="Ink 39">
              <a:extLst>
                <a:ext uri="{FF2B5EF4-FFF2-40B4-BE49-F238E27FC236}">
                  <a16:creationId xmlns:a16="http://schemas.microsoft.com/office/drawing/2014/main" id="{A97942A0-5D7D-4531-9A83-5B9D80C3E84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2">
          <xdr14:nvContentPartPr>
            <xdr14:cNvPr id="495" name="Ink 40">
              <a:extLst>
                <a:ext uri="{FF2B5EF4-FFF2-40B4-BE49-F238E27FC236}">
                  <a16:creationId xmlns:a16="http://schemas.microsoft.com/office/drawing/2014/main" id="{46BB8A15-ED2C-4EAA-B292-EEA7071B392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3">
          <xdr14:nvContentPartPr>
            <xdr14:cNvPr id="496" name="Ink 41">
              <a:extLst>
                <a:ext uri="{FF2B5EF4-FFF2-40B4-BE49-F238E27FC236}">
                  <a16:creationId xmlns:a16="http://schemas.microsoft.com/office/drawing/2014/main" id="{0588AA90-4585-4683-AA29-C0E5314734A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4">
          <xdr14:nvContentPartPr>
            <xdr14:cNvPr id="497" name="Ink 42">
              <a:extLst>
                <a:ext uri="{FF2B5EF4-FFF2-40B4-BE49-F238E27FC236}">
                  <a16:creationId xmlns:a16="http://schemas.microsoft.com/office/drawing/2014/main" id="{677543EB-E1AD-4454-8821-323B964560C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5">
          <xdr14:nvContentPartPr>
            <xdr14:cNvPr id="498" name="Ink 43">
              <a:extLst>
                <a:ext uri="{FF2B5EF4-FFF2-40B4-BE49-F238E27FC236}">
                  <a16:creationId xmlns:a16="http://schemas.microsoft.com/office/drawing/2014/main" id="{025E1F57-FDB8-4EBD-8F54-5AF72641893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6">
          <xdr14:nvContentPartPr>
            <xdr14:cNvPr id="499" name="Ink 44">
              <a:extLst>
                <a:ext uri="{FF2B5EF4-FFF2-40B4-BE49-F238E27FC236}">
                  <a16:creationId xmlns:a16="http://schemas.microsoft.com/office/drawing/2014/main" id="{C116B031-459E-4E78-8B0F-2C8A8A2BD06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7">
          <xdr14:nvContentPartPr>
            <xdr14:cNvPr id="500" name="Ink 45">
              <a:extLst>
                <a:ext uri="{FF2B5EF4-FFF2-40B4-BE49-F238E27FC236}">
                  <a16:creationId xmlns:a16="http://schemas.microsoft.com/office/drawing/2014/main" id="{74729EF8-962F-4C1F-BAD6-21505E722B4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8">
          <xdr14:nvContentPartPr>
            <xdr14:cNvPr id="501" name="Ink 46">
              <a:extLst>
                <a:ext uri="{FF2B5EF4-FFF2-40B4-BE49-F238E27FC236}">
                  <a16:creationId xmlns:a16="http://schemas.microsoft.com/office/drawing/2014/main" id="{18EBE523-F85E-4DAE-8DB8-193D0132276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9">
          <xdr14:nvContentPartPr>
            <xdr14:cNvPr id="502" name="Ink 47">
              <a:extLst>
                <a:ext uri="{FF2B5EF4-FFF2-40B4-BE49-F238E27FC236}">
                  <a16:creationId xmlns:a16="http://schemas.microsoft.com/office/drawing/2014/main" id="{F0C46D7B-A0C3-47EC-B3BB-9453F9690B0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0">
          <xdr14:nvContentPartPr>
            <xdr14:cNvPr id="503" name="Ink 48">
              <a:extLst>
                <a:ext uri="{FF2B5EF4-FFF2-40B4-BE49-F238E27FC236}">
                  <a16:creationId xmlns:a16="http://schemas.microsoft.com/office/drawing/2014/main" id="{3C43F6BC-4F1D-48ED-B49A-6429173071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1">
          <xdr14:nvContentPartPr>
            <xdr14:cNvPr id="504" name="Ink 49">
              <a:extLst>
                <a:ext uri="{FF2B5EF4-FFF2-40B4-BE49-F238E27FC236}">
                  <a16:creationId xmlns:a16="http://schemas.microsoft.com/office/drawing/2014/main" id="{B3A26AFF-BE49-4B0E-88BC-1137B22B7D8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2">
          <xdr14:nvContentPartPr>
            <xdr14:cNvPr id="505" name="Ink 50">
              <a:extLst>
                <a:ext uri="{FF2B5EF4-FFF2-40B4-BE49-F238E27FC236}">
                  <a16:creationId xmlns:a16="http://schemas.microsoft.com/office/drawing/2014/main" id="{B4C8D829-DB43-4D2D-A4E4-31D74F7043C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3">
          <xdr14:nvContentPartPr>
            <xdr14:cNvPr id="506" name="Ink 51">
              <a:extLst>
                <a:ext uri="{FF2B5EF4-FFF2-40B4-BE49-F238E27FC236}">
                  <a16:creationId xmlns:a16="http://schemas.microsoft.com/office/drawing/2014/main" id="{1F5B9A59-06EF-4C19-BE9F-C66CFF53E2F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4">
          <xdr14:nvContentPartPr>
            <xdr14:cNvPr id="507" name="Ink 52">
              <a:extLst>
                <a:ext uri="{FF2B5EF4-FFF2-40B4-BE49-F238E27FC236}">
                  <a16:creationId xmlns:a16="http://schemas.microsoft.com/office/drawing/2014/main" id="{A842695A-D9C7-4EEA-B54E-994A07D156F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5">
          <xdr14:nvContentPartPr>
            <xdr14:cNvPr id="508" name="Ink 53">
              <a:extLst>
                <a:ext uri="{FF2B5EF4-FFF2-40B4-BE49-F238E27FC236}">
                  <a16:creationId xmlns:a16="http://schemas.microsoft.com/office/drawing/2014/main" id="{608AF50C-4298-449B-856A-44517894DC8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6">
          <xdr14:nvContentPartPr>
            <xdr14:cNvPr id="509" name="Ink 54">
              <a:extLst>
                <a:ext uri="{FF2B5EF4-FFF2-40B4-BE49-F238E27FC236}">
                  <a16:creationId xmlns:a16="http://schemas.microsoft.com/office/drawing/2014/main" id="{949E0EE4-22B1-407E-AF41-07C3BF124A1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7">
          <xdr14:nvContentPartPr>
            <xdr14:cNvPr id="510" name="Ink 46">
              <a:extLst>
                <a:ext uri="{FF2B5EF4-FFF2-40B4-BE49-F238E27FC236}">
                  <a16:creationId xmlns:a16="http://schemas.microsoft.com/office/drawing/2014/main" id="{994A577A-1BD5-43C1-9246-7A801AAFCB1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8">
          <xdr14:nvContentPartPr>
            <xdr14:cNvPr id="511" name="Ink 46">
              <a:extLst>
                <a:ext uri="{FF2B5EF4-FFF2-40B4-BE49-F238E27FC236}">
                  <a16:creationId xmlns:a16="http://schemas.microsoft.com/office/drawing/2014/main" id="{E8A3432F-79F7-4F6F-B134-880328E08EC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9">
          <xdr14:nvContentPartPr>
            <xdr14:cNvPr id="512" name="Ink 46">
              <a:extLst>
                <a:ext uri="{FF2B5EF4-FFF2-40B4-BE49-F238E27FC236}">
                  <a16:creationId xmlns:a16="http://schemas.microsoft.com/office/drawing/2014/main" id="{2928ACD5-55DC-4D95-9DCE-EE3A31B59E8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0">
          <xdr14:nvContentPartPr>
            <xdr14:cNvPr id="513" name="Ink 46">
              <a:extLst>
                <a:ext uri="{FF2B5EF4-FFF2-40B4-BE49-F238E27FC236}">
                  <a16:creationId xmlns:a16="http://schemas.microsoft.com/office/drawing/2014/main" id="{991086B3-87F2-450B-9599-26C23AB6267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1">
          <xdr14:nvContentPartPr>
            <xdr14:cNvPr id="514" name="Ink 46">
              <a:extLst>
                <a:ext uri="{FF2B5EF4-FFF2-40B4-BE49-F238E27FC236}">
                  <a16:creationId xmlns:a16="http://schemas.microsoft.com/office/drawing/2014/main" id="{90CE8351-7FC1-4EA4-95C2-9521BDEDE5E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2">
          <xdr14:nvContentPartPr>
            <xdr14:cNvPr id="515" name="Ink 46">
              <a:extLst>
                <a:ext uri="{FF2B5EF4-FFF2-40B4-BE49-F238E27FC236}">
                  <a16:creationId xmlns:a16="http://schemas.microsoft.com/office/drawing/2014/main" id="{620F18F5-8673-4DED-A834-B788F0FBFA2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3">
          <xdr14:nvContentPartPr>
            <xdr14:cNvPr id="516" name="Ink 46">
              <a:extLst>
                <a:ext uri="{FF2B5EF4-FFF2-40B4-BE49-F238E27FC236}">
                  <a16:creationId xmlns:a16="http://schemas.microsoft.com/office/drawing/2014/main" id="{D5E1EC4A-F926-4C4C-936C-E1A5C31B536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4">
          <xdr14:nvContentPartPr>
            <xdr14:cNvPr id="517" name="Ink 46">
              <a:extLst>
                <a:ext uri="{FF2B5EF4-FFF2-40B4-BE49-F238E27FC236}">
                  <a16:creationId xmlns:a16="http://schemas.microsoft.com/office/drawing/2014/main" id="{023A57FF-804E-4AE0-A1B1-571BDABDBE6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5">
          <xdr14:nvContentPartPr>
            <xdr14:cNvPr id="518" name="Ink 46">
              <a:extLst>
                <a:ext uri="{FF2B5EF4-FFF2-40B4-BE49-F238E27FC236}">
                  <a16:creationId xmlns:a16="http://schemas.microsoft.com/office/drawing/2014/main" id="{FA64E772-0513-4E83-8C3B-1015849DF47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6">
          <xdr14:nvContentPartPr>
            <xdr14:cNvPr id="519" name="Ink 46">
              <a:extLst>
                <a:ext uri="{FF2B5EF4-FFF2-40B4-BE49-F238E27FC236}">
                  <a16:creationId xmlns:a16="http://schemas.microsoft.com/office/drawing/2014/main" id="{CEF9D746-8AAD-4C8C-ACA8-EA063851204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7">
          <xdr14:nvContentPartPr>
            <xdr14:cNvPr id="520" name="Ink 46">
              <a:extLst>
                <a:ext uri="{FF2B5EF4-FFF2-40B4-BE49-F238E27FC236}">
                  <a16:creationId xmlns:a16="http://schemas.microsoft.com/office/drawing/2014/main" id="{5C664B34-BE29-401D-8A48-0C26F472D37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8">
          <xdr14:nvContentPartPr>
            <xdr14:cNvPr id="521" name="Ink 46">
              <a:extLst>
                <a:ext uri="{FF2B5EF4-FFF2-40B4-BE49-F238E27FC236}">
                  <a16:creationId xmlns:a16="http://schemas.microsoft.com/office/drawing/2014/main" id="{E7FFEECF-C231-44A0-ABFD-D680D0B3285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9">
          <xdr14:nvContentPartPr>
            <xdr14:cNvPr id="522" name="Ink 46">
              <a:extLst>
                <a:ext uri="{FF2B5EF4-FFF2-40B4-BE49-F238E27FC236}">
                  <a16:creationId xmlns:a16="http://schemas.microsoft.com/office/drawing/2014/main" id="{96084213-59E5-4FB1-A760-A614A173336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0">
          <xdr14:nvContentPartPr>
            <xdr14:cNvPr id="523" name="Ink 46">
              <a:extLst>
                <a:ext uri="{FF2B5EF4-FFF2-40B4-BE49-F238E27FC236}">
                  <a16:creationId xmlns:a16="http://schemas.microsoft.com/office/drawing/2014/main" id="{AF8D7D13-2645-4FB9-B311-834DFDC22F7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1">
          <xdr14:nvContentPartPr>
            <xdr14:cNvPr id="524" name="Ink 46">
              <a:extLst>
                <a:ext uri="{FF2B5EF4-FFF2-40B4-BE49-F238E27FC236}">
                  <a16:creationId xmlns:a16="http://schemas.microsoft.com/office/drawing/2014/main" id="{1C696979-ACE9-4DF6-A37C-4D6EB0E008B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2">
          <xdr14:nvContentPartPr>
            <xdr14:cNvPr id="525" name="Ink 46">
              <a:extLst>
                <a:ext uri="{FF2B5EF4-FFF2-40B4-BE49-F238E27FC236}">
                  <a16:creationId xmlns:a16="http://schemas.microsoft.com/office/drawing/2014/main" id="{BFF617ED-9A3A-4774-BC9F-2460FEB53C9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3">
          <xdr14:nvContentPartPr>
            <xdr14:cNvPr id="526" name="Ink 46">
              <a:extLst>
                <a:ext uri="{FF2B5EF4-FFF2-40B4-BE49-F238E27FC236}">
                  <a16:creationId xmlns:a16="http://schemas.microsoft.com/office/drawing/2014/main" id="{347CA153-1CA8-4CEC-BFEE-832DF8218B2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4">
          <xdr14:nvContentPartPr>
            <xdr14:cNvPr id="527" name="Ink 46">
              <a:extLst>
                <a:ext uri="{FF2B5EF4-FFF2-40B4-BE49-F238E27FC236}">
                  <a16:creationId xmlns:a16="http://schemas.microsoft.com/office/drawing/2014/main" id="{40A40888-EEEF-41CC-A7E1-F1387A49EB7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5">
          <xdr14:nvContentPartPr>
            <xdr14:cNvPr id="528" name="Ink 46">
              <a:extLst>
                <a:ext uri="{FF2B5EF4-FFF2-40B4-BE49-F238E27FC236}">
                  <a16:creationId xmlns:a16="http://schemas.microsoft.com/office/drawing/2014/main" id="{F1C743FD-F7E8-466E-8158-196539E76F3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6">
          <xdr14:nvContentPartPr>
            <xdr14:cNvPr id="529" name="Ink 46">
              <a:extLst>
                <a:ext uri="{FF2B5EF4-FFF2-40B4-BE49-F238E27FC236}">
                  <a16:creationId xmlns:a16="http://schemas.microsoft.com/office/drawing/2014/main" id="{985BC280-BFD3-40A7-8B2D-7B783744263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7">
          <xdr14:nvContentPartPr>
            <xdr14:cNvPr id="530" name="Ink 46">
              <a:extLst>
                <a:ext uri="{FF2B5EF4-FFF2-40B4-BE49-F238E27FC236}">
                  <a16:creationId xmlns:a16="http://schemas.microsoft.com/office/drawing/2014/main" id="{B36A8D5C-0517-4864-B26D-A5ACCD1B7D7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8">
          <xdr14:nvContentPartPr>
            <xdr14:cNvPr id="531" name="Ink 46">
              <a:extLst>
                <a:ext uri="{FF2B5EF4-FFF2-40B4-BE49-F238E27FC236}">
                  <a16:creationId xmlns:a16="http://schemas.microsoft.com/office/drawing/2014/main" id="{28213568-9F27-40FA-B611-55AE8DE3044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9">
          <xdr14:nvContentPartPr>
            <xdr14:cNvPr id="532" name="Ink 46">
              <a:extLst>
                <a:ext uri="{FF2B5EF4-FFF2-40B4-BE49-F238E27FC236}">
                  <a16:creationId xmlns:a16="http://schemas.microsoft.com/office/drawing/2014/main" id="{528DE2CA-22AD-400A-B09A-C14CD511B80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0">
          <xdr14:nvContentPartPr>
            <xdr14:cNvPr id="533" name="Ink 46">
              <a:extLst>
                <a:ext uri="{FF2B5EF4-FFF2-40B4-BE49-F238E27FC236}">
                  <a16:creationId xmlns:a16="http://schemas.microsoft.com/office/drawing/2014/main" id="{7C4BE652-2113-47A2-A2B3-5E44635C385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1">
          <xdr14:nvContentPartPr>
            <xdr14:cNvPr id="534" name="Ink 46">
              <a:extLst>
                <a:ext uri="{FF2B5EF4-FFF2-40B4-BE49-F238E27FC236}">
                  <a16:creationId xmlns:a16="http://schemas.microsoft.com/office/drawing/2014/main" id="{97DA2A48-24A1-4F75-BFA4-5A179E70425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2">
          <xdr14:nvContentPartPr>
            <xdr14:cNvPr id="535" name="Ink 47">
              <a:extLst>
                <a:ext uri="{FF2B5EF4-FFF2-40B4-BE49-F238E27FC236}">
                  <a16:creationId xmlns:a16="http://schemas.microsoft.com/office/drawing/2014/main" id="{B06EA15E-999B-4273-A197-AE9D8695B97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3">
          <xdr14:nvContentPartPr>
            <xdr14:cNvPr id="536" name="Ink 47">
              <a:extLst>
                <a:ext uri="{FF2B5EF4-FFF2-40B4-BE49-F238E27FC236}">
                  <a16:creationId xmlns:a16="http://schemas.microsoft.com/office/drawing/2014/main" id="{60483BD7-98FE-4CAB-A2D4-CF1D6971E92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4">
          <xdr14:nvContentPartPr>
            <xdr14:cNvPr id="537" name="Ink 47">
              <a:extLst>
                <a:ext uri="{FF2B5EF4-FFF2-40B4-BE49-F238E27FC236}">
                  <a16:creationId xmlns:a16="http://schemas.microsoft.com/office/drawing/2014/main" id="{8EC7F1CF-7978-4ABB-8CE0-DC2C03E5DCA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5">
          <xdr14:nvContentPartPr>
            <xdr14:cNvPr id="538" name="Ink 47">
              <a:extLst>
                <a:ext uri="{FF2B5EF4-FFF2-40B4-BE49-F238E27FC236}">
                  <a16:creationId xmlns:a16="http://schemas.microsoft.com/office/drawing/2014/main" id="{2886D07E-6E57-4E89-B6B8-AE734924856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6">
          <xdr14:nvContentPartPr>
            <xdr14:cNvPr id="539" name="Ink 47">
              <a:extLst>
                <a:ext uri="{FF2B5EF4-FFF2-40B4-BE49-F238E27FC236}">
                  <a16:creationId xmlns:a16="http://schemas.microsoft.com/office/drawing/2014/main" id="{0C4D3758-901C-4D36-8AF2-A621C299B83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7">
          <xdr14:nvContentPartPr>
            <xdr14:cNvPr id="540" name="Ink 47">
              <a:extLst>
                <a:ext uri="{FF2B5EF4-FFF2-40B4-BE49-F238E27FC236}">
                  <a16:creationId xmlns:a16="http://schemas.microsoft.com/office/drawing/2014/main" id="{20F5AF66-EBF1-474B-8FE5-10E1AD28CEA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8">
          <xdr14:nvContentPartPr>
            <xdr14:cNvPr id="541" name="Ink 47">
              <a:extLst>
                <a:ext uri="{FF2B5EF4-FFF2-40B4-BE49-F238E27FC236}">
                  <a16:creationId xmlns:a16="http://schemas.microsoft.com/office/drawing/2014/main" id="{AA455E61-D182-4E55-B9A7-1ED5D0754D3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9">
          <xdr14:nvContentPartPr>
            <xdr14:cNvPr id="542" name="Ink 47">
              <a:extLst>
                <a:ext uri="{FF2B5EF4-FFF2-40B4-BE49-F238E27FC236}">
                  <a16:creationId xmlns:a16="http://schemas.microsoft.com/office/drawing/2014/main" id="{63E2EA8F-114F-496F-8231-85AE25C42B5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0">
          <xdr14:nvContentPartPr>
            <xdr14:cNvPr id="543" name="Ink 47">
              <a:extLst>
                <a:ext uri="{FF2B5EF4-FFF2-40B4-BE49-F238E27FC236}">
                  <a16:creationId xmlns:a16="http://schemas.microsoft.com/office/drawing/2014/main" id="{9F532CCD-AEC4-45D7-B957-D417ED7E622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1">
          <xdr14:nvContentPartPr>
            <xdr14:cNvPr id="544" name="Ink 47">
              <a:extLst>
                <a:ext uri="{FF2B5EF4-FFF2-40B4-BE49-F238E27FC236}">
                  <a16:creationId xmlns:a16="http://schemas.microsoft.com/office/drawing/2014/main" id="{AABB2E93-D9CD-4A2E-900A-4FBBD6D3458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2">
          <xdr14:nvContentPartPr>
            <xdr14:cNvPr id="545" name="Ink 46">
              <a:extLst>
                <a:ext uri="{FF2B5EF4-FFF2-40B4-BE49-F238E27FC236}">
                  <a16:creationId xmlns:a16="http://schemas.microsoft.com/office/drawing/2014/main" id="{F3834D92-848D-412F-A20D-58AD12AE033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3">
          <xdr14:nvContentPartPr>
            <xdr14:cNvPr id="546" name="Ink 46">
              <a:extLst>
                <a:ext uri="{FF2B5EF4-FFF2-40B4-BE49-F238E27FC236}">
                  <a16:creationId xmlns:a16="http://schemas.microsoft.com/office/drawing/2014/main" id="{C5F3BF83-BFAC-491E-B3FB-34A9CA8C4C5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4">
          <xdr14:nvContentPartPr>
            <xdr14:cNvPr id="547" name="Ink 46">
              <a:extLst>
                <a:ext uri="{FF2B5EF4-FFF2-40B4-BE49-F238E27FC236}">
                  <a16:creationId xmlns:a16="http://schemas.microsoft.com/office/drawing/2014/main" id="{A693D90F-21E0-4F4D-84FA-1132D6F7900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5">
          <xdr14:nvContentPartPr>
            <xdr14:cNvPr id="548" name="Ink 46">
              <a:extLst>
                <a:ext uri="{FF2B5EF4-FFF2-40B4-BE49-F238E27FC236}">
                  <a16:creationId xmlns:a16="http://schemas.microsoft.com/office/drawing/2014/main" id="{3CC8354E-D959-4B1A-82E8-FFB0D6025D6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6">
          <xdr14:nvContentPartPr>
            <xdr14:cNvPr id="549" name="Ink 46">
              <a:extLst>
                <a:ext uri="{FF2B5EF4-FFF2-40B4-BE49-F238E27FC236}">
                  <a16:creationId xmlns:a16="http://schemas.microsoft.com/office/drawing/2014/main" id="{226BF60B-216E-4CBD-93AA-76C4D198360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7">
          <xdr14:nvContentPartPr>
            <xdr14:cNvPr id="550" name="Ink 46">
              <a:extLst>
                <a:ext uri="{FF2B5EF4-FFF2-40B4-BE49-F238E27FC236}">
                  <a16:creationId xmlns:a16="http://schemas.microsoft.com/office/drawing/2014/main" id="{E837F4CE-5956-4DEA-9976-718EF5C7F46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8">
          <xdr14:nvContentPartPr>
            <xdr14:cNvPr id="551" name="Ink 21">
              <a:extLst>
                <a:ext uri="{FF2B5EF4-FFF2-40B4-BE49-F238E27FC236}">
                  <a16:creationId xmlns:a16="http://schemas.microsoft.com/office/drawing/2014/main" id="{C964460A-DBC4-4795-B524-698BA83DBAF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9">
          <xdr14:nvContentPartPr>
            <xdr14:cNvPr id="552" name="Ink 20">
              <a:extLst>
                <a:ext uri="{FF2B5EF4-FFF2-40B4-BE49-F238E27FC236}">
                  <a16:creationId xmlns:a16="http://schemas.microsoft.com/office/drawing/2014/main" id="{7124A840-E8A9-4C29-BF99-F0F8E156414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0">
          <xdr14:nvContentPartPr>
            <xdr14:cNvPr id="553" name="Ink 34">
              <a:extLst>
                <a:ext uri="{FF2B5EF4-FFF2-40B4-BE49-F238E27FC236}">
                  <a16:creationId xmlns:a16="http://schemas.microsoft.com/office/drawing/2014/main" id="{CAD33EFC-51CA-4C22-A10A-9B5B5E163389}"/>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1">
          <xdr14:nvContentPartPr>
            <xdr14:cNvPr id="554" name="Ink 46">
              <a:extLst>
                <a:ext uri="{FF2B5EF4-FFF2-40B4-BE49-F238E27FC236}">
                  <a16:creationId xmlns:a16="http://schemas.microsoft.com/office/drawing/2014/main" id="{A141D4CA-286C-4853-A671-409DF7F5974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2">
          <xdr14:nvContentPartPr>
            <xdr14:cNvPr id="555" name="Ink 46">
              <a:extLst>
                <a:ext uri="{FF2B5EF4-FFF2-40B4-BE49-F238E27FC236}">
                  <a16:creationId xmlns:a16="http://schemas.microsoft.com/office/drawing/2014/main" id="{9646E65B-9ED5-4C99-B30A-BA8D0688F6C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81</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3">
          <xdr14:nvContentPartPr>
            <xdr14:cNvPr id="556" name="Ink 46">
              <a:extLst>
                <a:ext uri="{FF2B5EF4-FFF2-40B4-BE49-F238E27FC236}">
                  <a16:creationId xmlns:a16="http://schemas.microsoft.com/office/drawing/2014/main" id="{EF02B479-DE0E-45FD-AF89-AC6CA0C41BE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82</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4">
          <xdr14:nvContentPartPr>
            <xdr14:cNvPr id="557" name="Ink 46">
              <a:extLst>
                <a:ext uri="{FF2B5EF4-FFF2-40B4-BE49-F238E27FC236}">
                  <a16:creationId xmlns:a16="http://schemas.microsoft.com/office/drawing/2014/main" id="{D7ADA99C-63AD-47D1-8201-7AAE07EEE1E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83</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5">
          <xdr14:nvContentPartPr>
            <xdr14:cNvPr id="558" name="Ink 46">
              <a:extLst>
                <a:ext uri="{FF2B5EF4-FFF2-40B4-BE49-F238E27FC236}">
                  <a16:creationId xmlns:a16="http://schemas.microsoft.com/office/drawing/2014/main" id="{0E4A3885-15CF-49F4-BA69-609A7C19687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84</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6">
          <xdr14:nvContentPartPr>
            <xdr14:cNvPr id="559" name="Ink 46">
              <a:extLst>
                <a:ext uri="{FF2B5EF4-FFF2-40B4-BE49-F238E27FC236}">
                  <a16:creationId xmlns:a16="http://schemas.microsoft.com/office/drawing/2014/main" id="{8F91E3CB-AF60-480F-9A55-314F7A58178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85</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7">
          <xdr14:nvContentPartPr>
            <xdr14:cNvPr id="560" name="Ink 46">
              <a:extLst>
                <a:ext uri="{FF2B5EF4-FFF2-40B4-BE49-F238E27FC236}">
                  <a16:creationId xmlns:a16="http://schemas.microsoft.com/office/drawing/2014/main" id="{CDBBDC83-7381-4AD4-A53B-8DEBBEACC53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86</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8">
          <xdr14:nvContentPartPr>
            <xdr14:cNvPr id="561" name="Ink 46">
              <a:extLst>
                <a:ext uri="{FF2B5EF4-FFF2-40B4-BE49-F238E27FC236}">
                  <a16:creationId xmlns:a16="http://schemas.microsoft.com/office/drawing/2014/main" id="{240F2BEB-AB47-4FDF-BACB-A961FD77724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87</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9">
          <xdr14:nvContentPartPr>
            <xdr14:cNvPr id="562" name="Ink 46">
              <a:extLst>
                <a:ext uri="{FF2B5EF4-FFF2-40B4-BE49-F238E27FC236}">
                  <a16:creationId xmlns:a16="http://schemas.microsoft.com/office/drawing/2014/main" id="{8428A98D-F131-46B1-AA20-0209AF71C01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88</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0">
          <xdr14:nvContentPartPr>
            <xdr14:cNvPr id="563" name="Ink 46">
              <a:extLst>
                <a:ext uri="{FF2B5EF4-FFF2-40B4-BE49-F238E27FC236}">
                  <a16:creationId xmlns:a16="http://schemas.microsoft.com/office/drawing/2014/main" id="{A606B32D-AF84-4FAC-A62A-A55517FCFE4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89</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1">
          <xdr14:nvContentPartPr>
            <xdr14:cNvPr id="564" name="Ink 46">
              <a:extLst>
                <a:ext uri="{FF2B5EF4-FFF2-40B4-BE49-F238E27FC236}">
                  <a16:creationId xmlns:a16="http://schemas.microsoft.com/office/drawing/2014/main" id="{F8229D34-88E1-4A92-9FED-EC1342291BD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2">
          <xdr14:nvContentPartPr>
            <xdr14:cNvPr id="565" name="Ink 46">
              <a:extLst>
                <a:ext uri="{FF2B5EF4-FFF2-40B4-BE49-F238E27FC236}">
                  <a16:creationId xmlns:a16="http://schemas.microsoft.com/office/drawing/2014/main" id="{D92BA14B-3067-42F5-AD54-FC5DC486EF4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91</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3">
          <xdr14:nvContentPartPr>
            <xdr14:cNvPr id="566" name="Ink 46">
              <a:extLst>
                <a:ext uri="{FF2B5EF4-FFF2-40B4-BE49-F238E27FC236}">
                  <a16:creationId xmlns:a16="http://schemas.microsoft.com/office/drawing/2014/main" id="{CA51A256-EB3B-49CA-A3AB-1FEFA920C8A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92</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4">
          <xdr14:nvContentPartPr>
            <xdr14:cNvPr id="567" name="Ink 46">
              <a:extLst>
                <a:ext uri="{FF2B5EF4-FFF2-40B4-BE49-F238E27FC236}">
                  <a16:creationId xmlns:a16="http://schemas.microsoft.com/office/drawing/2014/main" id="{BA49C3AB-81AD-4DD9-A50B-8A75A72CCEA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93</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5">
          <xdr14:nvContentPartPr>
            <xdr14:cNvPr id="568" name="Ink 46">
              <a:extLst>
                <a:ext uri="{FF2B5EF4-FFF2-40B4-BE49-F238E27FC236}">
                  <a16:creationId xmlns:a16="http://schemas.microsoft.com/office/drawing/2014/main" id="{D139569A-C741-4EF3-9C41-BDDE20A55DE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6">
          <xdr14:nvContentPartPr>
            <xdr14:cNvPr id="569" name="Ink 9">
              <a:extLst>
                <a:ext uri="{FF2B5EF4-FFF2-40B4-BE49-F238E27FC236}">
                  <a16:creationId xmlns:a16="http://schemas.microsoft.com/office/drawing/2014/main" id="{86FAF196-7966-4F89-895B-761779F13EC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7">
          <xdr14:nvContentPartPr>
            <xdr14:cNvPr id="570" name="Ink 10">
              <a:extLst>
                <a:ext uri="{FF2B5EF4-FFF2-40B4-BE49-F238E27FC236}">
                  <a16:creationId xmlns:a16="http://schemas.microsoft.com/office/drawing/2014/main" id="{BCD8564D-4BEF-479A-A33D-BF15633C9FE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8">
          <xdr14:nvContentPartPr>
            <xdr14:cNvPr id="571" name="Ink 11">
              <a:extLst>
                <a:ext uri="{FF2B5EF4-FFF2-40B4-BE49-F238E27FC236}">
                  <a16:creationId xmlns:a16="http://schemas.microsoft.com/office/drawing/2014/main" id="{49D814EB-86F7-4467-8BC8-A220E33B685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9">
          <xdr14:nvContentPartPr>
            <xdr14:cNvPr id="572" name="Ink 12">
              <a:extLst>
                <a:ext uri="{FF2B5EF4-FFF2-40B4-BE49-F238E27FC236}">
                  <a16:creationId xmlns:a16="http://schemas.microsoft.com/office/drawing/2014/main" id="{A22BB31C-7758-43F2-84B0-C792370ABCF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0">
          <xdr14:nvContentPartPr>
            <xdr14:cNvPr id="573" name="Ink 13">
              <a:extLst>
                <a:ext uri="{FF2B5EF4-FFF2-40B4-BE49-F238E27FC236}">
                  <a16:creationId xmlns:a16="http://schemas.microsoft.com/office/drawing/2014/main" id="{77EC270A-BF72-4EEC-B3CA-B1213935044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1">
          <xdr14:nvContentPartPr>
            <xdr14:cNvPr id="574" name="Ink 14">
              <a:extLst>
                <a:ext uri="{FF2B5EF4-FFF2-40B4-BE49-F238E27FC236}">
                  <a16:creationId xmlns:a16="http://schemas.microsoft.com/office/drawing/2014/main" id="{05BD919F-B055-40D0-86DA-6BF1D403436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2">
          <xdr14:nvContentPartPr>
            <xdr14:cNvPr id="575" name="Ink 15">
              <a:extLst>
                <a:ext uri="{FF2B5EF4-FFF2-40B4-BE49-F238E27FC236}">
                  <a16:creationId xmlns:a16="http://schemas.microsoft.com/office/drawing/2014/main" id="{C03A15FB-AB72-40F6-80D9-E15D6FCEC64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3">
          <xdr14:nvContentPartPr>
            <xdr14:cNvPr id="576" name="Ink 16">
              <a:extLst>
                <a:ext uri="{FF2B5EF4-FFF2-40B4-BE49-F238E27FC236}">
                  <a16:creationId xmlns:a16="http://schemas.microsoft.com/office/drawing/2014/main" id="{C87C7B4F-8CB0-4C4E-8454-A50BE1EF20C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4">
          <xdr14:nvContentPartPr>
            <xdr14:cNvPr id="577" name="Ink 17">
              <a:extLst>
                <a:ext uri="{FF2B5EF4-FFF2-40B4-BE49-F238E27FC236}">
                  <a16:creationId xmlns:a16="http://schemas.microsoft.com/office/drawing/2014/main" id="{C60D46C2-8474-45CF-A264-E57EF033D01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5">
          <xdr14:nvContentPartPr>
            <xdr14:cNvPr id="578" name="Ink 18">
              <a:extLst>
                <a:ext uri="{FF2B5EF4-FFF2-40B4-BE49-F238E27FC236}">
                  <a16:creationId xmlns:a16="http://schemas.microsoft.com/office/drawing/2014/main" id="{2FA7039A-838C-4CD1-A021-8EDD37CE6D6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6">
          <xdr14:nvContentPartPr>
            <xdr14:cNvPr id="579" name="Ink 19">
              <a:extLst>
                <a:ext uri="{FF2B5EF4-FFF2-40B4-BE49-F238E27FC236}">
                  <a16:creationId xmlns:a16="http://schemas.microsoft.com/office/drawing/2014/main" id="{C1620F47-BE4B-49E5-B692-45D08B2403A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7">
          <xdr14:nvContentPartPr>
            <xdr14:cNvPr id="580" name="Ink 22">
              <a:extLst>
                <a:ext uri="{FF2B5EF4-FFF2-40B4-BE49-F238E27FC236}">
                  <a16:creationId xmlns:a16="http://schemas.microsoft.com/office/drawing/2014/main" id="{9C32F16C-8B0F-4A2D-A8B3-F58255BFBF8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8">
          <xdr14:nvContentPartPr>
            <xdr14:cNvPr id="581" name="Ink 23">
              <a:extLst>
                <a:ext uri="{FF2B5EF4-FFF2-40B4-BE49-F238E27FC236}">
                  <a16:creationId xmlns:a16="http://schemas.microsoft.com/office/drawing/2014/main" id="{D3530C00-A8BF-454D-8884-5487EEF0DC8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9">
          <xdr14:nvContentPartPr>
            <xdr14:cNvPr id="582" name="Ink 24">
              <a:extLst>
                <a:ext uri="{FF2B5EF4-FFF2-40B4-BE49-F238E27FC236}">
                  <a16:creationId xmlns:a16="http://schemas.microsoft.com/office/drawing/2014/main" id="{7DA8C2B7-18D5-4946-8C29-4D87C3060D0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0">
          <xdr14:nvContentPartPr>
            <xdr14:cNvPr id="583" name="Ink 25">
              <a:extLst>
                <a:ext uri="{FF2B5EF4-FFF2-40B4-BE49-F238E27FC236}">
                  <a16:creationId xmlns:a16="http://schemas.microsoft.com/office/drawing/2014/main" id="{923380F2-F4EF-447A-94B6-37A4CE37947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1">
          <xdr14:nvContentPartPr>
            <xdr14:cNvPr id="584" name="Ink 26">
              <a:extLst>
                <a:ext uri="{FF2B5EF4-FFF2-40B4-BE49-F238E27FC236}">
                  <a16:creationId xmlns:a16="http://schemas.microsoft.com/office/drawing/2014/main" id="{0C9CCE6C-C2DF-47A5-985F-3BD2A141B54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2">
          <xdr14:nvContentPartPr>
            <xdr14:cNvPr id="585" name="Ink 27">
              <a:extLst>
                <a:ext uri="{FF2B5EF4-FFF2-40B4-BE49-F238E27FC236}">
                  <a16:creationId xmlns:a16="http://schemas.microsoft.com/office/drawing/2014/main" id="{6DB1426F-3CE3-436C-80C8-61120C72E40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3">
          <xdr14:nvContentPartPr>
            <xdr14:cNvPr id="586" name="Ink 28">
              <a:extLst>
                <a:ext uri="{FF2B5EF4-FFF2-40B4-BE49-F238E27FC236}">
                  <a16:creationId xmlns:a16="http://schemas.microsoft.com/office/drawing/2014/main" id="{B040794C-B972-4BCC-8C99-837B7135A8F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4">
          <xdr14:nvContentPartPr>
            <xdr14:cNvPr id="590" name="Ink 32">
              <a:extLst>
                <a:ext uri="{FF2B5EF4-FFF2-40B4-BE49-F238E27FC236}">
                  <a16:creationId xmlns:a16="http://schemas.microsoft.com/office/drawing/2014/main" id="{050FE5EB-3A6F-41B0-A622-46C9CFDD374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5">
          <xdr14:nvContentPartPr>
            <xdr14:cNvPr id="591" name="Ink 38">
              <a:extLst>
                <a:ext uri="{FF2B5EF4-FFF2-40B4-BE49-F238E27FC236}">
                  <a16:creationId xmlns:a16="http://schemas.microsoft.com/office/drawing/2014/main" id="{BA4438FC-ED1F-419F-B178-58230B29CD1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6">
          <xdr14:nvContentPartPr>
            <xdr14:cNvPr id="592" name="Ink 39">
              <a:extLst>
                <a:ext uri="{FF2B5EF4-FFF2-40B4-BE49-F238E27FC236}">
                  <a16:creationId xmlns:a16="http://schemas.microsoft.com/office/drawing/2014/main" id="{F5C4C303-0EFF-4B47-86BA-F502FE3C51C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7">
          <xdr14:nvContentPartPr>
            <xdr14:cNvPr id="593" name="Ink 40">
              <a:extLst>
                <a:ext uri="{FF2B5EF4-FFF2-40B4-BE49-F238E27FC236}">
                  <a16:creationId xmlns:a16="http://schemas.microsoft.com/office/drawing/2014/main" id="{D336925C-D67A-4F00-AD58-F868F5C355C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8">
          <xdr14:nvContentPartPr>
            <xdr14:cNvPr id="594" name="Ink 41">
              <a:extLst>
                <a:ext uri="{FF2B5EF4-FFF2-40B4-BE49-F238E27FC236}">
                  <a16:creationId xmlns:a16="http://schemas.microsoft.com/office/drawing/2014/main" id="{61FA2F5C-E9F8-4F93-BAD5-92C8258E562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9">
          <xdr14:nvContentPartPr>
            <xdr14:cNvPr id="595" name="Ink 42">
              <a:extLst>
                <a:ext uri="{FF2B5EF4-FFF2-40B4-BE49-F238E27FC236}">
                  <a16:creationId xmlns:a16="http://schemas.microsoft.com/office/drawing/2014/main" id="{53AF4662-4958-4081-97E0-416BE587CFB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0">
          <xdr14:nvContentPartPr>
            <xdr14:cNvPr id="596" name="Ink 43">
              <a:extLst>
                <a:ext uri="{FF2B5EF4-FFF2-40B4-BE49-F238E27FC236}">
                  <a16:creationId xmlns:a16="http://schemas.microsoft.com/office/drawing/2014/main" id="{9DA78AB8-DE85-4CF1-91AA-44CE4B54970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1">
          <xdr14:nvContentPartPr>
            <xdr14:cNvPr id="597" name="Ink 44">
              <a:extLst>
                <a:ext uri="{FF2B5EF4-FFF2-40B4-BE49-F238E27FC236}">
                  <a16:creationId xmlns:a16="http://schemas.microsoft.com/office/drawing/2014/main" id="{786799E6-7F77-4F0F-B0BC-9CF4CCB325B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2">
          <xdr14:nvContentPartPr>
            <xdr14:cNvPr id="598" name="Ink 45">
              <a:extLst>
                <a:ext uri="{FF2B5EF4-FFF2-40B4-BE49-F238E27FC236}">
                  <a16:creationId xmlns:a16="http://schemas.microsoft.com/office/drawing/2014/main" id="{8DB8E8CB-0751-4D56-B97C-AFCB2815C1F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3">
          <xdr14:nvContentPartPr>
            <xdr14:cNvPr id="599" name="Ink 46">
              <a:extLst>
                <a:ext uri="{FF2B5EF4-FFF2-40B4-BE49-F238E27FC236}">
                  <a16:creationId xmlns:a16="http://schemas.microsoft.com/office/drawing/2014/main" id="{DA9415C5-7EC0-4473-B632-F1A266D0C35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4">
          <xdr14:nvContentPartPr>
            <xdr14:cNvPr id="600" name="Ink 47">
              <a:extLst>
                <a:ext uri="{FF2B5EF4-FFF2-40B4-BE49-F238E27FC236}">
                  <a16:creationId xmlns:a16="http://schemas.microsoft.com/office/drawing/2014/main" id="{CB6E358E-6BD3-48E9-ACA3-2D72CD86FD4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5">
          <xdr14:nvContentPartPr>
            <xdr14:cNvPr id="601" name="Ink 48">
              <a:extLst>
                <a:ext uri="{FF2B5EF4-FFF2-40B4-BE49-F238E27FC236}">
                  <a16:creationId xmlns:a16="http://schemas.microsoft.com/office/drawing/2014/main" id="{1F265F86-E038-4AEC-BF68-DBCBC8BABE9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6">
          <xdr14:nvContentPartPr>
            <xdr14:cNvPr id="602" name="Ink 49">
              <a:extLst>
                <a:ext uri="{FF2B5EF4-FFF2-40B4-BE49-F238E27FC236}">
                  <a16:creationId xmlns:a16="http://schemas.microsoft.com/office/drawing/2014/main" id="{ED579978-59E4-4466-999F-7378B9B9935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7">
          <xdr14:nvContentPartPr>
            <xdr14:cNvPr id="603" name="Ink 50">
              <a:extLst>
                <a:ext uri="{FF2B5EF4-FFF2-40B4-BE49-F238E27FC236}">
                  <a16:creationId xmlns:a16="http://schemas.microsoft.com/office/drawing/2014/main" id="{8C271AF9-4F67-48D3-9286-F554DC3D934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8">
          <xdr14:nvContentPartPr>
            <xdr14:cNvPr id="604" name="Ink 51">
              <a:extLst>
                <a:ext uri="{FF2B5EF4-FFF2-40B4-BE49-F238E27FC236}">
                  <a16:creationId xmlns:a16="http://schemas.microsoft.com/office/drawing/2014/main" id="{F6153AC3-6AB1-4CB7-BFE1-DDA53B2C6F5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9">
          <xdr14:nvContentPartPr>
            <xdr14:cNvPr id="605" name="Ink 52">
              <a:extLst>
                <a:ext uri="{FF2B5EF4-FFF2-40B4-BE49-F238E27FC236}">
                  <a16:creationId xmlns:a16="http://schemas.microsoft.com/office/drawing/2014/main" id="{EE8F0788-7293-401F-8765-C6D4F9A0728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0">
          <xdr14:nvContentPartPr>
            <xdr14:cNvPr id="606" name="Ink 53">
              <a:extLst>
                <a:ext uri="{FF2B5EF4-FFF2-40B4-BE49-F238E27FC236}">
                  <a16:creationId xmlns:a16="http://schemas.microsoft.com/office/drawing/2014/main" id="{CE45154B-5A7E-43AE-8EED-573556DD31C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1">
          <xdr14:nvContentPartPr>
            <xdr14:cNvPr id="607" name="Ink 54">
              <a:extLst>
                <a:ext uri="{FF2B5EF4-FFF2-40B4-BE49-F238E27FC236}">
                  <a16:creationId xmlns:a16="http://schemas.microsoft.com/office/drawing/2014/main" id="{E0CCF6D0-F354-45E0-8FBD-C0D44F89F07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2">
          <xdr14:nvContentPartPr>
            <xdr14:cNvPr id="608" name="Ink 46">
              <a:extLst>
                <a:ext uri="{FF2B5EF4-FFF2-40B4-BE49-F238E27FC236}">
                  <a16:creationId xmlns:a16="http://schemas.microsoft.com/office/drawing/2014/main" id="{9B76DA11-9D36-4BE0-8FC7-F92FDC55EFB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3">
          <xdr14:nvContentPartPr>
            <xdr14:cNvPr id="609" name="Ink 46">
              <a:extLst>
                <a:ext uri="{FF2B5EF4-FFF2-40B4-BE49-F238E27FC236}">
                  <a16:creationId xmlns:a16="http://schemas.microsoft.com/office/drawing/2014/main" id="{83E3BB5C-2BB6-46A1-BCCA-C14A898B925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4">
          <xdr14:nvContentPartPr>
            <xdr14:cNvPr id="610" name="Ink 46">
              <a:extLst>
                <a:ext uri="{FF2B5EF4-FFF2-40B4-BE49-F238E27FC236}">
                  <a16:creationId xmlns:a16="http://schemas.microsoft.com/office/drawing/2014/main" id="{360E1FF3-51DE-4D24-9B64-4F9F3E907C2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5">
          <xdr14:nvContentPartPr>
            <xdr14:cNvPr id="611" name="Ink 46">
              <a:extLst>
                <a:ext uri="{FF2B5EF4-FFF2-40B4-BE49-F238E27FC236}">
                  <a16:creationId xmlns:a16="http://schemas.microsoft.com/office/drawing/2014/main" id="{81C0F4C2-650E-4714-B5B0-C271F58FA91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6">
          <xdr14:nvContentPartPr>
            <xdr14:cNvPr id="612" name="Ink 46">
              <a:extLst>
                <a:ext uri="{FF2B5EF4-FFF2-40B4-BE49-F238E27FC236}">
                  <a16:creationId xmlns:a16="http://schemas.microsoft.com/office/drawing/2014/main" id="{3D262CBE-EB1E-4CE7-9AA0-3B7111AA226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7">
          <xdr14:nvContentPartPr>
            <xdr14:cNvPr id="613" name="Ink 46">
              <a:extLst>
                <a:ext uri="{FF2B5EF4-FFF2-40B4-BE49-F238E27FC236}">
                  <a16:creationId xmlns:a16="http://schemas.microsoft.com/office/drawing/2014/main" id="{53B5B69D-AAA3-4044-B1FE-FC003367731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8">
          <xdr14:nvContentPartPr>
            <xdr14:cNvPr id="614" name="Ink 46">
              <a:extLst>
                <a:ext uri="{FF2B5EF4-FFF2-40B4-BE49-F238E27FC236}">
                  <a16:creationId xmlns:a16="http://schemas.microsoft.com/office/drawing/2014/main" id="{F138FF4B-492E-4016-A10C-F549FE6AC8E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9">
          <xdr14:nvContentPartPr>
            <xdr14:cNvPr id="615" name="Ink 46">
              <a:extLst>
                <a:ext uri="{FF2B5EF4-FFF2-40B4-BE49-F238E27FC236}">
                  <a16:creationId xmlns:a16="http://schemas.microsoft.com/office/drawing/2014/main" id="{813D4303-8291-4BEA-9F99-4268A09BF97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0">
          <xdr14:nvContentPartPr>
            <xdr14:cNvPr id="616" name="Ink 46">
              <a:extLst>
                <a:ext uri="{FF2B5EF4-FFF2-40B4-BE49-F238E27FC236}">
                  <a16:creationId xmlns:a16="http://schemas.microsoft.com/office/drawing/2014/main" id="{85E44388-496F-4635-A1BA-F922C208D01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1">
          <xdr14:nvContentPartPr>
            <xdr14:cNvPr id="617" name="Ink 46">
              <a:extLst>
                <a:ext uri="{FF2B5EF4-FFF2-40B4-BE49-F238E27FC236}">
                  <a16:creationId xmlns:a16="http://schemas.microsoft.com/office/drawing/2014/main" id="{91471200-7B2A-4385-99CA-94116656DF4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2">
          <xdr14:nvContentPartPr>
            <xdr14:cNvPr id="618" name="Ink 46">
              <a:extLst>
                <a:ext uri="{FF2B5EF4-FFF2-40B4-BE49-F238E27FC236}">
                  <a16:creationId xmlns:a16="http://schemas.microsoft.com/office/drawing/2014/main" id="{D664359F-90DE-4CE8-9875-E0CD666ED92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3">
          <xdr14:nvContentPartPr>
            <xdr14:cNvPr id="619" name="Ink 46">
              <a:extLst>
                <a:ext uri="{FF2B5EF4-FFF2-40B4-BE49-F238E27FC236}">
                  <a16:creationId xmlns:a16="http://schemas.microsoft.com/office/drawing/2014/main" id="{FB680211-A5B4-43C3-96B1-5B389693D8A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4">
          <xdr14:nvContentPartPr>
            <xdr14:cNvPr id="620" name="Ink 46">
              <a:extLst>
                <a:ext uri="{FF2B5EF4-FFF2-40B4-BE49-F238E27FC236}">
                  <a16:creationId xmlns:a16="http://schemas.microsoft.com/office/drawing/2014/main" id="{93DF43F2-7994-4B9C-8DC9-C0783C814A2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5">
          <xdr14:nvContentPartPr>
            <xdr14:cNvPr id="621" name="Ink 46">
              <a:extLst>
                <a:ext uri="{FF2B5EF4-FFF2-40B4-BE49-F238E27FC236}">
                  <a16:creationId xmlns:a16="http://schemas.microsoft.com/office/drawing/2014/main" id="{B3338126-49DA-4449-AD51-944B439BF97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6">
          <xdr14:nvContentPartPr>
            <xdr14:cNvPr id="622" name="Ink 46">
              <a:extLst>
                <a:ext uri="{FF2B5EF4-FFF2-40B4-BE49-F238E27FC236}">
                  <a16:creationId xmlns:a16="http://schemas.microsoft.com/office/drawing/2014/main" id="{14B29FC9-BCAC-40DE-A118-91BEE32E446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7">
          <xdr14:nvContentPartPr>
            <xdr14:cNvPr id="623" name="Ink 46">
              <a:extLst>
                <a:ext uri="{FF2B5EF4-FFF2-40B4-BE49-F238E27FC236}">
                  <a16:creationId xmlns:a16="http://schemas.microsoft.com/office/drawing/2014/main" id="{9A2F002D-7CC1-4B07-8A9D-A81D0D9D388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8">
          <xdr14:nvContentPartPr>
            <xdr14:cNvPr id="624" name="Ink 46">
              <a:extLst>
                <a:ext uri="{FF2B5EF4-FFF2-40B4-BE49-F238E27FC236}">
                  <a16:creationId xmlns:a16="http://schemas.microsoft.com/office/drawing/2014/main" id="{8EDFA9FC-DB61-4F49-8314-7D2E4255144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9">
          <xdr14:nvContentPartPr>
            <xdr14:cNvPr id="625" name="Ink 46">
              <a:extLst>
                <a:ext uri="{FF2B5EF4-FFF2-40B4-BE49-F238E27FC236}">
                  <a16:creationId xmlns:a16="http://schemas.microsoft.com/office/drawing/2014/main" id="{25B25018-EBDE-43DA-A420-1B2C4DEAFEF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0">
          <xdr14:nvContentPartPr>
            <xdr14:cNvPr id="626" name="Ink 46">
              <a:extLst>
                <a:ext uri="{FF2B5EF4-FFF2-40B4-BE49-F238E27FC236}">
                  <a16:creationId xmlns:a16="http://schemas.microsoft.com/office/drawing/2014/main" id="{8DDAB110-1E12-4EB8-A2B9-360BBF65C4D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1">
          <xdr14:nvContentPartPr>
            <xdr14:cNvPr id="627" name="Ink 46">
              <a:extLst>
                <a:ext uri="{FF2B5EF4-FFF2-40B4-BE49-F238E27FC236}">
                  <a16:creationId xmlns:a16="http://schemas.microsoft.com/office/drawing/2014/main" id="{20655955-52A9-4D79-806B-B141151B7AA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2">
          <xdr14:nvContentPartPr>
            <xdr14:cNvPr id="628" name="Ink 46">
              <a:extLst>
                <a:ext uri="{FF2B5EF4-FFF2-40B4-BE49-F238E27FC236}">
                  <a16:creationId xmlns:a16="http://schemas.microsoft.com/office/drawing/2014/main" id="{D9C878FD-10BB-41FE-AACC-D6854539114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3">
          <xdr14:nvContentPartPr>
            <xdr14:cNvPr id="629" name="Ink 46">
              <a:extLst>
                <a:ext uri="{FF2B5EF4-FFF2-40B4-BE49-F238E27FC236}">
                  <a16:creationId xmlns:a16="http://schemas.microsoft.com/office/drawing/2014/main" id="{E70DEE0A-2763-470A-9D88-4E795090A4A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4">
          <xdr14:nvContentPartPr>
            <xdr14:cNvPr id="630" name="Ink 46">
              <a:extLst>
                <a:ext uri="{FF2B5EF4-FFF2-40B4-BE49-F238E27FC236}">
                  <a16:creationId xmlns:a16="http://schemas.microsoft.com/office/drawing/2014/main" id="{07531418-BBED-4C12-9980-9A758A4B456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5">
          <xdr14:nvContentPartPr>
            <xdr14:cNvPr id="631" name="Ink 46">
              <a:extLst>
                <a:ext uri="{FF2B5EF4-FFF2-40B4-BE49-F238E27FC236}">
                  <a16:creationId xmlns:a16="http://schemas.microsoft.com/office/drawing/2014/main" id="{02010A45-60E9-4FF5-BAE8-10E0323A035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6">
          <xdr14:nvContentPartPr>
            <xdr14:cNvPr id="632" name="Ink 46">
              <a:extLst>
                <a:ext uri="{FF2B5EF4-FFF2-40B4-BE49-F238E27FC236}">
                  <a16:creationId xmlns:a16="http://schemas.microsoft.com/office/drawing/2014/main" id="{28534D84-C07D-452A-B682-CACEFB68717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7">
          <xdr14:nvContentPartPr>
            <xdr14:cNvPr id="633" name="Ink 47">
              <a:extLst>
                <a:ext uri="{FF2B5EF4-FFF2-40B4-BE49-F238E27FC236}">
                  <a16:creationId xmlns:a16="http://schemas.microsoft.com/office/drawing/2014/main" id="{E1A1D87C-5FFD-4547-B99B-855CB81C94C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8">
          <xdr14:nvContentPartPr>
            <xdr14:cNvPr id="634" name="Ink 47">
              <a:extLst>
                <a:ext uri="{FF2B5EF4-FFF2-40B4-BE49-F238E27FC236}">
                  <a16:creationId xmlns:a16="http://schemas.microsoft.com/office/drawing/2014/main" id="{C4E6668C-616F-41F0-A5B4-CF13DDCEDFF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9">
          <xdr14:nvContentPartPr>
            <xdr14:cNvPr id="635" name="Ink 47">
              <a:extLst>
                <a:ext uri="{FF2B5EF4-FFF2-40B4-BE49-F238E27FC236}">
                  <a16:creationId xmlns:a16="http://schemas.microsoft.com/office/drawing/2014/main" id="{531C8AF0-72C5-459E-94F0-E12B1BCADF0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0">
          <xdr14:nvContentPartPr>
            <xdr14:cNvPr id="636" name="Ink 47">
              <a:extLst>
                <a:ext uri="{FF2B5EF4-FFF2-40B4-BE49-F238E27FC236}">
                  <a16:creationId xmlns:a16="http://schemas.microsoft.com/office/drawing/2014/main" id="{0606BC00-B558-4963-A011-BD2EBCE5280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1">
          <xdr14:nvContentPartPr>
            <xdr14:cNvPr id="637" name="Ink 47">
              <a:extLst>
                <a:ext uri="{FF2B5EF4-FFF2-40B4-BE49-F238E27FC236}">
                  <a16:creationId xmlns:a16="http://schemas.microsoft.com/office/drawing/2014/main" id="{BF342529-CD75-46E8-AE90-81FB3473EC5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2">
          <xdr14:nvContentPartPr>
            <xdr14:cNvPr id="638" name="Ink 47">
              <a:extLst>
                <a:ext uri="{FF2B5EF4-FFF2-40B4-BE49-F238E27FC236}">
                  <a16:creationId xmlns:a16="http://schemas.microsoft.com/office/drawing/2014/main" id="{588511F5-FAFD-4E15-9325-3BF12F9703A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3">
          <xdr14:nvContentPartPr>
            <xdr14:cNvPr id="639" name="Ink 47">
              <a:extLst>
                <a:ext uri="{FF2B5EF4-FFF2-40B4-BE49-F238E27FC236}">
                  <a16:creationId xmlns:a16="http://schemas.microsoft.com/office/drawing/2014/main" id="{5B4E5AC7-FF85-4858-8EE7-14FB29232A4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4">
          <xdr14:nvContentPartPr>
            <xdr14:cNvPr id="640" name="Ink 47">
              <a:extLst>
                <a:ext uri="{FF2B5EF4-FFF2-40B4-BE49-F238E27FC236}">
                  <a16:creationId xmlns:a16="http://schemas.microsoft.com/office/drawing/2014/main" id="{6933A674-C89B-4421-AC78-21AD63D50D2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5">
          <xdr14:nvContentPartPr>
            <xdr14:cNvPr id="641" name="Ink 47">
              <a:extLst>
                <a:ext uri="{FF2B5EF4-FFF2-40B4-BE49-F238E27FC236}">
                  <a16:creationId xmlns:a16="http://schemas.microsoft.com/office/drawing/2014/main" id="{C5F26128-AB6F-4513-97A8-1E8CE6672A9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6">
          <xdr14:nvContentPartPr>
            <xdr14:cNvPr id="642" name="Ink 47">
              <a:extLst>
                <a:ext uri="{FF2B5EF4-FFF2-40B4-BE49-F238E27FC236}">
                  <a16:creationId xmlns:a16="http://schemas.microsoft.com/office/drawing/2014/main" id="{FCE8353A-A7A5-4F2B-96C6-E19713CCE33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7">
          <xdr14:nvContentPartPr>
            <xdr14:cNvPr id="643" name="Ink 46">
              <a:extLst>
                <a:ext uri="{FF2B5EF4-FFF2-40B4-BE49-F238E27FC236}">
                  <a16:creationId xmlns:a16="http://schemas.microsoft.com/office/drawing/2014/main" id="{690BC1DF-71EA-44AC-8C16-3F53FF3E4FA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8">
          <xdr14:nvContentPartPr>
            <xdr14:cNvPr id="644" name="Ink 46">
              <a:extLst>
                <a:ext uri="{FF2B5EF4-FFF2-40B4-BE49-F238E27FC236}">
                  <a16:creationId xmlns:a16="http://schemas.microsoft.com/office/drawing/2014/main" id="{05FE9D8A-1826-4683-80A8-3B6D7216616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9">
          <xdr14:nvContentPartPr>
            <xdr14:cNvPr id="645" name="Ink 46">
              <a:extLst>
                <a:ext uri="{FF2B5EF4-FFF2-40B4-BE49-F238E27FC236}">
                  <a16:creationId xmlns:a16="http://schemas.microsoft.com/office/drawing/2014/main" id="{2694DC40-1758-4233-94BC-FF2243BBFEC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0">
          <xdr14:nvContentPartPr>
            <xdr14:cNvPr id="646" name="Ink 46">
              <a:extLst>
                <a:ext uri="{FF2B5EF4-FFF2-40B4-BE49-F238E27FC236}">
                  <a16:creationId xmlns:a16="http://schemas.microsoft.com/office/drawing/2014/main" id="{A827A043-3B02-441C-BD5A-B00BEBEF185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1">
          <xdr14:nvContentPartPr>
            <xdr14:cNvPr id="647" name="Ink 46">
              <a:extLst>
                <a:ext uri="{FF2B5EF4-FFF2-40B4-BE49-F238E27FC236}">
                  <a16:creationId xmlns:a16="http://schemas.microsoft.com/office/drawing/2014/main" id="{26748EF6-50FE-466E-8CFB-57A7557371D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2">
          <xdr14:nvContentPartPr>
            <xdr14:cNvPr id="648" name="Ink 46">
              <a:extLst>
                <a:ext uri="{FF2B5EF4-FFF2-40B4-BE49-F238E27FC236}">
                  <a16:creationId xmlns:a16="http://schemas.microsoft.com/office/drawing/2014/main" id="{22E501BF-D8A5-4A74-9F82-E7A8DC98582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3">
          <xdr14:nvContentPartPr>
            <xdr14:cNvPr id="649" name="Ink 21">
              <a:extLst>
                <a:ext uri="{FF2B5EF4-FFF2-40B4-BE49-F238E27FC236}">
                  <a16:creationId xmlns:a16="http://schemas.microsoft.com/office/drawing/2014/main" id="{660ABFFB-AFEE-44B9-9060-1065B51529F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4">
          <xdr14:nvContentPartPr>
            <xdr14:cNvPr id="650" name="Ink 20">
              <a:extLst>
                <a:ext uri="{FF2B5EF4-FFF2-40B4-BE49-F238E27FC236}">
                  <a16:creationId xmlns:a16="http://schemas.microsoft.com/office/drawing/2014/main" id="{D8F52302-56CB-49F5-8807-627A6029B31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5">
          <xdr14:nvContentPartPr>
            <xdr14:cNvPr id="651" name="Ink 34">
              <a:extLst>
                <a:ext uri="{FF2B5EF4-FFF2-40B4-BE49-F238E27FC236}">
                  <a16:creationId xmlns:a16="http://schemas.microsoft.com/office/drawing/2014/main" id="{7C2FA6C7-46A6-4011-8664-9B1A2D00E4B2}"/>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6">
          <xdr14:nvContentPartPr>
            <xdr14:cNvPr id="652" name="Ink 46">
              <a:extLst>
                <a:ext uri="{FF2B5EF4-FFF2-40B4-BE49-F238E27FC236}">
                  <a16:creationId xmlns:a16="http://schemas.microsoft.com/office/drawing/2014/main" id="{FB76E86C-FFC3-4FAC-BB82-F7FEE0BE30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7">
          <xdr14:nvContentPartPr>
            <xdr14:cNvPr id="653" name="Ink 46">
              <a:extLst>
                <a:ext uri="{FF2B5EF4-FFF2-40B4-BE49-F238E27FC236}">
                  <a16:creationId xmlns:a16="http://schemas.microsoft.com/office/drawing/2014/main" id="{BA736D9F-577B-4D3D-A77B-AC4E0E8F3EF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81</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8">
          <xdr14:nvContentPartPr>
            <xdr14:cNvPr id="654" name="Ink 46">
              <a:extLst>
                <a:ext uri="{FF2B5EF4-FFF2-40B4-BE49-F238E27FC236}">
                  <a16:creationId xmlns:a16="http://schemas.microsoft.com/office/drawing/2014/main" id="{B6AD0A58-6455-4C0D-8E24-5E4F88FE02D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82</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9">
          <xdr14:nvContentPartPr>
            <xdr14:cNvPr id="655" name="Ink 46">
              <a:extLst>
                <a:ext uri="{FF2B5EF4-FFF2-40B4-BE49-F238E27FC236}">
                  <a16:creationId xmlns:a16="http://schemas.microsoft.com/office/drawing/2014/main" id="{C680E9B5-AB7C-4BDA-A04D-CC1756072C8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83</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0">
          <xdr14:nvContentPartPr>
            <xdr14:cNvPr id="656" name="Ink 46">
              <a:extLst>
                <a:ext uri="{FF2B5EF4-FFF2-40B4-BE49-F238E27FC236}">
                  <a16:creationId xmlns:a16="http://schemas.microsoft.com/office/drawing/2014/main" id="{E2C3716D-4447-403F-8E78-704F383E482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84</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1">
          <xdr14:nvContentPartPr>
            <xdr14:cNvPr id="657" name="Ink 46">
              <a:extLst>
                <a:ext uri="{FF2B5EF4-FFF2-40B4-BE49-F238E27FC236}">
                  <a16:creationId xmlns:a16="http://schemas.microsoft.com/office/drawing/2014/main" id="{41E566EE-6913-4E15-B215-F576C773322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85</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2">
          <xdr14:nvContentPartPr>
            <xdr14:cNvPr id="658" name="Ink 46">
              <a:extLst>
                <a:ext uri="{FF2B5EF4-FFF2-40B4-BE49-F238E27FC236}">
                  <a16:creationId xmlns:a16="http://schemas.microsoft.com/office/drawing/2014/main" id="{665B7A38-8BBD-41AE-B780-07DB038A66C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86</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3">
          <xdr14:nvContentPartPr>
            <xdr14:cNvPr id="659" name="Ink 46">
              <a:extLst>
                <a:ext uri="{FF2B5EF4-FFF2-40B4-BE49-F238E27FC236}">
                  <a16:creationId xmlns:a16="http://schemas.microsoft.com/office/drawing/2014/main" id="{8969E7A1-6221-4D51-837F-756C5423D7D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87</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4">
          <xdr14:nvContentPartPr>
            <xdr14:cNvPr id="660" name="Ink 46">
              <a:extLst>
                <a:ext uri="{FF2B5EF4-FFF2-40B4-BE49-F238E27FC236}">
                  <a16:creationId xmlns:a16="http://schemas.microsoft.com/office/drawing/2014/main" id="{D24C20C1-C2B9-42BE-B260-1412FBF2FB6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88</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5">
          <xdr14:nvContentPartPr>
            <xdr14:cNvPr id="661" name="Ink 46">
              <a:extLst>
                <a:ext uri="{FF2B5EF4-FFF2-40B4-BE49-F238E27FC236}">
                  <a16:creationId xmlns:a16="http://schemas.microsoft.com/office/drawing/2014/main" id="{14D523AC-2BF5-44E8-AB04-DC76BF32ACF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89</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6">
          <xdr14:nvContentPartPr>
            <xdr14:cNvPr id="662" name="Ink 46">
              <a:extLst>
                <a:ext uri="{FF2B5EF4-FFF2-40B4-BE49-F238E27FC236}">
                  <a16:creationId xmlns:a16="http://schemas.microsoft.com/office/drawing/2014/main" id="{7E312DEA-0682-491A-832E-D6F42600A96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7">
          <xdr14:nvContentPartPr>
            <xdr14:cNvPr id="663" name="Ink 46">
              <a:extLst>
                <a:ext uri="{FF2B5EF4-FFF2-40B4-BE49-F238E27FC236}">
                  <a16:creationId xmlns:a16="http://schemas.microsoft.com/office/drawing/2014/main" id="{643B7573-3336-49CF-AB88-01310A52672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91</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8">
          <xdr14:nvContentPartPr>
            <xdr14:cNvPr id="664" name="Ink 46">
              <a:extLst>
                <a:ext uri="{FF2B5EF4-FFF2-40B4-BE49-F238E27FC236}">
                  <a16:creationId xmlns:a16="http://schemas.microsoft.com/office/drawing/2014/main" id="{0A5A86C9-FA46-41AD-AC00-13870AB4E4C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92</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9">
          <xdr14:nvContentPartPr>
            <xdr14:cNvPr id="665" name="Ink 46">
              <a:extLst>
                <a:ext uri="{FF2B5EF4-FFF2-40B4-BE49-F238E27FC236}">
                  <a16:creationId xmlns:a16="http://schemas.microsoft.com/office/drawing/2014/main" id="{A14FFA39-7816-48F4-8077-501742D48D2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93</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0">
          <xdr14:nvContentPartPr>
            <xdr14:cNvPr id="666" name="Ink 46">
              <a:extLst>
                <a:ext uri="{FF2B5EF4-FFF2-40B4-BE49-F238E27FC236}">
                  <a16:creationId xmlns:a16="http://schemas.microsoft.com/office/drawing/2014/main" id="{AE82CC34-0A31-48E5-B72D-A5ED6A95B6C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wsDr>
</file>

<file path=xl/drawings/drawing4.xml><?xml version="1.0" encoding="utf-8"?>
<xdr:wsDr xmlns:xdr="http://schemas.openxmlformats.org/drawingml/2006/spreadsheetDrawing" xmlns:a="http://schemas.openxmlformats.org/drawingml/2006/main">
  <xdr:twoCellAnchor>
    <xdr:from>
      <xdr:col>17</xdr:col>
      <xdr:colOff>485776</xdr:colOff>
      <xdr:row>1</xdr:row>
      <xdr:rowOff>86915</xdr:rowOff>
    </xdr:from>
    <xdr:to>
      <xdr:col>23</xdr:col>
      <xdr:colOff>492920</xdr:colOff>
      <xdr:row>15</xdr:row>
      <xdr:rowOff>163115</xdr:rowOff>
    </xdr:to>
    <mc:AlternateContent xmlns:mc="http://schemas.openxmlformats.org/markup-compatibility/2006">
      <mc:Choice xmlns:cx1="http://schemas.microsoft.com/office/drawing/2015/9/8/chartex" Requires="cx1">
        <xdr:graphicFrame macro="">
          <xdr:nvGraphicFramePr>
            <xdr:cNvPr id="2" name="Diagramm 1">
              <a:extLst>
                <a:ext uri="{FF2B5EF4-FFF2-40B4-BE49-F238E27FC236}">
                  <a16:creationId xmlns:a16="http://schemas.microsoft.com/office/drawing/2014/main" id="{00000000-0008-0000-26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4506576" y="286940"/>
              <a:ext cx="4922044" cy="260985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10</xdr:col>
      <xdr:colOff>0</xdr:colOff>
      <xdr:row>1</xdr:row>
      <xdr:rowOff>38100</xdr:rowOff>
    </xdr:from>
    <xdr:to>
      <xdr:col>16</xdr:col>
      <xdr:colOff>697706</xdr:colOff>
      <xdr:row>15</xdr:row>
      <xdr:rowOff>114300</xdr:rowOff>
    </xdr:to>
    <mc:AlternateContent xmlns:mc="http://schemas.openxmlformats.org/markup-compatibility/2006">
      <mc:Choice xmlns:cx1="http://schemas.microsoft.com/office/drawing/2015/9/8/chartex" Requires="cx1">
        <xdr:graphicFrame macro="">
          <xdr:nvGraphicFramePr>
            <xdr:cNvPr id="3" name="Diagramm 2">
              <a:extLst>
                <a:ext uri="{FF2B5EF4-FFF2-40B4-BE49-F238E27FC236}">
                  <a16:creationId xmlns:a16="http://schemas.microsoft.com/office/drawing/2014/main" id="{00000000-0008-0000-2600-000003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8286750" y="238125"/>
              <a:ext cx="5612606" cy="260985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17</xdr:col>
      <xdr:colOff>569114</xdr:colOff>
      <xdr:row>17</xdr:row>
      <xdr:rowOff>15475</xdr:rowOff>
    </xdr:from>
    <xdr:to>
      <xdr:col>23</xdr:col>
      <xdr:colOff>439457</xdr:colOff>
      <xdr:row>31</xdr:row>
      <xdr:rowOff>91675</xdr:rowOff>
    </xdr:to>
    <mc:AlternateContent xmlns:mc="http://schemas.openxmlformats.org/markup-compatibility/2006">
      <mc:Choice xmlns:cx1="http://schemas.microsoft.com/office/drawing/2015/9/8/chartex" Requires="cx1">
        <xdr:graphicFrame macro="">
          <xdr:nvGraphicFramePr>
            <xdr:cNvPr id="4" name="Diagramm 3">
              <a:extLst>
                <a:ext uri="{FF2B5EF4-FFF2-40B4-BE49-F238E27FC236}">
                  <a16:creationId xmlns:a16="http://schemas.microsoft.com/office/drawing/2014/main" id="{00000000-0008-0000-2600-00000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4594676" y="3115862"/>
              <a:ext cx="4780481" cy="260985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10</xdr:col>
      <xdr:colOff>64290</xdr:colOff>
      <xdr:row>17</xdr:row>
      <xdr:rowOff>14285</xdr:rowOff>
    </xdr:from>
    <xdr:to>
      <xdr:col>15</xdr:col>
      <xdr:colOff>700090</xdr:colOff>
      <xdr:row>31</xdr:row>
      <xdr:rowOff>90485</xdr:rowOff>
    </xdr:to>
    <mc:AlternateContent xmlns:mc="http://schemas.openxmlformats.org/markup-compatibility/2006">
      <mc:Choice xmlns:cx1="http://schemas.microsoft.com/office/drawing/2015/9/8/chartex" Requires="cx1">
        <xdr:graphicFrame macro="">
          <xdr:nvGraphicFramePr>
            <xdr:cNvPr id="5" name="Diagramm 4">
              <a:extLst>
                <a:ext uri="{FF2B5EF4-FFF2-40B4-BE49-F238E27FC236}">
                  <a16:creationId xmlns:a16="http://schemas.microsoft.com/office/drawing/2014/main" id="{00000000-0008-0000-2600-000005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8355802" y="3114672"/>
              <a:ext cx="4731550" cy="260985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257175</xdr:colOff>
      <xdr:row>7</xdr:row>
      <xdr:rowOff>161925</xdr:rowOff>
    </xdr:from>
    <xdr:to>
      <xdr:col>16</xdr:col>
      <xdr:colOff>19050</xdr:colOff>
      <xdr:row>22</xdr:row>
      <xdr:rowOff>47625</xdr:rowOff>
    </xdr:to>
    <mc:AlternateContent xmlns:mc="http://schemas.openxmlformats.org/markup-compatibility/2006">
      <mc:Choice xmlns:cx1="http://schemas.microsoft.com/office/drawing/2015/9/8/chartex" Requires="cx1">
        <xdr:graphicFrame macro="">
          <xdr:nvGraphicFramePr>
            <xdr:cNvPr id="2" name="Diagramm 1">
              <a:extLst>
                <a:ext uri="{FF2B5EF4-FFF2-40B4-BE49-F238E27FC236}">
                  <a16:creationId xmlns:a16="http://schemas.microsoft.com/office/drawing/2014/main" id="{00000000-0008-0000-27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57175" y="1428750"/>
              <a:ext cx="5562600" cy="2600325"/>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16</xdr:col>
      <xdr:colOff>161925</xdr:colOff>
      <xdr:row>7</xdr:row>
      <xdr:rowOff>152400</xdr:rowOff>
    </xdr:from>
    <xdr:to>
      <xdr:col>32</xdr:col>
      <xdr:colOff>228600</xdr:colOff>
      <xdr:row>22</xdr:row>
      <xdr:rowOff>38100</xdr:rowOff>
    </xdr:to>
    <mc:AlternateContent xmlns:mc="http://schemas.openxmlformats.org/markup-compatibility/2006">
      <mc:Choice xmlns:cx1="http://schemas.microsoft.com/office/drawing/2015/9/8/chartex" Requires="cx1">
        <xdr:graphicFrame macro="">
          <xdr:nvGraphicFramePr>
            <xdr:cNvPr id="3" name="Diagramm 2">
              <a:extLst>
                <a:ext uri="{FF2B5EF4-FFF2-40B4-BE49-F238E27FC236}">
                  <a16:creationId xmlns:a16="http://schemas.microsoft.com/office/drawing/2014/main" id="{00000000-0008-0000-2700-000003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962650" y="1419225"/>
              <a:ext cx="4905375" cy="2600325"/>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34</xdr:col>
      <xdr:colOff>228600</xdr:colOff>
      <xdr:row>8</xdr:row>
      <xdr:rowOff>9525</xdr:rowOff>
    </xdr:from>
    <xdr:to>
      <xdr:col>51</xdr:col>
      <xdr:colOff>85725</xdr:colOff>
      <xdr:row>22</xdr:row>
      <xdr:rowOff>85725</xdr:rowOff>
    </xdr:to>
    <mc:AlternateContent xmlns:mc="http://schemas.openxmlformats.org/markup-compatibility/2006">
      <mc:Choice xmlns:cx1="http://schemas.microsoft.com/office/drawing/2015/9/8/chartex" Requires="cx1">
        <xdr:graphicFrame macro="">
          <xdr:nvGraphicFramePr>
            <xdr:cNvPr id="4" name="Diagramm 3">
              <a:extLst>
                <a:ext uri="{FF2B5EF4-FFF2-40B4-BE49-F238E27FC236}">
                  <a16:creationId xmlns:a16="http://schemas.microsoft.com/office/drawing/2014/main" id="{00000000-0008-0000-2700-00000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1439525" y="1457325"/>
              <a:ext cx="4895850" cy="260985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52</xdr:col>
      <xdr:colOff>0</xdr:colOff>
      <xdr:row>8</xdr:row>
      <xdr:rowOff>0</xdr:rowOff>
    </xdr:from>
    <xdr:to>
      <xdr:col>69</xdr:col>
      <xdr:colOff>9525</xdr:colOff>
      <xdr:row>22</xdr:row>
      <xdr:rowOff>76200</xdr:rowOff>
    </xdr:to>
    <mc:AlternateContent xmlns:mc="http://schemas.openxmlformats.org/markup-compatibility/2006">
      <mc:Choice xmlns:cx1="http://schemas.microsoft.com/office/drawing/2015/9/8/chartex" Requires="cx1">
        <xdr:graphicFrame macro="">
          <xdr:nvGraphicFramePr>
            <xdr:cNvPr id="6" name="Diagramm 5">
              <a:extLst>
                <a:ext uri="{FF2B5EF4-FFF2-40B4-BE49-F238E27FC236}">
                  <a16:creationId xmlns:a16="http://schemas.microsoft.com/office/drawing/2014/main" id="{00000000-0008-0000-2700-000006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6563975" y="1447800"/>
              <a:ext cx="4905375" cy="260985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34</xdr:col>
      <xdr:colOff>231775</xdr:colOff>
      <xdr:row>24</xdr:row>
      <xdr:rowOff>38100</xdr:rowOff>
    </xdr:from>
    <xdr:to>
      <xdr:col>51</xdr:col>
      <xdr:colOff>79375</xdr:colOff>
      <xdr:row>38</xdr:row>
      <xdr:rowOff>114300</xdr:rowOff>
    </xdr:to>
    <mc:AlternateContent xmlns:mc="http://schemas.openxmlformats.org/markup-compatibility/2006">
      <mc:Choice xmlns:cx1="http://schemas.microsoft.com/office/drawing/2015/9/8/chartex" Requires="cx1">
        <xdr:graphicFrame macro="">
          <xdr:nvGraphicFramePr>
            <xdr:cNvPr id="7" name="Diagramm 6">
              <a:extLst>
                <a:ext uri="{FF2B5EF4-FFF2-40B4-BE49-F238E27FC236}">
                  <a16:creationId xmlns:a16="http://schemas.microsoft.com/office/drawing/2014/main" id="{00000000-0008-0000-2700-000007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1447462" y="4381500"/>
              <a:ext cx="4886325" cy="260985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34</xdr:col>
      <xdr:colOff>254000</xdr:colOff>
      <xdr:row>40</xdr:row>
      <xdr:rowOff>25400</xdr:rowOff>
    </xdr:from>
    <xdr:to>
      <xdr:col>51</xdr:col>
      <xdr:colOff>104775</xdr:colOff>
      <xdr:row>54</xdr:row>
      <xdr:rowOff>101600</xdr:rowOff>
    </xdr:to>
    <mc:AlternateContent xmlns:mc="http://schemas.openxmlformats.org/markup-compatibility/2006">
      <mc:Choice xmlns:cx1="http://schemas.microsoft.com/office/drawing/2015/9/8/chartex" Requires="cx1">
        <xdr:graphicFrame macro="">
          <xdr:nvGraphicFramePr>
            <xdr:cNvPr id="8" name="Diagramm 7">
              <a:extLst>
                <a:ext uri="{FF2B5EF4-FFF2-40B4-BE49-F238E27FC236}">
                  <a16:creationId xmlns:a16="http://schemas.microsoft.com/office/drawing/2014/main" id="{00000000-0008-0000-2700-000008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1469687" y="7269162"/>
              <a:ext cx="4884738" cy="260985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katha\Documents\uni\Evaluation-of-templates-for-requirements-documentation\UserTestEval\Data\TemplateComparison_calculatedMetricsUsertest.xlsx" TargetMode="External"/><Relationship Id="rId1" Type="http://schemas.openxmlformats.org/officeDocument/2006/relationships/externalLinkPath" Target="TemplateComparison_calculatedMetricsUserte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tudent free"/>
      <sheetName val="Student EARS"/>
      <sheetName val="Student MASTER"/>
      <sheetName val="Professional free"/>
      <sheetName val="Professional EARS"/>
      <sheetName val="Professional MASTER"/>
      <sheetName val="ReadingSamples"/>
    </sheetNames>
    <sheetDataSet>
      <sheetData sheetId="0">
        <row r="2">
          <cell r="C2">
            <v>17</v>
          </cell>
          <cell r="D2">
            <v>1</v>
          </cell>
          <cell r="E2">
            <v>1</v>
          </cell>
          <cell r="F2">
            <v>1</v>
          </cell>
          <cell r="G2">
            <v>1</v>
          </cell>
          <cell r="H2">
            <v>0</v>
          </cell>
          <cell r="I2">
            <v>1</v>
          </cell>
          <cell r="J2">
            <v>1</v>
          </cell>
          <cell r="K2">
            <v>1</v>
          </cell>
          <cell r="L2">
            <v>1</v>
          </cell>
          <cell r="M2">
            <v>1</v>
          </cell>
          <cell r="N2">
            <v>1</v>
          </cell>
          <cell r="O2">
            <v>1</v>
          </cell>
          <cell r="P2">
            <v>52.329749103942653</v>
          </cell>
          <cell r="Q2">
            <v>1</v>
          </cell>
          <cell r="R2">
            <v>0</v>
          </cell>
          <cell r="S2">
            <v>1</v>
          </cell>
          <cell r="T2">
            <v>1</v>
          </cell>
        </row>
        <row r="3">
          <cell r="C3">
            <v>61</v>
          </cell>
          <cell r="D3">
            <v>1</v>
          </cell>
          <cell r="E3">
            <v>0</v>
          </cell>
          <cell r="F3">
            <v>1</v>
          </cell>
          <cell r="G3">
            <v>1</v>
          </cell>
          <cell r="H3">
            <v>0</v>
          </cell>
          <cell r="I3">
            <v>1</v>
          </cell>
          <cell r="J3">
            <v>1</v>
          </cell>
          <cell r="K3">
            <v>1</v>
          </cell>
          <cell r="L3">
            <v>0</v>
          </cell>
          <cell r="M3">
            <v>0</v>
          </cell>
          <cell r="N3">
            <v>1</v>
          </cell>
          <cell r="O3">
            <v>1</v>
          </cell>
          <cell r="Q3">
            <v>1</v>
          </cell>
          <cell r="R3">
            <v>0</v>
          </cell>
          <cell r="S3">
            <v>1</v>
          </cell>
          <cell r="T3">
            <v>0</v>
          </cell>
        </row>
      </sheetData>
      <sheetData sheetId="1">
        <row r="2">
          <cell r="C2">
            <v>16</v>
          </cell>
          <cell r="D2">
            <v>1</v>
          </cell>
          <cell r="E2">
            <v>1</v>
          </cell>
          <cell r="F2">
            <v>1</v>
          </cell>
          <cell r="G2">
            <v>1</v>
          </cell>
          <cell r="H2">
            <v>1</v>
          </cell>
          <cell r="I2">
            <v>1</v>
          </cell>
          <cell r="J2">
            <v>1</v>
          </cell>
          <cell r="K2">
            <v>1</v>
          </cell>
          <cell r="L2">
            <v>1</v>
          </cell>
          <cell r="M2">
            <v>1</v>
          </cell>
          <cell r="N2">
            <v>1</v>
          </cell>
          <cell r="O2">
            <v>1</v>
          </cell>
          <cell r="P2">
            <v>53.29359714882635</v>
          </cell>
          <cell r="Q2">
            <v>1</v>
          </cell>
          <cell r="R2">
            <v>1</v>
          </cell>
          <cell r="S2">
            <v>1</v>
          </cell>
          <cell r="T2">
            <v>1</v>
          </cell>
        </row>
        <row r="3">
          <cell r="C3">
            <v>29</v>
          </cell>
          <cell r="D3">
            <v>0</v>
          </cell>
          <cell r="E3">
            <v>0</v>
          </cell>
          <cell r="F3">
            <v>1</v>
          </cell>
          <cell r="G3">
            <v>1</v>
          </cell>
          <cell r="H3">
            <v>0</v>
          </cell>
          <cell r="I3">
            <v>1</v>
          </cell>
          <cell r="J3">
            <v>1</v>
          </cell>
          <cell r="K3">
            <v>1</v>
          </cell>
          <cell r="L3">
            <v>1</v>
          </cell>
          <cell r="M3">
            <v>1</v>
          </cell>
          <cell r="N3">
            <v>1</v>
          </cell>
          <cell r="O3">
            <v>1</v>
          </cell>
          <cell r="Q3">
            <v>1</v>
          </cell>
          <cell r="R3">
            <v>1</v>
          </cell>
          <cell r="S3">
            <v>1</v>
          </cell>
          <cell r="T3">
            <v>1</v>
          </cell>
        </row>
        <row r="4">
          <cell r="C4">
            <v>19</v>
          </cell>
          <cell r="D4">
            <v>1</v>
          </cell>
          <cell r="E4">
            <v>1</v>
          </cell>
          <cell r="F4">
            <v>1</v>
          </cell>
          <cell r="G4">
            <v>1</v>
          </cell>
          <cell r="H4">
            <v>0</v>
          </cell>
          <cell r="I4">
            <v>1</v>
          </cell>
          <cell r="J4">
            <v>1</v>
          </cell>
          <cell r="K4">
            <v>1</v>
          </cell>
          <cell r="L4">
            <v>1</v>
          </cell>
          <cell r="M4">
            <v>1</v>
          </cell>
          <cell r="N4">
            <v>1</v>
          </cell>
          <cell r="O4">
            <v>1</v>
          </cell>
          <cell r="Q4">
            <v>1</v>
          </cell>
          <cell r="R4">
            <v>1</v>
          </cell>
          <cell r="S4">
            <v>1</v>
          </cell>
          <cell r="T4">
            <v>1</v>
          </cell>
        </row>
        <row r="5">
          <cell r="C5">
            <v>19</v>
          </cell>
          <cell r="D5">
            <v>1</v>
          </cell>
          <cell r="E5">
            <v>1</v>
          </cell>
          <cell r="F5">
            <v>1</v>
          </cell>
          <cell r="G5">
            <v>1</v>
          </cell>
          <cell r="H5">
            <v>0</v>
          </cell>
          <cell r="I5">
            <v>1</v>
          </cell>
          <cell r="J5">
            <v>1</v>
          </cell>
          <cell r="K5">
            <v>1</v>
          </cell>
          <cell r="L5">
            <v>1</v>
          </cell>
          <cell r="M5">
            <v>1</v>
          </cell>
          <cell r="N5">
            <v>1</v>
          </cell>
          <cell r="O5">
            <v>1</v>
          </cell>
          <cell r="Q5">
            <v>1</v>
          </cell>
          <cell r="R5">
            <v>1</v>
          </cell>
          <cell r="S5">
            <v>1</v>
          </cell>
          <cell r="T5">
            <v>1</v>
          </cell>
        </row>
        <row r="6">
          <cell r="C6">
            <v>13</v>
          </cell>
          <cell r="D6">
            <v>1</v>
          </cell>
          <cell r="E6">
            <v>1</v>
          </cell>
          <cell r="F6">
            <v>1</v>
          </cell>
          <cell r="G6">
            <v>1</v>
          </cell>
          <cell r="H6">
            <v>1</v>
          </cell>
          <cell r="I6">
            <v>1</v>
          </cell>
          <cell r="J6">
            <v>0</v>
          </cell>
          <cell r="K6">
            <v>1</v>
          </cell>
          <cell r="L6">
            <v>1</v>
          </cell>
          <cell r="M6">
            <v>1</v>
          </cell>
          <cell r="N6">
            <v>1</v>
          </cell>
          <cell r="O6">
            <v>1</v>
          </cell>
          <cell r="Q6">
            <v>1</v>
          </cell>
          <cell r="R6">
            <v>1</v>
          </cell>
          <cell r="S6">
            <v>1</v>
          </cell>
          <cell r="T6">
            <v>1</v>
          </cell>
        </row>
        <row r="7">
          <cell r="C7">
            <v>20</v>
          </cell>
          <cell r="D7">
            <v>0</v>
          </cell>
          <cell r="E7">
            <v>1</v>
          </cell>
          <cell r="F7">
            <v>0</v>
          </cell>
          <cell r="G7">
            <v>1</v>
          </cell>
          <cell r="H7">
            <v>1</v>
          </cell>
          <cell r="I7">
            <v>1</v>
          </cell>
          <cell r="J7">
            <v>1</v>
          </cell>
          <cell r="K7">
            <v>1</v>
          </cell>
          <cell r="L7">
            <v>1</v>
          </cell>
          <cell r="M7">
            <v>1</v>
          </cell>
          <cell r="N7">
            <v>1</v>
          </cell>
          <cell r="O7">
            <v>1</v>
          </cell>
          <cell r="Q7">
            <v>1</v>
          </cell>
          <cell r="R7">
            <v>1</v>
          </cell>
          <cell r="S7">
            <v>1</v>
          </cell>
          <cell r="T7">
            <v>1</v>
          </cell>
        </row>
        <row r="8">
          <cell r="C8">
            <v>20</v>
          </cell>
          <cell r="D8">
            <v>1</v>
          </cell>
          <cell r="E8">
            <v>1</v>
          </cell>
          <cell r="F8">
            <v>1</v>
          </cell>
          <cell r="G8">
            <v>1</v>
          </cell>
          <cell r="H8">
            <v>0</v>
          </cell>
          <cell r="I8">
            <v>1</v>
          </cell>
          <cell r="J8">
            <v>1</v>
          </cell>
          <cell r="K8">
            <v>1</v>
          </cell>
          <cell r="L8">
            <v>1</v>
          </cell>
          <cell r="M8">
            <v>1</v>
          </cell>
          <cell r="N8">
            <v>1</v>
          </cell>
          <cell r="O8">
            <v>1</v>
          </cell>
          <cell r="Q8">
            <v>1</v>
          </cell>
          <cell r="R8">
            <v>1</v>
          </cell>
          <cell r="S8">
            <v>1</v>
          </cell>
          <cell r="T8">
            <v>1</v>
          </cell>
        </row>
        <row r="9">
          <cell r="C9">
            <v>17</v>
          </cell>
          <cell r="D9">
            <v>1</v>
          </cell>
          <cell r="E9">
            <v>1</v>
          </cell>
          <cell r="F9">
            <v>1</v>
          </cell>
          <cell r="G9">
            <v>1</v>
          </cell>
          <cell r="H9">
            <v>0</v>
          </cell>
          <cell r="I9">
            <v>1</v>
          </cell>
          <cell r="J9">
            <v>1</v>
          </cell>
          <cell r="K9">
            <v>1</v>
          </cell>
          <cell r="L9">
            <v>1</v>
          </cell>
          <cell r="M9">
            <v>1</v>
          </cell>
          <cell r="N9">
            <v>1</v>
          </cell>
          <cell r="O9">
            <v>1</v>
          </cell>
          <cell r="Q9">
            <v>1</v>
          </cell>
          <cell r="R9">
            <v>1</v>
          </cell>
          <cell r="S9">
            <v>1</v>
          </cell>
          <cell r="T9">
            <v>1</v>
          </cell>
        </row>
        <row r="10">
          <cell r="C10">
            <v>15</v>
          </cell>
          <cell r="D10">
            <v>1</v>
          </cell>
          <cell r="E10">
            <v>1</v>
          </cell>
          <cell r="F10">
            <v>1</v>
          </cell>
          <cell r="G10">
            <v>1</v>
          </cell>
          <cell r="H10">
            <v>0</v>
          </cell>
          <cell r="I10">
            <v>1</v>
          </cell>
          <cell r="J10">
            <v>0</v>
          </cell>
          <cell r="K10">
            <v>1</v>
          </cell>
          <cell r="L10">
            <v>1</v>
          </cell>
          <cell r="M10">
            <v>1</v>
          </cell>
          <cell r="N10">
            <v>1</v>
          </cell>
          <cell r="O10">
            <v>1</v>
          </cell>
          <cell r="Q10">
            <v>1</v>
          </cell>
          <cell r="R10">
            <v>0</v>
          </cell>
          <cell r="S10">
            <v>1</v>
          </cell>
          <cell r="T10">
            <v>1</v>
          </cell>
        </row>
        <row r="11">
          <cell r="C11">
            <v>19</v>
          </cell>
          <cell r="D11">
            <v>1</v>
          </cell>
          <cell r="E11">
            <v>1</v>
          </cell>
          <cell r="F11">
            <v>1</v>
          </cell>
          <cell r="G11">
            <v>1</v>
          </cell>
          <cell r="H11">
            <v>0</v>
          </cell>
          <cell r="I11">
            <v>1</v>
          </cell>
          <cell r="J11">
            <v>1</v>
          </cell>
          <cell r="K11">
            <v>1</v>
          </cell>
          <cell r="L11">
            <v>1</v>
          </cell>
          <cell r="M11">
            <v>1</v>
          </cell>
          <cell r="N11">
            <v>1</v>
          </cell>
          <cell r="O11">
            <v>1</v>
          </cell>
          <cell r="Q11">
            <v>1</v>
          </cell>
          <cell r="R11">
            <v>1</v>
          </cell>
          <cell r="S11">
            <v>1</v>
          </cell>
          <cell r="T11">
            <v>1</v>
          </cell>
        </row>
        <row r="12">
          <cell r="C12">
            <v>14</v>
          </cell>
          <cell r="D12">
            <v>0</v>
          </cell>
          <cell r="E12">
            <v>1</v>
          </cell>
          <cell r="F12">
            <v>1</v>
          </cell>
          <cell r="G12">
            <v>1</v>
          </cell>
          <cell r="H12">
            <v>0</v>
          </cell>
          <cell r="I12">
            <v>1</v>
          </cell>
          <cell r="J12">
            <v>1</v>
          </cell>
          <cell r="K12">
            <v>1</v>
          </cell>
          <cell r="L12">
            <v>1</v>
          </cell>
          <cell r="M12">
            <v>1</v>
          </cell>
          <cell r="N12">
            <v>1</v>
          </cell>
          <cell r="O12">
            <v>1</v>
          </cell>
          <cell r="Q12">
            <v>1</v>
          </cell>
          <cell r="R12">
            <v>1</v>
          </cell>
          <cell r="S12">
            <v>1</v>
          </cell>
          <cell r="T12">
            <v>1</v>
          </cell>
        </row>
        <row r="13">
          <cell r="C13">
            <v>21</v>
          </cell>
          <cell r="D13">
            <v>1</v>
          </cell>
          <cell r="E13">
            <v>1</v>
          </cell>
          <cell r="F13">
            <v>1</v>
          </cell>
          <cell r="G13">
            <v>1</v>
          </cell>
          <cell r="H13">
            <v>0</v>
          </cell>
          <cell r="I13">
            <v>1</v>
          </cell>
          <cell r="J13">
            <v>1</v>
          </cell>
          <cell r="K13">
            <v>1</v>
          </cell>
          <cell r="L13">
            <v>1</v>
          </cell>
          <cell r="M13">
            <v>1</v>
          </cell>
          <cell r="N13">
            <v>1</v>
          </cell>
          <cell r="O13">
            <v>1</v>
          </cell>
          <cell r="Q13">
            <v>1</v>
          </cell>
          <cell r="R13">
            <v>1</v>
          </cell>
          <cell r="S13">
            <v>1</v>
          </cell>
          <cell r="T13">
            <v>1</v>
          </cell>
        </row>
        <row r="14">
          <cell r="C14">
            <v>21</v>
          </cell>
          <cell r="D14">
            <v>1</v>
          </cell>
          <cell r="E14">
            <v>1</v>
          </cell>
          <cell r="F14">
            <v>1</v>
          </cell>
          <cell r="G14">
            <v>1</v>
          </cell>
          <cell r="H14">
            <v>0</v>
          </cell>
          <cell r="I14">
            <v>1</v>
          </cell>
          <cell r="J14">
            <v>1</v>
          </cell>
          <cell r="K14">
            <v>1</v>
          </cell>
          <cell r="L14">
            <v>1</v>
          </cell>
          <cell r="M14">
            <v>1</v>
          </cell>
          <cell r="N14">
            <v>1</v>
          </cell>
          <cell r="O14">
            <v>1</v>
          </cell>
          <cell r="Q14">
            <v>1</v>
          </cell>
          <cell r="R14">
            <v>1</v>
          </cell>
          <cell r="S14">
            <v>1</v>
          </cell>
          <cell r="T14">
            <v>1</v>
          </cell>
        </row>
        <row r="15">
          <cell r="C15">
            <v>19</v>
          </cell>
          <cell r="D15">
            <v>1</v>
          </cell>
          <cell r="E15">
            <v>1</v>
          </cell>
          <cell r="F15">
            <v>1</v>
          </cell>
          <cell r="G15">
            <v>1</v>
          </cell>
          <cell r="H15">
            <v>0</v>
          </cell>
          <cell r="I15">
            <v>1</v>
          </cell>
          <cell r="J15">
            <v>1</v>
          </cell>
          <cell r="K15">
            <v>1</v>
          </cell>
          <cell r="L15">
            <v>1</v>
          </cell>
          <cell r="M15">
            <v>1</v>
          </cell>
          <cell r="N15">
            <v>1</v>
          </cell>
          <cell r="O15">
            <v>1</v>
          </cell>
          <cell r="Q15">
            <v>1</v>
          </cell>
          <cell r="R15">
            <v>1</v>
          </cell>
          <cell r="S15">
            <v>1</v>
          </cell>
          <cell r="T15">
            <v>1</v>
          </cell>
        </row>
        <row r="16">
          <cell r="C16">
            <v>16</v>
          </cell>
          <cell r="D16">
            <v>1</v>
          </cell>
          <cell r="E16">
            <v>1</v>
          </cell>
          <cell r="F16">
            <v>1</v>
          </cell>
          <cell r="G16">
            <v>1</v>
          </cell>
          <cell r="H16">
            <v>0</v>
          </cell>
          <cell r="I16">
            <v>1</v>
          </cell>
          <cell r="J16">
            <v>1</v>
          </cell>
          <cell r="K16">
            <v>1</v>
          </cell>
          <cell r="L16">
            <v>1</v>
          </cell>
          <cell r="M16">
            <v>1</v>
          </cell>
          <cell r="N16">
            <v>1</v>
          </cell>
          <cell r="O16">
            <v>1</v>
          </cell>
          <cell r="Q16">
            <v>1</v>
          </cell>
          <cell r="R16">
            <v>1</v>
          </cell>
          <cell r="S16">
            <v>1</v>
          </cell>
          <cell r="T16">
            <v>1</v>
          </cell>
        </row>
        <row r="17">
          <cell r="C17">
            <v>19</v>
          </cell>
          <cell r="D17">
            <v>1</v>
          </cell>
          <cell r="E17">
            <v>1</v>
          </cell>
          <cell r="F17">
            <v>1</v>
          </cell>
          <cell r="G17">
            <v>1</v>
          </cell>
          <cell r="H17">
            <v>1</v>
          </cell>
          <cell r="I17">
            <v>1</v>
          </cell>
          <cell r="J17">
            <v>1</v>
          </cell>
          <cell r="K17">
            <v>1</v>
          </cell>
          <cell r="L17">
            <v>1</v>
          </cell>
          <cell r="M17">
            <v>1</v>
          </cell>
          <cell r="N17">
            <v>1</v>
          </cell>
          <cell r="O17">
            <v>1</v>
          </cell>
          <cell r="Q17">
            <v>1</v>
          </cell>
          <cell r="R17">
            <v>0</v>
          </cell>
          <cell r="S17">
            <v>1</v>
          </cell>
          <cell r="T17">
            <v>1</v>
          </cell>
        </row>
        <row r="18">
          <cell r="C18">
            <v>16</v>
          </cell>
          <cell r="D18">
            <v>1</v>
          </cell>
          <cell r="E18">
            <v>1</v>
          </cell>
          <cell r="F18">
            <v>1</v>
          </cell>
          <cell r="G18">
            <v>1</v>
          </cell>
          <cell r="H18">
            <v>0</v>
          </cell>
          <cell r="I18">
            <v>1</v>
          </cell>
          <cell r="J18">
            <v>1</v>
          </cell>
          <cell r="K18">
            <v>1</v>
          </cell>
          <cell r="L18">
            <v>1</v>
          </cell>
          <cell r="M18">
            <v>1</v>
          </cell>
          <cell r="N18">
            <v>1</v>
          </cell>
          <cell r="O18">
            <v>1</v>
          </cell>
          <cell r="Q18">
            <v>1</v>
          </cell>
          <cell r="R18">
            <v>0</v>
          </cell>
          <cell r="S18">
            <v>1</v>
          </cell>
          <cell r="T18">
            <v>1</v>
          </cell>
        </row>
        <row r="19">
          <cell r="C19">
            <v>11</v>
          </cell>
          <cell r="D19">
            <v>1</v>
          </cell>
          <cell r="E19">
            <v>1</v>
          </cell>
          <cell r="F19">
            <v>1</v>
          </cell>
          <cell r="G19">
            <v>1</v>
          </cell>
          <cell r="H19">
            <v>1</v>
          </cell>
          <cell r="I19">
            <v>1</v>
          </cell>
          <cell r="J19">
            <v>1</v>
          </cell>
          <cell r="K19">
            <v>1</v>
          </cell>
          <cell r="L19">
            <v>1</v>
          </cell>
          <cell r="M19">
            <v>1</v>
          </cell>
          <cell r="N19">
            <v>1</v>
          </cell>
          <cell r="O19">
            <v>1</v>
          </cell>
          <cell r="Q19">
            <v>1</v>
          </cell>
          <cell r="R19">
            <v>1</v>
          </cell>
          <cell r="S19">
            <v>1</v>
          </cell>
          <cell r="T19">
            <v>1</v>
          </cell>
        </row>
        <row r="20">
          <cell r="C20">
            <v>14</v>
          </cell>
          <cell r="D20">
            <v>1</v>
          </cell>
          <cell r="E20">
            <v>1</v>
          </cell>
          <cell r="F20">
            <v>1</v>
          </cell>
          <cell r="G20">
            <v>1</v>
          </cell>
          <cell r="H20">
            <v>0</v>
          </cell>
          <cell r="I20">
            <v>1</v>
          </cell>
          <cell r="J20">
            <v>1</v>
          </cell>
          <cell r="K20">
            <v>1</v>
          </cell>
          <cell r="L20">
            <v>1</v>
          </cell>
          <cell r="M20">
            <v>1</v>
          </cell>
          <cell r="N20">
            <v>1</v>
          </cell>
          <cell r="O20">
            <v>1</v>
          </cell>
          <cell r="Q20">
            <v>1</v>
          </cell>
          <cell r="R20">
            <v>1</v>
          </cell>
          <cell r="S20">
            <v>1</v>
          </cell>
          <cell r="T20">
            <v>1</v>
          </cell>
        </row>
        <row r="21">
          <cell r="C21">
            <v>10</v>
          </cell>
          <cell r="D21">
            <v>1</v>
          </cell>
          <cell r="E21">
            <v>1</v>
          </cell>
          <cell r="F21">
            <v>1</v>
          </cell>
          <cell r="G21">
            <v>1</v>
          </cell>
          <cell r="H21">
            <v>0</v>
          </cell>
          <cell r="I21">
            <v>1</v>
          </cell>
          <cell r="J21">
            <v>1</v>
          </cell>
          <cell r="K21">
            <v>1</v>
          </cell>
          <cell r="L21">
            <v>1</v>
          </cell>
          <cell r="M21">
            <v>1</v>
          </cell>
          <cell r="N21">
            <v>1</v>
          </cell>
          <cell r="O21">
            <v>1</v>
          </cell>
          <cell r="Q21">
            <v>1</v>
          </cell>
          <cell r="R21">
            <v>1</v>
          </cell>
          <cell r="S21">
            <v>1</v>
          </cell>
          <cell r="T21">
            <v>1</v>
          </cell>
        </row>
        <row r="22">
          <cell r="C22">
            <v>19</v>
          </cell>
          <cell r="D22">
            <v>1</v>
          </cell>
          <cell r="E22">
            <v>1</v>
          </cell>
          <cell r="F22">
            <v>1</v>
          </cell>
          <cell r="G22">
            <v>1</v>
          </cell>
          <cell r="H22">
            <v>0</v>
          </cell>
          <cell r="I22">
            <v>1</v>
          </cell>
          <cell r="J22">
            <v>1</v>
          </cell>
          <cell r="K22">
            <v>1</v>
          </cell>
          <cell r="L22">
            <v>1</v>
          </cell>
          <cell r="M22">
            <v>1</v>
          </cell>
          <cell r="N22">
            <v>1</v>
          </cell>
          <cell r="O22">
            <v>1</v>
          </cell>
          <cell r="Q22">
            <v>1</v>
          </cell>
          <cell r="R22">
            <v>1</v>
          </cell>
          <cell r="S22">
            <v>1</v>
          </cell>
          <cell r="T22">
            <v>1</v>
          </cell>
        </row>
        <row r="23">
          <cell r="C23">
            <v>19</v>
          </cell>
          <cell r="D23">
            <v>1</v>
          </cell>
          <cell r="E23">
            <v>1</v>
          </cell>
          <cell r="F23">
            <v>1</v>
          </cell>
          <cell r="G23">
            <v>1</v>
          </cell>
          <cell r="H23">
            <v>0</v>
          </cell>
          <cell r="I23">
            <v>1</v>
          </cell>
          <cell r="J23">
            <v>1</v>
          </cell>
          <cell r="K23">
            <v>1</v>
          </cell>
          <cell r="L23">
            <v>1</v>
          </cell>
          <cell r="M23">
            <v>1</v>
          </cell>
          <cell r="N23">
            <v>1</v>
          </cell>
          <cell r="O23">
            <v>1</v>
          </cell>
          <cell r="Q23">
            <v>1</v>
          </cell>
          <cell r="R23">
            <v>1</v>
          </cell>
          <cell r="S23">
            <v>1</v>
          </cell>
          <cell r="T23">
            <v>1</v>
          </cell>
        </row>
        <row r="24">
          <cell r="C24">
            <v>12</v>
          </cell>
          <cell r="D24">
            <v>1</v>
          </cell>
          <cell r="E24">
            <v>1</v>
          </cell>
          <cell r="F24">
            <v>1</v>
          </cell>
          <cell r="G24">
            <v>1</v>
          </cell>
          <cell r="H24">
            <v>1</v>
          </cell>
          <cell r="I24">
            <v>1</v>
          </cell>
          <cell r="J24">
            <v>1</v>
          </cell>
          <cell r="K24">
            <v>1</v>
          </cell>
          <cell r="L24">
            <v>1</v>
          </cell>
          <cell r="M24">
            <v>1</v>
          </cell>
          <cell r="N24">
            <v>1</v>
          </cell>
          <cell r="O24">
            <v>1</v>
          </cell>
          <cell r="Q24">
            <v>1</v>
          </cell>
          <cell r="R24">
            <v>1</v>
          </cell>
          <cell r="S24">
            <v>1</v>
          </cell>
          <cell r="T24">
            <v>1</v>
          </cell>
        </row>
        <row r="25">
          <cell r="C25">
            <v>19</v>
          </cell>
          <cell r="D25">
            <v>1</v>
          </cell>
          <cell r="E25">
            <v>1</v>
          </cell>
          <cell r="F25">
            <v>1</v>
          </cell>
          <cell r="G25">
            <v>1</v>
          </cell>
          <cell r="H25">
            <v>0</v>
          </cell>
          <cell r="I25">
            <v>1</v>
          </cell>
          <cell r="J25">
            <v>1</v>
          </cell>
          <cell r="K25">
            <v>1</v>
          </cell>
          <cell r="L25">
            <v>1</v>
          </cell>
          <cell r="M25">
            <v>1</v>
          </cell>
          <cell r="N25">
            <v>1</v>
          </cell>
          <cell r="O25">
            <v>1</v>
          </cell>
          <cell r="Q25">
            <v>1</v>
          </cell>
          <cell r="R25">
            <v>1</v>
          </cell>
          <cell r="S25">
            <v>1</v>
          </cell>
          <cell r="T25">
            <v>1</v>
          </cell>
        </row>
        <row r="26">
          <cell r="C26">
            <v>20</v>
          </cell>
          <cell r="D26">
            <v>1</v>
          </cell>
          <cell r="E26">
            <v>1</v>
          </cell>
          <cell r="F26">
            <v>1</v>
          </cell>
          <cell r="G26">
            <v>1</v>
          </cell>
          <cell r="H26">
            <v>0</v>
          </cell>
          <cell r="I26">
            <v>1</v>
          </cell>
          <cell r="J26">
            <v>1</v>
          </cell>
          <cell r="K26">
            <v>1</v>
          </cell>
          <cell r="L26">
            <v>1</v>
          </cell>
          <cell r="M26">
            <v>1</v>
          </cell>
          <cell r="N26">
            <v>1</v>
          </cell>
          <cell r="O26">
            <v>1</v>
          </cell>
          <cell r="Q26">
            <v>1</v>
          </cell>
          <cell r="R26">
            <v>1</v>
          </cell>
          <cell r="S26">
            <v>1</v>
          </cell>
          <cell r="T26">
            <v>1</v>
          </cell>
        </row>
        <row r="27">
          <cell r="C27">
            <v>14</v>
          </cell>
          <cell r="D27">
            <v>1</v>
          </cell>
          <cell r="E27">
            <v>1</v>
          </cell>
          <cell r="F27">
            <v>1</v>
          </cell>
          <cell r="G27">
            <v>1</v>
          </cell>
          <cell r="H27">
            <v>1</v>
          </cell>
          <cell r="I27">
            <v>1</v>
          </cell>
          <cell r="J27">
            <v>0</v>
          </cell>
          <cell r="K27">
            <v>1</v>
          </cell>
          <cell r="L27">
            <v>1</v>
          </cell>
          <cell r="M27">
            <v>1</v>
          </cell>
          <cell r="N27">
            <v>1</v>
          </cell>
          <cell r="O27">
            <v>1</v>
          </cell>
          <cell r="Q27">
            <v>1</v>
          </cell>
          <cell r="R27">
            <v>1</v>
          </cell>
          <cell r="S27">
            <v>0</v>
          </cell>
          <cell r="T27">
            <v>1</v>
          </cell>
        </row>
        <row r="28">
          <cell r="C28">
            <v>14</v>
          </cell>
          <cell r="D28">
            <v>1</v>
          </cell>
          <cell r="E28">
            <v>1</v>
          </cell>
          <cell r="F28">
            <v>1</v>
          </cell>
          <cell r="G28">
            <v>1</v>
          </cell>
          <cell r="H28">
            <v>1</v>
          </cell>
          <cell r="I28">
            <v>1</v>
          </cell>
          <cell r="J28">
            <v>0</v>
          </cell>
          <cell r="K28">
            <v>1</v>
          </cell>
          <cell r="L28">
            <v>1</v>
          </cell>
          <cell r="M28">
            <v>1</v>
          </cell>
          <cell r="N28">
            <v>1</v>
          </cell>
          <cell r="O28">
            <v>1</v>
          </cell>
          <cell r="Q28">
            <v>1</v>
          </cell>
          <cell r="R28">
            <v>1</v>
          </cell>
          <cell r="S28">
            <v>0</v>
          </cell>
          <cell r="T28">
            <v>1</v>
          </cell>
        </row>
        <row r="29">
          <cell r="C29">
            <v>9</v>
          </cell>
          <cell r="D29">
            <v>1</v>
          </cell>
          <cell r="E29">
            <v>1</v>
          </cell>
          <cell r="F29">
            <v>1</v>
          </cell>
          <cell r="G29">
            <v>1</v>
          </cell>
          <cell r="H29">
            <v>1</v>
          </cell>
          <cell r="I29">
            <v>1</v>
          </cell>
          <cell r="J29">
            <v>1</v>
          </cell>
          <cell r="K29">
            <v>1</v>
          </cell>
          <cell r="L29">
            <v>1</v>
          </cell>
          <cell r="M29">
            <v>1</v>
          </cell>
          <cell r="N29">
            <v>1</v>
          </cell>
          <cell r="O29">
            <v>1</v>
          </cell>
          <cell r="Q29">
            <v>1</v>
          </cell>
          <cell r="R29">
            <v>1</v>
          </cell>
          <cell r="S29">
            <v>1</v>
          </cell>
          <cell r="T29">
            <v>1</v>
          </cell>
        </row>
        <row r="30">
          <cell r="C30">
            <v>19</v>
          </cell>
          <cell r="D30">
            <v>1</v>
          </cell>
          <cell r="E30">
            <v>1</v>
          </cell>
          <cell r="F30">
            <v>1</v>
          </cell>
          <cell r="G30">
            <v>1</v>
          </cell>
          <cell r="H30">
            <v>1</v>
          </cell>
          <cell r="I30">
            <v>1</v>
          </cell>
          <cell r="J30">
            <v>0</v>
          </cell>
          <cell r="K30">
            <v>1</v>
          </cell>
          <cell r="L30">
            <v>1</v>
          </cell>
          <cell r="M30">
            <v>1</v>
          </cell>
          <cell r="N30">
            <v>1</v>
          </cell>
          <cell r="O30">
            <v>1</v>
          </cell>
          <cell r="Q30">
            <v>1</v>
          </cell>
          <cell r="R30">
            <v>1</v>
          </cell>
          <cell r="S30">
            <v>0</v>
          </cell>
          <cell r="T30">
            <v>1</v>
          </cell>
        </row>
        <row r="31">
          <cell r="C31">
            <v>15</v>
          </cell>
          <cell r="D31">
            <v>1</v>
          </cell>
          <cell r="E31">
            <v>1</v>
          </cell>
          <cell r="F31">
            <v>1</v>
          </cell>
          <cell r="G31">
            <v>1</v>
          </cell>
          <cell r="H31">
            <v>0</v>
          </cell>
          <cell r="I31">
            <v>1</v>
          </cell>
          <cell r="J31">
            <v>0</v>
          </cell>
          <cell r="K31">
            <v>1</v>
          </cell>
          <cell r="L31">
            <v>1</v>
          </cell>
          <cell r="M31">
            <v>1</v>
          </cell>
          <cell r="N31">
            <v>1</v>
          </cell>
          <cell r="O31">
            <v>1</v>
          </cell>
          <cell r="Q31">
            <v>1</v>
          </cell>
          <cell r="R31">
            <v>0</v>
          </cell>
          <cell r="S31">
            <v>1</v>
          </cell>
          <cell r="T31">
            <v>1</v>
          </cell>
        </row>
        <row r="32">
          <cell r="C32">
            <v>22</v>
          </cell>
          <cell r="D32">
            <v>0</v>
          </cell>
          <cell r="E32">
            <v>1</v>
          </cell>
          <cell r="F32">
            <v>0</v>
          </cell>
          <cell r="G32">
            <v>1</v>
          </cell>
          <cell r="H32">
            <v>1</v>
          </cell>
          <cell r="I32">
            <v>1</v>
          </cell>
          <cell r="J32">
            <v>1</v>
          </cell>
          <cell r="K32">
            <v>1</v>
          </cell>
          <cell r="L32">
            <v>0</v>
          </cell>
          <cell r="M32">
            <v>1</v>
          </cell>
          <cell r="N32">
            <v>1</v>
          </cell>
          <cell r="O32">
            <v>1</v>
          </cell>
          <cell r="Q32">
            <v>1</v>
          </cell>
          <cell r="R32">
            <v>1</v>
          </cell>
          <cell r="S32">
            <v>0</v>
          </cell>
          <cell r="T32">
            <v>1</v>
          </cell>
        </row>
        <row r="33">
          <cell r="C33">
            <v>16</v>
          </cell>
          <cell r="D33">
            <v>1</v>
          </cell>
          <cell r="E33">
            <v>1</v>
          </cell>
          <cell r="F33">
            <v>1</v>
          </cell>
          <cell r="G33">
            <v>1</v>
          </cell>
          <cell r="H33">
            <v>0</v>
          </cell>
          <cell r="I33">
            <v>1</v>
          </cell>
          <cell r="J33">
            <v>0</v>
          </cell>
          <cell r="K33">
            <v>1</v>
          </cell>
          <cell r="L33">
            <v>1</v>
          </cell>
          <cell r="M33">
            <v>1</v>
          </cell>
          <cell r="N33">
            <v>1</v>
          </cell>
          <cell r="O33">
            <v>1</v>
          </cell>
          <cell r="Q33">
            <v>1</v>
          </cell>
          <cell r="R33">
            <v>1</v>
          </cell>
          <cell r="S33">
            <v>1</v>
          </cell>
          <cell r="T33">
            <v>1</v>
          </cell>
        </row>
        <row r="34">
          <cell r="C34">
            <v>17</v>
          </cell>
          <cell r="D34">
            <v>1</v>
          </cell>
          <cell r="E34">
            <v>1</v>
          </cell>
          <cell r="F34">
            <v>1</v>
          </cell>
          <cell r="G34">
            <v>1</v>
          </cell>
          <cell r="H34">
            <v>0</v>
          </cell>
          <cell r="I34">
            <v>1</v>
          </cell>
          <cell r="J34">
            <v>1</v>
          </cell>
          <cell r="K34">
            <v>1</v>
          </cell>
          <cell r="L34">
            <v>1</v>
          </cell>
          <cell r="M34">
            <v>1</v>
          </cell>
          <cell r="N34">
            <v>1</v>
          </cell>
          <cell r="O34">
            <v>1</v>
          </cell>
          <cell r="Q34">
            <v>1</v>
          </cell>
          <cell r="R34">
            <v>0</v>
          </cell>
          <cell r="S34">
            <v>1</v>
          </cell>
          <cell r="T34">
            <v>1</v>
          </cell>
        </row>
        <row r="35">
          <cell r="C35">
            <v>15</v>
          </cell>
          <cell r="D35">
            <v>1</v>
          </cell>
          <cell r="E35">
            <v>1</v>
          </cell>
          <cell r="F35">
            <v>1</v>
          </cell>
          <cell r="G35">
            <v>1</v>
          </cell>
          <cell r="H35">
            <v>1</v>
          </cell>
          <cell r="I35">
            <v>1</v>
          </cell>
          <cell r="J35">
            <v>1</v>
          </cell>
          <cell r="K35">
            <v>1</v>
          </cell>
          <cell r="L35">
            <v>1</v>
          </cell>
          <cell r="M35">
            <v>1</v>
          </cell>
          <cell r="N35">
            <v>1</v>
          </cell>
          <cell r="O35">
            <v>1</v>
          </cell>
          <cell r="Q35">
            <v>1</v>
          </cell>
          <cell r="R35">
            <v>1</v>
          </cell>
          <cell r="S35">
            <v>1</v>
          </cell>
          <cell r="T35">
            <v>1</v>
          </cell>
        </row>
        <row r="36">
          <cell r="C36">
            <v>20</v>
          </cell>
          <cell r="D36">
            <v>1</v>
          </cell>
          <cell r="E36">
            <v>1</v>
          </cell>
          <cell r="F36">
            <v>1</v>
          </cell>
          <cell r="G36">
            <v>1</v>
          </cell>
          <cell r="H36">
            <v>0</v>
          </cell>
          <cell r="I36">
            <v>1</v>
          </cell>
          <cell r="J36">
            <v>1</v>
          </cell>
          <cell r="K36">
            <v>1</v>
          </cell>
          <cell r="L36">
            <v>1</v>
          </cell>
          <cell r="M36">
            <v>1</v>
          </cell>
          <cell r="N36">
            <v>1</v>
          </cell>
          <cell r="O36">
            <v>1</v>
          </cell>
          <cell r="Q36">
            <v>1</v>
          </cell>
          <cell r="R36">
            <v>1</v>
          </cell>
          <cell r="S36">
            <v>1</v>
          </cell>
          <cell r="T36">
            <v>1</v>
          </cell>
        </row>
        <row r="37">
          <cell r="C37">
            <v>18</v>
          </cell>
          <cell r="D37">
            <v>1</v>
          </cell>
          <cell r="E37">
            <v>1</v>
          </cell>
          <cell r="F37">
            <v>1</v>
          </cell>
          <cell r="G37">
            <v>1</v>
          </cell>
          <cell r="H37">
            <v>0</v>
          </cell>
          <cell r="I37">
            <v>1</v>
          </cell>
          <cell r="J37">
            <v>1</v>
          </cell>
          <cell r="K37">
            <v>1</v>
          </cell>
          <cell r="L37">
            <v>1</v>
          </cell>
          <cell r="M37">
            <v>1</v>
          </cell>
          <cell r="N37">
            <v>1</v>
          </cell>
          <cell r="O37">
            <v>1</v>
          </cell>
          <cell r="Q37">
            <v>1</v>
          </cell>
          <cell r="R37">
            <v>1</v>
          </cell>
          <cell r="S37">
            <v>1</v>
          </cell>
          <cell r="T37">
            <v>1</v>
          </cell>
        </row>
        <row r="38">
          <cell r="C38">
            <v>44</v>
          </cell>
          <cell r="D38">
            <v>1</v>
          </cell>
          <cell r="E38">
            <v>0</v>
          </cell>
          <cell r="F38">
            <v>1</v>
          </cell>
          <cell r="G38">
            <v>1</v>
          </cell>
          <cell r="H38">
            <v>1</v>
          </cell>
          <cell r="I38">
            <v>1</v>
          </cell>
          <cell r="J38">
            <v>1</v>
          </cell>
          <cell r="K38">
            <v>1</v>
          </cell>
          <cell r="L38">
            <v>1</v>
          </cell>
          <cell r="M38">
            <v>1</v>
          </cell>
          <cell r="N38">
            <v>1</v>
          </cell>
          <cell r="O38">
            <v>1</v>
          </cell>
          <cell r="Q38">
            <v>1</v>
          </cell>
          <cell r="R38">
            <v>0</v>
          </cell>
          <cell r="S38">
            <v>1</v>
          </cell>
          <cell r="T38">
            <v>1</v>
          </cell>
        </row>
        <row r="39">
          <cell r="C39">
            <v>50</v>
          </cell>
          <cell r="D39">
            <v>1</v>
          </cell>
          <cell r="E39">
            <v>0</v>
          </cell>
          <cell r="F39">
            <v>1</v>
          </cell>
          <cell r="G39">
            <v>1</v>
          </cell>
          <cell r="H39">
            <v>1</v>
          </cell>
          <cell r="I39">
            <v>1</v>
          </cell>
          <cell r="J39">
            <v>1</v>
          </cell>
          <cell r="K39">
            <v>1</v>
          </cell>
          <cell r="L39">
            <v>1</v>
          </cell>
          <cell r="M39">
            <v>0</v>
          </cell>
          <cell r="N39">
            <v>1</v>
          </cell>
          <cell r="O39">
            <v>1</v>
          </cell>
          <cell r="Q39">
            <v>1</v>
          </cell>
          <cell r="R39">
            <v>0</v>
          </cell>
          <cell r="S39">
            <v>1</v>
          </cell>
          <cell r="T39">
            <v>1</v>
          </cell>
        </row>
        <row r="40">
          <cell r="C40">
            <v>63</v>
          </cell>
          <cell r="D40">
            <v>1</v>
          </cell>
          <cell r="E40">
            <v>0</v>
          </cell>
          <cell r="F40">
            <v>0</v>
          </cell>
          <cell r="G40">
            <v>1</v>
          </cell>
          <cell r="H40">
            <v>0</v>
          </cell>
          <cell r="I40">
            <v>1</v>
          </cell>
          <cell r="J40">
            <v>1</v>
          </cell>
          <cell r="K40">
            <v>1</v>
          </cell>
          <cell r="L40">
            <v>0</v>
          </cell>
          <cell r="M40">
            <v>1</v>
          </cell>
          <cell r="N40">
            <v>1</v>
          </cell>
          <cell r="O40">
            <v>1</v>
          </cell>
          <cell r="Q40">
            <v>1</v>
          </cell>
          <cell r="R40">
            <v>0</v>
          </cell>
          <cell r="S40">
            <v>1</v>
          </cell>
          <cell r="T40">
            <v>0</v>
          </cell>
        </row>
        <row r="41">
          <cell r="C41">
            <v>64</v>
          </cell>
          <cell r="D41">
            <v>1</v>
          </cell>
          <cell r="E41">
            <v>0</v>
          </cell>
          <cell r="F41">
            <v>1</v>
          </cell>
          <cell r="G41">
            <v>1</v>
          </cell>
          <cell r="H41">
            <v>0</v>
          </cell>
          <cell r="I41">
            <v>1</v>
          </cell>
          <cell r="J41">
            <v>1</v>
          </cell>
          <cell r="K41">
            <v>1</v>
          </cell>
          <cell r="L41">
            <v>0</v>
          </cell>
          <cell r="M41">
            <v>0</v>
          </cell>
          <cell r="N41">
            <v>1</v>
          </cell>
          <cell r="O41">
            <v>1</v>
          </cell>
          <cell r="Q41">
            <v>1</v>
          </cell>
          <cell r="R41">
            <v>0</v>
          </cell>
          <cell r="S41">
            <v>1</v>
          </cell>
          <cell r="T41">
            <v>0</v>
          </cell>
        </row>
        <row r="42">
          <cell r="C42">
            <v>70</v>
          </cell>
          <cell r="D42">
            <v>0</v>
          </cell>
          <cell r="E42">
            <v>0</v>
          </cell>
          <cell r="F42">
            <v>1</v>
          </cell>
          <cell r="G42">
            <v>1</v>
          </cell>
          <cell r="H42">
            <v>0</v>
          </cell>
          <cell r="I42">
            <v>1</v>
          </cell>
          <cell r="J42">
            <v>0</v>
          </cell>
          <cell r="K42">
            <v>1</v>
          </cell>
          <cell r="L42">
            <v>0</v>
          </cell>
          <cell r="M42">
            <v>1</v>
          </cell>
          <cell r="N42">
            <v>1</v>
          </cell>
          <cell r="O42">
            <v>1</v>
          </cell>
          <cell r="Q42">
            <v>1</v>
          </cell>
          <cell r="R42">
            <v>0</v>
          </cell>
          <cell r="S42">
            <v>1</v>
          </cell>
          <cell r="T42">
            <v>0</v>
          </cell>
        </row>
        <row r="43">
          <cell r="C43">
            <v>43</v>
          </cell>
          <cell r="D43">
            <v>1</v>
          </cell>
          <cell r="E43">
            <v>0</v>
          </cell>
          <cell r="F43">
            <v>1</v>
          </cell>
          <cell r="G43">
            <v>1</v>
          </cell>
          <cell r="H43">
            <v>1</v>
          </cell>
          <cell r="I43">
            <v>1</v>
          </cell>
          <cell r="J43">
            <v>1</v>
          </cell>
          <cell r="K43">
            <v>1</v>
          </cell>
          <cell r="L43">
            <v>0</v>
          </cell>
          <cell r="M43">
            <v>1</v>
          </cell>
          <cell r="N43">
            <v>1</v>
          </cell>
          <cell r="O43">
            <v>1</v>
          </cell>
          <cell r="Q43">
            <v>1</v>
          </cell>
          <cell r="R43">
            <v>1</v>
          </cell>
          <cell r="S43">
            <v>1</v>
          </cell>
          <cell r="T43">
            <v>1</v>
          </cell>
        </row>
        <row r="44">
          <cell r="C44">
            <v>38</v>
          </cell>
          <cell r="D44">
            <v>0</v>
          </cell>
          <cell r="E44">
            <v>0</v>
          </cell>
          <cell r="F44">
            <v>1</v>
          </cell>
          <cell r="G44">
            <v>1</v>
          </cell>
          <cell r="H44">
            <v>1</v>
          </cell>
          <cell r="I44">
            <v>1</v>
          </cell>
          <cell r="J44">
            <v>1</v>
          </cell>
          <cell r="K44">
            <v>1</v>
          </cell>
          <cell r="L44">
            <v>0</v>
          </cell>
          <cell r="M44">
            <v>1</v>
          </cell>
          <cell r="N44">
            <v>1</v>
          </cell>
          <cell r="O44">
            <v>1</v>
          </cell>
          <cell r="Q44">
            <v>1</v>
          </cell>
          <cell r="R44">
            <v>1</v>
          </cell>
          <cell r="S44">
            <v>1</v>
          </cell>
          <cell r="T44">
            <v>1</v>
          </cell>
        </row>
        <row r="45">
          <cell r="C45">
            <v>65</v>
          </cell>
          <cell r="D45">
            <v>0</v>
          </cell>
          <cell r="E45">
            <v>0</v>
          </cell>
          <cell r="F45">
            <v>1</v>
          </cell>
          <cell r="G45">
            <v>1</v>
          </cell>
          <cell r="H45">
            <v>0</v>
          </cell>
          <cell r="I45">
            <v>1</v>
          </cell>
          <cell r="J45">
            <v>1</v>
          </cell>
          <cell r="K45">
            <v>1</v>
          </cell>
          <cell r="L45">
            <v>0</v>
          </cell>
          <cell r="M45">
            <v>1</v>
          </cell>
          <cell r="N45">
            <v>1</v>
          </cell>
          <cell r="O45">
            <v>1</v>
          </cell>
          <cell r="Q45">
            <v>1</v>
          </cell>
          <cell r="R45">
            <v>1</v>
          </cell>
          <cell r="S45">
            <v>1</v>
          </cell>
          <cell r="T45">
            <v>0</v>
          </cell>
        </row>
        <row r="46">
          <cell r="C46">
            <v>44</v>
          </cell>
          <cell r="D46">
            <v>1</v>
          </cell>
          <cell r="E46">
            <v>0</v>
          </cell>
          <cell r="F46">
            <v>1</v>
          </cell>
          <cell r="G46">
            <v>1</v>
          </cell>
          <cell r="H46">
            <v>1</v>
          </cell>
          <cell r="I46">
            <v>1</v>
          </cell>
          <cell r="J46">
            <v>1</v>
          </cell>
          <cell r="K46">
            <v>1</v>
          </cell>
          <cell r="L46">
            <v>0</v>
          </cell>
          <cell r="M46">
            <v>1</v>
          </cell>
          <cell r="N46">
            <v>1</v>
          </cell>
          <cell r="O46">
            <v>1</v>
          </cell>
          <cell r="Q46">
            <v>1</v>
          </cell>
          <cell r="R46">
            <v>0</v>
          </cell>
          <cell r="S46">
            <v>1</v>
          </cell>
          <cell r="T46">
            <v>1</v>
          </cell>
        </row>
        <row r="47">
          <cell r="C47">
            <v>44</v>
          </cell>
          <cell r="D47">
            <v>1</v>
          </cell>
          <cell r="E47">
            <v>0</v>
          </cell>
          <cell r="F47">
            <v>1</v>
          </cell>
          <cell r="G47">
            <v>1</v>
          </cell>
          <cell r="H47">
            <v>1</v>
          </cell>
          <cell r="I47">
            <v>1</v>
          </cell>
          <cell r="J47">
            <v>1</v>
          </cell>
          <cell r="K47">
            <v>1</v>
          </cell>
          <cell r="L47">
            <v>0</v>
          </cell>
          <cell r="M47">
            <v>1</v>
          </cell>
          <cell r="N47">
            <v>1</v>
          </cell>
          <cell r="O47">
            <v>1</v>
          </cell>
          <cell r="Q47">
            <v>1</v>
          </cell>
          <cell r="R47">
            <v>0</v>
          </cell>
          <cell r="S47">
            <v>1</v>
          </cell>
          <cell r="T47">
            <v>1</v>
          </cell>
        </row>
        <row r="48">
          <cell r="C48">
            <v>28</v>
          </cell>
          <cell r="D48">
            <v>0</v>
          </cell>
          <cell r="E48">
            <v>0</v>
          </cell>
          <cell r="F48">
            <v>1</v>
          </cell>
          <cell r="G48">
            <v>1</v>
          </cell>
          <cell r="H48">
            <v>1</v>
          </cell>
          <cell r="I48">
            <v>1</v>
          </cell>
          <cell r="J48">
            <v>1</v>
          </cell>
          <cell r="K48">
            <v>1</v>
          </cell>
          <cell r="L48">
            <v>1</v>
          </cell>
          <cell r="M48">
            <v>0</v>
          </cell>
          <cell r="N48">
            <v>1</v>
          </cell>
          <cell r="O48">
            <v>1</v>
          </cell>
          <cell r="Q48">
            <v>1</v>
          </cell>
          <cell r="R48">
            <v>0</v>
          </cell>
          <cell r="S48">
            <v>1</v>
          </cell>
          <cell r="T48">
            <v>1</v>
          </cell>
        </row>
        <row r="49">
          <cell r="C49">
            <v>57</v>
          </cell>
          <cell r="D49">
            <v>1</v>
          </cell>
          <cell r="E49">
            <v>0</v>
          </cell>
          <cell r="F49">
            <v>1</v>
          </cell>
          <cell r="G49">
            <v>1</v>
          </cell>
          <cell r="H49">
            <v>1</v>
          </cell>
          <cell r="I49">
            <v>1</v>
          </cell>
          <cell r="J49">
            <v>1</v>
          </cell>
          <cell r="K49">
            <v>1</v>
          </cell>
          <cell r="L49">
            <v>0</v>
          </cell>
          <cell r="M49">
            <v>1</v>
          </cell>
          <cell r="N49">
            <v>1</v>
          </cell>
          <cell r="O49">
            <v>1</v>
          </cell>
          <cell r="Q49">
            <v>1</v>
          </cell>
          <cell r="R49">
            <v>1</v>
          </cell>
          <cell r="S49">
            <v>1</v>
          </cell>
          <cell r="T49">
            <v>1</v>
          </cell>
        </row>
        <row r="50">
          <cell r="C50">
            <v>70</v>
          </cell>
          <cell r="D50">
            <v>0</v>
          </cell>
          <cell r="E50">
            <v>0</v>
          </cell>
          <cell r="F50">
            <v>1</v>
          </cell>
          <cell r="G50">
            <v>1</v>
          </cell>
          <cell r="H50">
            <v>0</v>
          </cell>
          <cell r="I50">
            <v>1</v>
          </cell>
          <cell r="J50">
            <v>1</v>
          </cell>
          <cell r="K50">
            <v>1</v>
          </cell>
          <cell r="L50">
            <v>0</v>
          </cell>
          <cell r="M50">
            <v>1</v>
          </cell>
          <cell r="N50">
            <v>1</v>
          </cell>
          <cell r="O50">
            <v>1</v>
          </cell>
          <cell r="Q50">
            <v>1</v>
          </cell>
          <cell r="R50">
            <v>1</v>
          </cell>
          <cell r="S50">
            <v>1</v>
          </cell>
          <cell r="T50">
            <v>0</v>
          </cell>
        </row>
        <row r="51">
          <cell r="C51">
            <v>45</v>
          </cell>
          <cell r="D51">
            <v>1</v>
          </cell>
          <cell r="E51">
            <v>0</v>
          </cell>
          <cell r="F51">
            <v>1</v>
          </cell>
          <cell r="G51">
            <v>1</v>
          </cell>
          <cell r="H51">
            <v>1</v>
          </cell>
          <cell r="I51">
            <v>1</v>
          </cell>
          <cell r="J51">
            <v>1</v>
          </cell>
          <cell r="K51">
            <v>1</v>
          </cell>
          <cell r="L51">
            <v>0</v>
          </cell>
          <cell r="M51">
            <v>1</v>
          </cell>
          <cell r="N51">
            <v>1</v>
          </cell>
          <cell r="O51">
            <v>1</v>
          </cell>
          <cell r="Q51">
            <v>1</v>
          </cell>
          <cell r="R51">
            <v>0</v>
          </cell>
          <cell r="S51">
            <v>1</v>
          </cell>
          <cell r="T51">
            <v>1</v>
          </cell>
        </row>
        <row r="52">
          <cell r="C52">
            <v>63</v>
          </cell>
          <cell r="D52">
            <v>1</v>
          </cell>
          <cell r="E52">
            <v>0</v>
          </cell>
          <cell r="F52">
            <v>1</v>
          </cell>
          <cell r="G52">
            <v>1</v>
          </cell>
          <cell r="H52">
            <v>0</v>
          </cell>
          <cell r="I52">
            <v>1</v>
          </cell>
          <cell r="J52">
            <v>1</v>
          </cell>
          <cell r="K52">
            <v>1</v>
          </cell>
          <cell r="L52">
            <v>0</v>
          </cell>
          <cell r="M52">
            <v>1</v>
          </cell>
          <cell r="N52">
            <v>1</v>
          </cell>
          <cell r="O52">
            <v>1</v>
          </cell>
          <cell r="Q52">
            <v>1</v>
          </cell>
          <cell r="R52">
            <v>0</v>
          </cell>
          <cell r="S52">
            <v>1</v>
          </cell>
          <cell r="T52">
            <v>0</v>
          </cell>
        </row>
        <row r="53">
          <cell r="C53">
            <v>31</v>
          </cell>
          <cell r="D53">
            <v>1</v>
          </cell>
          <cell r="E53">
            <v>0</v>
          </cell>
          <cell r="F53">
            <v>1</v>
          </cell>
          <cell r="G53">
            <v>1</v>
          </cell>
          <cell r="H53">
            <v>1</v>
          </cell>
          <cell r="I53">
            <v>1</v>
          </cell>
          <cell r="J53">
            <v>1</v>
          </cell>
          <cell r="K53">
            <v>1</v>
          </cell>
          <cell r="L53">
            <v>0</v>
          </cell>
          <cell r="M53">
            <v>1</v>
          </cell>
          <cell r="N53">
            <v>1</v>
          </cell>
          <cell r="O53">
            <v>1</v>
          </cell>
          <cell r="Q53">
            <v>1</v>
          </cell>
          <cell r="R53">
            <v>1</v>
          </cell>
          <cell r="S53">
            <v>1</v>
          </cell>
          <cell r="T53">
            <v>1</v>
          </cell>
        </row>
        <row r="54">
          <cell r="C54">
            <v>36</v>
          </cell>
          <cell r="D54">
            <v>1</v>
          </cell>
          <cell r="E54">
            <v>0</v>
          </cell>
          <cell r="F54">
            <v>1</v>
          </cell>
          <cell r="G54">
            <v>1</v>
          </cell>
          <cell r="H54">
            <v>1</v>
          </cell>
          <cell r="I54">
            <v>1</v>
          </cell>
          <cell r="J54">
            <v>1</v>
          </cell>
          <cell r="K54">
            <v>1</v>
          </cell>
          <cell r="L54">
            <v>0</v>
          </cell>
          <cell r="M54">
            <v>1</v>
          </cell>
          <cell r="N54">
            <v>1</v>
          </cell>
          <cell r="O54">
            <v>1</v>
          </cell>
          <cell r="Q54">
            <v>1</v>
          </cell>
          <cell r="R54">
            <v>0</v>
          </cell>
          <cell r="S54">
            <v>1</v>
          </cell>
          <cell r="T54">
            <v>1</v>
          </cell>
        </row>
        <row r="55">
          <cell r="C55">
            <v>29</v>
          </cell>
          <cell r="D55">
            <v>1</v>
          </cell>
          <cell r="E55">
            <v>0</v>
          </cell>
          <cell r="F55">
            <v>1</v>
          </cell>
          <cell r="G55">
            <v>1</v>
          </cell>
          <cell r="H55">
            <v>1</v>
          </cell>
          <cell r="I55">
            <v>1</v>
          </cell>
          <cell r="J55">
            <v>1</v>
          </cell>
          <cell r="K55">
            <v>1</v>
          </cell>
          <cell r="L55">
            <v>0</v>
          </cell>
          <cell r="M55">
            <v>1</v>
          </cell>
          <cell r="N55">
            <v>1</v>
          </cell>
          <cell r="O55">
            <v>1</v>
          </cell>
          <cell r="Q55">
            <v>1</v>
          </cell>
          <cell r="R55">
            <v>1</v>
          </cell>
          <cell r="S55">
            <v>1</v>
          </cell>
          <cell r="T55">
            <v>1</v>
          </cell>
        </row>
        <row r="56">
          <cell r="C56">
            <v>33</v>
          </cell>
          <cell r="D56">
            <v>0</v>
          </cell>
          <cell r="E56">
            <v>0</v>
          </cell>
          <cell r="F56">
            <v>1</v>
          </cell>
          <cell r="G56">
            <v>1</v>
          </cell>
          <cell r="H56">
            <v>1</v>
          </cell>
          <cell r="I56">
            <v>1</v>
          </cell>
          <cell r="J56">
            <v>1</v>
          </cell>
          <cell r="K56">
            <v>1</v>
          </cell>
          <cell r="L56">
            <v>1</v>
          </cell>
          <cell r="M56">
            <v>1</v>
          </cell>
          <cell r="N56">
            <v>1</v>
          </cell>
          <cell r="O56">
            <v>1</v>
          </cell>
          <cell r="Q56">
            <v>1</v>
          </cell>
          <cell r="R56">
            <v>1</v>
          </cell>
          <cell r="S56">
            <v>1</v>
          </cell>
          <cell r="T56">
            <v>1</v>
          </cell>
        </row>
        <row r="57">
          <cell r="C57">
            <v>37</v>
          </cell>
          <cell r="D57">
            <v>1</v>
          </cell>
          <cell r="E57">
            <v>0</v>
          </cell>
          <cell r="F57">
            <v>1</v>
          </cell>
          <cell r="G57">
            <v>1</v>
          </cell>
          <cell r="H57">
            <v>1</v>
          </cell>
          <cell r="I57">
            <v>1</v>
          </cell>
          <cell r="J57">
            <v>1</v>
          </cell>
          <cell r="K57">
            <v>1</v>
          </cell>
          <cell r="L57">
            <v>0</v>
          </cell>
          <cell r="M57">
            <v>1</v>
          </cell>
          <cell r="N57">
            <v>1</v>
          </cell>
          <cell r="O57">
            <v>1</v>
          </cell>
          <cell r="Q57">
            <v>1</v>
          </cell>
          <cell r="R57">
            <v>0</v>
          </cell>
          <cell r="S57">
            <v>1</v>
          </cell>
          <cell r="T57">
            <v>1</v>
          </cell>
        </row>
        <row r="58">
          <cell r="C58">
            <v>63</v>
          </cell>
          <cell r="D58">
            <v>1</v>
          </cell>
          <cell r="E58">
            <v>0</v>
          </cell>
          <cell r="F58">
            <v>1</v>
          </cell>
          <cell r="G58">
            <v>1</v>
          </cell>
          <cell r="H58">
            <v>0</v>
          </cell>
          <cell r="I58">
            <v>1</v>
          </cell>
          <cell r="J58">
            <v>1</v>
          </cell>
          <cell r="K58">
            <v>1</v>
          </cell>
          <cell r="L58">
            <v>0</v>
          </cell>
          <cell r="M58">
            <v>1</v>
          </cell>
          <cell r="N58">
            <v>1</v>
          </cell>
          <cell r="O58">
            <v>1</v>
          </cell>
          <cell r="Q58">
            <v>1</v>
          </cell>
          <cell r="R58">
            <v>0</v>
          </cell>
          <cell r="S58">
            <v>1</v>
          </cell>
          <cell r="T58">
            <v>0</v>
          </cell>
        </row>
        <row r="59">
          <cell r="C59">
            <v>62</v>
          </cell>
          <cell r="D59">
            <v>0</v>
          </cell>
          <cell r="E59">
            <v>0</v>
          </cell>
          <cell r="F59">
            <v>1</v>
          </cell>
          <cell r="G59">
            <v>1</v>
          </cell>
          <cell r="H59">
            <v>1</v>
          </cell>
          <cell r="I59">
            <v>1</v>
          </cell>
          <cell r="J59">
            <v>1</v>
          </cell>
          <cell r="K59">
            <v>1</v>
          </cell>
          <cell r="L59">
            <v>0</v>
          </cell>
          <cell r="M59">
            <v>1</v>
          </cell>
          <cell r="N59">
            <v>1</v>
          </cell>
          <cell r="O59">
            <v>1</v>
          </cell>
          <cell r="Q59">
            <v>1</v>
          </cell>
          <cell r="R59">
            <v>1</v>
          </cell>
          <cell r="S59">
            <v>1</v>
          </cell>
          <cell r="T59">
            <v>1</v>
          </cell>
        </row>
        <row r="60">
          <cell r="C60">
            <v>42</v>
          </cell>
          <cell r="D60">
            <v>1</v>
          </cell>
          <cell r="E60">
            <v>0</v>
          </cell>
          <cell r="F60">
            <v>1</v>
          </cell>
          <cell r="G60">
            <v>1</v>
          </cell>
          <cell r="H60">
            <v>0</v>
          </cell>
          <cell r="I60">
            <v>1</v>
          </cell>
          <cell r="J60">
            <v>1</v>
          </cell>
          <cell r="K60">
            <v>1</v>
          </cell>
          <cell r="L60">
            <v>1</v>
          </cell>
          <cell r="M60">
            <v>0</v>
          </cell>
          <cell r="N60">
            <v>1</v>
          </cell>
          <cell r="O60">
            <v>1</v>
          </cell>
          <cell r="Q60">
            <v>1</v>
          </cell>
          <cell r="R60">
            <v>1</v>
          </cell>
          <cell r="S60">
            <v>1</v>
          </cell>
          <cell r="T60">
            <v>1</v>
          </cell>
        </row>
        <row r="61">
          <cell r="C61">
            <v>62</v>
          </cell>
          <cell r="D61">
            <v>1</v>
          </cell>
          <cell r="E61">
            <v>0</v>
          </cell>
          <cell r="F61">
            <v>1</v>
          </cell>
          <cell r="G61">
            <v>1</v>
          </cell>
          <cell r="H61">
            <v>0</v>
          </cell>
          <cell r="I61">
            <v>1</v>
          </cell>
          <cell r="J61">
            <v>1</v>
          </cell>
          <cell r="K61">
            <v>1</v>
          </cell>
          <cell r="L61">
            <v>0</v>
          </cell>
          <cell r="M61">
            <v>1</v>
          </cell>
          <cell r="N61">
            <v>1</v>
          </cell>
          <cell r="O61">
            <v>1</v>
          </cell>
          <cell r="Q61">
            <v>1</v>
          </cell>
          <cell r="R61">
            <v>0</v>
          </cell>
          <cell r="S61">
            <v>1</v>
          </cell>
          <cell r="T61">
            <v>0</v>
          </cell>
        </row>
        <row r="62">
          <cell r="C62">
            <v>63</v>
          </cell>
          <cell r="D62">
            <v>1</v>
          </cell>
          <cell r="E62">
            <v>0</v>
          </cell>
          <cell r="F62">
            <v>1</v>
          </cell>
          <cell r="G62">
            <v>1</v>
          </cell>
          <cell r="H62">
            <v>0</v>
          </cell>
          <cell r="I62">
            <v>1</v>
          </cell>
          <cell r="J62">
            <v>1</v>
          </cell>
          <cell r="K62">
            <v>1</v>
          </cell>
          <cell r="L62">
            <v>0</v>
          </cell>
          <cell r="M62">
            <v>1</v>
          </cell>
          <cell r="N62">
            <v>1</v>
          </cell>
          <cell r="O62">
            <v>1</v>
          </cell>
          <cell r="Q62">
            <v>1</v>
          </cell>
          <cell r="R62">
            <v>0</v>
          </cell>
          <cell r="S62">
            <v>1</v>
          </cell>
          <cell r="T62">
            <v>0</v>
          </cell>
        </row>
        <row r="63">
          <cell r="C63">
            <v>25</v>
          </cell>
          <cell r="D63">
            <v>1</v>
          </cell>
          <cell r="E63">
            <v>0</v>
          </cell>
          <cell r="F63">
            <v>1</v>
          </cell>
          <cell r="G63">
            <v>1</v>
          </cell>
          <cell r="H63">
            <v>1</v>
          </cell>
          <cell r="I63">
            <v>1</v>
          </cell>
          <cell r="J63">
            <v>0</v>
          </cell>
          <cell r="K63">
            <v>1</v>
          </cell>
          <cell r="L63">
            <v>1</v>
          </cell>
          <cell r="M63">
            <v>1</v>
          </cell>
          <cell r="N63">
            <v>1</v>
          </cell>
          <cell r="O63">
            <v>1</v>
          </cell>
          <cell r="Q63">
            <v>1</v>
          </cell>
          <cell r="R63">
            <v>1</v>
          </cell>
          <cell r="S63">
            <v>1</v>
          </cell>
          <cell r="T63">
            <v>1</v>
          </cell>
        </row>
        <row r="64">
          <cell r="C64">
            <v>25</v>
          </cell>
          <cell r="D64">
            <v>1</v>
          </cell>
          <cell r="E64">
            <v>0</v>
          </cell>
          <cell r="F64">
            <v>1</v>
          </cell>
          <cell r="G64">
            <v>1</v>
          </cell>
          <cell r="H64">
            <v>1</v>
          </cell>
          <cell r="I64">
            <v>1</v>
          </cell>
          <cell r="J64">
            <v>0</v>
          </cell>
          <cell r="K64">
            <v>1</v>
          </cell>
          <cell r="L64">
            <v>1</v>
          </cell>
          <cell r="M64">
            <v>1</v>
          </cell>
          <cell r="N64">
            <v>1</v>
          </cell>
          <cell r="O64">
            <v>1</v>
          </cell>
          <cell r="Q64">
            <v>1</v>
          </cell>
          <cell r="R64">
            <v>1</v>
          </cell>
          <cell r="S64">
            <v>1</v>
          </cell>
          <cell r="T64">
            <v>1</v>
          </cell>
        </row>
        <row r="65">
          <cell r="C65">
            <v>30</v>
          </cell>
          <cell r="D65">
            <v>0</v>
          </cell>
          <cell r="E65">
            <v>0</v>
          </cell>
          <cell r="F65">
            <v>1</v>
          </cell>
          <cell r="G65">
            <v>1</v>
          </cell>
          <cell r="H65">
            <v>1</v>
          </cell>
          <cell r="I65">
            <v>1</v>
          </cell>
          <cell r="J65">
            <v>1</v>
          </cell>
          <cell r="K65">
            <v>1</v>
          </cell>
          <cell r="L65">
            <v>1</v>
          </cell>
          <cell r="M65">
            <v>1</v>
          </cell>
          <cell r="N65">
            <v>1</v>
          </cell>
          <cell r="O65">
            <v>1</v>
          </cell>
          <cell r="Q65">
            <v>1</v>
          </cell>
          <cell r="R65">
            <v>1</v>
          </cell>
          <cell r="S65">
            <v>1</v>
          </cell>
          <cell r="T65">
            <v>1</v>
          </cell>
        </row>
        <row r="66">
          <cell r="C66">
            <v>48</v>
          </cell>
          <cell r="D66">
            <v>0</v>
          </cell>
          <cell r="E66">
            <v>0</v>
          </cell>
          <cell r="F66">
            <v>1</v>
          </cell>
          <cell r="G66">
            <v>1</v>
          </cell>
          <cell r="H66">
            <v>1</v>
          </cell>
          <cell r="I66">
            <v>1</v>
          </cell>
          <cell r="J66">
            <v>1</v>
          </cell>
          <cell r="K66">
            <v>1</v>
          </cell>
          <cell r="L66">
            <v>1</v>
          </cell>
          <cell r="M66">
            <v>1</v>
          </cell>
          <cell r="N66">
            <v>1</v>
          </cell>
          <cell r="O66">
            <v>1</v>
          </cell>
          <cell r="Q66">
            <v>1</v>
          </cell>
          <cell r="R66">
            <v>1</v>
          </cell>
          <cell r="S66">
            <v>1</v>
          </cell>
          <cell r="T66">
            <v>1</v>
          </cell>
        </row>
        <row r="67">
          <cell r="C67">
            <v>44</v>
          </cell>
          <cell r="D67">
            <v>1</v>
          </cell>
          <cell r="E67">
            <v>0</v>
          </cell>
          <cell r="F67">
            <v>1</v>
          </cell>
          <cell r="G67">
            <v>1</v>
          </cell>
          <cell r="H67">
            <v>1</v>
          </cell>
          <cell r="I67">
            <v>1</v>
          </cell>
          <cell r="J67">
            <v>1</v>
          </cell>
          <cell r="K67">
            <v>1</v>
          </cell>
          <cell r="L67">
            <v>0</v>
          </cell>
          <cell r="M67">
            <v>1</v>
          </cell>
          <cell r="N67">
            <v>1</v>
          </cell>
          <cell r="O67">
            <v>1</v>
          </cell>
          <cell r="Q67">
            <v>1</v>
          </cell>
          <cell r="R67">
            <v>0</v>
          </cell>
          <cell r="S67">
            <v>1</v>
          </cell>
          <cell r="T67">
            <v>1</v>
          </cell>
        </row>
        <row r="68">
          <cell r="C68">
            <v>63</v>
          </cell>
          <cell r="D68">
            <v>0</v>
          </cell>
          <cell r="E68">
            <v>0</v>
          </cell>
          <cell r="F68">
            <v>1</v>
          </cell>
          <cell r="G68">
            <v>1</v>
          </cell>
          <cell r="H68">
            <v>1</v>
          </cell>
          <cell r="I68">
            <v>1</v>
          </cell>
          <cell r="J68">
            <v>1</v>
          </cell>
          <cell r="K68">
            <v>1</v>
          </cell>
          <cell r="L68">
            <v>0</v>
          </cell>
          <cell r="M68">
            <v>1</v>
          </cell>
          <cell r="N68">
            <v>1</v>
          </cell>
          <cell r="O68">
            <v>1</v>
          </cell>
          <cell r="Q68">
            <v>1</v>
          </cell>
          <cell r="R68">
            <v>1</v>
          </cell>
          <cell r="S68">
            <v>1</v>
          </cell>
          <cell r="T68">
            <v>1</v>
          </cell>
        </row>
        <row r="69">
          <cell r="C69">
            <v>37</v>
          </cell>
          <cell r="D69">
            <v>1</v>
          </cell>
          <cell r="E69">
            <v>0</v>
          </cell>
          <cell r="F69">
            <v>1</v>
          </cell>
          <cell r="G69">
            <v>1</v>
          </cell>
          <cell r="H69">
            <v>1</v>
          </cell>
          <cell r="I69">
            <v>1</v>
          </cell>
          <cell r="J69">
            <v>1</v>
          </cell>
          <cell r="K69">
            <v>1</v>
          </cell>
          <cell r="L69">
            <v>1</v>
          </cell>
          <cell r="M69">
            <v>1</v>
          </cell>
          <cell r="N69">
            <v>1</v>
          </cell>
          <cell r="O69">
            <v>1</v>
          </cell>
          <cell r="Q69">
            <v>1</v>
          </cell>
          <cell r="R69">
            <v>1</v>
          </cell>
          <cell r="S69">
            <v>1</v>
          </cell>
          <cell r="T69">
            <v>1</v>
          </cell>
        </row>
        <row r="70">
          <cell r="C70">
            <v>64</v>
          </cell>
          <cell r="D70">
            <v>1</v>
          </cell>
          <cell r="E70">
            <v>0</v>
          </cell>
          <cell r="F70">
            <v>1</v>
          </cell>
          <cell r="G70">
            <v>1</v>
          </cell>
          <cell r="H70">
            <v>0</v>
          </cell>
          <cell r="I70">
            <v>1</v>
          </cell>
          <cell r="J70">
            <v>1</v>
          </cell>
          <cell r="K70">
            <v>1</v>
          </cell>
          <cell r="L70">
            <v>0</v>
          </cell>
          <cell r="M70">
            <v>1</v>
          </cell>
          <cell r="N70">
            <v>1</v>
          </cell>
          <cell r="O70">
            <v>1</v>
          </cell>
          <cell r="Q70">
            <v>1</v>
          </cell>
          <cell r="R70">
            <v>0</v>
          </cell>
          <cell r="S70">
            <v>1</v>
          </cell>
          <cell r="T70">
            <v>0</v>
          </cell>
        </row>
        <row r="71">
          <cell r="C71">
            <v>57</v>
          </cell>
          <cell r="D71">
            <v>0</v>
          </cell>
          <cell r="E71">
            <v>0</v>
          </cell>
          <cell r="F71">
            <v>1</v>
          </cell>
          <cell r="G71">
            <v>1</v>
          </cell>
          <cell r="H71">
            <v>0</v>
          </cell>
          <cell r="I71">
            <v>1</v>
          </cell>
          <cell r="J71">
            <v>1</v>
          </cell>
          <cell r="K71">
            <v>1</v>
          </cell>
          <cell r="L71">
            <v>0</v>
          </cell>
          <cell r="M71">
            <v>1</v>
          </cell>
          <cell r="N71">
            <v>1</v>
          </cell>
          <cell r="O71">
            <v>1</v>
          </cell>
          <cell r="Q71">
            <v>1</v>
          </cell>
          <cell r="R71">
            <v>1</v>
          </cell>
          <cell r="S71">
            <v>1</v>
          </cell>
          <cell r="T71">
            <v>0</v>
          </cell>
        </row>
      </sheetData>
      <sheetData sheetId="2">
        <row r="2">
          <cell r="C2">
            <v>26</v>
          </cell>
          <cell r="D2">
            <v>1</v>
          </cell>
          <cell r="E2">
            <v>1</v>
          </cell>
          <cell r="F2">
            <v>1</v>
          </cell>
          <cell r="G2">
            <v>1</v>
          </cell>
          <cell r="H2">
            <v>0</v>
          </cell>
          <cell r="I2">
            <v>1</v>
          </cell>
          <cell r="J2">
            <v>1</v>
          </cell>
          <cell r="K2">
            <v>1</v>
          </cell>
          <cell r="L2">
            <v>1</v>
          </cell>
          <cell r="M2">
            <v>1</v>
          </cell>
          <cell r="N2">
            <v>1</v>
          </cell>
          <cell r="O2">
            <v>1</v>
          </cell>
          <cell r="P2">
            <v>53.125</v>
          </cell>
          <cell r="Q2">
            <v>1</v>
          </cell>
          <cell r="R2">
            <v>1</v>
          </cell>
          <cell r="S2">
            <v>1</v>
          </cell>
          <cell r="T2">
            <v>1</v>
          </cell>
        </row>
        <row r="3">
          <cell r="C3">
            <v>27</v>
          </cell>
          <cell r="D3">
            <v>1</v>
          </cell>
          <cell r="E3">
            <v>1</v>
          </cell>
          <cell r="F3">
            <v>1</v>
          </cell>
          <cell r="G3">
            <v>1</v>
          </cell>
          <cell r="H3">
            <v>0</v>
          </cell>
          <cell r="I3">
            <v>1</v>
          </cell>
          <cell r="J3">
            <v>1</v>
          </cell>
          <cell r="K3">
            <v>1</v>
          </cell>
          <cell r="L3">
            <v>1</v>
          </cell>
          <cell r="M3">
            <v>1</v>
          </cell>
          <cell r="N3">
            <v>1</v>
          </cell>
          <cell r="O3">
            <v>1</v>
          </cell>
          <cell r="Q3">
            <v>1</v>
          </cell>
          <cell r="R3">
            <v>1</v>
          </cell>
          <cell r="S3">
            <v>1</v>
          </cell>
          <cell r="T3">
            <v>1</v>
          </cell>
        </row>
        <row r="4">
          <cell r="C4">
            <v>23</v>
          </cell>
          <cell r="D4">
            <v>1</v>
          </cell>
          <cell r="E4">
            <v>1</v>
          </cell>
          <cell r="F4">
            <v>1</v>
          </cell>
          <cell r="G4">
            <v>1</v>
          </cell>
          <cell r="H4">
            <v>0</v>
          </cell>
          <cell r="I4">
            <v>1</v>
          </cell>
          <cell r="J4">
            <v>0</v>
          </cell>
          <cell r="K4">
            <v>1</v>
          </cell>
          <cell r="L4">
            <v>1</v>
          </cell>
          <cell r="M4">
            <v>1</v>
          </cell>
          <cell r="N4">
            <v>1</v>
          </cell>
          <cell r="O4">
            <v>1</v>
          </cell>
          <cell r="Q4">
            <v>1</v>
          </cell>
          <cell r="R4">
            <v>1</v>
          </cell>
          <cell r="S4">
            <v>1</v>
          </cell>
          <cell r="T4">
            <v>1</v>
          </cell>
        </row>
        <row r="5">
          <cell r="C5">
            <v>22</v>
          </cell>
          <cell r="D5">
            <v>1</v>
          </cell>
          <cell r="E5">
            <v>1</v>
          </cell>
          <cell r="F5">
            <v>1</v>
          </cell>
          <cell r="G5">
            <v>1</v>
          </cell>
          <cell r="H5">
            <v>0</v>
          </cell>
          <cell r="I5">
            <v>1</v>
          </cell>
          <cell r="J5">
            <v>1</v>
          </cell>
          <cell r="K5">
            <v>1</v>
          </cell>
          <cell r="L5">
            <v>1</v>
          </cell>
          <cell r="M5">
            <v>1</v>
          </cell>
          <cell r="N5">
            <v>1</v>
          </cell>
          <cell r="O5">
            <v>1</v>
          </cell>
          <cell r="Q5">
            <v>1</v>
          </cell>
          <cell r="R5">
            <v>1</v>
          </cell>
          <cell r="S5">
            <v>1</v>
          </cell>
          <cell r="T5">
            <v>1</v>
          </cell>
        </row>
        <row r="6">
          <cell r="C6">
            <v>18</v>
          </cell>
          <cell r="D6">
            <v>0</v>
          </cell>
          <cell r="E6">
            <v>1</v>
          </cell>
          <cell r="F6">
            <v>1</v>
          </cell>
          <cell r="G6">
            <v>1</v>
          </cell>
          <cell r="H6">
            <v>1</v>
          </cell>
          <cell r="I6">
            <v>1</v>
          </cell>
          <cell r="J6">
            <v>1</v>
          </cell>
          <cell r="K6">
            <v>1</v>
          </cell>
          <cell r="L6">
            <v>1</v>
          </cell>
          <cell r="M6">
            <v>1</v>
          </cell>
          <cell r="N6">
            <v>1</v>
          </cell>
          <cell r="O6">
            <v>1</v>
          </cell>
          <cell r="Q6">
            <v>1</v>
          </cell>
          <cell r="R6">
            <v>1</v>
          </cell>
          <cell r="S6">
            <v>1</v>
          </cell>
          <cell r="T6">
            <v>1</v>
          </cell>
        </row>
        <row r="7">
          <cell r="C7">
            <v>19</v>
          </cell>
          <cell r="D7">
            <v>0</v>
          </cell>
          <cell r="E7">
            <v>1</v>
          </cell>
          <cell r="F7">
            <v>0</v>
          </cell>
          <cell r="G7">
            <v>1</v>
          </cell>
          <cell r="H7">
            <v>1</v>
          </cell>
          <cell r="I7">
            <v>1</v>
          </cell>
          <cell r="J7">
            <v>0</v>
          </cell>
          <cell r="K7">
            <v>1</v>
          </cell>
          <cell r="L7">
            <v>1</v>
          </cell>
          <cell r="M7">
            <v>1</v>
          </cell>
          <cell r="N7">
            <v>1</v>
          </cell>
          <cell r="O7">
            <v>1</v>
          </cell>
          <cell r="Q7">
            <v>1</v>
          </cell>
          <cell r="R7">
            <v>0</v>
          </cell>
          <cell r="S7">
            <v>1</v>
          </cell>
          <cell r="T7">
            <v>1</v>
          </cell>
        </row>
        <row r="8">
          <cell r="C8">
            <v>20</v>
          </cell>
          <cell r="D8">
            <v>1</v>
          </cell>
          <cell r="E8">
            <v>1</v>
          </cell>
          <cell r="F8">
            <v>1</v>
          </cell>
          <cell r="G8">
            <v>1</v>
          </cell>
          <cell r="H8">
            <v>0</v>
          </cell>
          <cell r="I8">
            <v>1</v>
          </cell>
          <cell r="J8">
            <v>1</v>
          </cell>
          <cell r="K8">
            <v>1</v>
          </cell>
          <cell r="L8">
            <v>1</v>
          </cell>
          <cell r="M8">
            <v>1</v>
          </cell>
          <cell r="N8">
            <v>1</v>
          </cell>
          <cell r="O8">
            <v>1</v>
          </cell>
          <cell r="Q8">
            <v>1</v>
          </cell>
          <cell r="R8">
            <v>1</v>
          </cell>
          <cell r="S8">
            <v>1</v>
          </cell>
          <cell r="T8">
            <v>1</v>
          </cell>
        </row>
        <row r="9">
          <cell r="C9">
            <v>19</v>
          </cell>
          <cell r="D9">
            <v>1</v>
          </cell>
          <cell r="E9">
            <v>1</v>
          </cell>
          <cell r="F9">
            <v>1</v>
          </cell>
          <cell r="G9">
            <v>1</v>
          </cell>
          <cell r="H9">
            <v>0</v>
          </cell>
          <cell r="I9">
            <v>1</v>
          </cell>
          <cell r="J9">
            <v>1</v>
          </cell>
          <cell r="K9">
            <v>1</v>
          </cell>
          <cell r="L9">
            <v>1</v>
          </cell>
          <cell r="M9">
            <v>1</v>
          </cell>
          <cell r="N9">
            <v>1</v>
          </cell>
          <cell r="O9">
            <v>1</v>
          </cell>
          <cell r="Q9">
            <v>1</v>
          </cell>
          <cell r="R9">
            <v>1</v>
          </cell>
          <cell r="S9">
            <v>1</v>
          </cell>
          <cell r="T9">
            <v>1</v>
          </cell>
        </row>
        <row r="10">
          <cell r="C10">
            <v>14</v>
          </cell>
          <cell r="D10">
            <v>1</v>
          </cell>
          <cell r="E10">
            <v>1</v>
          </cell>
          <cell r="F10">
            <v>1</v>
          </cell>
          <cell r="G10">
            <v>1</v>
          </cell>
          <cell r="H10">
            <v>0</v>
          </cell>
          <cell r="I10">
            <v>1</v>
          </cell>
          <cell r="J10">
            <v>0</v>
          </cell>
          <cell r="K10">
            <v>1</v>
          </cell>
          <cell r="L10">
            <v>1</v>
          </cell>
          <cell r="M10">
            <v>1</v>
          </cell>
          <cell r="N10">
            <v>1</v>
          </cell>
          <cell r="O10">
            <v>1</v>
          </cell>
          <cell r="Q10">
            <v>1</v>
          </cell>
          <cell r="R10">
            <v>1</v>
          </cell>
          <cell r="S10">
            <v>1</v>
          </cell>
          <cell r="T10">
            <v>1</v>
          </cell>
        </row>
        <row r="11">
          <cell r="C11">
            <v>26</v>
          </cell>
          <cell r="D11">
            <v>1</v>
          </cell>
          <cell r="E11">
            <v>1</v>
          </cell>
          <cell r="F11">
            <v>1</v>
          </cell>
          <cell r="G11">
            <v>1</v>
          </cell>
          <cell r="H11">
            <v>0</v>
          </cell>
          <cell r="I11">
            <v>1</v>
          </cell>
          <cell r="J11">
            <v>0</v>
          </cell>
          <cell r="K11">
            <v>1</v>
          </cell>
          <cell r="L11">
            <v>1</v>
          </cell>
          <cell r="M11">
            <v>1</v>
          </cell>
          <cell r="N11">
            <v>1</v>
          </cell>
          <cell r="O11">
            <v>1</v>
          </cell>
          <cell r="Q11">
            <v>1</v>
          </cell>
          <cell r="R11">
            <v>1</v>
          </cell>
          <cell r="S11">
            <v>1</v>
          </cell>
          <cell r="T11">
            <v>1</v>
          </cell>
        </row>
        <row r="12">
          <cell r="C12">
            <v>24</v>
          </cell>
          <cell r="D12">
            <v>0</v>
          </cell>
          <cell r="E12">
            <v>1</v>
          </cell>
          <cell r="F12">
            <v>1</v>
          </cell>
          <cell r="G12">
            <v>1</v>
          </cell>
          <cell r="H12">
            <v>0</v>
          </cell>
          <cell r="I12">
            <v>1</v>
          </cell>
          <cell r="J12">
            <v>1</v>
          </cell>
          <cell r="K12">
            <v>1</v>
          </cell>
          <cell r="L12">
            <v>1</v>
          </cell>
          <cell r="M12">
            <v>1</v>
          </cell>
          <cell r="N12">
            <v>1</v>
          </cell>
          <cell r="O12">
            <v>1</v>
          </cell>
          <cell r="Q12">
            <v>1</v>
          </cell>
          <cell r="R12">
            <v>1</v>
          </cell>
          <cell r="S12">
            <v>1</v>
          </cell>
          <cell r="T12">
            <v>1</v>
          </cell>
        </row>
        <row r="13">
          <cell r="C13">
            <v>42</v>
          </cell>
          <cell r="D13">
            <v>1</v>
          </cell>
          <cell r="E13">
            <v>1</v>
          </cell>
          <cell r="F13">
            <v>1</v>
          </cell>
          <cell r="G13">
            <v>1</v>
          </cell>
          <cell r="H13">
            <v>1</v>
          </cell>
          <cell r="I13">
            <v>1</v>
          </cell>
          <cell r="J13">
            <v>1</v>
          </cell>
          <cell r="K13">
            <v>1</v>
          </cell>
          <cell r="L13">
            <v>1</v>
          </cell>
          <cell r="M13">
            <v>1</v>
          </cell>
          <cell r="N13">
            <v>1</v>
          </cell>
          <cell r="O13">
            <v>1</v>
          </cell>
          <cell r="Q13">
            <v>1</v>
          </cell>
          <cell r="R13">
            <v>1</v>
          </cell>
          <cell r="S13">
            <v>0</v>
          </cell>
          <cell r="T13">
            <v>1</v>
          </cell>
        </row>
        <row r="14">
          <cell r="C14">
            <v>23</v>
          </cell>
          <cell r="D14">
            <v>1</v>
          </cell>
          <cell r="E14">
            <v>1</v>
          </cell>
          <cell r="F14">
            <v>1</v>
          </cell>
          <cell r="G14">
            <v>1</v>
          </cell>
          <cell r="H14">
            <v>0</v>
          </cell>
          <cell r="I14">
            <v>1</v>
          </cell>
          <cell r="J14">
            <v>0</v>
          </cell>
          <cell r="K14">
            <v>1</v>
          </cell>
          <cell r="L14">
            <v>1</v>
          </cell>
          <cell r="M14">
            <v>1</v>
          </cell>
          <cell r="N14">
            <v>1</v>
          </cell>
          <cell r="O14">
            <v>1</v>
          </cell>
          <cell r="Q14">
            <v>1</v>
          </cell>
          <cell r="R14">
            <v>1</v>
          </cell>
          <cell r="S14">
            <v>1</v>
          </cell>
          <cell r="T14">
            <v>1</v>
          </cell>
        </row>
        <row r="15">
          <cell r="C15">
            <v>17</v>
          </cell>
          <cell r="D15">
            <v>1</v>
          </cell>
          <cell r="E15">
            <v>1</v>
          </cell>
          <cell r="F15">
            <v>1</v>
          </cell>
          <cell r="G15">
            <v>1</v>
          </cell>
          <cell r="H15">
            <v>0</v>
          </cell>
          <cell r="I15">
            <v>1</v>
          </cell>
          <cell r="J15">
            <v>0</v>
          </cell>
          <cell r="K15">
            <v>1</v>
          </cell>
          <cell r="L15">
            <v>1</v>
          </cell>
          <cell r="M15">
            <v>1</v>
          </cell>
          <cell r="N15">
            <v>1</v>
          </cell>
          <cell r="O15">
            <v>1</v>
          </cell>
          <cell r="Q15">
            <v>1</v>
          </cell>
          <cell r="R15">
            <v>1</v>
          </cell>
          <cell r="S15">
            <v>1</v>
          </cell>
          <cell r="T15">
            <v>1</v>
          </cell>
        </row>
        <row r="16">
          <cell r="C16">
            <v>16</v>
          </cell>
          <cell r="D16">
            <v>1</v>
          </cell>
          <cell r="E16">
            <v>1</v>
          </cell>
          <cell r="F16">
            <v>1</v>
          </cell>
          <cell r="G16">
            <v>1</v>
          </cell>
          <cell r="H16">
            <v>0</v>
          </cell>
          <cell r="I16">
            <v>1</v>
          </cell>
          <cell r="J16">
            <v>1</v>
          </cell>
          <cell r="K16">
            <v>1</v>
          </cell>
          <cell r="L16">
            <v>1</v>
          </cell>
          <cell r="M16">
            <v>1</v>
          </cell>
          <cell r="N16">
            <v>1</v>
          </cell>
          <cell r="O16">
            <v>1</v>
          </cell>
          <cell r="Q16">
            <v>1</v>
          </cell>
          <cell r="R16">
            <v>1</v>
          </cell>
          <cell r="S16">
            <v>1</v>
          </cell>
          <cell r="T16">
            <v>1</v>
          </cell>
        </row>
        <row r="17">
          <cell r="C17">
            <v>11</v>
          </cell>
          <cell r="D17">
            <v>1</v>
          </cell>
          <cell r="E17">
            <v>1</v>
          </cell>
          <cell r="F17">
            <v>1</v>
          </cell>
          <cell r="G17">
            <v>1</v>
          </cell>
          <cell r="H17">
            <v>0</v>
          </cell>
          <cell r="I17">
            <v>1</v>
          </cell>
          <cell r="J17">
            <v>1</v>
          </cell>
          <cell r="K17">
            <v>1</v>
          </cell>
          <cell r="L17">
            <v>1</v>
          </cell>
          <cell r="M17">
            <v>1</v>
          </cell>
          <cell r="N17">
            <v>1</v>
          </cell>
          <cell r="O17">
            <v>1</v>
          </cell>
          <cell r="Q17">
            <v>1</v>
          </cell>
          <cell r="R17">
            <v>0</v>
          </cell>
          <cell r="S17">
            <v>1</v>
          </cell>
          <cell r="T17">
            <v>1</v>
          </cell>
        </row>
        <row r="18">
          <cell r="C18">
            <v>19</v>
          </cell>
          <cell r="D18">
            <v>1</v>
          </cell>
          <cell r="E18">
            <v>1</v>
          </cell>
          <cell r="F18">
            <v>1</v>
          </cell>
          <cell r="G18">
            <v>1</v>
          </cell>
          <cell r="H18">
            <v>0</v>
          </cell>
          <cell r="I18">
            <v>1</v>
          </cell>
          <cell r="J18">
            <v>0</v>
          </cell>
          <cell r="K18">
            <v>1</v>
          </cell>
          <cell r="L18">
            <v>1</v>
          </cell>
          <cell r="M18">
            <v>0</v>
          </cell>
          <cell r="N18">
            <v>1</v>
          </cell>
          <cell r="O18">
            <v>1</v>
          </cell>
          <cell r="Q18">
            <v>1</v>
          </cell>
          <cell r="R18">
            <v>0</v>
          </cell>
          <cell r="S18">
            <v>1</v>
          </cell>
          <cell r="T18">
            <v>1</v>
          </cell>
        </row>
        <row r="19">
          <cell r="C19">
            <v>11</v>
          </cell>
          <cell r="D19">
            <v>1</v>
          </cell>
          <cell r="E19">
            <v>1</v>
          </cell>
          <cell r="F19">
            <v>1</v>
          </cell>
          <cell r="G19">
            <v>1</v>
          </cell>
          <cell r="H19">
            <v>1</v>
          </cell>
          <cell r="I19">
            <v>1</v>
          </cell>
          <cell r="J19">
            <v>1</v>
          </cell>
          <cell r="K19">
            <v>1</v>
          </cell>
          <cell r="L19">
            <v>1</v>
          </cell>
          <cell r="M19">
            <v>1</v>
          </cell>
          <cell r="N19">
            <v>1</v>
          </cell>
          <cell r="O19">
            <v>1</v>
          </cell>
          <cell r="Q19">
            <v>1</v>
          </cell>
          <cell r="R19">
            <v>1</v>
          </cell>
          <cell r="S19">
            <v>1</v>
          </cell>
          <cell r="T19">
            <v>1</v>
          </cell>
        </row>
        <row r="20">
          <cell r="C20">
            <v>22</v>
          </cell>
          <cell r="D20">
            <v>1</v>
          </cell>
          <cell r="E20">
            <v>1</v>
          </cell>
          <cell r="F20">
            <v>1</v>
          </cell>
          <cell r="G20">
            <v>1</v>
          </cell>
          <cell r="H20">
            <v>1</v>
          </cell>
          <cell r="I20">
            <v>1</v>
          </cell>
          <cell r="J20">
            <v>1</v>
          </cell>
          <cell r="K20">
            <v>1</v>
          </cell>
          <cell r="L20">
            <v>1</v>
          </cell>
          <cell r="M20">
            <v>1</v>
          </cell>
          <cell r="N20">
            <v>1</v>
          </cell>
          <cell r="O20">
            <v>1</v>
          </cell>
          <cell r="Q20">
            <v>1</v>
          </cell>
          <cell r="R20">
            <v>1</v>
          </cell>
          <cell r="S20">
            <v>1</v>
          </cell>
          <cell r="T20">
            <v>1</v>
          </cell>
        </row>
        <row r="21">
          <cell r="C21">
            <v>16</v>
          </cell>
          <cell r="D21">
            <v>1</v>
          </cell>
          <cell r="E21">
            <v>1</v>
          </cell>
          <cell r="F21">
            <v>1</v>
          </cell>
          <cell r="G21">
            <v>1</v>
          </cell>
          <cell r="H21">
            <v>0</v>
          </cell>
          <cell r="I21">
            <v>1</v>
          </cell>
          <cell r="J21">
            <v>0</v>
          </cell>
          <cell r="K21">
            <v>1</v>
          </cell>
          <cell r="L21">
            <v>1</v>
          </cell>
          <cell r="M21">
            <v>1</v>
          </cell>
          <cell r="N21">
            <v>1</v>
          </cell>
          <cell r="O21">
            <v>1</v>
          </cell>
          <cell r="Q21">
            <v>1</v>
          </cell>
          <cell r="R21">
            <v>1</v>
          </cell>
          <cell r="S21">
            <v>1</v>
          </cell>
          <cell r="T21">
            <v>1</v>
          </cell>
        </row>
        <row r="22">
          <cell r="C22">
            <v>16</v>
          </cell>
          <cell r="D22">
            <v>1</v>
          </cell>
          <cell r="E22">
            <v>1</v>
          </cell>
          <cell r="F22">
            <v>1</v>
          </cell>
          <cell r="G22">
            <v>1</v>
          </cell>
          <cell r="H22">
            <v>0</v>
          </cell>
          <cell r="I22">
            <v>1</v>
          </cell>
          <cell r="J22">
            <v>0</v>
          </cell>
          <cell r="K22">
            <v>1</v>
          </cell>
          <cell r="L22">
            <v>1</v>
          </cell>
          <cell r="M22">
            <v>1</v>
          </cell>
          <cell r="N22">
            <v>1</v>
          </cell>
          <cell r="O22">
            <v>1</v>
          </cell>
          <cell r="Q22">
            <v>1</v>
          </cell>
          <cell r="R22">
            <v>1</v>
          </cell>
          <cell r="S22">
            <v>1</v>
          </cell>
          <cell r="T22">
            <v>1</v>
          </cell>
        </row>
        <row r="23">
          <cell r="C23">
            <v>20</v>
          </cell>
          <cell r="D23">
            <v>1</v>
          </cell>
          <cell r="E23">
            <v>1</v>
          </cell>
          <cell r="F23">
            <v>1</v>
          </cell>
          <cell r="G23">
            <v>1</v>
          </cell>
          <cell r="H23">
            <v>0</v>
          </cell>
          <cell r="I23">
            <v>1</v>
          </cell>
          <cell r="J23">
            <v>1</v>
          </cell>
          <cell r="K23">
            <v>1</v>
          </cell>
          <cell r="L23">
            <v>1</v>
          </cell>
          <cell r="M23">
            <v>1</v>
          </cell>
          <cell r="N23">
            <v>1</v>
          </cell>
          <cell r="O23">
            <v>1</v>
          </cell>
          <cell r="Q23">
            <v>1</v>
          </cell>
          <cell r="R23">
            <v>1</v>
          </cell>
          <cell r="S23">
            <v>1</v>
          </cell>
          <cell r="T23">
            <v>1</v>
          </cell>
        </row>
        <row r="24">
          <cell r="C24">
            <v>21</v>
          </cell>
          <cell r="D24">
            <v>1</v>
          </cell>
          <cell r="E24">
            <v>1</v>
          </cell>
          <cell r="F24">
            <v>1</v>
          </cell>
          <cell r="G24">
            <v>1</v>
          </cell>
          <cell r="H24">
            <v>1</v>
          </cell>
          <cell r="I24">
            <v>1</v>
          </cell>
          <cell r="J24">
            <v>1</v>
          </cell>
          <cell r="K24">
            <v>1</v>
          </cell>
          <cell r="L24">
            <v>1</v>
          </cell>
          <cell r="M24">
            <v>1</v>
          </cell>
          <cell r="N24">
            <v>1</v>
          </cell>
          <cell r="O24">
            <v>1</v>
          </cell>
          <cell r="Q24">
            <v>1</v>
          </cell>
          <cell r="R24">
            <v>1</v>
          </cell>
          <cell r="S24">
            <v>0</v>
          </cell>
          <cell r="T24">
            <v>1</v>
          </cell>
        </row>
        <row r="25">
          <cell r="C25">
            <v>21</v>
          </cell>
          <cell r="D25">
            <v>1</v>
          </cell>
          <cell r="E25">
            <v>1</v>
          </cell>
          <cell r="F25">
            <v>0</v>
          </cell>
          <cell r="G25">
            <v>1</v>
          </cell>
          <cell r="H25">
            <v>1</v>
          </cell>
          <cell r="I25">
            <v>1</v>
          </cell>
          <cell r="J25">
            <v>1</v>
          </cell>
          <cell r="K25">
            <v>1</v>
          </cell>
          <cell r="L25">
            <v>1</v>
          </cell>
          <cell r="M25">
            <v>1</v>
          </cell>
          <cell r="N25">
            <v>1</v>
          </cell>
          <cell r="O25">
            <v>1</v>
          </cell>
          <cell r="Q25">
            <v>1</v>
          </cell>
          <cell r="R25">
            <v>1</v>
          </cell>
          <cell r="S25">
            <v>0</v>
          </cell>
          <cell r="T25">
            <v>1</v>
          </cell>
        </row>
        <row r="26">
          <cell r="C26">
            <v>26</v>
          </cell>
          <cell r="D26">
            <v>0</v>
          </cell>
          <cell r="E26">
            <v>1</v>
          </cell>
          <cell r="F26">
            <v>1</v>
          </cell>
          <cell r="G26">
            <v>1</v>
          </cell>
          <cell r="H26">
            <v>0</v>
          </cell>
          <cell r="I26">
            <v>1</v>
          </cell>
          <cell r="J26">
            <v>0</v>
          </cell>
          <cell r="K26">
            <v>1</v>
          </cell>
          <cell r="L26">
            <v>1</v>
          </cell>
          <cell r="M26">
            <v>0</v>
          </cell>
          <cell r="N26">
            <v>1</v>
          </cell>
          <cell r="O26">
            <v>1</v>
          </cell>
          <cell r="Q26">
            <v>1</v>
          </cell>
          <cell r="R26">
            <v>0</v>
          </cell>
          <cell r="S26">
            <v>1</v>
          </cell>
          <cell r="T26">
            <v>1</v>
          </cell>
        </row>
        <row r="27">
          <cell r="C27">
            <v>21</v>
          </cell>
          <cell r="D27">
            <v>1</v>
          </cell>
          <cell r="E27">
            <v>1</v>
          </cell>
          <cell r="F27">
            <v>1</v>
          </cell>
          <cell r="G27">
            <v>1</v>
          </cell>
          <cell r="H27">
            <v>0</v>
          </cell>
          <cell r="I27">
            <v>1</v>
          </cell>
          <cell r="J27">
            <v>1</v>
          </cell>
          <cell r="K27">
            <v>1</v>
          </cell>
          <cell r="L27">
            <v>1</v>
          </cell>
          <cell r="M27">
            <v>1</v>
          </cell>
          <cell r="N27">
            <v>1</v>
          </cell>
          <cell r="O27">
            <v>1</v>
          </cell>
          <cell r="Q27">
            <v>1</v>
          </cell>
          <cell r="R27">
            <v>1</v>
          </cell>
          <cell r="S27">
            <v>1</v>
          </cell>
          <cell r="T27">
            <v>1</v>
          </cell>
        </row>
        <row r="28">
          <cell r="C28">
            <v>18</v>
          </cell>
          <cell r="D28">
            <v>1</v>
          </cell>
          <cell r="E28">
            <v>1</v>
          </cell>
          <cell r="F28">
            <v>0</v>
          </cell>
          <cell r="G28">
            <v>1</v>
          </cell>
          <cell r="H28">
            <v>1</v>
          </cell>
          <cell r="I28">
            <v>1</v>
          </cell>
          <cell r="J28">
            <v>0</v>
          </cell>
          <cell r="K28">
            <v>1</v>
          </cell>
          <cell r="L28">
            <v>1</v>
          </cell>
          <cell r="M28">
            <v>1</v>
          </cell>
          <cell r="N28">
            <v>1</v>
          </cell>
          <cell r="O28">
            <v>1</v>
          </cell>
          <cell r="Q28">
            <v>1</v>
          </cell>
          <cell r="R28">
            <v>1</v>
          </cell>
          <cell r="S28">
            <v>0</v>
          </cell>
          <cell r="T28">
            <v>1</v>
          </cell>
        </row>
        <row r="29">
          <cell r="C29">
            <v>18</v>
          </cell>
          <cell r="D29">
            <v>1</v>
          </cell>
          <cell r="E29">
            <v>1</v>
          </cell>
          <cell r="F29">
            <v>0</v>
          </cell>
          <cell r="G29">
            <v>1</v>
          </cell>
          <cell r="H29">
            <v>1</v>
          </cell>
          <cell r="I29">
            <v>1</v>
          </cell>
          <cell r="J29">
            <v>0</v>
          </cell>
          <cell r="K29">
            <v>1</v>
          </cell>
          <cell r="L29">
            <v>1</v>
          </cell>
          <cell r="M29">
            <v>1</v>
          </cell>
          <cell r="N29">
            <v>1</v>
          </cell>
          <cell r="O29">
            <v>1</v>
          </cell>
          <cell r="Q29">
            <v>1</v>
          </cell>
          <cell r="R29">
            <v>1</v>
          </cell>
          <cell r="S29">
            <v>0</v>
          </cell>
          <cell r="T29">
            <v>1</v>
          </cell>
        </row>
        <row r="30">
          <cell r="C30">
            <v>13</v>
          </cell>
          <cell r="D30">
            <v>1</v>
          </cell>
          <cell r="E30">
            <v>1</v>
          </cell>
          <cell r="F30">
            <v>1</v>
          </cell>
          <cell r="G30">
            <v>1</v>
          </cell>
          <cell r="H30">
            <v>1</v>
          </cell>
          <cell r="I30">
            <v>1</v>
          </cell>
          <cell r="J30">
            <v>0</v>
          </cell>
          <cell r="K30">
            <v>1</v>
          </cell>
          <cell r="L30">
            <v>1</v>
          </cell>
          <cell r="M30">
            <v>1</v>
          </cell>
          <cell r="N30">
            <v>1</v>
          </cell>
          <cell r="O30">
            <v>1</v>
          </cell>
          <cell r="Q30">
            <v>1</v>
          </cell>
          <cell r="R30">
            <v>1</v>
          </cell>
          <cell r="S30">
            <v>1</v>
          </cell>
          <cell r="T30">
            <v>1</v>
          </cell>
        </row>
        <row r="31">
          <cell r="C31">
            <v>38</v>
          </cell>
          <cell r="D31">
            <v>1</v>
          </cell>
          <cell r="E31">
            <v>1</v>
          </cell>
          <cell r="F31">
            <v>0</v>
          </cell>
          <cell r="G31">
            <v>1</v>
          </cell>
          <cell r="H31">
            <v>1</v>
          </cell>
          <cell r="I31">
            <v>1</v>
          </cell>
          <cell r="J31">
            <v>1</v>
          </cell>
          <cell r="K31">
            <v>1</v>
          </cell>
          <cell r="L31">
            <v>1</v>
          </cell>
          <cell r="M31">
            <v>1</v>
          </cell>
          <cell r="N31">
            <v>1</v>
          </cell>
          <cell r="O31">
            <v>1</v>
          </cell>
          <cell r="Q31">
            <v>1</v>
          </cell>
          <cell r="R31">
            <v>1</v>
          </cell>
          <cell r="S31">
            <v>0</v>
          </cell>
          <cell r="T31">
            <v>1</v>
          </cell>
        </row>
        <row r="32">
          <cell r="C32">
            <v>13</v>
          </cell>
          <cell r="D32">
            <v>1</v>
          </cell>
          <cell r="E32">
            <v>1</v>
          </cell>
          <cell r="F32">
            <v>1</v>
          </cell>
          <cell r="G32">
            <v>1</v>
          </cell>
          <cell r="H32">
            <v>0</v>
          </cell>
          <cell r="I32">
            <v>1</v>
          </cell>
          <cell r="J32">
            <v>0</v>
          </cell>
          <cell r="K32">
            <v>1</v>
          </cell>
          <cell r="L32">
            <v>1</v>
          </cell>
          <cell r="M32">
            <v>1</v>
          </cell>
          <cell r="N32">
            <v>1</v>
          </cell>
          <cell r="O32">
            <v>1</v>
          </cell>
          <cell r="Q32">
            <v>1</v>
          </cell>
          <cell r="R32">
            <v>1</v>
          </cell>
          <cell r="S32">
            <v>1</v>
          </cell>
          <cell r="T32">
            <v>1</v>
          </cell>
        </row>
        <row r="33">
          <cell r="C33">
            <v>29</v>
          </cell>
          <cell r="D33">
            <v>1</v>
          </cell>
          <cell r="E33">
            <v>1</v>
          </cell>
          <cell r="F33">
            <v>0</v>
          </cell>
          <cell r="G33">
            <v>1</v>
          </cell>
          <cell r="H33">
            <v>1</v>
          </cell>
          <cell r="I33">
            <v>1</v>
          </cell>
          <cell r="J33">
            <v>1</v>
          </cell>
          <cell r="K33">
            <v>1</v>
          </cell>
          <cell r="L33">
            <v>0</v>
          </cell>
          <cell r="M33">
            <v>1</v>
          </cell>
          <cell r="N33">
            <v>1</v>
          </cell>
          <cell r="O33">
            <v>1</v>
          </cell>
          <cell r="Q33">
            <v>1</v>
          </cell>
          <cell r="R33">
            <v>1</v>
          </cell>
          <cell r="S33">
            <v>0</v>
          </cell>
          <cell r="T33">
            <v>1</v>
          </cell>
        </row>
        <row r="34">
          <cell r="C34">
            <v>26</v>
          </cell>
          <cell r="D34">
            <v>1</v>
          </cell>
          <cell r="E34">
            <v>1</v>
          </cell>
          <cell r="F34">
            <v>1</v>
          </cell>
          <cell r="G34">
            <v>1</v>
          </cell>
          <cell r="H34">
            <v>0</v>
          </cell>
          <cell r="I34">
            <v>1</v>
          </cell>
          <cell r="J34">
            <v>1</v>
          </cell>
          <cell r="K34">
            <v>1</v>
          </cell>
          <cell r="L34">
            <v>1</v>
          </cell>
          <cell r="M34">
            <v>1</v>
          </cell>
          <cell r="N34">
            <v>1</v>
          </cell>
          <cell r="O34">
            <v>1</v>
          </cell>
          <cell r="Q34">
            <v>1</v>
          </cell>
          <cell r="R34">
            <v>1</v>
          </cell>
          <cell r="S34">
            <v>1</v>
          </cell>
          <cell r="T34">
            <v>1</v>
          </cell>
        </row>
        <row r="35">
          <cell r="C35">
            <v>16</v>
          </cell>
          <cell r="D35">
            <v>1</v>
          </cell>
          <cell r="E35">
            <v>1</v>
          </cell>
          <cell r="F35">
            <v>1</v>
          </cell>
          <cell r="G35">
            <v>1</v>
          </cell>
          <cell r="H35">
            <v>0</v>
          </cell>
          <cell r="I35">
            <v>1</v>
          </cell>
          <cell r="J35">
            <v>1</v>
          </cell>
          <cell r="K35">
            <v>1</v>
          </cell>
          <cell r="L35">
            <v>1</v>
          </cell>
          <cell r="M35">
            <v>1</v>
          </cell>
          <cell r="N35">
            <v>1</v>
          </cell>
          <cell r="O35">
            <v>1</v>
          </cell>
          <cell r="Q35">
            <v>1</v>
          </cell>
          <cell r="R35">
            <v>0</v>
          </cell>
          <cell r="S35">
            <v>1</v>
          </cell>
          <cell r="T35">
            <v>1</v>
          </cell>
        </row>
        <row r="36">
          <cell r="C36">
            <v>24</v>
          </cell>
          <cell r="D36">
            <v>1</v>
          </cell>
          <cell r="E36">
            <v>1</v>
          </cell>
          <cell r="F36">
            <v>1</v>
          </cell>
          <cell r="G36">
            <v>1</v>
          </cell>
          <cell r="H36">
            <v>0</v>
          </cell>
          <cell r="I36">
            <v>1</v>
          </cell>
          <cell r="J36">
            <v>1</v>
          </cell>
          <cell r="K36">
            <v>1</v>
          </cell>
          <cell r="L36">
            <v>1</v>
          </cell>
          <cell r="M36">
            <v>1</v>
          </cell>
          <cell r="N36">
            <v>1</v>
          </cell>
          <cell r="O36">
            <v>1</v>
          </cell>
          <cell r="Q36">
            <v>1</v>
          </cell>
          <cell r="R36">
            <v>1</v>
          </cell>
          <cell r="S36">
            <v>1</v>
          </cell>
          <cell r="T36">
            <v>1</v>
          </cell>
        </row>
        <row r="37">
          <cell r="C37">
            <v>19</v>
          </cell>
          <cell r="D37">
            <v>1</v>
          </cell>
          <cell r="E37">
            <v>1</v>
          </cell>
          <cell r="F37">
            <v>1</v>
          </cell>
          <cell r="G37">
            <v>1</v>
          </cell>
          <cell r="H37">
            <v>0</v>
          </cell>
          <cell r="I37">
            <v>1</v>
          </cell>
          <cell r="J37">
            <v>1</v>
          </cell>
          <cell r="K37">
            <v>1</v>
          </cell>
          <cell r="L37">
            <v>1</v>
          </cell>
          <cell r="M37">
            <v>1</v>
          </cell>
          <cell r="N37">
            <v>1</v>
          </cell>
          <cell r="O37">
            <v>1</v>
          </cell>
          <cell r="Q37">
            <v>1</v>
          </cell>
          <cell r="R37">
            <v>1</v>
          </cell>
          <cell r="S37">
            <v>1</v>
          </cell>
          <cell r="T37">
            <v>1</v>
          </cell>
        </row>
        <row r="38">
          <cell r="C38">
            <v>18</v>
          </cell>
          <cell r="D38">
            <v>1</v>
          </cell>
          <cell r="E38">
            <v>1</v>
          </cell>
          <cell r="F38">
            <v>1</v>
          </cell>
          <cell r="G38">
            <v>1</v>
          </cell>
          <cell r="H38">
            <v>0</v>
          </cell>
          <cell r="I38">
            <v>1</v>
          </cell>
          <cell r="J38">
            <v>1</v>
          </cell>
          <cell r="K38">
            <v>1</v>
          </cell>
          <cell r="L38">
            <v>1</v>
          </cell>
          <cell r="M38">
            <v>1</v>
          </cell>
          <cell r="N38">
            <v>1</v>
          </cell>
          <cell r="O38">
            <v>1</v>
          </cell>
          <cell r="Q38">
            <v>1</v>
          </cell>
          <cell r="R38">
            <v>0</v>
          </cell>
          <cell r="S38">
            <v>1</v>
          </cell>
          <cell r="T38">
            <v>1</v>
          </cell>
        </row>
        <row r="39">
          <cell r="C39">
            <v>22</v>
          </cell>
          <cell r="D39">
            <v>0</v>
          </cell>
          <cell r="E39">
            <v>1</v>
          </cell>
          <cell r="F39">
            <v>1</v>
          </cell>
          <cell r="G39">
            <v>1</v>
          </cell>
          <cell r="H39">
            <v>0</v>
          </cell>
          <cell r="I39">
            <v>1</v>
          </cell>
          <cell r="J39">
            <v>1</v>
          </cell>
          <cell r="K39">
            <v>1</v>
          </cell>
          <cell r="L39">
            <v>1</v>
          </cell>
          <cell r="M39">
            <v>1</v>
          </cell>
          <cell r="N39">
            <v>1</v>
          </cell>
          <cell r="O39">
            <v>1</v>
          </cell>
          <cell r="Q39">
            <v>1</v>
          </cell>
          <cell r="R39">
            <v>1</v>
          </cell>
          <cell r="S39">
            <v>1</v>
          </cell>
          <cell r="T39">
            <v>1</v>
          </cell>
        </row>
        <row r="40">
          <cell r="C40">
            <v>58</v>
          </cell>
          <cell r="D40">
            <v>1</v>
          </cell>
          <cell r="E40">
            <v>0</v>
          </cell>
          <cell r="F40">
            <v>1</v>
          </cell>
          <cell r="G40">
            <v>1</v>
          </cell>
          <cell r="H40">
            <v>1</v>
          </cell>
          <cell r="I40">
            <v>1</v>
          </cell>
          <cell r="J40">
            <v>1</v>
          </cell>
          <cell r="K40">
            <v>1</v>
          </cell>
          <cell r="L40">
            <v>0</v>
          </cell>
          <cell r="M40">
            <v>1</v>
          </cell>
          <cell r="N40">
            <v>1</v>
          </cell>
          <cell r="O40">
            <v>1</v>
          </cell>
          <cell r="Q40">
            <v>1</v>
          </cell>
          <cell r="R40">
            <v>0</v>
          </cell>
          <cell r="S40">
            <v>1</v>
          </cell>
          <cell r="T40">
            <v>1</v>
          </cell>
        </row>
        <row r="41">
          <cell r="C41">
            <v>50</v>
          </cell>
          <cell r="D41">
            <v>1</v>
          </cell>
          <cell r="E41">
            <v>0</v>
          </cell>
          <cell r="F41">
            <v>1</v>
          </cell>
          <cell r="G41">
            <v>1</v>
          </cell>
          <cell r="H41">
            <v>1</v>
          </cell>
          <cell r="I41">
            <v>1</v>
          </cell>
          <cell r="J41">
            <v>1</v>
          </cell>
          <cell r="K41">
            <v>1</v>
          </cell>
          <cell r="L41">
            <v>1</v>
          </cell>
          <cell r="M41">
            <v>0</v>
          </cell>
          <cell r="N41">
            <v>1</v>
          </cell>
          <cell r="O41">
            <v>1</v>
          </cell>
          <cell r="Q41">
            <v>1</v>
          </cell>
          <cell r="R41">
            <v>0</v>
          </cell>
          <cell r="S41">
            <v>1</v>
          </cell>
          <cell r="T41">
            <v>1</v>
          </cell>
        </row>
        <row r="42">
          <cell r="C42">
            <v>22</v>
          </cell>
          <cell r="D42">
            <v>1</v>
          </cell>
          <cell r="E42">
            <v>0</v>
          </cell>
          <cell r="F42">
            <v>1</v>
          </cell>
          <cell r="G42">
            <v>1</v>
          </cell>
          <cell r="H42">
            <v>1</v>
          </cell>
          <cell r="I42">
            <v>1</v>
          </cell>
          <cell r="J42">
            <v>1</v>
          </cell>
          <cell r="K42">
            <v>1</v>
          </cell>
          <cell r="L42">
            <v>1</v>
          </cell>
          <cell r="M42">
            <v>1</v>
          </cell>
          <cell r="N42">
            <v>1</v>
          </cell>
          <cell r="O42">
            <v>1</v>
          </cell>
          <cell r="Q42">
            <v>0</v>
          </cell>
          <cell r="R42">
            <v>0</v>
          </cell>
          <cell r="S42">
            <v>1</v>
          </cell>
          <cell r="T42">
            <v>1</v>
          </cell>
        </row>
        <row r="43">
          <cell r="C43">
            <v>68</v>
          </cell>
          <cell r="D43">
            <v>1</v>
          </cell>
          <cell r="E43">
            <v>0</v>
          </cell>
          <cell r="F43">
            <v>1</v>
          </cell>
          <cell r="G43">
            <v>1</v>
          </cell>
          <cell r="H43">
            <v>0</v>
          </cell>
          <cell r="I43">
            <v>1</v>
          </cell>
          <cell r="J43">
            <v>0</v>
          </cell>
          <cell r="K43">
            <v>1</v>
          </cell>
          <cell r="L43">
            <v>0</v>
          </cell>
          <cell r="M43">
            <v>1</v>
          </cell>
          <cell r="N43">
            <v>1</v>
          </cell>
          <cell r="O43">
            <v>1</v>
          </cell>
          <cell r="Q43">
            <v>1</v>
          </cell>
          <cell r="R43">
            <v>0</v>
          </cell>
          <cell r="S43">
            <v>1</v>
          </cell>
          <cell r="T43">
            <v>0</v>
          </cell>
        </row>
        <row r="44">
          <cell r="C44">
            <v>78</v>
          </cell>
          <cell r="D44">
            <v>1</v>
          </cell>
          <cell r="E44">
            <v>0</v>
          </cell>
          <cell r="F44">
            <v>1</v>
          </cell>
          <cell r="G44">
            <v>1</v>
          </cell>
          <cell r="H44">
            <v>0</v>
          </cell>
          <cell r="I44">
            <v>1</v>
          </cell>
          <cell r="J44">
            <v>1</v>
          </cell>
          <cell r="K44">
            <v>1</v>
          </cell>
          <cell r="L44">
            <v>0</v>
          </cell>
          <cell r="M44">
            <v>1</v>
          </cell>
          <cell r="N44">
            <v>1</v>
          </cell>
          <cell r="O44">
            <v>1</v>
          </cell>
          <cell r="Q44">
            <v>1</v>
          </cell>
          <cell r="R44">
            <v>0</v>
          </cell>
          <cell r="S44">
            <v>1</v>
          </cell>
          <cell r="T44">
            <v>0</v>
          </cell>
        </row>
        <row r="45">
          <cell r="C45">
            <v>33</v>
          </cell>
          <cell r="D45">
            <v>1</v>
          </cell>
          <cell r="E45">
            <v>0</v>
          </cell>
          <cell r="F45">
            <v>1</v>
          </cell>
          <cell r="G45">
            <v>1</v>
          </cell>
          <cell r="H45">
            <v>1</v>
          </cell>
          <cell r="I45">
            <v>1</v>
          </cell>
          <cell r="J45">
            <v>1</v>
          </cell>
          <cell r="K45">
            <v>1</v>
          </cell>
          <cell r="L45">
            <v>0</v>
          </cell>
          <cell r="M45">
            <v>1</v>
          </cell>
          <cell r="N45">
            <v>1</v>
          </cell>
          <cell r="O45">
            <v>1</v>
          </cell>
          <cell r="Q45">
            <v>1</v>
          </cell>
          <cell r="R45">
            <v>0</v>
          </cell>
          <cell r="S45">
            <v>1</v>
          </cell>
          <cell r="T45">
            <v>1</v>
          </cell>
        </row>
        <row r="46">
          <cell r="C46">
            <v>41</v>
          </cell>
          <cell r="D46">
            <v>1</v>
          </cell>
          <cell r="E46">
            <v>0</v>
          </cell>
          <cell r="F46">
            <v>1</v>
          </cell>
          <cell r="G46">
            <v>1</v>
          </cell>
          <cell r="H46">
            <v>1</v>
          </cell>
          <cell r="I46">
            <v>1</v>
          </cell>
          <cell r="J46">
            <v>1</v>
          </cell>
          <cell r="K46">
            <v>1</v>
          </cell>
          <cell r="L46">
            <v>0</v>
          </cell>
          <cell r="M46">
            <v>1</v>
          </cell>
          <cell r="N46">
            <v>1</v>
          </cell>
          <cell r="O46">
            <v>1</v>
          </cell>
          <cell r="Q46">
            <v>1</v>
          </cell>
          <cell r="R46">
            <v>1</v>
          </cell>
          <cell r="S46">
            <v>1</v>
          </cell>
          <cell r="T46">
            <v>1</v>
          </cell>
        </row>
        <row r="47">
          <cell r="C47">
            <v>45</v>
          </cell>
          <cell r="D47">
            <v>1</v>
          </cell>
          <cell r="E47">
            <v>0</v>
          </cell>
          <cell r="F47">
            <v>1</v>
          </cell>
          <cell r="G47">
            <v>1</v>
          </cell>
          <cell r="H47">
            <v>0</v>
          </cell>
          <cell r="I47">
            <v>1</v>
          </cell>
          <cell r="J47">
            <v>1</v>
          </cell>
          <cell r="K47">
            <v>1</v>
          </cell>
          <cell r="L47">
            <v>0</v>
          </cell>
          <cell r="M47">
            <v>1</v>
          </cell>
          <cell r="N47">
            <v>1</v>
          </cell>
          <cell r="O47">
            <v>1</v>
          </cell>
          <cell r="Q47">
            <v>1</v>
          </cell>
          <cell r="R47">
            <v>0</v>
          </cell>
          <cell r="S47">
            <v>1</v>
          </cell>
          <cell r="T47">
            <v>0</v>
          </cell>
        </row>
        <row r="48">
          <cell r="C48">
            <v>40</v>
          </cell>
          <cell r="D48">
            <v>1</v>
          </cell>
          <cell r="E48">
            <v>0</v>
          </cell>
          <cell r="F48">
            <v>1</v>
          </cell>
          <cell r="G48">
            <v>1</v>
          </cell>
          <cell r="H48">
            <v>1</v>
          </cell>
          <cell r="I48">
            <v>1</v>
          </cell>
          <cell r="J48">
            <v>1</v>
          </cell>
          <cell r="K48">
            <v>1</v>
          </cell>
          <cell r="L48">
            <v>0</v>
          </cell>
          <cell r="M48">
            <v>0</v>
          </cell>
          <cell r="N48">
            <v>1</v>
          </cell>
          <cell r="O48">
            <v>1</v>
          </cell>
          <cell r="Q48">
            <v>1</v>
          </cell>
          <cell r="R48">
            <v>0</v>
          </cell>
          <cell r="S48">
            <v>1</v>
          </cell>
          <cell r="T48">
            <v>1</v>
          </cell>
        </row>
        <row r="49">
          <cell r="C49">
            <v>67</v>
          </cell>
          <cell r="D49">
            <v>1</v>
          </cell>
          <cell r="E49">
            <v>0</v>
          </cell>
          <cell r="F49">
            <v>1</v>
          </cell>
          <cell r="G49">
            <v>1</v>
          </cell>
          <cell r="H49">
            <v>0</v>
          </cell>
          <cell r="I49">
            <v>1</v>
          </cell>
          <cell r="J49">
            <v>1</v>
          </cell>
          <cell r="K49">
            <v>1</v>
          </cell>
          <cell r="L49">
            <v>0</v>
          </cell>
          <cell r="M49">
            <v>0</v>
          </cell>
          <cell r="N49">
            <v>1</v>
          </cell>
          <cell r="O49">
            <v>1</v>
          </cell>
          <cell r="Q49">
            <v>1</v>
          </cell>
          <cell r="R49">
            <v>0</v>
          </cell>
          <cell r="S49">
            <v>1</v>
          </cell>
          <cell r="T49">
            <v>0</v>
          </cell>
        </row>
        <row r="50">
          <cell r="C50">
            <v>39</v>
          </cell>
          <cell r="D50">
            <v>1</v>
          </cell>
          <cell r="E50">
            <v>0</v>
          </cell>
          <cell r="F50">
            <v>1</v>
          </cell>
          <cell r="G50">
            <v>1</v>
          </cell>
          <cell r="H50">
            <v>1</v>
          </cell>
          <cell r="I50">
            <v>1</v>
          </cell>
          <cell r="J50">
            <v>1</v>
          </cell>
          <cell r="K50">
            <v>1</v>
          </cell>
          <cell r="L50">
            <v>0</v>
          </cell>
          <cell r="M50">
            <v>0</v>
          </cell>
          <cell r="N50">
            <v>1</v>
          </cell>
          <cell r="O50">
            <v>1</v>
          </cell>
          <cell r="Q50">
            <v>0</v>
          </cell>
          <cell r="R50">
            <v>0</v>
          </cell>
          <cell r="S50">
            <v>1</v>
          </cell>
          <cell r="T50">
            <v>1</v>
          </cell>
        </row>
        <row r="51">
          <cell r="C51">
            <v>43</v>
          </cell>
          <cell r="D51">
            <v>1</v>
          </cell>
          <cell r="E51">
            <v>0</v>
          </cell>
          <cell r="F51">
            <v>1</v>
          </cell>
          <cell r="G51">
            <v>1</v>
          </cell>
          <cell r="H51">
            <v>1</v>
          </cell>
          <cell r="I51">
            <v>1</v>
          </cell>
          <cell r="J51">
            <v>1</v>
          </cell>
          <cell r="K51">
            <v>1</v>
          </cell>
          <cell r="L51">
            <v>0</v>
          </cell>
          <cell r="M51">
            <v>1</v>
          </cell>
          <cell r="N51">
            <v>1</v>
          </cell>
          <cell r="O51">
            <v>1</v>
          </cell>
          <cell r="Q51">
            <v>1</v>
          </cell>
          <cell r="R51">
            <v>1</v>
          </cell>
          <cell r="S51">
            <v>1</v>
          </cell>
          <cell r="T51">
            <v>1</v>
          </cell>
        </row>
        <row r="52">
          <cell r="C52">
            <v>25</v>
          </cell>
          <cell r="D52">
            <v>1</v>
          </cell>
          <cell r="E52">
            <v>0</v>
          </cell>
          <cell r="F52">
            <v>1</v>
          </cell>
          <cell r="G52">
            <v>1</v>
          </cell>
          <cell r="H52">
            <v>1</v>
          </cell>
          <cell r="I52">
            <v>1</v>
          </cell>
          <cell r="J52">
            <v>0</v>
          </cell>
          <cell r="K52">
            <v>1</v>
          </cell>
          <cell r="L52">
            <v>1</v>
          </cell>
          <cell r="M52">
            <v>1</v>
          </cell>
          <cell r="N52">
            <v>1</v>
          </cell>
          <cell r="O52">
            <v>1</v>
          </cell>
          <cell r="Q52">
            <v>1</v>
          </cell>
          <cell r="R52">
            <v>1</v>
          </cell>
          <cell r="S52">
            <v>1</v>
          </cell>
          <cell r="T52">
            <v>1</v>
          </cell>
        </row>
        <row r="53">
          <cell r="C53">
            <v>35</v>
          </cell>
          <cell r="D53">
            <v>1</v>
          </cell>
          <cell r="E53">
            <v>0</v>
          </cell>
          <cell r="F53">
            <v>1</v>
          </cell>
          <cell r="G53">
            <v>1</v>
          </cell>
          <cell r="H53">
            <v>1</v>
          </cell>
          <cell r="I53">
            <v>1</v>
          </cell>
          <cell r="J53">
            <v>1</v>
          </cell>
          <cell r="K53">
            <v>1</v>
          </cell>
          <cell r="L53">
            <v>0</v>
          </cell>
          <cell r="M53">
            <v>1</v>
          </cell>
          <cell r="N53">
            <v>1</v>
          </cell>
          <cell r="O53">
            <v>1</v>
          </cell>
          <cell r="Q53">
            <v>1</v>
          </cell>
          <cell r="R53">
            <v>1</v>
          </cell>
          <cell r="S53">
            <v>1</v>
          </cell>
          <cell r="T53">
            <v>1</v>
          </cell>
        </row>
        <row r="54">
          <cell r="C54">
            <v>66</v>
          </cell>
          <cell r="D54">
            <v>1</v>
          </cell>
          <cell r="E54">
            <v>0</v>
          </cell>
          <cell r="F54">
            <v>1</v>
          </cell>
          <cell r="G54">
            <v>1</v>
          </cell>
          <cell r="H54">
            <v>0</v>
          </cell>
          <cell r="I54">
            <v>1</v>
          </cell>
          <cell r="J54">
            <v>1</v>
          </cell>
          <cell r="K54">
            <v>1</v>
          </cell>
          <cell r="L54">
            <v>0</v>
          </cell>
          <cell r="M54">
            <v>0</v>
          </cell>
          <cell r="N54">
            <v>1</v>
          </cell>
          <cell r="O54">
            <v>1</v>
          </cell>
          <cell r="Q54">
            <v>1</v>
          </cell>
          <cell r="R54">
            <v>0</v>
          </cell>
          <cell r="S54">
            <v>1</v>
          </cell>
          <cell r="T54">
            <v>0</v>
          </cell>
        </row>
        <row r="55">
          <cell r="C55">
            <v>46</v>
          </cell>
          <cell r="D55">
            <v>1</v>
          </cell>
          <cell r="E55">
            <v>0</v>
          </cell>
          <cell r="F55">
            <v>1</v>
          </cell>
          <cell r="G55">
            <v>1</v>
          </cell>
          <cell r="H55">
            <v>1</v>
          </cell>
          <cell r="I55">
            <v>1</v>
          </cell>
          <cell r="J55">
            <v>1</v>
          </cell>
          <cell r="K55">
            <v>1</v>
          </cell>
          <cell r="L55">
            <v>0</v>
          </cell>
          <cell r="M55">
            <v>1</v>
          </cell>
          <cell r="N55">
            <v>1</v>
          </cell>
          <cell r="O55">
            <v>1</v>
          </cell>
          <cell r="Q55">
            <v>1</v>
          </cell>
          <cell r="R55">
            <v>0</v>
          </cell>
          <cell r="S55">
            <v>1</v>
          </cell>
          <cell r="T55">
            <v>1</v>
          </cell>
        </row>
        <row r="56">
          <cell r="C56">
            <v>66</v>
          </cell>
          <cell r="D56">
            <v>1</v>
          </cell>
          <cell r="E56">
            <v>0</v>
          </cell>
          <cell r="F56">
            <v>1</v>
          </cell>
          <cell r="G56">
            <v>1</v>
          </cell>
          <cell r="H56">
            <v>0</v>
          </cell>
          <cell r="I56">
            <v>1</v>
          </cell>
          <cell r="J56">
            <v>1</v>
          </cell>
          <cell r="K56">
            <v>1</v>
          </cell>
          <cell r="L56">
            <v>0</v>
          </cell>
          <cell r="M56">
            <v>1</v>
          </cell>
          <cell r="N56">
            <v>1</v>
          </cell>
          <cell r="O56">
            <v>1</v>
          </cell>
          <cell r="Q56">
            <v>1</v>
          </cell>
          <cell r="R56">
            <v>0</v>
          </cell>
          <cell r="S56">
            <v>1</v>
          </cell>
          <cell r="T56">
            <v>0</v>
          </cell>
        </row>
        <row r="57">
          <cell r="C57">
            <v>46</v>
          </cell>
          <cell r="D57">
            <v>1</v>
          </cell>
          <cell r="E57">
            <v>0</v>
          </cell>
          <cell r="F57">
            <v>1</v>
          </cell>
          <cell r="G57">
            <v>1</v>
          </cell>
          <cell r="H57">
            <v>1</v>
          </cell>
          <cell r="I57">
            <v>1</v>
          </cell>
          <cell r="J57">
            <v>1</v>
          </cell>
          <cell r="K57">
            <v>1</v>
          </cell>
          <cell r="L57">
            <v>0</v>
          </cell>
          <cell r="M57">
            <v>1</v>
          </cell>
          <cell r="N57">
            <v>1</v>
          </cell>
          <cell r="O57">
            <v>1</v>
          </cell>
          <cell r="Q57">
            <v>1</v>
          </cell>
          <cell r="R57">
            <v>0</v>
          </cell>
          <cell r="S57">
            <v>1</v>
          </cell>
          <cell r="T57">
            <v>1</v>
          </cell>
        </row>
        <row r="58">
          <cell r="C58">
            <v>59</v>
          </cell>
          <cell r="D58">
            <v>1</v>
          </cell>
          <cell r="E58">
            <v>0</v>
          </cell>
          <cell r="F58">
            <v>1</v>
          </cell>
          <cell r="G58">
            <v>1</v>
          </cell>
          <cell r="H58">
            <v>0</v>
          </cell>
          <cell r="I58">
            <v>1</v>
          </cell>
          <cell r="J58">
            <v>1</v>
          </cell>
          <cell r="K58">
            <v>1</v>
          </cell>
          <cell r="L58">
            <v>0</v>
          </cell>
          <cell r="M58">
            <v>1</v>
          </cell>
          <cell r="N58">
            <v>1</v>
          </cell>
          <cell r="O58">
            <v>1</v>
          </cell>
          <cell r="Q58">
            <v>1</v>
          </cell>
          <cell r="R58">
            <v>0</v>
          </cell>
          <cell r="S58">
            <v>1</v>
          </cell>
          <cell r="T58">
            <v>0</v>
          </cell>
        </row>
        <row r="59">
          <cell r="C59">
            <v>48</v>
          </cell>
          <cell r="D59">
            <v>1</v>
          </cell>
          <cell r="E59">
            <v>0</v>
          </cell>
          <cell r="F59">
            <v>1</v>
          </cell>
          <cell r="G59">
            <v>1</v>
          </cell>
          <cell r="H59">
            <v>1</v>
          </cell>
          <cell r="I59">
            <v>1</v>
          </cell>
          <cell r="J59">
            <v>0</v>
          </cell>
          <cell r="K59">
            <v>1</v>
          </cell>
          <cell r="L59">
            <v>0</v>
          </cell>
          <cell r="M59">
            <v>1</v>
          </cell>
          <cell r="N59">
            <v>1</v>
          </cell>
          <cell r="O59">
            <v>1</v>
          </cell>
          <cell r="Q59">
            <v>1</v>
          </cell>
          <cell r="R59">
            <v>0</v>
          </cell>
          <cell r="S59">
            <v>1</v>
          </cell>
          <cell r="T59">
            <v>1</v>
          </cell>
        </row>
        <row r="60">
          <cell r="C60">
            <v>48</v>
          </cell>
          <cell r="D60">
            <v>1</v>
          </cell>
          <cell r="E60">
            <v>0</v>
          </cell>
          <cell r="F60">
            <v>1</v>
          </cell>
          <cell r="G60">
            <v>1</v>
          </cell>
          <cell r="H60">
            <v>1</v>
          </cell>
          <cell r="I60">
            <v>1</v>
          </cell>
          <cell r="J60">
            <v>0</v>
          </cell>
          <cell r="K60">
            <v>1</v>
          </cell>
          <cell r="L60">
            <v>0</v>
          </cell>
          <cell r="M60">
            <v>1</v>
          </cell>
          <cell r="N60">
            <v>1</v>
          </cell>
          <cell r="O60">
            <v>1</v>
          </cell>
          <cell r="Q60">
            <v>1</v>
          </cell>
          <cell r="R60">
            <v>0</v>
          </cell>
          <cell r="S60">
            <v>1</v>
          </cell>
          <cell r="T60">
            <v>1</v>
          </cell>
        </row>
        <row r="61">
          <cell r="C61">
            <v>65</v>
          </cell>
          <cell r="D61">
            <v>1</v>
          </cell>
          <cell r="E61">
            <v>0</v>
          </cell>
          <cell r="F61">
            <v>1</v>
          </cell>
          <cell r="G61">
            <v>1</v>
          </cell>
          <cell r="H61">
            <v>0</v>
          </cell>
          <cell r="I61">
            <v>1</v>
          </cell>
          <cell r="J61">
            <v>1</v>
          </cell>
          <cell r="K61">
            <v>1</v>
          </cell>
          <cell r="L61">
            <v>0</v>
          </cell>
          <cell r="M61">
            <v>1</v>
          </cell>
          <cell r="N61">
            <v>1</v>
          </cell>
          <cell r="O61">
            <v>1</v>
          </cell>
          <cell r="Q61">
            <v>1</v>
          </cell>
          <cell r="R61">
            <v>0</v>
          </cell>
          <cell r="S61">
            <v>1</v>
          </cell>
          <cell r="T61">
            <v>0</v>
          </cell>
        </row>
        <row r="62">
          <cell r="C62">
            <v>55</v>
          </cell>
          <cell r="D62">
            <v>1</v>
          </cell>
          <cell r="E62">
            <v>0</v>
          </cell>
          <cell r="F62">
            <v>1</v>
          </cell>
          <cell r="G62">
            <v>1</v>
          </cell>
          <cell r="H62">
            <v>1</v>
          </cell>
          <cell r="I62">
            <v>1</v>
          </cell>
          <cell r="J62">
            <v>1</v>
          </cell>
          <cell r="K62">
            <v>1</v>
          </cell>
          <cell r="L62">
            <v>0</v>
          </cell>
          <cell r="M62">
            <v>1</v>
          </cell>
          <cell r="N62">
            <v>1</v>
          </cell>
          <cell r="O62">
            <v>1</v>
          </cell>
          <cell r="Q62">
            <v>1</v>
          </cell>
          <cell r="R62">
            <v>0</v>
          </cell>
          <cell r="S62">
            <v>1</v>
          </cell>
          <cell r="T62">
            <v>1</v>
          </cell>
        </row>
        <row r="63">
          <cell r="C63">
            <v>63</v>
          </cell>
          <cell r="D63">
            <v>1</v>
          </cell>
          <cell r="E63">
            <v>0</v>
          </cell>
          <cell r="F63">
            <v>1</v>
          </cell>
          <cell r="G63">
            <v>1</v>
          </cell>
          <cell r="H63">
            <v>0</v>
          </cell>
          <cell r="I63">
            <v>1</v>
          </cell>
          <cell r="J63">
            <v>1</v>
          </cell>
          <cell r="K63">
            <v>1</v>
          </cell>
          <cell r="L63">
            <v>0</v>
          </cell>
          <cell r="M63">
            <v>1</v>
          </cell>
          <cell r="N63">
            <v>1</v>
          </cell>
          <cell r="O63">
            <v>1</v>
          </cell>
          <cell r="Q63">
            <v>1</v>
          </cell>
          <cell r="R63">
            <v>0</v>
          </cell>
          <cell r="S63">
            <v>1</v>
          </cell>
          <cell r="T63">
            <v>1</v>
          </cell>
        </row>
        <row r="64">
          <cell r="C64">
            <v>63</v>
          </cell>
          <cell r="D64">
            <v>1</v>
          </cell>
          <cell r="E64">
            <v>0</v>
          </cell>
          <cell r="F64">
            <v>1</v>
          </cell>
          <cell r="G64">
            <v>1</v>
          </cell>
          <cell r="H64">
            <v>0</v>
          </cell>
          <cell r="I64">
            <v>1</v>
          </cell>
          <cell r="J64">
            <v>1</v>
          </cell>
          <cell r="K64">
            <v>1</v>
          </cell>
          <cell r="L64">
            <v>0</v>
          </cell>
          <cell r="M64">
            <v>0</v>
          </cell>
          <cell r="N64">
            <v>1</v>
          </cell>
          <cell r="O64">
            <v>1</v>
          </cell>
          <cell r="Q64">
            <v>1</v>
          </cell>
          <cell r="R64">
            <v>0</v>
          </cell>
          <cell r="S64">
            <v>1</v>
          </cell>
          <cell r="T64">
            <v>0</v>
          </cell>
        </row>
        <row r="65">
          <cell r="C65">
            <v>39</v>
          </cell>
          <cell r="D65">
            <v>1</v>
          </cell>
          <cell r="E65">
            <v>0</v>
          </cell>
          <cell r="F65">
            <v>1</v>
          </cell>
          <cell r="G65">
            <v>1</v>
          </cell>
          <cell r="H65">
            <v>0</v>
          </cell>
          <cell r="I65">
            <v>1</v>
          </cell>
          <cell r="J65">
            <v>1</v>
          </cell>
          <cell r="K65">
            <v>1</v>
          </cell>
          <cell r="L65">
            <v>0</v>
          </cell>
          <cell r="M65">
            <v>1</v>
          </cell>
          <cell r="N65">
            <v>1</v>
          </cell>
          <cell r="O65">
            <v>1</v>
          </cell>
          <cell r="Q65">
            <v>1</v>
          </cell>
          <cell r="R65">
            <v>0</v>
          </cell>
          <cell r="S65">
            <v>1</v>
          </cell>
          <cell r="T65">
            <v>0</v>
          </cell>
        </row>
        <row r="66">
          <cell r="C66">
            <v>29</v>
          </cell>
          <cell r="D66">
            <v>1</v>
          </cell>
          <cell r="E66">
            <v>0</v>
          </cell>
          <cell r="F66">
            <v>1</v>
          </cell>
          <cell r="G66">
            <v>1</v>
          </cell>
          <cell r="H66">
            <v>1</v>
          </cell>
          <cell r="I66">
            <v>1</v>
          </cell>
          <cell r="J66">
            <v>0</v>
          </cell>
          <cell r="K66">
            <v>1</v>
          </cell>
          <cell r="L66">
            <v>1</v>
          </cell>
          <cell r="M66">
            <v>1</v>
          </cell>
          <cell r="N66">
            <v>1</v>
          </cell>
          <cell r="O66">
            <v>1</v>
          </cell>
          <cell r="Q66">
            <v>1</v>
          </cell>
          <cell r="R66">
            <v>1</v>
          </cell>
          <cell r="S66">
            <v>1</v>
          </cell>
          <cell r="T66">
            <v>1</v>
          </cell>
        </row>
        <row r="67">
          <cell r="C67">
            <v>29</v>
          </cell>
          <cell r="D67">
            <v>1</v>
          </cell>
          <cell r="E67">
            <v>0</v>
          </cell>
          <cell r="F67">
            <v>1</v>
          </cell>
          <cell r="G67">
            <v>1</v>
          </cell>
          <cell r="H67">
            <v>1</v>
          </cell>
          <cell r="I67">
            <v>1</v>
          </cell>
          <cell r="J67">
            <v>0</v>
          </cell>
          <cell r="K67">
            <v>1</v>
          </cell>
          <cell r="L67">
            <v>1</v>
          </cell>
          <cell r="M67">
            <v>1</v>
          </cell>
          <cell r="N67">
            <v>1</v>
          </cell>
          <cell r="O67">
            <v>1</v>
          </cell>
          <cell r="Q67">
            <v>1</v>
          </cell>
          <cell r="R67">
            <v>1</v>
          </cell>
          <cell r="S67">
            <v>1</v>
          </cell>
          <cell r="T67">
            <v>1</v>
          </cell>
        </row>
        <row r="68">
          <cell r="C68">
            <v>34</v>
          </cell>
          <cell r="D68">
            <v>1</v>
          </cell>
          <cell r="E68">
            <v>0</v>
          </cell>
          <cell r="F68">
            <v>1</v>
          </cell>
          <cell r="G68">
            <v>1</v>
          </cell>
          <cell r="H68">
            <v>0</v>
          </cell>
          <cell r="I68">
            <v>1</v>
          </cell>
          <cell r="J68">
            <v>1</v>
          </cell>
          <cell r="K68">
            <v>0</v>
          </cell>
          <cell r="L68">
            <v>0</v>
          </cell>
          <cell r="M68">
            <v>0</v>
          </cell>
          <cell r="N68">
            <v>1</v>
          </cell>
          <cell r="O68">
            <v>1</v>
          </cell>
          <cell r="Q68">
            <v>0</v>
          </cell>
          <cell r="R68">
            <v>1</v>
          </cell>
          <cell r="S68">
            <v>1</v>
          </cell>
          <cell r="T68">
            <v>1</v>
          </cell>
        </row>
        <row r="69">
          <cell r="C69">
            <v>32</v>
          </cell>
          <cell r="D69">
            <v>1</v>
          </cell>
          <cell r="E69">
            <v>1</v>
          </cell>
          <cell r="F69">
            <v>1</v>
          </cell>
          <cell r="G69">
            <v>1</v>
          </cell>
          <cell r="H69">
            <v>1</v>
          </cell>
          <cell r="I69">
            <v>1</v>
          </cell>
          <cell r="J69">
            <v>1</v>
          </cell>
          <cell r="K69">
            <v>0</v>
          </cell>
          <cell r="L69">
            <v>1</v>
          </cell>
          <cell r="M69">
            <v>1</v>
          </cell>
          <cell r="N69">
            <v>1</v>
          </cell>
          <cell r="O69">
            <v>1</v>
          </cell>
          <cell r="Q69">
            <v>1</v>
          </cell>
          <cell r="R69">
            <v>1</v>
          </cell>
          <cell r="S69">
            <v>1</v>
          </cell>
          <cell r="T69">
            <v>1</v>
          </cell>
        </row>
        <row r="70">
          <cell r="C70">
            <v>42</v>
          </cell>
          <cell r="D70">
            <v>1</v>
          </cell>
          <cell r="E70">
            <v>0</v>
          </cell>
          <cell r="F70">
            <v>1</v>
          </cell>
          <cell r="G70">
            <v>1</v>
          </cell>
          <cell r="H70">
            <v>1</v>
          </cell>
          <cell r="I70">
            <v>1</v>
          </cell>
          <cell r="J70">
            <v>1</v>
          </cell>
          <cell r="K70">
            <v>1</v>
          </cell>
          <cell r="L70">
            <v>0</v>
          </cell>
          <cell r="M70">
            <v>1</v>
          </cell>
          <cell r="N70">
            <v>1</v>
          </cell>
          <cell r="O70">
            <v>1</v>
          </cell>
          <cell r="Q70">
            <v>1</v>
          </cell>
          <cell r="R70">
            <v>1</v>
          </cell>
          <cell r="S70">
            <v>1</v>
          </cell>
          <cell r="T70">
            <v>1</v>
          </cell>
        </row>
        <row r="71">
          <cell r="C71">
            <v>34</v>
          </cell>
          <cell r="D71">
            <v>1</v>
          </cell>
          <cell r="E71">
            <v>0</v>
          </cell>
          <cell r="F71">
            <v>1</v>
          </cell>
          <cell r="G71">
            <v>1</v>
          </cell>
          <cell r="H71">
            <v>1</v>
          </cell>
          <cell r="I71">
            <v>1</v>
          </cell>
          <cell r="J71">
            <v>1</v>
          </cell>
          <cell r="K71">
            <v>1</v>
          </cell>
          <cell r="L71">
            <v>1</v>
          </cell>
          <cell r="M71">
            <v>1</v>
          </cell>
          <cell r="N71">
            <v>1</v>
          </cell>
          <cell r="O71">
            <v>1</v>
          </cell>
          <cell r="Q71">
            <v>1</v>
          </cell>
          <cell r="R71">
            <v>1</v>
          </cell>
          <cell r="S71">
            <v>1</v>
          </cell>
          <cell r="T71">
            <v>1</v>
          </cell>
        </row>
        <row r="72">
          <cell r="C72">
            <v>61</v>
          </cell>
          <cell r="D72">
            <v>1</v>
          </cell>
          <cell r="E72">
            <v>0</v>
          </cell>
          <cell r="F72">
            <v>1</v>
          </cell>
          <cell r="G72">
            <v>1</v>
          </cell>
          <cell r="H72">
            <v>0</v>
          </cell>
          <cell r="I72">
            <v>1</v>
          </cell>
          <cell r="J72">
            <v>1</v>
          </cell>
          <cell r="K72">
            <v>1</v>
          </cell>
          <cell r="L72">
            <v>0</v>
          </cell>
          <cell r="M72">
            <v>0</v>
          </cell>
          <cell r="N72">
            <v>1</v>
          </cell>
          <cell r="O72">
            <v>1</v>
          </cell>
          <cell r="Q72">
            <v>1</v>
          </cell>
          <cell r="R72">
            <v>0</v>
          </cell>
          <cell r="S72">
            <v>1</v>
          </cell>
          <cell r="T72">
            <v>0</v>
          </cell>
        </row>
        <row r="73">
          <cell r="C73">
            <v>64</v>
          </cell>
          <cell r="D73">
            <v>1</v>
          </cell>
          <cell r="E73">
            <v>0</v>
          </cell>
          <cell r="F73">
            <v>1</v>
          </cell>
          <cell r="G73">
            <v>1</v>
          </cell>
          <cell r="H73">
            <v>0</v>
          </cell>
          <cell r="I73">
            <v>1</v>
          </cell>
          <cell r="J73">
            <v>1</v>
          </cell>
          <cell r="K73">
            <v>1</v>
          </cell>
          <cell r="L73">
            <v>0</v>
          </cell>
          <cell r="M73">
            <v>1</v>
          </cell>
          <cell r="N73">
            <v>1</v>
          </cell>
          <cell r="O73">
            <v>1</v>
          </cell>
          <cell r="Q73">
            <v>1</v>
          </cell>
          <cell r="R73">
            <v>0</v>
          </cell>
          <cell r="S73">
            <v>1</v>
          </cell>
          <cell r="T73">
            <v>0</v>
          </cell>
        </row>
        <row r="74">
          <cell r="C74">
            <v>64</v>
          </cell>
          <cell r="D74">
            <v>1</v>
          </cell>
          <cell r="E74">
            <v>0</v>
          </cell>
          <cell r="F74">
            <v>1</v>
          </cell>
          <cell r="G74">
            <v>1</v>
          </cell>
          <cell r="H74">
            <v>0</v>
          </cell>
          <cell r="I74">
            <v>1</v>
          </cell>
          <cell r="J74">
            <v>1</v>
          </cell>
          <cell r="K74">
            <v>1</v>
          </cell>
          <cell r="L74">
            <v>0</v>
          </cell>
          <cell r="M74">
            <v>0</v>
          </cell>
          <cell r="N74">
            <v>1</v>
          </cell>
          <cell r="O74">
            <v>1</v>
          </cell>
          <cell r="Q74">
            <v>1</v>
          </cell>
          <cell r="R74">
            <v>0</v>
          </cell>
          <cell r="S74">
            <v>1</v>
          </cell>
          <cell r="T74">
            <v>0</v>
          </cell>
        </row>
      </sheetData>
      <sheetData sheetId="3">
        <row r="2">
          <cell r="C2">
            <v>17</v>
          </cell>
          <cell r="D2">
            <v>1</v>
          </cell>
          <cell r="E2">
            <v>1</v>
          </cell>
          <cell r="F2">
            <v>1</v>
          </cell>
          <cell r="G2">
            <v>1</v>
          </cell>
          <cell r="H2">
            <v>0</v>
          </cell>
          <cell r="I2">
            <v>1</v>
          </cell>
          <cell r="J2">
            <v>1</v>
          </cell>
          <cell r="K2">
            <v>1</v>
          </cell>
          <cell r="L2">
            <v>1</v>
          </cell>
          <cell r="M2">
            <v>1</v>
          </cell>
          <cell r="N2">
            <v>1</v>
          </cell>
          <cell r="O2">
            <v>1</v>
          </cell>
          <cell r="P2">
            <v>52.329749103942653</v>
          </cell>
          <cell r="Q2">
            <v>1</v>
          </cell>
          <cell r="R2">
            <v>0</v>
          </cell>
          <cell r="S2">
            <v>1</v>
          </cell>
          <cell r="T2">
            <v>1</v>
          </cell>
        </row>
        <row r="3">
          <cell r="C3">
            <v>61</v>
          </cell>
          <cell r="D3">
            <v>1</v>
          </cell>
          <cell r="E3">
            <v>0</v>
          </cell>
          <cell r="F3">
            <v>1</v>
          </cell>
          <cell r="G3">
            <v>1</v>
          </cell>
          <cell r="H3">
            <v>0</v>
          </cell>
          <cell r="I3">
            <v>1</v>
          </cell>
          <cell r="J3">
            <v>1</v>
          </cell>
          <cell r="K3">
            <v>1</v>
          </cell>
          <cell r="L3">
            <v>0</v>
          </cell>
          <cell r="M3">
            <v>0</v>
          </cell>
          <cell r="N3">
            <v>1</v>
          </cell>
          <cell r="O3">
            <v>1</v>
          </cell>
          <cell r="Q3">
            <v>1</v>
          </cell>
          <cell r="R3">
            <v>0</v>
          </cell>
          <cell r="S3">
            <v>1</v>
          </cell>
          <cell r="T3">
            <v>0</v>
          </cell>
        </row>
      </sheetData>
      <sheetData sheetId="4">
        <row r="2">
          <cell r="C2">
            <v>20</v>
          </cell>
          <cell r="D2">
            <v>1</v>
          </cell>
          <cell r="E2">
            <v>1</v>
          </cell>
          <cell r="F2">
            <v>1</v>
          </cell>
          <cell r="G2">
            <v>1</v>
          </cell>
          <cell r="H2">
            <v>0</v>
          </cell>
          <cell r="I2">
            <v>1</v>
          </cell>
          <cell r="J2">
            <v>1</v>
          </cell>
          <cell r="K2">
            <v>1</v>
          </cell>
          <cell r="L2">
            <v>1</v>
          </cell>
          <cell r="M2">
            <v>1</v>
          </cell>
          <cell r="N2">
            <v>1</v>
          </cell>
          <cell r="O2">
            <v>1</v>
          </cell>
          <cell r="P2">
            <v>53.178607467204841</v>
          </cell>
          <cell r="Q2">
            <v>1</v>
          </cell>
          <cell r="R2">
            <v>1</v>
          </cell>
          <cell r="S2">
            <v>1</v>
          </cell>
          <cell r="T2">
            <v>1</v>
          </cell>
        </row>
        <row r="3">
          <cell r="C3">
            <v>19</v>
          </cell>
          <cell r="D3">
            <v>1</v>
          </cell>
          <cell r="E3">
            <v>1</v>
          </cell>
          <cell r="F3">
            <v>1</v>
          </cell>
          <cell r="G3">
            <v>1</v>
          </cell>
          <cell r="H3">
            <v>0</v>
          </cell>
          <cell r="I3">
            <v>1</v>
          </cell>
          <cell r="J3">
            <v>1</v>
          </cell>
          <cell r="K3">
            <v>1</v>
          </cell>
          <cell r="L3">
            <v>1</v>
          </cell>
          <cell r="M3">
            <v>1</v>
          </cell>
          <cell r="N3">
            <v>1</v>
          </cell>
          <cell r="O3">
            <v>1</v>
          </cell>
          <cell r="Q3">
            <v>1</v>
          </cell>
          <cell r="R3">
            <v>1</v>
          </cell>
          <cell r="S3">
            <v>1</v>
          </cell>
          <cell r="T3">
            <v>1</v>
          </cell>
        </row>
        <row r="4">
          <cell r="C4">
            <v>19</v>
          </cell>
          <cell r="D4">
            <v>1</v>
          </cell>
          <cell r="E4">
            <v>1</v>
          </cell>
          <cell r="F4">
            <v>1</v>
          </cell>
          <cell r="G4">
            <v>1</v>
          </cell>
          <cell r="H4">
            <v>0</v>
          </cell>
          <cell r="I4">
            <v>1</v>
          </cell>
          <cell r="J4">
            <v>1</v>
          </cell>
          <cell r="K4">
            <v>1</v>
          </cell>
          <cell r="L4">
            <v>1</v>
          </cell>
          <cell r="M4">
            <v>1</v>
          </cell>
          <cell r="N4">
            <v>1</v>
          </cell>
          <cell r="O4">
            <v>1</v>
          </cell>
          <cell r="Q4">
            <v>1</v>
          </cell>
          <cell r="R4">
            <v>1</v>
          </cell>
          <cell r="S4">
            <v>1</v>
          </cell>
          <cell r="T4">
            <v>1</v>
          </cell>
        </row>
        <row r="5">
          <cell r="C5">
            <v>19</v>
          </cell>
          <cell r="D5">
            <v>0</v>
          </cell>
          <cell r="E5">
            <v>1</v>
          </cell>
          <cell r="F5">
            <v>1</v>
          </cell>
          <cell r="G5">
            <v>1</v>
          </cell>
          <cell r="H5">
            <v>0</v>
          </cell>
          <cell r="I5">
            <v>1</v>
          </cell>
          <cell r="J5">
            <v>1</v>
          </cell>
          <cell r="K5">
            <v>1</v>
          </cell>
          <cell r="L5">
            <v>1</v>
          </cell>
          <cell r="M5">
            <v>1</v>
          </cell>
          <cell r="N5">
            <v>1</v>
          </cell>
          <cell r="O5">
            <v>1</v>
          </cell>
          <cell r="Q5">
            <v>1</v>
          </cell>
          <cell r="R5">
            <v>1</v>
          </cell>
          <cell r="S5">
            <v>1</v>
          </cell>
          <cell r="T5">
            <v>1</v>
          </cell>
        </row>
        <row r="6">
          <cell r="C6">
            <v>46</v>
          </cell>
          <cell r="D6">
            <v>1</v>
          </cell>
          <cell r="E6">
            <v>0</v>
          </cell>
          <cell r="F6">
            <v>1</v>
          </cell>
          <cell r="G6">
            <v>1</v>
          </cell>
          <cell r="H6">
            <v>1</v>
          </cell>
          <cell r="I6">
            <v>1</v>
          </cell>
          <cell r="J6">
            <v>1</v>
          </cell>
          <cell r="K6">
            <v>1</v>
          </cell>
          <cell r="L6">
            <v>0</v>
          </cell>
          <cell r="M6">
            <v>1</v>
          </cell>
          <cell r="N6">
            <v>1</v>
          </cell>
          <cell r="O6">
            <v>1</v>
          </cell>
          <cell r="Q6">
            <v>1</v>
          </cell>
          <cell r="R6">
            <v>0</v>
          </cell>
          <cell r="S6">
            <v>1</v>
          </cell>
          <cell r="T6">
            <v>1</v>
          </cell>
        </row>
        <row r="7">
          <cell r="C7">
            <v>63</v>
          </cell>
          <cell r="D7">
            <v>1</v>
          </cell>
          <cell r="E7">
            <v>0</v>
          </cell>
          <cell r="F7">
            <v>1</v>
          </cell>
          <cell r="G7">
            <v>1</v>
          </cell>
          <cell r="H7">
            <v>0</v>
          </cell>
          <cell r="I7">
            <v>1</v>
          </cell>
          <cell r="J7">
            <v>1</v>
          </cell>
          <cell r="K7">
            <v>1</v>
          </cell>
          <cell r="L7">
            <v>0</v>
          </cell>
          <cell r="M7">
            <v>1</v>
          </cell>
          <cell r="N7">
            <v>1</v>
          </cell>
          <cell r="O7">
            <v>1</v>
          </cell>
          <cell r="Q7">
            <v>1</v>
          </cell>
          <cell r="R7">
            <v>0</v>
          </cell>
          <cell r="S7">
            <v>1</v>
          </cell>
          <cell r="T7">
            <v>0</v>
          </cell>
        </row>
        <row r="8">
          <cell r="C8">
            <v>45</v>
          </cell>
          <cell r="D8">
            <v>1</v>
          </cell>
          <cell r="E8">
            <v>0</v>
          </cell>
          <cell r="F8">
            <v>1</v>
          </cell>
          <cell r="G8">
            <v>1</v>
          </cell>
          <cell r="H8">
            <v>1</v>
          </cell>
          <cell r="I8">
            <v>1</v>
          </cell>
          <cell r="J8">
            <v>1</v>
          </cell>
          <cell r="K8">
            <v>1</v>
          </cell>
          <cell r="L8">
            <v>0</v>
          </cell>
          <cell r="M8">
            <v>1</v>
          </cell>
          <cell r="N8">
            <v>1</v>
          </cell>
          <cell r="O8">
            <v>1</v>
          </cell>
          <cell r="Q8">
            <v>1</v>
          </cell>
          <cell r="R8">
            <v>0</v>
          </cell>
          <cell r="S8">
            <v>1</v>
          </cell>
          <cell r="T8">
            <v>1</v>
          </cell>
        </row>
        <row r="9">
          <cell r="C9">
            <v>46</v>
          </cell>
          <cell r="D9">
            <v>0</v>
          </cell>
          <cell r="E9">
            <v>0</v>
          </cell>
          <cell r="F9">
            <v>1</v>
          </cell>
          <cell r="G9">
            <v>1</v>
          </cell>
          <cell r="H9">
            <v>1</v>
          </cell>
          <cell r="I9">
            <v>1</v>
          </cell>
          <cell r="J9">
            <v>1</v>
          </cell>
          <cell r="K9">
            <v>1</v>
          </cell>
          <cell r="L9">
            <v>0</v>
          </cell>
          <cell r="M9">
            <v>1</v>
          </cell>
          <cell r="N9">
            <v>1</v>
          </cell>
          <cell r="O9">
            <v>1</v>
          </cell>
          <cell r="Q9">
            <v>1</v>
          </cell>
          <cell r="R9">
            <v>0</v>
          </cell>
          <cell r="S9">
            <v>1</v>
          </cell>
          <cell r="T9">
            <v>1</v>
          </cell>
        </row>
      </sheetData>
      <sheetData sheetId="5">
        <row r="2">
          <cell r="C2">
            <v>26</v>
          </cell>
          <cell r="D2">
            <v>1</v>
          </cell>
          <cell r="E2">
            <v>1</v>
          </cell>
          <cell r="F2">
            <v>1</v>
          </cell>
          <cell r="G2">
            <v>1</v>
          </cell>
          <cell r="H2">
            <v>0</v>
          </cell>
          <cell r="I2">
            <v>1</v>
          </cell>
          <cell r="J2">
            <v>1</v>
          </cell>
          <cell r="K2">
            <v>1</v>
          </cell>
          <cell r="L2">
            <v>1</v>
          </cell>
          <cell r="M2">
            <v>1</v>
          </cell>
          <cell r="N2">
            <v>1</v>
          </cell>
          <cell r="O2">
            <v>1</v>
          </cell>
          <cell r="P2">
            <v>53.823814133591483</v>
          </cell>
          <cell r="Q2">
            <v>1</v>
          </cell>
          <cell r="R2">
            <v>1</v>
          </cell>
          <cell r="S2">
            <v>1</v>
          </cell>
          <cell r="T2">
            <v>1</v>
          </cell>
        </row>
        <row r="3">
          <cell r="C3">
            <v>25</v>
          </cell>
          <cell r="D3">
            <v>1</v>
          </cell>
          <cell r="E3">
            <v>1</v>
          </cell>
          <cell r="F3">
            <v>1</v>
          </cell>
          <cell r="G3">
            <v>1</v>
          </cell>
          <cell r="H3">
            <v>0</v>
          </cell>
          <cell r="I3">
            <v>1</v>
          </cell>
          <cell r="J3">
            <v>1</v>
          </cell>
          <cell r="K3">
            <v>1</v>
          </cell>
          <cell r="L3">
            <v>1</v>
          </cell>
          <cell r="M3">
            <v>1</v>
          </cell>
          <cell r="N3">
            <v>1</v>
          </cell>
          <cell r="O3">
            <v>1</v>
          </cell>
          <cell r="Q3">
            <v>1</v>
          </cell>
          <cell r="R3">
            <v>1</v>
          </cell>
          <cell r="S3">
            <v>1</v>
          </cell>
          <cell r="T3">
            <v>1</v>
          </cell>
        </row>
        <row r="4">
          <cell r="C4">
            <v>26</v>
          </cell>
          <cell r="D4">
            <v>1</v>
          </cell>
          <cell r="E4">
            <v>1</v>
          </cell>
          <cell r="F4">
            <v>1</v>
          </cell>
          <cell r="G4">
            <v>1</v>
          </cell>
          <cell r="H4">
            <v>0</v>
          </cell>
          <cell r="I4">
            <v>1</v>
          </cell>
          <cell r="J4">
            <v>1</v>
          </cell>
          <cell r="K4">
            <v>1</v>
          </cell>
          <cell r="L4">
            <v>1</v>
          </cell>
          <cell r="M4">
            <v>1</v>
          </cell>
          <cell r="N4">
            <v>1</v>
          </cell>
          <cell r="O4">
            <v>1</v>
          </cell>
          <cell r="Q4">
            <v>1</v>
          </cell>
          <cell r="R4">
            <v>1</v>
          </cell>
          <cell r="S4">
            <v>1</v>
          </cell>
          <cell r="T4">
            <v>1</v>
          </cell>
        </row>
        <row r="5">
          <cell r="C5">
            <v>18</v>
          </cell>
          <cell r="D5">
            <v>0</v>
          </cell>
          <cell r="E5">
            <v>1</v>
          </cell>
          <cell r="F5">
            <v>1</v>
          </cell>
          <cell r="G5">
            <v>1</v>
          </cell>
          <cell r="H5">
            <v>0</v>
          </cell>
          <cell r="I5">
            <v>1</v>
          </cell>
          <cell r="J5">
            <v>0</v>
          </cell>
          <cell r="K5">
            <v>1</v>
          </cell>
          <cell r="L5">
            <v>1</v>
          </cell>
          <cell r="M5">
            <v>1</v>
          </cell>
          <cell r="N5">
            <v>1</v>
          </cell>
          <cell r="O5">
            <v>1</v>
          </cell>
          <cell r="Q5">
            <v>1</v>
          </cell>
          <cell r="R5">
            <v>1</v>
          </cell>
          <cell r="S5">
            <v>1</v>
          </cell>
          <cell r="T5">
            <v>1</v>
          </cell>
        </row>
        <row r="6">
          <cell r="C6">
            <v>48</v>
          </cell>
          <cell r="D6">
            <v>1</v>
          </cell>
          <cell r="E6">
            <v>0</v>
          </cell>
          <cell r="F6">
            <v>1</v>
          </cell>
          <cell r="G6">
            <v>1</v>
          </cell>
          <cell r="H6">
            <v>1</v>
          </cell>
          <cell r="I6">
            <v>1</v>
          </cell>
          <cell r="J6">
            <v>1</v>
          </cell>
          <cell r="K6">
            <v>1</v>
          </cell>
          <cell r="L6">
            <v>0</v>
          </cell>
          <cell r="M6">
            <v>1</v>
          </cell>
          <cell r="N6">
            <v>1</v>
          </cell>
          <cell r="O6">
            <v>1</v>
          </cell>
          <cell r="Q6">
            <v>1</v>
          </cell>
          <cell r="R6">
            <v>1</v>
          </cell>
          <cell r="S6">
            <v>1</v>
          </cell>
          <cell r="T6">
            <v>1</v>
          </cell>
        </row>
        <row r="7">
          <cell r="C7">
            <v>75</v>
          </cell>
          <cell r="D7">
            <v>1</v>
          </cell>
          <cell r="E7">
            <v>0</v>
          </cell>
          <cell r="F7">
            <v>1</v>
          </cell>
          <cell r="G7">
            <v>1</v>
          </cell>
          <cell r="H7">
            <v>1</v>
          </cell>
          <cell r="I7">
            <v>1</v>
          </cell>
          <cell r="J7">
            <v>0</v>
          </cell>
          <cell r="K7">
            <v>1</v>
          </cell>
          <cell r="L7">
            <v>0</v>
          </cell>
          <cell r="M7">
            <v>1</v>
          </cell>
          <cell r="N7">
            <v>1</v>
          </cell>
          <cell r="O7">
            <v>1</v>
          </cell>
          <cell r="Q7">
            <v>1</v>
          </cell>
          <cell r="R7">
            <v>1</v>
          </cell>
          <cell r="S7">
            <v>1</v>
          </cell>
          <cell r="T7">
            <v>0</v>
          </cell>
        </row>
        <row r="8">
          <cell r="C8">
            <v>48</v>
          </cell>
          <cell r="D8">
            <v>1</v>
          </cell>
          <cell r="E8">
            <v>0</v>
          </cell>
          <cell r="F8">
            <v>1</v>
          </cell>
          <cell r="G8">
            <v>1</v>
          </cell>
          <cell r="H8">
            <v>1</v>
          </cell>
          <cell r="I8">
            <v>1</v>
          </cell>
          <cell r="J8">
            <v>0</v>
          </cell>
          <cell r="K8">
            <v>1</v>
          </cell>
          <cell r="L8">
            <v>0</v>
          </cell>
          <cell r="M8">
            <v>1</v>
          </cell>
          <cell r="N8">
            <v>1</v>
          </cell>
          <cell r="O8">
            <v>1</v>
          </cell>
          <cell r="Q8">
            <v>1</v>
          </cell>
          <cell r="R8">
            <v>1</v>
          </cell>
          <cell r="S8">
            <v>1</v>
          </cell>
          <cell r="T8">
            <v>1</v>
          </cell>
        </row>
        <row r="9">
          <cell r="C9">
            <v>33</v>
          </cell>
          <cell r="D9">
            <v>0</v>
          </cell>
          <cell r="E9">
            <v>0</v>
          </cell>
          <cell r="F9">
            <v>1</v>
          </cell>
          <cell r="G9">
            <v>1</v>
          </cell>
          <cell r="H9">
            <v>0</v>
          </cell>
          <cell r="I9">
            <v>1</v>
          </cell>
          <cell r="J9">
            <v>1</v>
          </cell>
          <cell r="K9">
            <v>1</v>
          </cell>
          <cell r="L9">
            <v>0</v>
          </cell>
          <cell r="M9">
            <v>1</v>
          </cell>
          <cell r="N9">
            <v>1</v>
          </cell>
          <cell r="O9">
            <v>1</v>
          </cell>
          <cell r="Q9">
            <v>1</v>
          </cell>
          <cell r="R9">
            <v>1</v>
          </cell>
          <cell r="S9">
            <v>1</v>
          </cell>
          <cell r="T9">
            <v>1</v>
          </cell>
        </row>
      </sheetData>
      <sheetData sheetId="6">
        <row r="2">
          <cell r="C2">
            <v>64</v>
          </cell>
          <cell r="D2">
            <v>1</v>
          </cell>
          <cell r="E2">
            <v>1</v>
          </cell>
          <cell r="F2">
            <v>1</v>
          </cell>
          <cell r="G2">
            <v>1</v>
          </cell>
          <cell r="H2">
            <v>0</v>
          </cell>
          <cell r="I2">
            <v>1</v>
          </cell>
          <cell r="J2">
            <v>1</v>
          </cell>
          <cell r="K2">
            <v>1</v>
          </cell>
          <cell r="L2">
            <v>0</v>
          </cell>
          <cell r="M2">
            <v>1</v>
          </cell>
          <cell r="N2">
            <v>1</v>
          </cell>
          <cell r="O2">
            <v>1</v>
          </cell>
          <cell r="P2">
            <v>53.722019781363883</v>
          </cell>
          <cell r="Q2">
            <v>1</v>
          </cell>
          <cell r="R2">
            <v>0</v>
          </cell>
          <cell r="S2">
            <v>1</v>
          </cell>
          <cell r="T2">
            <v>1</v>
          </cell>
        </row>
        <row r="3">
          <cell r="C3">
            <v>98</v>
          </cell>
          <cell r="D3">
            <v>0</v>
          </cell>
          <cell r="E3">
            <v>0</v>
          </cell>
          <cell r="F3">
            <v>1</v>
          </cell>
          <cell r="G3">
            <v>1</v>
          </cell>
          <cell r="H3">
            <v>0</v>
          </cell>
          <cell r="I3">
            <v>1</v>
          </cell>
          <cell r="J3">
            <v>1</v>
          </cell>
          <cell r="K3">
            <v>1</v>
          </cell>
          <cell r="L3">
            <v>0</v>
          </cell>
          <cell r="M3">
            <v>0</v>
          </cell>
          <cell r="N3">
            <v>1</v>
          </cell>
          <cell r="O3">
            <v>1</v>
          </cell>
          <cell r="Q3">
            <v>1</v>
          </cell>
          <cell r="R3">
            <v>0</v>
          </cell>
          <cell r="S3">
            <v>1</v>
          </cell>
          <cell r="T3">
            <v>1</v>
          </cell>
        </row>
        <row r="4">
          <cell r="C4">
            <v>66</v>
          </cell>
          <cell r="D4">
            <v>0</v>
          </cell>
          <cell r="E4">
            <v>1</v>
          </cell>
          <cell r="F4">
            <v>1</v>
          </cell>
          <cell r="G4">
            <v>1</v>
          </cell>
          <cell r="H4">
            <v>0</v>
          </cell>
          <cell r="I4">
            <v>1</v>
          </cell>
          <cell r="J4">
            <v>0</v>
          </cell>
          <cell r="K4">
            <v>1</v>
          </cell>
          <cell r="L4">
            <v>0</v>
          </cell>
          <cell r="M4">
            <v>1</v>
          </cell>
          <cell r="N4">
            <v>1</v>
          </cell>
          <cell r="O4">
            <v>1</v>
          </cell>
          <cell r="Q4">
            <v>1</v>
          </cell>
          <cell r="R4">
            <v>0</v>
          </cell>
          <cell r="S4">
            <v>1</v>
          </cell>
          <cell r="T4">
            <v>1</v>
          </cell>
        </row>
        <row r="5">
          <cell r="C5">
            <v>43</v>
          </cell>
          <cell r="D5">
            <v>0</v>
          </cell>
          <cell r="E5">
            <v>0</v>
          </cell>
          <cell r="F5">
            <v>1</v>
          </cell>
          <cell r="G5">
            <v>1</v>
          </cell>
          <cell r="H5">
            <v>0</v>
          </cell>
          <cell r="I5">
            <v>1</v>
          </cell>
          <cell r="J5">
            <v>1</v>
          </cell>
          <cell r="K5">
            <v>0</v>
          </cell>
          <cell r="L5">
            <v>0</v>
          </cell>
          <cell r="M5">
            <v>1</v>
          </cell>
          <cell r="N5">
            <v>0</v>
          </cell>
          <cell r="O5">
            <v>0</v>
          </cell>
          <cell r="Q5">
            <v>1</v>
          </cell>
          <cell r="R5">
            <v>1</v>
          </cell>
          <cell r="S5">
            <v>1</v>
          </cell>
          <cell r="T5">
            <v>1</v>
          </cell>
        </row>
        <row r="6">
          <cell r="C6">
            <v>33</v>
          </cell>
          <cell r="D6">
            <v>0</v>
          </cell>
          <cell r="E6">
            <v>1</v>
          </cell>
          <cell r="F6">
            <v>1</v>
          </cell>
          <cell r="G6">
            <v>1</v>
          </cell>
          <cell r="H6">
            <v>1</v>
          </cell>
          <cell r="I6">
            <v>1</v>
          </cell>
          <cell r="J6">
            <v>1</v>
          </cell>
          <cell r="K6">
            <v>0</v>
          </cell>
          <cell r="L6">
            <v>1</v>
          </cell>
          <cell r="M6">
            <v>1</v>
          </cell>
          <cell r="N6">
            <v>1</v>
          </cell>
          <cell r="O6">
            <v>1</v>
          </cell>
          <cell r="Q6">
            <v>1</v>
          </cell>
          <cell r="R6">
            <v>1</v>
          </cell>
          <cell r="S6">
            <v>1</v>
          </cell>
          <cell r="T6">
            <v>1</v>
          </cell>
        </row>
        <row r="7">
          <cell r="C7">
            <v>34</v>
          </cell>
          <cell r="D7">
            <v>0</v>
          </cell>
          <cell r="E7">
            <v>1</v>
          </cell>
          <cell r="F7">
            <v>1</v>
          </cell>
          <cell r="G7">
            <v>1</v>
          </cell>
          <cell r="H7">
            <v>1</v>
          </cell>
          <cell r="I7">
            <v>1</v>
          </cell>
          <cell r="J7">
            <v>1</v>
          </cell>
          <cell r="K7">
            <v>0</v>
          </cell>
          <cell r="L7">
            <v>0</v>
          </cell>
          <cell r="M7">
            <v>1</v>
          </cell>
          <cell r="N7">
            <v>1</v>
          </cell>
          <cell r="O7">
            <v>1</v>
          </cell>
          <cell r="Q7">
            <v>1</v>
          </cell>
          <cell r="R7">
            <v>1</v>
          </cell>
          <cell r="S7">
            <v>1</v>
          </cell>
          <cell r="T7">
            <v>1</v>
          </cell>
        </row>
        <row r="8">
          <cell r="C8">
            <v>36</v>
          </cell>
          <cell r="D8">
            <v>0</v>
          </cell>
          <cell r="E8">
            <v>1</v>
          </cell>
          <cell r="F8">
            <v>0</v>
          </cell>
          <cell r="G8">
            <v>1</v>
          </cell>
          <cell r="H8">
            <v>1</v>
          </cell>
          <cell r="I8">
            <v>1</v>
          </cell>
          <cell r="J8">
            <v>1</v>
          </cell>
          <cell r="K8">
            <v>0</v>
          </cell>
          <cell r="L8">
            <v>1</v>
          </cell>
          <cell r="M8">
            <v>1</v>
          </cell>
          <cell r="N8">
            <v>1</v>
          </cell>
          <cell r="O8">
            <v>1</v>
          </cell>
          <cell r="Q8">
            <v>1</v>
          </cell>
          <cell r="R8">
            <v>1</v>
          </cell>
          <cell r="S8">
            <v>0</v>
          </cell>
          <cell r="T8">
            <v>1</v>
          </cell>
        </row>
        <row r="9">
          <cell r="C9">
            <v>24</v>
          </cell>
          <cell r="D9">
            <v>1</v>
          </cell>
          <cell r="E9">
            <v>1</v>
          </cell>
          <cell r="F9">
            <v>0</v>
          </cell>
          <cell r="G9">
            <v>1</v>
          </cell>
          <cell r="H9">
            <v>1</v>
          </cell>
          <cell r="I9">
            <v>1</v>
          </cell>
          <cell r="J9">
            <v>1</v>
          </cell>
          <cell r="K9">
            <v>1</v>
          </cell>
          <cell r="L9">
            <v>1</v>
          </cell>
          <cell r="M9">
            <v>1</v>
          </cell>
          <cell r="N9">
            <v>1</v>
          </cell>
          <cell r="O9">
            <v>1</v>
          </cell>
          <cell r="Q9">
            <v>1</v>
          </cell>
          <cell r="R9">
            <v>1</v>
          </cell>
          <cell r="S9">
            <v>0</v>
          </cell>
          <cell r="T9">
            <v>1</v>
          </cell>
        </row>
        <row r="10">
          <cell r="C10">
            <v>39</v>
          </cell>
          <cell r="D10">
            <v>0</v>
          </cell>
          <cell r="E10">
            <v>1</v>
          </cell>
          <cell r="F10">
            <v>0</v>
          </cell>
          <cell r="G10">
            <v>1</v>
          </cell>
          <cell r="H10">
            <v>1</v>
          </cell>
          <cell r="I10">
            <v>1</v>
          </cell>
          <cell r="J10">
            <v>1</v>
          </cell>
          <cell r="K10">
            <v>0</v>
          </cell>
          <cell r="L10">
            <v>1</v>
          </cell>
          <cell r="M10">
            <v>1</v>
          </cell>
          <cell r="N10">
            <v>1</v>
          </cell>
          <cell r="O10">
            <v>1</v>
          </cell>
          <cell r="Q10">
            <v>1</v>
          </cell>
          <cell r="R10">
            <v>1</v>
          </cell>
          <cell r="S10">
            <v>0</v>
          </cell>
          <cell r="T10">
            <v>0</v>
          </cell>
        </row>
        <row r="11">
          <cell r="C11">
            <v>32</v>
          </cell>
          <cell r="D11">
            <v>1</v>
          </cell>
          <cell r="E11">
            <v>0</v>
          </cell>
          <cell r="F11">
            <v>1</v>
          </cell>
          <cell r="G11">
            <v>1</v>
          </cell>
          <cell r="H11">
            <v>1</v>
          </cell>
          <cell r="I11">
            <v>1</v>
          </cell>
          <cell r="J11">
            <v>1</v>
          </cell>
          <cell r="K11">
            <v>1</v>
          </cell>
          <cell r="L11">
            <v>1</v>
          </cell>
          <cell r="M11">
            <v>1</v>
          </cell>
          <cell r="N11">
            <v>1</v>
          </cell>
          <cell r="O11">
            <v>1</v>
          </cell>
          <cell r="Q11">
            <v>1</v>
          </cell>
          <cell r="R11">
            <v>1</v>
          </cell>
          <cell r="S11">
            <v>1</v>
          </cell>
          <cell r="T11">
            <v>1</v>
          </cell>
        </row>
        <row r="12">
          <cell r="C12">
            <v>57</v>
          </cell>
          <cell r="D12">
            <v>1</v>
          </cell>
          <cell r="E12">
            <v>0</v>
          </cell>
          <cell r="F12">
            <v>1</v>
          </cell>
          <cell r="G12">
            <v>1</v>
          </cell>
          <cell r="H12">
            <v>1</v>
          </cell>
          <cell r="I12">
            <v>1</v>
          </cell>
          <cell r="J12">
            <v>0</v>
          </cell>
          <cell r="K12">
            <v>1</v>
          </cell>
          <cell r="L12">
            <v>0</v>
          </cell>
          <cell r="M12">
            <v>1</v>
          </cell>
          <cell r="N12">
            <v>1</v>
          </cell>
          <cell r="O12">
            <v>1</v>
          </cell>
          <cell r="Q12">
            <v>1</v>
          </cell>
          <cell r="R12">
            <v>0</v>
          </cell>
          <cell r="S12">
            <v>1</v>
          </cell>
          <cell r="T12">
            <v>1</v>
          </cell>
        </row>
        <row r="13">
          <cell r="C13">
            <v>33</v>
          </cell>
          <cell r="D13">
            <v>0</v>
          </cell>
          <cell r="E13">
            <v>0</v>
          </cell>
          <cell r="F13">
            <v>1</v>
          </cell>
          <cell r="G13">
            <v>1</v>
          </cell>
          <cell r="H13">
            <v>1</v>
          </cell>
          <cell r="I13">
            <v>1</v>
          </cell>
          <cell r="J13">
            <v>1</v>
          </cell>
          <cell r="K13">
            <v>1</v>
          </cell>
          <cell r="L13">
            <v>1</v>
          </cell>
          <cell r="M13">
            <v>1</v>
          </cell>
          <cell r="N13">
            <v>1</v>
          </cell>
          <cell r="O13">
            <v>1</v>
          </cell>
          <cell r="Q13">
            <v>1</v>
          </cell>
          <cell r="R13">
            <v>1</v>
          </cell>
          <cell r="S13">
            <v>1</v>
          </cell>
          <cell r="T13">
            <v>1</v>
          </cell>
        </row>
      </sheetData>
    </sheetDataSet>
  </externalBook>
</externalLink>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10-05T14:58:41.870"/>
    </inkml:context>
    <inkml:brush xml:id="br0">
      <inkml:brushProperty name="width" value="0.05" units="cm"/>
      <inkml:brushProperty name="height" value="0.05" units="cm"/>
    </inkml:brush>
  </inkml:definitions>
  <inkml:trace contextRef="#ctx0" brushRef="#br0">1 0 7343 0 0,'0'0'792'0'0</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08:53:57.207"/>
    </inkml:context>
    <inkml:brush xml:id="br0">
      <inkml:brushProperty name="width" value="0.05" units="cm"/>
      <inkml:brushProperty name="height" value="0.05" units="cm"/>
      <inkml:brushProperty name="color" value="#E71224"/>
    </inkml:brush>
  </inkml:definitions>
  <inkml:trace contextRef="#ctx0" brushRef="#br0">1 8 24575,'0'-4'0,"0"0"0</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08:54:00.14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08:54:01.62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08:54:05.61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08:54:10.716"/>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14:09:25.35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14:09:30.82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18:08:23.22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18:08:38.62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18:09:06.47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3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5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5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8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8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9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9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9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9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1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1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0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1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1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1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2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2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2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3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5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9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2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3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5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1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3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4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6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6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6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63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64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4T14:29:54.7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8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8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0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2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4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2.0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2.02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27T12:05:30.52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27T16:38:12.751"/>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27T16:38:17.092"/>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28T16:40:52.295"/>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1:58:29.5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1:58:29.5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1:58:29.5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1:58:29.5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1:58:29.5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2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4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5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7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7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8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9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28"/>
    </inkml:context>
    <inkml:brush xml:id="br0">
      <inkml:brushProperty name="width" value="0.05" units="cm"/>
      <inkml:brushProperty name="height" value="0.05" units="cm"/>
      <inkml:brushProperty name="color" value="#E71224"/>
    </inkml:brush>
  </inkml:definitions>
  <inkml:trace contextRef="#ctx0" brushRef="#br0">1 8 24575,'0'-4'0,"0"0"0</inkml:trace>
</inkml:ink>
</file>

<file path=xl/ink/ink1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2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0"/>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2"/>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1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0"/>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1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1"/>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1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2"/>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1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42:57.703"/>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43:46.411"/>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44:19.898"/>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44:45.20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52:31.796"/>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53:30.637"/>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53:51.527"/>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0:01.932"/>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0:38.483"/>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3:35.577"/>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4:17.420"/>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5:03.68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5:54.457"/>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6:29.022"/>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1:21.42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1:44.68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2:02.87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2:27.700"/>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2:47.492"/>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3:37.95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3:37.95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05.951"/>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20.08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35.862"/>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53.953"/>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53.954"/>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53.955"/>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53.956"/>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5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2"/>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5"/>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6"/>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7"/>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8"/>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0"/>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1"/>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2"/>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3"/>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4"/>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6"/>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7"/>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8"/>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0"/>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1"/>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2"/>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3"/>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4"/>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6"/>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8"/>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90"/>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91"/>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92"/>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93"/>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94"/>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9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12:08.9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12:08.9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12:08.904"/>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01.3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01.3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39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1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2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3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3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4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7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9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8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1"/>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3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3"/>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4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3"/>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5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3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3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3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3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8"/>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6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3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3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3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3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1">
    <pageSetUpPr fitToPage="1"/>
  </sheetPr>
  <dimension ref="A1:CB112"/>
  <sheetViews>
    <sheetView topLeftCell="C1" workbookViewId="0">
      <selection activeCell="CB14" sqref="CB14:CB28"/>
    </sheetView>
  </sheetViews>
  <sheetFormatPr baseColWidth="10" defaultColWidth="9.1328125" defaultRowHeight="14.25"/>
  <cols>
    <col min="1" max="1" width="5.3984375" customWidth="1"/>
    <col min="2" max="2" width="34.1328125" style="1" customWidth="1"/>
    <col min="3" max="3" width="8.3984375" style="2" bestFit="1" customWidth="1"/>
    <col min="4" max="4" width="3.73046875" bestFit="1" customWidth="1"/>
    <col min="5" max="5" width="4" bestFit="1" customWidth="1"/>
    <col min="6" max="6" width="3.3984375" customWidth="1"/>
    <col min="7" max="7" width="4.73046875" customWidth="1"/>
    <col min="8" max="8" width="4.59765625" customWidth="1"/>
    <col min="9" max="9" width="4.3984375" customWidth="1"/>
    <col min="10" max="10" width="5.265625" customWidth="1"/>
    <col min="11" max="11" width="4.1328125" customWidth="1"/>
    <col min="12" max="12" width="5.265625" customWidth="1"/>
    <col min="13" max="13" width="3.73046875" customWidth="1"/>
    <col min="14" max="18" width="3.73046875" bestFit="1" customWidth="1"/>
    <col min="19" max="19" width="4.265625" bestFit="1" customWidth="1"/>
    <col min="20" max="21" width="3.73046875" bestFit="1" customWidth="1"/>
    <col min="22" max="22" width="4" bestFit="1" customWidth="1"/>
    <col min="23" max="23" width="3.73046875" bestFit="1" customWidth="1"/>
    <col min="24" max="24" width="4.265625" bestFit="1" customWidth="1"/>
    <col min="25" max="27" width="3.73046875" bestFit="1" customWidth="1"/>
    <col min="28" max="30" width="4.265625" bestFit="1" customWidth="1"/>
    <col min="31" max="37" width="3.73046875" bestFit="1" customWidth="1"/>
    <col min="38" max="38" width="4.265625" bestFit="1" customWidth="1"/>
    <col min="39" max="46" width="3.73046875" customWidth="1"/>
    <col min="47" max="47" width="5.1328125" customWidth="1"/>
    <col min="48" max="49" width="3.73046875" customWidth="1"/>
    <col min="50" max="50" width="3.59765625" customWidth="1"/>
    <col min="51" max="51" width="3.73046875" customWidth="1"/>
    <col min="52" max="53" width="4.265625" bestFit="1" customWidth="1"/>
    <col min="54" max="55" width="3.73046875" bestFit="1" customWidth="1"/>
    <col min="56" max="57" width="3.73046875" customWidth="1"/>
    <col min="58" max="58" width="3.73046875" bestFit="1" customWidth="1"/>
    <col min="59" max="59" width="3.86328125" customWidth="1"/>
    <col min="60" max="60" width="7.86328125" customWidth="1"/>
    <col min="61" max="61" width="7.3984375" customWidth="1"/>
    <col min="62" max="65" width="3.73046875" customWidth="1"/>
    <col min="66" max="66" width="3.73046875" bestFit="1" customWidth="1"/>
    <col min="67" max="67" width="4.73046875" customWidth="1"/>
    <col min="68" max="68" width="3.73046875" bestFit="1" customWidth="1"/>
    <col min="69" max="69" width="5" bestFit="1" customWidth="1"/>
    <col min="70" max="70" width="3.73046875" bestFit="1" customWidth="1"/>
    <col min="71" max="72" width="5" bestFit="1" customWidth="1"/>
    <col min="73" max="73" width="3.73046875" bestFit="1" customWidth="1"/>
    <col min="74" max="74" width="5.1328125" customWidth="1"/>
    <col min="75" max="75" width="4.1328125" customWidth="1"/>
    <col min="76" max="76" width="4" bestFit="1" customWidth="1"/>
    <col min="77" max="77" width="4.3984375" customWidth="1"/>
    <col min="78" max="78" width="4.1328125" customWidth="1"/>
    <col min="79" max="79" width="3.73046875" bestFit="1" customWidth="1"/>
    <col min="80" max="80" width="4.73046875" customWidth="1"/>
  </cols>
  <sheetData>
    <row r="1" spans="1:80"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9" t="s">
        <v>64</v>
      </c>
      <c r="BQ1" s="49" t="s">
        <v>65</v>
      </c>
      <c r="BR1" s="49" t="s">
        <v>66</v>
      </c>
      <c r="BS1" s="49" t="s">
        <v>67</v>
      </c>
      <c r="BT1" s="49" t="s">
        <v>68</v>
      </c>
      <c r="BU1" s="49" t="s">
        <v>69</v>
      </c>
      <c r="BV1" s="49" t="s">
        <v>70</v>
      </c>
      <c r="BW1" s="50" t="s">
        <v>275</v>
      </c>
      <c r="BX1" s="50" t="s">
        <v>276</v>
      </c>
      <c r="BY1" s="50" t="s">
        <v>277</v>
      </c>
      <c r="BZ1" s="50" t="s">
        <v>278</v>
      </c>
      <c r="CA1" s="7" t="s">
        <v>282</v>
      </c>
      <c r="CB1" s="7" t="s">
        <v>281</v>
      </c>
    </row>
    <row r="2" spans="1:80" s="12" customFormat="1">
      <c r="B2" s="4" t="s">
        <v>71</v>
      </c>
      <c r="C2" s="12">
        <f>COUNTA(A14:A210)</f>
        <v>2</v>
      </c>
      <c r="D2" s="12">
        <f>SUM(F14:F210)</f>
        <v>2</v>
      </c>
      <c r="E2" s="12">
        <f>SUM(G14:G210)</f>
        <v>39</v>
      </c>
      <c r="F2" s="12">
        <f>IF(D2=0,0,E2/D2)</f>
        <v>19.5</v>
      </c>
      <c r="G2" s="12">
        <f>SUM(I14:I210)</f>
        <v>241</v>
      </c>
      <c r="H2" s="12">
        <f>SUM(J14:J210)</f>
        <v>78</v>
      </c>
      <c r="I2" s="12">
        <f>IF(E2=0,0,H2/E2)</f>
        <v>2</v>
      </c>
      <c r="J2" s="12">
        <f>SUM(L14:L210)</f>
        <v>236</v>
      </c>
      <c r="K2" s="12">
        <f>IF(E2=0,0,J2/E2)</f>
        <v>6.0512820512820511</v>
      </c>
      <c r="L2" s="12">
        <f>IF($C$2=0,0,COUNTIF(D14:D210,1)/$C$2*100)</f>
        <v>100</v>
      </c>
      <c r="M2" s="12">
        <f>IF($C$2=0,0,COUNTIF(E14:E210,1)/$C$2*100)</f>
        <v>50</v>
      </c>
      <c r="N2" s="12">
        <f>IF($C$2=0,0,SUM(N14:N210)/$C$2)</f>
        <v>1.5</v>
      </c>
      <c r="O2" s="12">
        <f t="shared" ref="O2:U2" si="0">IF($C$2=0,0,COUNTIF(O14:O210,1)/$C$2*100)</f>
        <v>50</v>
      </c>
      <c r="P2" s="12">
        <f t="shared" si="0"/>
        <v>0</v>
      </c>
      <c r="Q2" s="12">
        <f t="shared" si="0"/>
        <v>0</v>
      </c>
      <c r="R2" s="12">
        <f t="shared" si="0"/>
        <v>50</v>
      </c>
      <c r="S2" s="12">
        <f t="shared" si="0"/>
        <v>100</v>
      </c>
      <c r="T2" s="12">
        <f t="shared" si="0"/>
        <v>0</v>
      </c>
      <c r="U2" s="12">
        <f t="shared" si="0"/>
        <v>100</v>
      </c>
      <c r="V2" s="12">
        <f>IF(COUNTIFS(U14:U210,0,G14:G210,"&gt;0")=0,100,(COUNTIFS(V14:V210,1,U14:U210,0)/COUNTIFS(U14:U210,0,G14:G210,"&gt;0")*100))</f>
        <v>100</v>
      </c>
      <c r="W2" s="12">
        <f t="shared" ref="W2:AE2" si="1">IF($C$2=0,0,COUNTIF(W14:W210,1)/$C$2*100)</f>
        <v>0</v>
      </c>
      <c r="X2" s="12">
        <f t="shared" si="1"/>
        <v>100</v>
      </c>
      <c r="Y2" s="12">
        <f t="shared" si="1"/>
        <v>100</v>
      </c>
      <c r="Z2" s="12">
        <f t="shared" si="1"/>
        <v>100</v>
      </c>
      <c r="AA2" s="12">
        <f t="shared" si="1"/>
        <v>0</v>
      </c>
      <c r="AB2" s="12">
        <f t="shared" si="1"/>
        <v>100</v>
      </c>
      <c r="AC2" s="12">
        <f t="shared" si="1"/>
        <v>50</v>
      </c>
      <c r="AD2" s="12">
        <f t="shared" si="1"/>
        <v>100</v>
      </c>
      <c r="AE2" s="12">
        <f t="shared" si="1"/>
        <v>100</v>
      </c>
      <c r="AF2" s="12">
        <f>SUM(AF14:AF210)</f>
        <v>5</v>
      </c>
      <c r="AG2" s="12">
        <f t="shared" ref="AG2:AT2" si="2">IF($C$2=0,0,COUNTIF(AG14:AG210,1)/$C$2*100)</f>
        <v>100</v>
      </c>
      <c r="AH2" s="12">
        <f t="shared" si="2"/>
        <v>100</v>
      </c>
      <c r="AI2" s="12">
        <f t="shared" si="2"/>
        <v>50</v>
      </c>
      <c r="AJ2" s="12">
        <f t="shared" si="2"/>
        <v>100</v>
      </c>
      <c r="AK2" s="12">
        <f t="shared" si="2"/>
        <v>100</v>
      </c>
      <c r="AL2" s="12">
        <f t="shared" si="2"/>
        <v>0</v>
      </c>
      <c r="AM2" s="12">
        <f t="shared" si="2"/>
        <v>50</v>
      </c>
      <c r="AN2" s="12">
        <f t="shared" si="2"/>
        <v>0</v>
      </c>
      <c r="AO2" s="12">
        <f t="shared" si="2"/>
        <v>100</v>
      </c>
      <c r="AP2" s="12">
        <f t="shared" si="2"/>
        <v>50</v>
      </c>
      <c r="AQ2" s="12">
        <f t="shared" si="2"/>
        <v>50</v>
      </c>
      <c r="AR2" s="12">
        <f t="shared" si="2"/>
        <v>100</v>
      </c>
      <c r="AS2" s="12">
        <f t="shared" si="2"/>
        <v>100</v>
      </c>
      <c r="AT2" s="12">
        <f t="shared" si="2"/>
        <v>100</v>
      </c>
      <c r="AU2" s="12">
        <f>IF(E2=0,0,(206.835-(84.6*(I2))-(1.015*(F2))))</f>
        <v>17.842500000000022</v>
      </c>
      <c r="AV2" s="12">
        <f>IF(E2=0,0,(0.39*F2)+(11.8*I2)-15.59)</f>
        <v>15.615000000000002</v>
      </c>
      <c r="AW2" s="12">
        <f>IF(E2=0,0,((0.0588*K2*100)-(0.296*(D2/E2)*100)-15.8))</f>
        <v>18.263589743589737</v>
      </c>
      <c r="AX2" s="12">
        <f>IF(G2=0,0,(4.71*K2)+(0.5*F2)-21.43)</f>
        <v>16.821538461538459</v>
      </c>
      <c r="AY2" s="12">
        <f>IF($C$2=0,0,COUNTIF(AY14:AY210,1)/$C$2*100)</f>
        <v>50</v>
      </c>
      <c r="AZ2" s="12">
        <f>IF($C$2=0,0,COUNTIF(AZ14:AZ210,1)/$C$2*100)</f>
        <v>50</v>
      </c>
      <c r="BA2" s="12">
        <f>IF($C$2=0,0,COUNTIF(BA14:BA210,1)/$C$2*100)</f>
        <v>50</v>
      </c>
      <c r="BB2" s="12">
        <v>7.7</v>
      </c>
      <c r="BC2" s="12" t="s">
        <v>516</v>
      </c>
      <c r="BD2" s="12">
        <v>18.899999999999999</v>
      </c>
      <c r="BE2" s="12">
        <v>5</v>
      </c>
      <c r="BF2" s="12">
        <v>13.5</v>
      </c>
      <c r="BG2" s="12">
        <f>IF(E2=0,0,AF2/E2*1000)</f>
        <v>128.2051282051282</v>
      </c>
      <c r="BH2" s="29">
        <f>E2/200/24/60</f>
        <v>1.3541666666666666E-4</v>
      </c>
      <c r="BI2" s="29">
        <f>IF($C$2=0,0,BH2/$C$2)</f>
        <v>6.770833333333333E-5</v>
      </c>
      <c r="BJ2" s="12">
        <f>IF($C$2=0,0,D2/$C$2)</f>
        <v>1</v>
      </c>
      <c r="BK2" s="12">
        <f>IF($C$2=0,0,E2/$C$2)</f>
        <v>19.5</v>
      </c>
      <c r="BL2" s="12">
        <f>IF($C$2=0,0,AF2/$C$2)</f>
        <v>2.5</v>
      </c>
      <c r="BM2" s="12">
        <f>(0.5*W2)+(0.5*X2)</f>
        <v>50</v>
      </c>
      <c r="BN2" s="12">
        <f>IF(C2=0,0,J2/G2*100)</f>
        <v>97.925311203319495</v>
      </c>
      <c r="BO2" s="12">
        <f>'[1]Student free'!$P$2</f>
        <v>52.329749103942653</v>
      </c>
      <c r="BP2" s="27">
        <v>27.1</v>
      </c>
      <c r="BQ2" s="12">
        <v>14.6</v>
      </c>
      <c r="BR2" s="12">
        <v>16</v>
      </c>
      <c r="BS2" s="12">
        <v>15.9</v>
      </c>
      <c r="BT2" s="12">
        <v>15.8</v>
      </c>
      <c r="BU2" s="12">
        <v>10</v>
      </c>
      <c r="BV2" s="12">
        <v>4.0978000000000003</v>
      </c>
      <c r="BW2" s="12">
        <f>IF($C$2=0,0,((COUNTIF(BG14:BG210,"&lt;209")-COUNTIF(BG14:BG210,"&lt;1"))/$C$2)*100)</f>
        <v>100</v>
      </c>
      <c r="BX2" s="12">
        <f>IF($C$2=0,0,(COUNTIF(F14:F210,1)/$C$2)*100)</f>
        <v>100</v>
      </c>
      <c r="BY2" s="12">
        <f>IF($C$2=0,0,(COUNTIF(N14:N210,1)/$C$2)*100)</f>
        <v>50</v>
      </c>
      <c r="BZ2" s="12">
        <f>IF($C$2=0,0,((COUNTIF(G14:G210,"&gt;4")-COUNTIF(G14:G210,"&gt;15"))/$C$2)*100)</f>
        <v>50</v>
      </c>
      <c r="CA2" s="12">
        <f>IF($C$2=0,0,COUNTIF(BJ14:BJ210,1)/$C$2*100)</f>
        <v>0</v>
      </c>
      <c r="CB2" s="12">
        <f>SUM(CB14:CB210)/COUNT(CB14:CB210)</f>
        <v>14.600009157509158</v>
      </c>
    </row>
    <row r="3" spans="1:80" s="12" customFormat="1">
      <c r="A3" s="51"/>
      <c r="B3" s="4" t="s">
        <v>188</v>
      </c>
      <c r="L3" s="12">
        <f>100-L$2</f>
        <v>0</v>
      </c>
      <c r="M3" s="12">
        <f t="shared" ref="M3:BX3" si="3">100-M$2</f>
        <v>50</v>
      </c>
      <c r="O3" s="12">
        <f t="shared" si="3"/>
        <v>50</v>
      </c>
      <c r="P3" s="12">
        <f t="shared" si="3"/>
        <v>100</v>
      </c>
      <c r="Q3" s="12">
        <f t="shared" si="3"/>
        <v>100</v>
      </c>
      <c r="R3" s="12">
        <f t="shared" si="3"/>
        <v>50</v>
      </c>
      <c r="S3" s="12">
        <f t="shared" si="3"/>
        <v>0</v>
      </c>
      <c r="T3" s="12">
        <f t="shared" si="3"/>
        <v>100</v>
      </c>
      <c r="U3" s="12">
        <f t="shared" si="3"/>
        <v>0</v>
      </c>
      <c r="V3" s="12">
        <f t="shared" si="3"/>
        <v>0</v>
      </c>
      <c r="W3" s="12">
        <f t="shared" si="3"/>
        <v>100</v>
      </c>
      <c r="X3" s="12">
        <f t="shared" si="3"/>
        <v>0</v>
      </c>
      <c r="Y3" s="12">
        <f t="shared" si="3"/>
        <v>0</v>
      </c>
      <c r="Z3" s="12">
        <f t="shared" si="3"/>
        <v>0</v>
      </c>
      <c r="AA3" s="12">
        <f t="shared" si="3"/>
        <v>100</v>
      </c>
      <c r="AB3" s="12">
        <f t="shared" si="3"/>
        <v>0</v>
      </c>
      <c r="AC3" s="12">
        <f t="shared" si="3"/>
        <v>50</v>
      </c>
      <c r="AD3" s="12">
        <f t="shared" si="3"/>
        <v>0</v>
      </c>
      <c r="AE3" s="12">
        <f t="shared" si="3"/>
        <v>0</v>
      </c>
      <c r="AG3" s="12">
        <f t="shared" si="3"/>
        <v>0</v>
      </c>
      <c r="AH3" s="12">
        <f t="shared" si="3"/>
        <v>0</v>
      </c>
      <c r="AI3" s="12">
        <f t="shared" si="3"/>
        <v>50</v>
      </c>
      <c r="AJ3" s="12">
        <f t="shared" si="3"/>
        <v>0</v>
      </c>
      <c r="AK3" s="12">
        <f t="shared" si="3"/>
        <v>0</v>
      </c>
      <c r="AL3" s="12">
        <f t="shared" si="3"/>
        <v>100</v>
      </c>
      <c r="AM3" s="12">
        <f t="shared" si="3"/>
        <v>50</v>
      </c>
      <c r="AN3" s="12">
        <f t="shared" si="3"/>
        <v>100</v>
      </c>
      <c r="AO3" s="12">
        <f t="shared" si="3"/>
        <v>0</v>
      </c>
      <c r="AP3" s="12">
        <f t="shared" si="3"/>
        <v>50</v>
      </c>
      <c r="AQ3" s="12">
        <f t="shared" si="3"/>
        <v>50</v>
      </c>
      <c r="AR3" s="12">
        <f t="shared" si="3"/>
        <v>0</v>
      </c>
      <c r="AS3" s="12">
        <f t="shared" si="3"/>
        <v>0</v>
      </c>
      <c r="AT3" s="12">
        <f t="shared" si="3"/>
        <v>0</v>
      </c>
      <c r="AY3" s="12">
        <f t="shared" si="3"/>
        <v>50</v>
      </c>
      <c r="AZ3" s="12">
        <f t="shared" si="3"/>
        <v>50</v>
      </c>
      <c r="BA3" s="12">
        <f t="shared" si="3"/>
        <v>50</v>
      </c>
      <c r="BM3" s="12">
        <f t="shared" si="3"/>
        <v>50</v>
      </c>
      <c r="BW3" s="12">
        <f t="shared" si="3"/>
        <v>0</v>
      </c>
      <c r="BX3" s="12">
        <f t="shared" si="3"/>
        <v>0</v>
      </c>
      <c r="BY3" s="12">
        <f>100-BY$2</f>
        <v>50</v>
      </c>
      <c r="BZ3" s="12">
        <f>100-BZ$2</f>
        <v>50</v>
      </c>
      <c r="CA3" s="12">
        <f>100-CA$2</f>
        <v>100</v>
      </c>
    </row>
    <row r="4" spans="1:80" s="12" customFormat="1">
      <c r="A4" s="51"/>
      <c r="B4" s="4" t="s">
        <v>182</v>
      </c>
      <c r="F4" s="12">
        <f t="shared" ref="F4:K4" si="4">_xlfn.STDEV.P(H14:H207)</f>
        <v>9.5</v>
      </c>
      <c r="G4" s="12">
        <f t="shared" si="4"/>
        <v>69.5</v>
      </c>
      <c r="H4" s="12">
        <f t="shared" si="4"/>
        <v>22</v>
      </c>
      <c r="I4" s="12">
        <f t="shared" si="4"/>
        <v>0.20172413793103539</v>
      </c>
      <c r="J4" s="12">
        <f t="shared" si="4"/>
        <v>68</v>
      </c>
      <c r="K4" s="12">
        <f t="shared" si="4"/>
        <v>0.70689655172413579</v>
      </c>
      <c r="N4" s="12">
        <f>_xlfn.STDEV.P(N14:N207)</f>
        <v>0.5</v>
      </c>
      <c r="AU4" s="12">
        <f>_xlfn.STDEV.P(AU14:AU207)</f>
        <v>26.708362068965513</v>
      </c>
      <c r="AV4" s="12">
        <f>_xlfn.STDEV.P(AV14:AV207)</f>
        <v>6.0853448275862094</v>
      </c>
      <c r="AW4" s="12">
        <f>_xlfn.STDEV.P(AW14:AW207)</f>
        <v>5.126206896551726</v>
      </c>
      <c r="AX4" s="12">
        <f>_xlfn.STDEV.P(AX14:AX207)</f>
        <v>8.0794827586206868</v>
      </c>
      <c r="BG4" s="12">
        <f>_xlfn.STDEV.P(BG14:BG207)</f>
        <v>18.965517241379334</v>
      </c>
      <c r="BI4" s="29">
        <f>_xlfn.STDEV.P(BH14:BH207)</f>
        <v>3.2986111111111115E-5</v>
      </c>
      <c r="BJ4" s="12">
        <f>_xlfn.STDEV.P(F14:F207)</f>
        <v>0</v>
      </c>
      <c r="BK4" s="12">
        <f>_xlfn.STDEV.P(G14:G207)</f>
        <v>9.5</v>
      </c>
      <c r="BL4" s="12">
        <f>_xlfn.STDEV.P(AF14:AF207)</f>
        <v>1.5</v>
      </c>
      <c r="BN4" s="12">
        <f>_xlfn.STDEV.P(BI14:BI207)</f>
        <v>7.2239422084614091E-2</v>
      </c>
      <c r="CB4" s="12">
        <f>_xlfn.STDEV.P(CB14:CB210)</f>
        <v>3.6856609016203095</v>
      </c>
    </row>
    <row r="5" spans="1:80" s="8" customFormat="1" hidden="1">
      <c r="A5" s="44"/>
      <c r="BI5" s="10"/>
    </row>
    <row r="6" spans="1:80" s="8" customFormat="1" hidden="1">
      <c r="A6" s="44"/>
      <c r="BI6" s="10"/>
    </row>
    <row r="7" spans="1:80" s="8" customFormat="1" hidden="1">
      <c r="A7" s="44"/>
      <c r="BI7" s="10"/>
    </row>
    <row r="8" spans="1:80" s="8" customFormat="1" hidden="1">
      <c r="A8" s="44"/>
      <c r="BI8" s="10"/>
    </row>
    <row r="9" spans="1:80" s="8" customFormat="1" hidden="1">
      <c r="A9" s="44"/>
      <c r="BI9" s="10"/>
    </row>
    <row r="10" spans="1:80" s="8" customFormat="1" hidden="1">
      <c r="A10" s="44"/>
      <c r="BI10" s="10"/>
    </row>
    <row r="11" spans="1:80" s="8" customFormat="1" hidden="1">
      <c r="A11" s="44"/>
      <c r="BI11" s="10"/>
    </row>
    <row r="12" spans="1:80" s="8" customFormat="1" hidden="1">
      <c r="A12" s="44"/>
      <c r="BI12" s="10"/>
    </row>
    <row r="13" spans="1:80" s="4" customFormat="1" ht="171">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28.5">
      <c r="A14" s="2">
        <v>25</v>
      </c>
      <c r="B14" s="13" t="s">
        <v>85</v>
      </c>
      <c r="D14">
        <f>'[1]Student free'!$Q2</f>
        <v>1</v>
      </c>
      <c r="E14">
        <v>1</v>
      </c>
      <c r="F14">
        <f t="shared" ref="F14" si="5">IF(B14="",0,(LEN(B14)-LEN(SUBSTITUTE(B14,". ","."))+1))</f>
        <v>1</v>
      </c>
      <c r="G14">
        <f t="shared" ref="G14" si="6">IF(B14="",0,LEN(B14)-LEN(SUBSTITUTE(B14," ",""))+1)</f>
        <v>10</v>
      </c>
      <c r="H14">
        <f t="shared" ref="H14" si="7">IF(F14=0,0,G14/F14)</f>
        <v>10</v>
      </c>
      <c r="I14">
        <f t="shared" ref="I14" si="8">LEN(SUBSTITUTE(B14," ",""))</f>
        <v>51</v>
      </c>
      <c r="J14">
        <f>'[1]Student free'!$C2</f>
        <v>17</v>
      </c>
      <c r="K14">
        <f t="shared" ref="K14" si="9">IF(G14=0,0,J14/G14)</f>
        <v>1.7</v>
      </c>
      <c r="L14">
        <f t="shared" ref="L14" si="10">LEN(SUBSTITUTE(SUBSTITUTE(SUBSTITUTE(SUBSTITUTE(SUBSTITUTE(SUBSTITUTE(SUBSTITUTE(SUBSTITUTE(SUBSTITUTE(SUBSTITUTE(SUBSTITUTE(SUBSTITUTE(SUBSTITUTE(SUBSTITUTE(SUBSTITUTE(SUBSTITUTE(SUBSTITUTE(SUBSTITUTE(SUBSTITUTE(B14," ",""),".",""),",",""),"?",""),"!",""),";",""),"(",""),")",""),"[",""),"]",""),"-",""),"{",""),"}",""),"/",""),"+",""),"*",""),"_",""),"&amp;",""),"#",""))</f>
        <v>50</v>
      </c>
      <c r="M14">
        <f t="shared" ref="M14" si="11">IF(G14=0,0,L14/G14)</f>
        <v>5</v>
      </c>
      <c r="N14">
        <v>1</v>
      </c>
      <c r="O14">
        <v>1</v>
      </c>
      <c r="P14">
        <f>'[1]Student free'!$R2</f>
        <v>0</v>
      </c>
      <c r="Q14">
        <v>0</v>
      </c>
      <c r="R14">
        <f>'[1]Student free'!$E2</f>
        <v>1</v>
      </c>
      <c r="S14">
        <v>1</v>
      </c>
      <c r="T14">
        <f t="shared" ref="T14" si="12">QUOTIENT((Q14+R14+S14),3)</f>
        <v>0</v>
      </c>
      <c r="U14">
        <f>'[1]Student free'!$F2</f>
        <v>1</v>
      </c>
      <c r="V14">
        <v>1</v>
      </c>
      <c r="W14">
        <f t="shared" ref="W14" si="13">QUOTIENT((P14+T14),2)</f>
        <v>0</v>
      </c>
      <c r="X14">
        <f t="shared" ref="X14" si="14">IF(U14=1,1,IF(V14=1,1,0))</f>
        <v>1</v>
      </c>
      <c r="Y14">
        <f>'[1]Student free'!$D2</f>
        <v>1</v>
      </c>
      <c r="Z14">
        <f>'[1]Student free'!$G2</f>
        <v>1</v>
      </c>
      <c r="AA14">
        <f>'[1]Student free'!$H2</f>
        <v>0</v>
      </c>
      <c r="AB14">
        <f>'[1]Student free'!$I2</f>
        <v>1</v>
      </c>
      <c r="AC14">
        <f>'[1]Student free'!$T2</f>
        <v>1</v>
      </c>
      <c r="AD14">
        <f>'[1]Student free'!$J2</f>
        <v>1</v>
      </c>
      <c r="AE14">
        <v>1</v>
      </c>
      <c r="AF14">
        <f t="shared" ref="AF14" si="15">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1</v>
      </c>
      <c r="AG14">
        <f>'[1]Student free'!$K2</f>
        <v>1</v>
      </c>
      <c r="AH14">
        <f t="shared" ref="AH14" si="16">IF(G14&gt;0,IF((LEN(B14)-LEN(SUBSTITUTE(B14,"/","")))&gt;0,0,1),0)</f>
        <v>1</v>
      </c>
      <c r="AI14">
        <f>'[1]Student free'!$L2</f>
        <v>1</v>
      </c>
      <c r="AJ14">
        <v>1</v>
      </c>
      <c r="AK14">
        <f t="shared" ref="AK14" si="17">IF(G14&gt;0,IF(((LEN(B14)-LEN(SUBSTITUTE(B14,"(","")))+(LEN(B14)-LEN(SUBSTITUTE(B14,")","")))+(LEN(B14)-LEN(SUBSTITUTE(B14,"[","")))+(LEN(B14)-LEN(SUBSTITUTE(B14,"]","")))+(LEN(B14)-LEN(SUBSTITUTE(B14,"{","")))+(LEN(B14)-LEN(SUBSTITUTE(B14,"}",""))))&gt;0,0,1),0)</f>
        <v>1</v>
      </c>
      <c r="AL14">
        <v>0</v>
      </c>
      <c r="AM14">
        <f>'[1]Student free'!$M2</f>
        <v>1</v>
      </c>
      <c r="AN14">
        <v>0</v>
      </c>
      <c r="AO14">
        <f>'[1]Student free'!$N2</f>
        <v>1</v>
      </c>
      <c r="AP14">
        <v>0</v>
      </c>
      <c r="AQ14">
        <v>1</v>
      </c>
      <c r="AR14">
        <v>1</v>
      </c>
      <c r="AS14">
        <f>'[1]Student free'!$O2</f>
        <v>1</v>
      </c>
      <c r="AT14">
        <f>'[1]Student free'!$S2</f>
        <v>1</v>
      </c>
      <c r="AU14">
        <f t="shared" ref="AU14" si="18">IF(G14=0,0,(206.835-(84.6*(K14))-(1.015*(H14))))</f>
        <v>52.865000000000016</v>
      </c>
      <c r="AV14">
        <f t="shared" ref="AV14" si="19">IF(G14=0,0,(0.39*H14)+(11.8*K14)-15.59)</f>
        <v>8.370000000000001</v>
      </c>
      <c r="AW14">
        <f t="shared" ref="AW14" si="20">IF(G14=0,0,((0.0588*M14*100)-(0.296*(F14/G14)*100)-15.8))</f>
        <v>10.639999999999997</v>
      </c>
      <c r="AX14">
        <f t="shared" ref="AX14" si="21">IF(I14=0,0,(4.71*M14)+(0.5*H14)-21.43)</f>
        <v>7.120000000000001</v>
      </c>
      <c r="AY14">
        <v>1</v>
      </c>
      <c r="AZ14">
        <v>0</v>
      </c>
      <c r="BA14">
        <v>1</v>
      </c>
      <c r="BG14">
        <f t="shared" ref="BG14" si="22">IF(G14=0,0,AF14/G14*1000)</f>
        <v>100</v>
      </c>
      <c r="BH14" s="10">
        <f t="shared" ref="BH14" si="23">G14/200/24/60</f>
        <v>3.4722222222222222E-5</v>
      </c>
      <c r="BI14">
        <f t="shared" ref="BI14" si="24">IF(G14=0,0,L14/I14*100)</f>
        <v>98.039215686274503</v>
      </c>
      <c r="BJ14">
        <v>0</v>
      </c>
      <c r="CB14">
        <f>AV2</f>
        <v>15.615000000000002</v>
      </c>
    </row>
    <row r="15" spans="1:80" ht="85.5">
      <c r="A15" s="2">
        <v>14</v>
      </c>
      <c r="B15" s="13" t="s">
        <v>84</v>
      </c>
      <c r="D15">
        <f>'[1]Student free'!$Q3</f>
        <v>1</v>
      </c>
      <c r="E15">
        <v>0</v>
      </c>
      <c r="F15">
        <f t="shared" ref="F15" si="25">IF(B15="",0,(LEN(B15)-LEN(SUBSTITUTE(B15,". ","."))+1))</f>
        <v>1</v>
      </c>
      <c r="G15">
        <f t="shared" ref="G15" si="26">IF(B15="",0,LEN(B15)-LEN(SUBSTITUTE(B15," ",""))+1)</f>
        <v>29</v>
      </c>
      <c r="H15">
        <f t="shared" ref="H15" si="27">IF(F15=0,0,G15/F15)</f>
        <v>29</v>
      </c>
      <c r="I15">
        <f t="shared" ref="I15" si="28">LEN(SUBSTITUTE(B15," ",""))</f>
        <v>190</v>
      </c>
      <c r="J15">
        <f>'[1]Student free'!$C3</f>
        <v>61</v>
      </c>
      <c r="K15">
        <f t="shared" ref="K15" si="29">IF(G15=0,0,J15/G15)</f>
        <v>2.103448275862069</v>
      </c>
      <c r="L15">
        <f t="shared" ref="L15" si="30">LEN(SUBSTITUTE(SUBSTITUTE(SUBSTITUTE(SUBSTITUTE(SUBSTITUTE(SUBSTITUTE(SUBSTITUTE(SUBSTITUTE(SUBSTITUTE(SUBSTITUTE(SUBSTITUTE(SUBSTITUTE(SUBSTITUTE(SUBSTITUTE(SUBSTITUTE(SUBSTITUTE(SUBSTITUTE(SUBSTITUTE(SUBSTITUTE(B15," ",""),".",""),",",""),"?",""),"!",""),";",""),"(",""),")",""),"[",""),"]",""),"-",""),"{",""),"}",""),"/",""),"+",""),"*",""),"_",""),"&amp;",""),"#",""))</f>
        <v>186</v>
      </c>
      <c r="M15">
        <f t="shared" ref="M15" si="31">IF(G15=0,0,L15/G15)</f>
        <v>6.4137931034482758</v>
      </c>
      <c r="N15">
        <v>2</v>
      </c>
      <c r="O15">
        <v>0</v>
      </c>
      <c r="P15">
        <f>'[1]Student free'!$R3</f>
        <v>0</v>
      </c>
      <c r="Q15">
        <v>0</v>
      </c>
      <c r="R15">
        <f>'[1]Student free'!$E3</f>
        <v>0</v>
      </c>
      <c r="S15">
        <v>1</v>
      </c>
      <c r="T15">
        <f t="shared" ref="T15" si="32">QUOTIENT((Q15+R15+S15),3)</f>
        <v>0</v>
      </c>
      <c r="U15">
        <f>'[1]Student free'!$F3</f>
        <v>1</v>
      </c>
      <c r="V15">
        <v>1</v>
      </c>
      <c r="W15">
        <f t="shared" ref="W15" si="33">QUOTIENT((P15+T15),2)</f>
        <v>0</v>
      </c>
      <c r="X15">
        <f t="shared" ref="X15" si="34">IF(U15=1,1,IF(V15=1,1,0))</f>
        <v>1</v>
      </c>
      <c r="Y15">
        <f>'[1]Student free'!$D3</f>
        <v>1</v>
      </c>
      <c r="Z15">
        <f>'[1]Student free'!$G3</f>
        <v>1</v>
      </c>
      <c r="AA15">
        <f>'[1]Student free'!$H3</f>
        <v>0</v>
      </c>
      <c r="AB15">
        <f>'[1]Student free'!$I3</f>
        <v>1</v>
      </c>
      <c r="AC15">
        <f>'[1]Student free'!$T3</f>
        <v>0</v>
      </c>
      <c r="AD15">
        <f>'[1]Student free'!$J3</f>
        <v>1</v>
      </c>
      <c r="AE15">
        <v>1</v>
      </c>
      <c r="AF15">
        <f t="shared" ref="AF15" si="35">IF(B15="",0,((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f>
        <v>4</v>
      </c>
      <c r="AG15">
        <f>'[1]Student free'!$K3</f>
        <v>1</v>
      </c>
      <c r="AH15">
        <f t="shared" ref="AH15" si="36">IF(G15&gt;0,IF((LEN(B15)-LEN(SUBSTITUTE(B15,"/","")))&gt;0,0,1),0)</f>
        <v>1</v>
      </c>
      <c r="AI15">
        <f>'[1]Student free'!$L3</f>
        <v>0</v>
      </c>
      <c r="AJ15">
        <v>1</v>
      </c>
      <c r="AK15">
        <f t="shared" ref="AK15" si="37">IF(G15&gt;0,IF(((LEN(B15)-LEN(SUBSTITUTE(B15,"(","")))+(LEN(B15)-LEN(SUBSTITUTE(B15,")","")))+(LEN(B15)-LEN(SUBSTITUTE(B15,"[","")))+(LEN(B15)-LEN(SUBSTITUTE(B15,"]","")))+(LEN(B15)-LEN(SUBSTITUTE(B15,"{","")))+(LEN(B15)-LEN(SUBSTITUTE(B15,"}",""))))&gt;0,0,1),0)</f>
        <v>1</v>
      </c>
      <c r="AL15">
        <v>0</v>
      </c>
      <c r="AM15">
        <f>'[1]Student free'!$M3</f>
        <v>0</v>
      </c>
      <c r="AN15">
        <v>0</v>
      </c>
      <c r="AO15">
        <f>'[1]Student free'!$N3</f>
        <v>1</v>
      </c>
      <c r="AP15">
        <v>1</v>
      </c>
      <c r="AQ15">
        <v>0</v>
      </c>
      <c r="AR15">
        <v>1</v>
      </c>
      <c r="AS15">
        <f>'[1]Student free'!$O3</f>
        <v>1</v>
      </c>
      <c r="AT15">
        <f>'[1]Student free'!$S3</f>
        <v>1</v>
      </c>
      <c r="AU15">
        <f t="shared" ref="AU15" si="38">IF(G15=0,0,(206.835-(84.6*(K15))-(1.015*(H15))))</f>
        <v>-0.55172413793101427</v>
      </c>
      <c r="AV15">
        <f t="shared" ref="AV15" si="39">IF(G15=0,0,(0.39*H15)+(11.8*K15)-15.59)</f>
        <v>20.540689655172418</v>
      </c>
      <c r="AW15">
        <f t="shared" ref="AW15" si="40">IF(G15=0,0,((0.0588*M15*100)-(0.296*(F15/G15)*100)-15.8))</f>
        <v>20.892413793103447</v>
      </c>
      <c r="AX15">
        <f t="shared" ref="AX15" si="41">IF(I15=0,0,(4.71*M15)+(0.5*H15)-21.43)</f>
        <v>23.278965517241382</v>
      </c>
      <c r="AY15">
        <v>0</v>
      </c>
      <c r="AZ15">
        <v>1</v>
      </c>
      <c r="BA15">
        <v>0</v>
      </c>
      <c r="BG15">
        <f t="shared" ref="BG15" si="42">IF(G15=0,0,AF15/G15*1000)</f>
        <v>137.93103448275861</v>
      </c>
      <c r="BH15" s="10">
        <f t="shared" ref="BH15" si="43">G15/200/24/60</f>
        <v>1.0069444444444445E-4</v>
      </c>
      <c r="BI15">
        <f t="shared" ref="BI15" si="44">IF(G15=0,0,L15/I15*100)</f>
        <v>97.894736842105274</v>
      </c>
      <c r="BJ15">
        <v>0</v>
      </c>
      <c r="CB15">
        <f>AW2</f>
        <v>18.263589743589737</v>
      </c>
    </row>
    <row r="16" spans="1:80" ht="84.75" customHeight="1">
      <c r="B16" s="2"/>
      <c r="S16" s="20"/>
      <c r="BH16" s="10"/>
      <c r="BK16" s="10"/>
      <c r="BL16" s="10"/>
      <c r="CB16">
        <f>AX2</f>
        <v>16.821538461538459</v>
      </c>
    </row>
    <row r="17" spans="2:80" ht="73.5" customHeight="1">
      <c r="B17" s="2"/>
      <c r="S17" s="20"/>
      <c r="BH17" s="10"/>
      <c r="CB17">
        <f>VLOOKUP(BB2,'Reading box plots'!$A$14:$B$26,2)</f>
        <v>10</v>
      </c>
    </row>
    <row r="18" spans="2:80">
      <c r="B18" s="2"/>
      <c r="S18" s="20"/>
      <c r="BH18" s="10"/>
      <c r="CB18" t="str">
        <f>BC2</f>
        <v>x</v>
      </c>
    </row>
    <row r="19" spans="2:80">
      <c r="B19" s="2"/>
      <c r="S19" s="20"/>
      <c r="BH19" s="10"/>
      <c r="CB19">
        <f>BD2</f>
        <v>18.899999999999999</v>
      </c>
    </row>
    <row r="20" spans="2:80">
      <c r="B20" s="2"/>
      <c r="S20" s="20"/>
      <c r="BH20" s="10"/>
      <c r="CB20">
        <f>BE2</f>
        <v>5</v>
      </c>
    </row>
    <row r="21" spans="2:80">
      <c r="B21" s="2"/>
      <c r="S21" s="20"/>
      <c r="BH21" s="10"/>
      <c r="CB21">
        <f>BF2</f>
        <v>13.5</v>
      </c>
    </row>
    <row r="22" spans="2:80">
      <c r="B22" s="2"/>
      <c r="S22" s="20"/>
      <c r="BH22" s="10"/>
      <c r="CB22">
        <f>BQ2</f>
        <v>14.6</v>
      </c>
    </row>
    <row r="23" spans="2:80">
      <c r="B23" s="2"/>
      <c r="S23" s="20"/>
      <c r="BH23" s="10"/>
      <c r="CB23">
        <f>BR2</f>
        <v>16</v>
      </c>
    </row>
    <row r="24" spans="2:80">
      <c r="B24" s="2"/>
      <c r="S24" s="20"/>
      <c r="BH24" s="10"/>
      <c r="CB24">
        <f>BS2</f>
        <v>15.9</v>
      </c>
    </row>
    <row r="25" spans="2:80" ht="42" customHeight="1">
      <c r="B25" s="2"/>
      <c r="S25" s="20"/>
      <c r="BH25" s="10"/>
      <c r="CB25">
        <f>BT2</f>
        <v>15.8</v>
      </c>
    </row>
    <row r="26" spans="2:80">
      <c r="B26" s="2"/>
      <c r="S26" s="20"/>
      <c r="BH26" s="10"/>
      <c r="CB26">
        <f>BU2</f>
        <v>10</v>
      </c>
    </row>
    <row r="27" spans="2:80" ht="42" customHeight="1">
      <c r="B27" s="2"/>
      <c r="S27" s="20"/>
      <c r="BH27" s="10"/>
      <c r="CB27">
        <f>VLOOKUP(BP2,'Reading box plots'!$A$2:$B$10,2)</f>
        <v>17</v>
      </c>
    </row>
    <row r="28" spans="2:80">
      <c r="B28" s="2"/>
      <c r="S28" s="20"/>
      <c r="BH28" s="10"/>
      <c r="CB28">
        <f>VLOOKUP(AU2,'Reading box plots'!$A$2:$B$10,2)</f>
        <v>17</v>
      </c>
    </row>
    <row r="29" spans="2:80">
      <c r="B29" s="2"/>
      <c r="O29" s="20"/>
      <c r="S29" s="20"/>
      <c r="BH29" s="10"/>
    </row>
    <row r="30" spans="2:80">
      <c r="B30" s="2"/>
      <c r="S30" s="20"/>
      <c r="BH30" s="10"/>
    </row>
    <row r="31" spans="2:80" ht="116.25" customHeight="1">
      <c r="B31" s="2"/>
      <c r="S31" s="20"/>
      <c r="BH31" s="10"/>
    </row>
    <row r="32" spans="2:80">
      <c r="B32"/>
      <c r="C32"/>
    </row>
    <row r="33" spans="2:3">
      <c r="B33"/>
      <c r="C33"/>
    </row>
    <row r="34" spans="2:3">
      <c r="B34"/>
      <c r="C34"/>
    </row>
    <row r="35" spans="2:3">
      <c r="B35"/>
      <c r="C35"/>
    </row>
    <row r="36" spans="2:3">
      <c r="B36"/>
      <c r="C36"/>
    </row>
    <row r="37" spans="2:3">
      <c r="B37"/>
      <c r="C37"/>
    </row>
    <row r="38" spans="2:3">
      <c r="B38"/>
      <c r="C38"/>
    </row>
    <row r="39" spans="2:3">
      <c r="B39"/>
      <c r="C39"/>
    </row>
    <row r="40" spans="2:3">
      <c r="B40"/>
      <c r="C40"/>
    </row>
    <row r="41" spans="2:3">
      <c r="B41"/>
      <c r="C41"/>
    </row>
    <row r="42" spans="2:3">
      <c r="B42"/>
      <c r="C42"/>
    </row>
    <row r="43" spans="2:3">
      <c r="B43"/>
      <c r="C43"/>
    </row>
    <row r="44" spans="2:3">
      <c r="B44"/>
      <c r="C44"/>
    </row>
    <row r="45" spans="2:3">
      <c r="B45"/>
      <c r="C45"/>
    </row>
    <row r="46" spans="2:3">
      <c r="B46"/>
      <c r="C46"/>
    </row>
    <row r="47" spans="2:3">
      <c r="B47"/>
      <c r="C47"/>
    </row>
    <row r="48" spans="2:3">
      <c r="B48"/>
      <c r="C48"/>
    </row>
    <row r="49" spans="2:3">
      <c r="B49"/>
      <c r="C49"/>
    </row>
    <row r="50" spans="2:3">
      <c r="B50"/>
      <c r="C50"/>
    </row>
    <row r="51" spans="2:3">
      <c r="B51"/>
      <c r="C51"/>
    </row>
    <row r="52" spans="2:3">
      <c r="B52"/>
      <c r="C52"/>
    </row>
    <row r="53" spans="2:3">
      <c r="B53"/>
      <c r="C53"/>
    </row>
    <row r="54" spans="2:3">
      <c r="B54"/>
      <c r="C54"/>
    </row>
    <row r="55" spans="2:3">
      <c r="B55"/>
      <c r="C55"/>
    </row>
    <row r="56" spans="2:3">
      <c r="B56"/>
      <c r="C56"/>
    </row>
    <row r="57" spans="2:3">
      <c r="B57"/>
      <c r="C57"/>
    </row>
    <row r="58" spans="2:3">
      <c r="B58"/>
      <c r="C58"/>
    </row>
    <row r="59" spans="2:3">
      <c r="B59"/>
      <c r="C59"/>
    </row>
    <row r="60" spans="2:3">
      <c r="B60"/>
      <c r="C60"/>
    </row>
    <row r="61" spans="2:3">
      <c r="B61"/>
      <c r="C61"/>
    </row>
    <row r="62" spans="2:3">
      <c r="B62"/>
      <c r="C62"/>
    </row>
    <row r="63" spans="2:3">
      <c r="B63"/>
      <c r="C63"/>
    </row>
    <row r="64" spans="2:3">
      <c r="B64"/>
      <c r="C64"/>
    </row>
    <row r="65" spans="2:3">
      <c r="B65"/>
      <c r="C65"/>
    </row>
    <row r="66" spans="2:3">
      <c r="B66"/>
      <c r="C66"/>
    </row>
    <row r="67" spans="2:3">
      <c r="B67"/>
      <c r="C67"/>
    </row>
    <row r="68" spans="2:3">
      <c r="B68"/>
      <c r="C68"/>
    </row>
    <row r="69" spans="2:3">
      <c r="B69"/>
      <c r="C69"/>
    </row>
    <row r="70" spans="2:3">
      <c r="B70"/>
      <c r="C70"/>
    </row>
    <row r="71" spans="2:3">
      <c r="B71"/>
      <c r="C71"/>
    </row>
    <row r="72" spans="2:3">
      <c r="B72"/>
      <c r="C72"/>
    </row>
    <row r="73" spans="2:3">
      <c r="B73"/>
      <c r="C73"/>
    </row>
    <row r="74" spans="2:3">
      <c r="B74"/>
      <c r="C74"/>
    </row>
    <row r="75" spans="2:3">
      <c r="B75"/>
      <c r="C75"/>
    </row>
    <row r="76" spans="2:3">
      <c r="B76"/>
      <c r="C76"/>
    </row>
    <row r="77" spans="2:3">
      <c r="B77"/>
      <c r="C77"/>
    </row>
    <row r="78" spans="2:3">
      <c r="B78"/>
      <c r="C78"/>
    </row>
    <row r="79" spans="2:3">
      <c r="B79"/>
      <c r="C79"/>
    </row>
    <row r="80" spans="2:3">
      <c r="B80"/>
      <c r="C80"/>
    </row>
    <row r="81" spans="2:3">
      <c r="B81"/>
      <c r="C81"/>
    </row>
    <row r="82" spans="2:3">
      <c r="B82"/>
      <c r="C82"/>
    </row>
    <row r="83" spans="2:3">
      <c r="B83"/>
      <c r="C83"/>
    </row>
    <row r="84" spans="2:3">
      <c r="B84"/>
      <c r="C84"/>
    </row>
    <row r="85" spans="2:3">
      <c r="B85"/>
      <c r="C85"/>
    </row>
    <row r="86" spans="2:3">
      <c r="B86"/>
      <c r="C86"/>
    </row>
    <row r="87" spans="2:3">
      <c r="B87"/>
      <c r="C87"/>
    </row>
    <row r="88" spans="2:3">
      <c r="B88"/>
      <c r="C88"/>
    </row>
    <row r="89" spans="2:3">
      <c r="B89"/>
      <c r="C89"/>
    </row>
    <row r="90" spans="2:3">
      <c r="B90"/>
      <c r="C90"/>
    </row>
    <row r="91" spans="2:3">
      <c r="B91"/>
      <c r="C91"/>
    </row>
    <row r="92" spans="2:3">
      <c r="B92"/>
      <c r="C92"/>
    </row>
    <row r="93" spans="2:3">
      <c r="B93"/>
      <c r="C93"/>
    </row>
    <row r="94" spans="2:3">
      <c r="B94"/>
      <c r="C94"/>
    </row>
    <row r="95" spans="2:3">
      <c r="B95"/>
      <c r="C95"/>
    </row>
    <row r="96" spans="2:3">
      <c r="B96"/>
      <c r="C96"/>
    </row>
    <row r="97" spans="2:3">
      <c r="B97"/>
      <c r="C97"/>
    </row>
    <row r="98" spans="2:3">
      <c r="B98"/>
      <c r="C98"/>
    </row>
    <row r="99" spans="2:3">
      <c r="B99"/>
      <c r="C99"/>
    </row>
    <row r="100" spans="2:3">
      <c r="B100"/>
      <c r="C100"/>
    </row>
    <row r="101" spans="2:3">
      <c r="B101"/>
      <c r="C101"/>
    </row>
    <row r="102" spans="2:3">
      <c r="B102"/>
      <c r="C102"/>
    </row>
    <row r="103" spans="2:3">
      <c r="B103"/>
      <c r="C103"/>
    </row>
    <row r="104" spans="2:3">
      <c r="B104"/>
      <c r="C104"/>
    </row>
    <row r="105" spans="2:3">
      <c r="B105"/>
      <c r="C105"/>
    </row>
    <row r="106" spans="2:3">
      <c r="B106"/>
      <c r="C106"/>
    </row>
    <row r="107" spans="2:3">
      <c r="B107"/>
      <c r="C107"/>
    </row>
    <row r="108" spans="2:3">
      <c r="B108"/>
      <c r="C108"/>
    </row>
    <row r="109" spans="2:3">
      <c r="B109"/>
      <c r="C109"/>
    </row>
    <row r="110" spans="2:3">
      <c r="B110"/>
      <c r="C110"/>
    </row>
    <row r="111" spans="2:3">
      <c r="B111"/>
      <c r="C111"/>
    </row>
    <row r="112" spans="2:3">
      <c r="B112"/>
      <c r="C112"/>
    </row>
  </sheetData>
  <conditionalFormatting sqref="D14:E31 AG14:AT31 AY14:BA31">
    <cfRule type="cellIs" dxfId="322" priority="10" operator="equal">
      <formula>0</formula>
    </cfRule>
  </conditionalFormatting>
  <conditionalFormatting sqref="D14:F31 AG14:AT31 AY14:BA31">
    <cfRule type="cellIs" dxfId="321" priority="9" operator="equal">
      <formula>1</formula>
    </cfRule>
  </conditionalFormatting>
  <conditionalFormatting sqref="F14:F31">
    <cfRule type="cellIs" dxfId="320" priority="21" operator="greaterThanOrEqual">
      <formula>2</formula>
    </cfRule>
    <cfRule type="cellIs" dxfId="319" priority="26" operator="equal">
      <formula>0</formula>
    </cfRule>
  </conditionalFormatting>
  <conditionalFormatting sqref="G14:G31">
    <cfRule type="cellIs" dxfId="318" priority="18" operator="greaterThan">
      <formula>20</formula>
    </cfRule>
    <cfRule type="cellIs" dxfId="317" priority="19" operator="between">
      <formula>16</formula>
      <formula>20</formula>
    </cfRule>
    <cfRule type="cellIs" dxfId="316" priority="20" operator="between">
      <formula>5</formula>
      <formula>15</formula>
    </cfRule>
    <cfRule type="cellIs" dxfId="315" priority="25" operator="lessThan">
      <formula>5</formula>
    </cfRule>
  </conditionalFormatting>
  <conditionalFormatting sqref="L2:M2 O2:AE2 AG2:AT2 AY2:BA2">
    <cfRule type="colorScale" priority="117">
      <colorScale>
        <cfvo type="num" val="0"/>
        <cfvo type="num" val="50"/>
        <cfvo type="num" val="100"/>
        <color rgb="FFFFCCCC"/>
        <color rgb="FFFFEB84"/>
        <color theme="9" tint="0.39997558519241921"/>
      </colorScale>
    </cfRule>
  </conditionalFormatting>
  <conditionalFormatting sqref="N2">
    <cfRule type="colorScale" priority="76">
      <colorScale>
        <cfvo type="num" val="0"/>
        <cfvo type="num" val="0.5"/>
        <cfvo type="num" val="1"/>
        <color rgb="FFFFCCCC"/>
        <color rgb="FFFFEB84"/>
        <color theme="9" tint="0.39997558519241921"/>
      </colorScale>
    </cfRule>
  </conditionalFormatting>
  <conditionalFormatting sqref="N14:N31">
    <cfRule type="cellIs" dxfId="314" priority="17" operator="notEqual">
      <formula>1</formula>
    </cfRule>
  </conditionalFormatting>
  <conditionalFormatting sqref="N14:AE31">
    <cfRule type="cellIs" dxfId="313" priority="5" operator="equal">
      <formula>1</formula>
    </cfRule>
  </conditionalFormatting>
  <conditionalFormatting sqref="O14:AE31">
    <cfRule type="cellIs" dxfId="312" priority="6" operator="equal">
      <formula>0</formula>
    </cfRule>
  </conditionalFormatting>
  <conditionalFormatting sqref="V16:V31">
    <cfRule type="cellIs" dxfId="311" priority="78" operator="equal">
      <formula>1</formula>
    </cfRule>
  </conditionalFormatting>
  <conditionalFormatting sqref="AF14">
    <cfRule type="colorScale" priority="4">
      <colorScale>
        <cfvo type="num" val="1"/>
        <cfvo type="num" val="3"/>
        <cfvo type="num" val="5"/>
        <color theme="9" tint="0.39997558519241921"/>
        <color rgb="FFFFEB84"/>
        <color rgb="FFFFCCCC"/>
      </colorScale>
    </cfRule>
  </conditionalFormatting>
  <conditionalFormatting sqref="AF14:AF31">
    <cfRule type="cellIs" dxfId="310" priority="3" operator="equal">
      <formula>0</formula>
    </cfRule>
  </conditionalFormatting>
  <conditionalFormatting sqref="AF15">
    <cfRule type="colorScale" priority="30">
      <colorScale>
        <cfvo type="num" val="1"/>
        <cfvo type="num" val="3"/>
        <cfvo type="num" val="5"/>
        <color theme="9" tint="0.39997558519241921"/>
        <color rgb="FFFFEB84"/>
        <color rgb="FFFFCCCC"/>
      </colorScale>
    </cfRule>
  </conditionalFormatting>
  <conditionalFormatting sqref="AF16:AF31">
    <cfRule type="colorScale" priority="61">
      <colorScale>
        <cfvo type="num" val="1"/>
        <cfvo type="num" val="3"/>
        <cfvo type="num" val="5"/>
        <color theme="9" tint="0.39997558519241921"/>
        <color rgb="FFFFEB84"/>
        <color rgb="FFFFCCCC"/>
      </colorScale>
    </cfRule>
  </conditionalFormatting>
  <conditionalFormatting sqref="AU2">
    <cfRule type="colorScale" priority="130">
      <colorScale>
        <cfvo type="num" val="0"/>
        <cfvo type="num" val="65"/>
        <cfvo type="num" val="100"/>
        <color rgb="FFFFCCCC"/>
        <color rgb="FFFFEB84"/>
        <color theme="9" tint="0.39997558519241921"/>
      </colorScale>
    </cfRule>
  </conditionalFormatting>
  <conditionalFormatting sqref="AU14">
    <cfRule type="colorScale" priority="24">
      <colorScale>
        <cfvo type="num" val="0"/>
        <cfvo type="num" val="65"/>
        <cfvo type="num" val="100"/>
        <color rgb="FFFFCCCC"/>
        <color rgb="FFFFEB84"/>
        <color theme="9" tint="0.39997558519241921"/>
      </colorScale>
    </cfRule>
  </conditionalFormatting>
  <conditionalFormatting sqref="AU15">
    <cfRule type="colorScale" priority="50">
      <colorScale>
        <cfvo type="num" val="0"/>
        <cfvo type="num" val="65"/>
        <cfvo type="num" val="100"/>
        <color rgb="FFFFCCCC"/>
        <color rgb="FFFFEB84"/>
        <color theme="9" tint="0.39997558519241921"/>
      </colorScale>
    </cfRule>
  </conditionalFormatting>
  <conditionalFormatting sqref="AU16:AU31">
    <cfRule type="colorScale" priority="132">
      <colorScale>
        <cfvo type="num" val="0"/>
        <cfvo type="num" val="65"/>
        <cfvo type="num" val="100"/>
        <color rgb="FFFFCCCC"/>
        <color rgb="FFFFEB84"/>
        <color theme="9" tint="0.39997558519241921"/>
      </colorScale>
    </cfRule>
  </conditionalFormatting>
  <conditionalFormatting sqref="AV2">
    <cfRule type="colorScale" priority="129">
      <colorScale>
        <cfvo type="num" val="0"/>
        <cfvo type="num" val="8"/>
        <cfvo type="num" val="13"/>
        <color theme="9" tint="0.39997558519241921"/>
        <color rgb="FFFFEB84"/>
        <color rgb="FFFFCCCC"/>
      </colorScale>
    </cfRule>
  </conditionalFormatting>
  <conditionalFormatting sqref="AV14:AX14">
    <cfRule type="colorScale" priority="23">
      <colorScale>
        <cfvo type="num" val="0"/>
        <cfvo type="num" val="8"/>
        <cfvo type="num" val="15"/>
        <color theme="9" tint="0.39997558519241921"/>
        <color rgb="FFFFEB84"/>
        <color rgb="FFFFCCCC"/>
      </colorScale>
    </cfRule>
  </conditionalFormatting>
  <conditionalFormatting sqref="AV15:AX15">
    <cfRule type="colorScale" priority="49">
      <colorScale>
        <cfvo type="num" val="0"/>
        <cfvo type="num" val="8"/>
        <cfvo type="num" val="15"/>
        <color theme="9" tint="0.39997558519241921"/>
        <color rgb="FFFFEB84"/>
        <color rgb="FFFFCCCC"/>
      </colorScale>
    </cfRule>
  </conditionalFormatting>
  <conditionalFormatting sqref="AV16:AX31">
    <cfRule type="colorScale" priority="131">
      <colorScale>
        <cfvo type="num" val="0"/>
        <cfvo type="num" val="8"/>
        <cfvo type="num" val="15"/>
        <color theme="9" tint="0.39997558519241921"/>
        <color rgb="FFFFEB84"/>
        <color rgb="FFFFCCCC"/>
      </colorScale>
    </cfRule>
  </conditionalFormatting>
  <conditionalFormatting sqref="AW2">
    <cfRule type="colorScale" priority="128">
      <colorScale>
        <cfvo type="num" val="0"/>
        <cfvo type="num" val="8"/>
        <cfvo type="num" val="13"/>
        <color theme="9" tint="0.39997558519241921"/>
        <color rgb="FFFFEB84"/>
        <color rgb="FFFFCCCC"/>
      </colorScale>
    </cfRule>
  </conditionalFormatting>
  <conditionalFormatting sqref="AX2">
    <cfRule type="colorScale" priority="127">
      <colorScale>
        <cfvo type="num" val="0"/>
        <cfvo type="num" val="8"/>
        <cfvo type="num" val="13"/>
        <color theme="9" tint="0.39997558519241921"/>
        <color rgb="FFFFEB84"/>
        <color rgb="FFFFCCCC"/>
      </colorScale>
    </cfRule>
  </conditionalFormatting>
  <conditionalFormatting sqref="BB2:BF2">
    <cfRule type="cellIs" dxfId="309" priority="102" operator="greaterThanOrEqual">
      <formula>9</formula>
    </cfRule>
    <cfRule type="cellIs" dxfId="308" priority="103" operator="between">
      <formula>7</formula>
      <formula>9</formula>
    </cfRule>
    <cfRule type="cellIs" dxfId="307" priority="104" operator="lessThan">
      <formula>7</formula>
    </cfRule>
  </conditionalFormatting>
  <conditionalFormatting sqref="BB14:BF31">
    <cfRule type="cellIs" dxfId="306" priority="14" operator="between">
      <formula>7</formula>
      <formula>9</formula>
    </cfRule>
    <cfRule type="cellIs" dxfId="305" priority="13" operator="greaterThanOrEqual">
      <formula>9</formula>
    </cfRule>
    <cfRule type="cellIs" dxfId="304" priority="15" operator="lessThan">
      <formula>7</formula>
    </cfRule>
  </conditionalFormatting>
  <conditionalFormatting sqref="BG2">
    <cfRule type="cellIs" dxfId="303" priority="112" operator="greaterThanOrEqual">
      <formula>208</formula>
    </cfRule>
    <cfRule type="cellIs" dxfId="302" priority="113" operator="lessThan">
      <formula>208</formula>
    </cfRule>
  </conditionalFormatting>
  <conditionalFormatting sqref="BG14:BG31">
    <cfRule type="cellIs" dxfId="301" priority="12" operator="lessThan">
      <formula>208</formula>
    </cfRule>
    <cfRule type="cellIs" dxfId="300" priority="11" operator="greaterThanOrEqual">
      <formula>208</formula>
    </cfRule>
  </conditionalFormatting>
  <conditionalFormatting sqref="BJ14:BJ31">
    <cfRule type="cellIs" dxfId="299" priority="1" operator="equal">
      <formula>1</formula>
    </cfRule>
    <cfRule type="cellIs" dxfId="298" priority="2" operator="equal">
      <formula>0</formula>
    </cfRule>
  </conditionalFormatting>
  <conditionalFormatting sqref="BM2">
    <cfRule type="colorScale" priority="116">
      <colorScale>
        <cfvo type="num" val="0"/>
        <cfvo type="num" val="50"/>
        <cfvo type="num" val="100"/>
        <color rgb="FFFFCCCC"/>
        <color rgb="FFFFEB84"/>
        <color theme="9" tint="0.39997558519241921"/>
      </colorScale>
    </cfRule>
  </conditionalFormatting>
  <conditionalFormatting sqref="BP2">
    <cfRule type="colorScale" priority="63">
      <colorScale>
        <cfvo type="num" val="0"/>
        <cfvo type="num" val="8"/>
        <cfvo type="num" val="13"/>
        <color theme="9" tint="0.39997558519241921"/>
        <color rgb="FFFFEB84"/>
        <color rgb="FFFFCCCC"/>
      </colorScale>
    </cfRule>
  </conditionalFormatting>
  <conditionalFormatting sqref="BQ2:BU2">
    <cfRule type="colorScale" priority="62">
      <colorScale>
        <cfvo type="num" val="0"/>
        <cfvo type="num" val="8"/>
        <cfvo type="num" val="13"/>
        <color theme="9" tint="0.39997558519241921"/>
        <color rgb="FFFFEB84"/>
        <color rgb="FFFFCCCC"/>
      </colorScale>
    </cfRule>
  </conditionalFormatting>
  <conditionalFormatting sqref="BW2:BZ2">
    <cfRule type="colorScale" priority="54">
      <colorScale>
        <cfvo type="num" val="0"/>
        <cfvo type="num" val="50"/>
        <cfvo type="num" val="100"/>
        <color rgb="FFFFCCCC"/>
        <color rgb="FFFFEB84"/>
        <color theme="9" tint="0.39997558519241921"/>
      </colorScale>
    </cfRule>
  </conditionalFormatting>
  <conditionalFormatting sqref="CA2">
    <cfRule type="colorScale" priority="55">
      <colorScale>
        <cfvo type="num" val="0"/>
        <cfvo type="num" val="50"/>
        <cfvo type="num" val="100"/>
        <color rgb="FFFFCCCC"/>
        <color rgb="FFFFEB84"/>
        <color theme="9" tint="0.39997558519241921"/>
      </colorScale>
    </cfRule>
  </conditionalFormatting>
  <conditionalFormatting sqref="CB2">
    <cfRule type="colorScale" priority="53">
      <colorScale>
        <cfvo type="num" val="0"/>
        <cfvo type="num" val="8"/>
        <cfvo type="num" val="13"/>
        <color theme="9" tint="0.39997558519241921"/>
        <color rgb="FFFFEB84"/>
        <color rgb="FFFFCCCC"/>
      </colorScale>
    </cfRule>
  </conditionalFormatting>
  <dataValidations count="2">
    <dataValidation type="time" operator="greaterThanOrEqual" allowBlank="1" showInputMessage="1" showErrorMessage="1" sqref="BH2 BH14:BH112" xr:uid="{00000000-0002-0000-0000-000000000000}">
      <formula1>0</formula1>
    </dataValidation>
    <dataValidation type="whole" allowBlank="1" showInputMessage="1" showErrorMessage="1" sqref="T16:V112 S32:S112 Q32:Q112 O30:O112 Y14:AE112 D14:E112 S14:V15 AY14:BA112 P14:P112 O14:O28 R14:R112 AG14:AT112" xr:uid="{00000000-0002-0000-0000-000001000000}">
      <formula1>0</formula1>
      <formula2>1</formula2>
    </dataValidation>
  </dataValidations>
  <pageMargins left="0.70866141732283472" right="0.70866141732283472" top="0.74803149606299213" bottom="0.74803149606299213" header="0.31496062992125984" footer="0.31496062992125984"/>
  <pageSetup paperSize="9" scale="36" fitToHeight="0" orientation="landscape" cellComments="atEnd" horizont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2">
    <pageSetUpPr fitToPage="1"/>
  </sheetPr>
  <dimension ref="A1:CB111"/>
  <sheetViews>
    <sheetView topLeftCell="C7" workbookViewId="0">
      <selection activeCell="CB14" sqref="CB14:CB28"/>
    </sheetView>
  </sheetViews>
  <sheetFormatPr baseColWidth="10" defaultColWidth="9.1328125" defaultRowHeight="14.25"/>
  <cols>
    <col min="1" max="1" width="5.3984375" customWidth="1"/>
    <col min="2" max="2" width="34.1328125" style="1" customWidth="1"/>
    <col min="3" max="3" width="17.59765625" style="2" bestFit="1" customWidth="1"/>
    <col min="4" max="4" width="3.73046875" bestFit="1" customWidth="1"/>
    <col min="5" max="5" width="5.3984375" bestFit="1" customWidth="1"/>
    <col min="6" max="6" width="3.73046875" bestFit="1" customWidth="1"/>
    <col min="7" max="7" width="6.265625" bestFit="1" customWidth="1"/>
    <col min="8" max="8" width="5.3984375" bestFit="1" customWidth="1"/>
    <col min="9" max="9" width="6.73046875" customWidth="1"/>
    <col min="10" max="10" width="6.86328125" bestFit="1" customWidth="1"/>
    <col min="11" max="11" width="3.73046875" customWidth="1"/>
    <col min="12" max="12" width="5.3984375" bestFit="1" customWidth="1"/>
    <col min="13" max="13" width="5.3984375" customWidth="1"/>
    <col min="14" max="18" width="3.73046875" bestFit="1" customWidth="1"/>
    <col min="19" max="19" width="3.86328125" customWidth="1"/>
    <col min="20" max="20" width="3.73046875" bestFit="1" customWidth="1"/>
    <col min="21" max="21" width="4.265625" customWidth="1"/>
    <col min="22" max="22" width="4" bestFit="1" customWidth="1"/>
    <col min="23" max="23" width="3.73046875" bestFit="1" customWidth="1"/>
    <col min="24" max="24" width="5.3984375" bestFit="1" customWidth="1"/>
    <col min="25" max="26" width="3.73046875" bestFit="1" customWidth="1"/>
    <col min="27" max="27" width="4" customWidth="1"/>
    <col min="28" max="28" width="3.59765625" customWidth="1"/>
    <col min="29" max="29" width="3.86328125" customWidth="1"/>
    <col min="30" max="30" width="3.3984375" customWidth="1"/>
    <col min="31" max="31" width="3.59765625" customWidth="1"/>
    <col min="32" max="32" width="3.73046875" bestFit="1" customWidth="1"/>
    <col min="33" max="33" width="4.265625" customWidth="1"/>
    <col min="34" max="35" width="3.73046875" bestFit="1" customWidth="1"/>
    <col min="36" max="36" width="4.73046875" customWidth="1"/>
    <col min="37" max="37" width="3.73046875" bestFit="1" customWidth="1"/>
    <col min="38" max="41" width="3.73046875" customWidth="1"/>
    <col min="42" max="42" width="4" customWidth="1"/>
    <col min="43" max="43" width="3.86328125" customWidth="1"/>
    <col min="44" max="44" width="4.73046875" customWidth="1"/>
    <col min="45" max="45" width="3.73046875" customWidth="1"/>
    <col min="46" max="46" width="4.59765625" customWidth="1"/>
    <col min="47" max="48" width="3.73046875" customWidth="1"/>
    <col min="49" max="49" width="4.3984375" customWidth="1"/>
    <col min="50" max="51" width="3.73046875" customWidth="1"/>
    <col min="52" max="53" width="4.265625" bestFit="1" customWidth="1"/>
    <col min="54" max="55" width="3.73046875" bestFit="1" customWidth="1"/>
    <col min="56" max="57" width="3.73046875" customWidth="1"/>
    <col min="58" max="58" width="3.73046875" bestFit="1" customWidth="1"/>
    <col min="59" max="59" width="4.1328125" customWidth="1"/>
    <col min="60" max="60" width="6.73046875" customWidth="1"/>
    <col min="61" max="61" width="6.59765625" customWidth="1"/>
    <col min="62" max="65" width="3.73046875" customWidth="1"/>
    <col min="66" max="66" width="3.73046875" bestFit="1" customWidth="1"/>
    <col min="67" max="67" width="4.3984375" customWidth="1"/>
    <col min="68" max="69" width="5" bestFit="1" customWidth="1"/>
    <col min="70" max="70" width="3.73046875" bestFit="1" customWidth="1"/>
    <col min="71" max="72" width="5" bestFit="1" customWidth="1"/>
    <col min="73" max="73" width="3.73046875" bestFit="1" customWidth="1"/>
    <col min="74" max="74" width="4.3984375" customWidth="1"/>
    <col min="75" max="75" width="4" customWidth="1"/>
    <col min="76" max="76" width="4" bestFit="1" customWidth="1"/>
    <col min="77" max="77" width="4" customWidth="1"/>
    <col min="78" max="78" width="3.86328125" customWidth="1"/>
    <col min="79" max="79" width="4.59765625" customWidth="1"/>
    <col min="80" max="80" width="4.73046875" customWidth="1"/>
  </cols>
  <sheetData>
    <row r="1" spans="1:80"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9" t="s">
        <v>64</v>
      </c>
      <c r="BQ1" s="49" t="s">
        <v>65</v>
      </c>
      <c r="BR1" s="49" t="s">
        <v>66</v>
      </c>
      <c r="BS1" s="49" t="s">
        <v>67</v>
      </c>
      <c r="BT1" s="49" t="s">
        <v>68</v>
      </c>
      <c r="BU1" s="49" t="s">
        <v>69</v>
      </c>
      <c r="BV1" s="49" t="s">
        <v>70</v>
      </c>
      <c r="BW1" s="50" t="s">
        <v>275</v>
      </c>
      <c r="BX1" s="50" t="s">
        <v>276</v>
      </c>
      <c r="BY1" s="50" t="s">
        <v>277</v>
      </c>
      <c r="BZ1" s="50" t="s">
        <v>278</v>
      </c>
      <c r="CA1" s="7" t="s">
        <v>282</v>
      </c>
      <c r="CB1" s="7" t="s">
        <v>281</v>
      </c>
    </row>
    <row r="2" spans="1:80" s="12" customFormat="1">
      <c r="B2" s="6" t="s">
        <v>71</v>
      </c>
      <c r="C2" s="12">
        <f>COUNTA(A14:A203)</f>
        <v>70</v>
      </c>
      <c r="D2" s="12">
        <f>SUM(F14:F203)</f>
        <v>70</v>
      </c>
      <c r="E2" s="12">
        <f>SUM(G14:G203)</f>
        <v>1168</v>
      </c>
      <c r="F2" s="12">
        <f>IF(D2=0,0,E2/D2)</f>
        <v>16.685714285714287</v>
      </c>
      <c r="G2" s="12">
        <f>SUM(I14:I203)</f>
        <v>6970</v>
      </c>
      <c r="H2" s="12">
        <f>SUM(J14:J203)</f>
        <v>2255</v>
      </c>
      <c r="I2" s="12">
        <f>IF(E2=0,0,H2/E2)</f>
        <v>1.9306506849315068</v>
      </c>
      <c r="J2" s="12">
        <f>SUM(L14:L203)</f>
        <v>6839</v>
      </c>
      <c r="K2" s="12">
        <f>IF(E2=0,0,J2/E2)</f>
        <v>5.8553082191780819</v>
      </c>
      <c r="L2" s="12">
        <f>IF($C$2=0,0,COUNTIF(D14:D203,1)/$C$2*100)</f>
        <v>100</v>
      </c>
      <c r="M2" s="12">
        <f>IF($C$2=0,0,COUNTIF(E14:E203,1)/$C$2*100)</f>
        <v>72.857142857142847</v>
      </c>
      <c r="N2" s="12">
        <f>IF($C$2=0,0,SUM(N14:N203)/$C$2)</f>
        <v>1.4857142857142858</v>
      </c>
      <c r="O2" s="12">
        <f t="shared" ref="O2:U2" si="0">IF($C$2=0,0,COUNTIF(O14:O203,1)/$C$2*100)</f>
        <v>52.857142857142861</v>
      </c>
      <c r="P2" s="12">
        <f t="shared" si="0"/>
        <v>68.571428571428569</v>
      </c>
      <c r="Q2" s="12">
        <f t="shared" si="0"/>
        <v>24.285714285714285</v>
      </c>
      <c r="R2" s="12">
        <f t="shared" si="0"/>
        <v>50</v>
      </c>
      <c r="S2" s="12">
        <f t="shared" si="0"/>
        <v>91.428571428571431</v>
      </c>
      <c r="T2" s="12">
        <f t="shared" si="0"/>
        <v>17.142857142857142</v>
      </c>
      <c r="U2" s="12">
        <f t="shared" si="0"/>
        <v>95.714285714285722</v>
      </c>
      <c r="V2" s="12">
        <f>IF(COUNTIFS(U14:U203,0,G14:G203,"&gt;0")=0,100,(COUNTIFS(V14:V203,1,U14:U203,0)/COUNTIFS(U14:U203,0,G14:G203,"&gt;0")*100))</f>
        <v>66.666666666666657</v>
      </c>
      <c r="W2" s="12">
        <f t="shared" ref="W2:AE2" si="1">IF($C$2=0,0,COUNTIF(W14:W203,1)/$C$2*100)</f>
        <v>14.285714285714285</v>
      </c>
      <c r="X2" s="12">
        <f t="shared" si="1"/>
        <v>98.571428571428584</v>
      </c>
      <c r="Y2" s="12">
        <f t="shared" si="1"/>
        <v>78.571428571428569</v>
      </c>
      <c r="Z2" s="12">
        <f t="shared" si="1"/>
        <v>100</v>
      </c>
      <c r="AA2" s="12">
        <f t="shared" si="1"/>
        <v>48.571428571428569</v>
      </c>
      <c r="AB2" s="12">
        <f t="shared" si="1"/>
        <v>100</v>
      </c>
      <c r="AC2" s="12">
        <f t="shared" si="1"/>
        <v>84.285714285714292</v>
      </c>
      <c r="AD2" s="12">
        <f t="shared" si="1"/>
        <v>85.714285714285708</v>
      </c>
      <c r="AE2" s="12">
        <f t="shared" si="1"/>
        <v>40</v>
      </c>
      <c r="AF2" s="12">
        <f>SUM(AF14:AF203)</f>
        <v>133</v>
      </c>
      <c r="AG2" s="12">
        <f t="shared" ref="AG2:AT2" si="2">IF($C$2=0,0,COUNTIF(AG14:AG203,1)/$C$2*100)</f>
        <v>100</v>
      </c>
      <c r="AH2" s="12">
        <f t="shared" si="2"/>
        <v>100</v>
      </c>
      <c r="AI2" s="12">
        <f t="shared" si="2"/>
        <v>64.285714285714292</v>
      </c>
      <c r="AJ2" s="12">
        <f t="shared" si="2"/>
        <v>100</v>
      </c>
      <c r="AK2" s="12">
        <f t="shared" si="2"/>
        <v>100</v>
      </c>
      <c r="AL2" s="12">
        <f t="shared" si="2"/>
        <v>38.571428571428577</v>
      </c>
      <c r="AM2" s="12">
        <f t="shared" si="2"/>
        <v>94.285714285714278</v>
      </c>
      <c r="AN2" s="12">
        <f t="shared" si="2"/>
        <v>14.285714285714285</v>
      </c>
      <c r="AO2" s="12">
        <f t="shared" si="2"/>
        <v>100</v>
      </c>
      <c r="AP2" s="12">
        <f t="shared" si="2"/>
        <v>61.428571428571431</v>
      </c>
      <c r="AQ2" s="12">
        <f t="shared" si="2"/>
        <v>65.714285714285708</v>
      </c>
      <c r="AR2" s="12">
        <f t="shared" si="2"/>
        <v>100</v>
      </c>
      <c r="AS2" s="12">
        <f t="shared" si="2"/>
        <v>100</v>
      </c>
      <c r="AT2" s="12">
        <f t="shared" si="2"/>
        <v>94.285714285714278</v>
      </c>
      <c r="AU2" s="12">
        <f>IF(E2=0,0,(206.835-(84.6*(I2))-(1.015*(F2))))</f>
        <v>26.565952054794543</v>
      </c>
      <c r="AV2" s="12">
        <f>IF(E2=0,0,(0.39*F2)+(11.8*I2)-15.59)</f>
        <v>13.699106653620355</v>
      </c>
      <c r="AW2" s="12">
        <f>IF(E2=0,0,((0.0588*K2*100)-(0.296*(D2/E2)*100)-15.8))</f>
        <v>16.855239726027396</v>
      </c>
      <c r="AX2" s="12">
        <f>IF(G2=0,0,(4.71*K2)+(0.5*F2)-21.43)</f>
        <v>14.491358855185908</v>
      </c>
      <c r="AY2" s="12">
        <f>IF($C$2=0,0,COUNTIF(AY14:AY203,1)/$C$2*100)</f>
        <v>65.714285714285708</v>
      </c>
      <c r="AZ2" s="12">
        <f>IF($C$2=0,0,COUNTIF(AZ14:AZ203,1)/$C$2*100)</f>
        <v>61.428571428571431</v>
      </c>
      <c r="BA2" s="12">
        <f>IF($C$2=0,0,COUNTIF(BA14:BA203,1)/$C$2*100)</f>
        <v>44.285714285714285</v>
      </c>
      <c r="BB2" s="12">
        <v>7.8</v>
      </c>
      <c r="BC2" s="12">
        <v>12</v>
      </c>
      <c r="BD2" s="12">
        <v>17.100000000000001</v>
      </c>
      <c r="BE2" s="12" t="s">
        <v>516</v>
      </c>
      <c r="BF2" s="12">
        <v>12.4</v>
      </c>
      <c r="BG2" s="12">
        <f>IF(E2=0,0,AF2/E2*1000)</f>
        <v>113.86986301369863</v>
      </c>
      <c r="BH2" s="29">
        <f>E2/200/24/60</f>
        <v>4.0555555555555553E-3</v>
      </c>
      <c r="BI2" s="29">
        <f>IF($C$2=0,0,BH2/$C$2)</f>
        <v>5.7936507936507933E-5</v>
      </c>
      <c r="BJ2" s="12">
        <f>IF($C$2=0,0,D2/$C$2)</f>
        <v>1</v>
      </c>
      <c r="BK2" s="12">
        <f>IF($C$2=0,0,E2/$C$2)</f>
        <v>16.685714285714287</v>
      </c>
      <c r="BL2" s="12">
        <f>IF($C$2=0,0,AF2/$C$2)</f>
        <v>1.9</v>
      </c>
      <c r="BM2" s="12">
        <f>(0.5*W2)+(0.5*X2)</f>
        <v>56.428571428571431</v>
      </c>
      <c r="BN2" s="12">
        <f>IF(C2=0,0,J2/G2*100)</f>
        <v>98.120516499282644</v>
      </c>
      <c r="BO2" s="12">
        <f>'[1]Student EARS'!$P$2</f>
        <v>53.29359714882635</v>
      </c>
      <c r="BP2" s="27">
        <v>34.4</v>
      </c>
      <c r="BQ2" s="12">
        <v>14.2</v>
      </c>
      <c r="BR2" s="12">
        <v>15</v>
      </c>
      <c r="BS2" s="12">
        <v>16.399999999999999</v>
      </c>
      <c r="BT2" s="12">
        <v>16.2</v>
      </c>
      <c r="BU2" s="12">
        <v>10</v>
      </c>
      <c r="BV2" s="12">
        <v>4.2125000000000004</v>
      </c>
      <c r="BW2" s="12">
        <f>IF($C$2=0,0,((COUNTIF(BG14:BG209,"&lt;209")-COUNTIF(BG14:BG209,"&lt;1"))/$C$2)*100)</f>
        <v>78.571428571428569</v>
      </c>
      <c r="BX2" s="12">
        <f>IF($C$2=0,0,(COUNTIF(F14:F209,1)/$C$2)*100)</f>
        <v>100</v>
      </c>
      <c r="BY2" s="12">
        <f>IF($C$2=0,0,(COUNTIF(N14:N209,1)/$C$2)*100)</f>
        <v>51.428571428571423</v>
      </c>
      <c r="BZ2" s="12">
        <f>IF($C$2=0,0,((COUNTIF(G14:G209,"&gt;4")-COUNTIF(G14:G209,"&gt;15"))/$C$2)*100)</f>
        <v>54.285714285714285</v>
      </c>
      <c r="CA2" s="12">
        <f>IF($C$2=0,0,COUNTIF(BJ14:BJ209,1)/$C$2*100)</f>
        <v>50</v>
      </c>
      <c r="CB2" s="12">
        <f>SUM(CB14:CB209)/COUNT(CB14:CB209)</f>
        <v>14.453264659630975</v>
      </c>
    </row>
    <row r="3" spans="1:80" s="12" customFormat="1">
      <c r="A3" s="51"/>
      <c r="B3" s="6" t="s">
        <v>188</v>
      </c>
      <c r="L3" s="12">
        <f>100-L$2</f>
        <v>0</v>
      </c>
      <c r="M3" s="12">
        <f t="shared" ref="M3:BA3" si="3">100-M$2</f>
        <v>27.142857142857153</v>
      </c>
      <c r="O3" s="12">
        <f t="shared" si="3"/>
        <v>47.142857142857139</v>
      </c>
      <c r="P3" s="12">
        <f t="shared" si="3"/>
        <v>31.428571428571431</v>
      </c>
      <c r="Q3" s="12">
        <f t="shared" si="3"/>
        <v>75.714285714285722</v>
      </c>
      <c r="R3" s="12">
        <f t="shared" si="3"/>
        <v>50</v>
      </c>
      <c r="S3" s="12">
        <f t="shared" si="3"/>
        <v>8.5714285714285694</v>
      </c>
      <c r="T3" s="12">
        <f t="shared" si="3"/>
        <v>82.857142857142861</v>
      </c>
      <c r="U3" s="12">
        <f t="shared" si="3"/>
        <v>4.2857142857142776</v>
      </c>
      <c r="V3" s="12">
        <f t="shared" si="3"/>
        <v>33.333333333333343</v>
      </c>
      <c r="W3" s="12">
        <f t="shared" si="3"/>
        <v>85.714285714285722</v>
      </c>
      <c r="X3" s="12">
        <f t="shared" si="3"/>
        <v>1.4285714285714164</v>
      </c>
      <c r="Y3" s="12">
        <f t="shared" si="3"/>
        <v>21.428571428571431</v>
      </c>
      <c r="Z3" s="12">
        <f t="shared" si="3"/>
        <v>0</v>
      </c>
      <c r="AA3" s="12">
        <f t="shared" si="3"/>
        <v>51.428571428571431</v>
      </c>
      <c r="AB3" s="12">
        <f t="shared" si="3"/>
        <v>0</v>
      </c>
      <c r="AC3" s="12">
        <f t="shared" si="3"/>
        <v>15.714285714285708</v>
      </c>
      <c r="AD3" s="12">
        <f t="shared" si="3"/>
        <v>14.285714285714292</v>
      </c>
      <c r="AE3" s="12">
        <f t="shared" si="3"/>
        <v>60</v>
      </c>
      <c r="AG3" s="12">
        <f t="shared" si="3"/>
        <v>0</v>
      </c>
      <c r="AH3" s="12">
        <f t="shared" si="3"/>
        <v>0</v>
      </c>
      <c r="AI3" s="12">
        <f t="shared" si="3"/>
        <v>35.714285714285708</v>
      </c>
      <c r="AJ3" s="12">
        <f t="shared" si="3"/>
        <v>0</v>
      </c>
      <c r="AK3" s="12">
        <f t="shared" si="3"/>
        <v>0</v>
      </c>
      <c r="AL3" s="12">
        <f t="shared" si="3"/>
        <v>61.428571428571423</v>
      </c>
      <c r="AM3" s="12">
        <f t="shared" si="3"/>
        <v>5.7142857142857224</v>
      </c>
      <c r="AN3" s="12">
        <f t="shared" si="3"/>
        <v>85.714285714285722</v>
      </c>
      <c r="AO3" s="12">
        <f t="shared" si="3"/>
        <v>0</v>
      </c>
      <c r="AP3" s="12">
        <f t="shared" si="3"/>
        <v>38.571428571428569</v>
      </c>
      <c r="AQ3" s="12">
        <f t="shared" si="3"/>
        <v>34.285714285714292</v>
      </c>
      <c r="AR3" s="12">
        <f t="shared" si="3"/>
        <v>0</v>
      </c>
      <c r="AS3" s="12">
        <f t="shared" si="3"/>
        <v>0</v>
      </c>
      <c r="AT3" s="12">
        <f t="shared" si="3"/>
        <v>5.7142857142857224</v>
      </c>
      <c r="AY3" s="12">
        <f t="shared" si="3"/>
        <v>34.285714285714292</v>
      </c>
      <c r="AZ3" s="12">
        <f t="shared" si="3"/>
        <v>38.571428571428569</v>
      </c>
      <c r="BA3" s="12">
        <f t="shared" si="3"/>
        <v>55.714285714285715</v>
      </c>
      <c r="BM3" s="12">
        <f>100-BM$2</f>
        <v>43.571428571428569</v>
      </c>
      <c r="BW3" s="12">
        <f>100-BW$2</f>
        <v>21.428571428571431</v>
      </c>
      <c r="BX3" s="12">
        <f>100-BX$2</f>
        <v>0</v>
      </c>
      <c r="BY3" s="12">
        <f>100-BY$2</f>
        <v>48.571428571428577</v>
      </c>
      <c r="BZ3" s="12">
        <f>100-BZ$2</f>
        <v>45.714285714285715</v>
      </c>
      <c r="CA3" s="12">
        <f>100-CA$2</f>
        <v>50</v>
      </c>
    </row>
    <row r="4" spans="1:80" s="12" customFormat="1">
      <c r="A4" s="51"/>
      <c r="B4" s="6" t="s">
        <v>182</v>
      </c>
      <c r="F4" s="12">
        <f t="shared" ref="F4:K4" si="4">_xlfn.STDEV.P(H14:H203)</f>
        <v>7.6430040039294518</v>
      </c>
      <c r="G4" s="12">
        <f t="shared" si="4"/>
        <v>58.329010529819165</v>
      </c>
      <c r="H4" s="12">
        <f t="shared" si="4"/>
        <v>18.574093215430739</v>
      </c>
      <c r="I4" s="12">
        <f t="shared" si="4"/>
        <v>0.32577331341457272</v>
      </c>
      <c r="J4" s="12">
        <f t="shared" si="4"/>
        <v>57.302542950303945</v>
      </c>
      <c r="K4" s="12">
        <f t="shared" si="4"/>
        <v>1.0480813896560339</v>
      </c>
      <c r="N4" s="12">
        <f>_xlfn.STDEV.P(N14:N203)</f>
        <v>0.49979587670102577</v>
      </c>
      <c r="AU4" s="12">
        <f>_xlfn.STDEV.P(AU14:AU203)</f>
        <v>32.943063206934504</v>
      </c>
      <c r="AV4" s="12">
        <f>_xlfn.STDEV.P(AV14:AV203)</f>
        <v>6.1555368656871865</v>
      </c>
      <c r="AW4" s="12">
        <f>_xlfn.STDEV.P(AW14:AW203)</f>
        <v>6.7716096646434298</v>
      </c>
      <c r="AX4" s="12">
        <f>_xlfn.STDEV.P(AX14:AX203)</f>
        <v>7.9381121760525568</v>
      </c>
      <c r="BG4" s="12">
        <f>_xlfn.STDEV.P(BG14:BG203)</f>
        <v>61.643797249979045</v>
      </c>
      <c r="BI4" s="29">
        <f>_xlfn.STDEV.P(BH14:BH203)</f>
        <v>2.653820834697727E-5</v>
      </c>
      <c r="BJ4" s="12">
        <f>_xlfn.STDEV.P(F14:F203)</f>
        <v>0</v>
      </c>
      <c r="BK4" s="12">
        <f>_xlfn.STDEV.P(G14:G203)</f>
        <v>7.6430040039294518</v>
      </c>
      <c r="BL4" s="12">
        <f>_xlfn.STDEV.P(AF14:AF203)</f>
        <v>1.3643418088692332</v>
      </c>
      <c r="CB4" s="12">
        <f>_xlfn.STDEV.P(CB14:CB209)</f>
        <v>2.4409904356950354</v>
      </c>
    </row>
    <row r="5" spans="1:80" s="12" customFormat="1" ht="15" customHeight="1">
      <c r="A5" s="63" t="s">
        <v>191</v>
      </c>
      <c r="B5" s="6" t="s">
        <v>195</v>
      </c>
      <c r="F5" s="12">
        <f>(F$2/$C$2)-('Student free'!F$2/'Student free'!$C$2)</f>
        <v>-9.5116326530612252</v>
      </c>
      <c r="G5" s="12">
        <f>(G$2/$C$2)-('Student free'!G$2/'Student free'!$C$2)</f>
        <v>-20.928571428571431</v>
      </c>
      <c r="H5" s="12">
        <f>(H$2/$C$2)-('Student free'!H$2/'Student free'!$C$2)</f>
        <v>-6.7857142857142847</v>
      </c>
      <c r="I5" s="12">
        <f>(I$2/$C$2)-('Student free'!I$2/'Student free'!$C$2)</f>
        <v>-0.97241927592954991</v>
      </c>
      <c r="J5" s="12">
        <f>(J$2/$C$2)-('Student free'!J$2/'Student free'!$C$2)</f>
        <v>-20.299999999999997</v>
      </c>
      <c r="K5" s="12">
        <f>(K$2/$C$2)-('Student free'!K$2/'Student free'!$C$2)</f>
        <v>-2.9419937653670529</v>
      </c>
      <c r="N5" s="12">
        <f>N2-'Student free'!N2</f>
        <v>-1.4285714285714235E-2</v>
      </c>
      <c r="AU5" s="12">
        <f>IF($C$2=0,0,SUM(AU$14,AU$199)/$C$2)-IF('Student free'!$C$2=0,0,SUM('Student free'!AU$14,'Student free'!AU$208)/'Student free'!$C$2)</f>
        <v>-25.556428571428579</v>
      </c>
      <c r="AV5" s="12">
        <f>IF($C$2=0,0,SUM(AV$14,AV$199)/$C$2)-IF('Student free'!$C$2=0,0,SUM('Student free'!AV$14,'Student free'!AV$208)/'Student free'!$C$2)</f>
        <v>-4.0822857142857147</v>
      </c>
      <c r="AW5" s="12">
        <f>IF($C$2=0,0,SUM(AW$14,AW$199)/$C$2)-IF('Student free'!$C$2=0,0,SUM('Student free'!AW$14,'Student free'!AW$208)/'Student free'!$C$2)</f>
        <v>-5.1763999999999983</v>
      </c>
      <c r="AX5" s="12">
        <f>IF($C$2=0,0,SUM(AX$14,AX$199)/$C$2)-IF('Student free'!$C$2=0,0,SUM('Student free'!AX$14,'Student free'!AX$208)/'Student free'!$C$2)</f>
        <v>-3.465014285714286</v>
      </c>
      <c r="BB5" s="12">
        <f>BB2-'Student free'!BB2</f>
        <v>9.9999999999999645E-2</v>
      </c>
      <c r="BC5" s="12" t="e">
        <f>BC2-'Student free'!BC2</f>
        <v>#VALUE!</v>
      </c>
      <c r="BD5" s="12">
        <f>BD2-'Student free'!BD2</f>
        <v>-1.7999999999999972</v>
      </c>
      <c r="BE5" s="12">
        <f>IF(BE2="x",0,BE2)-IF('Student free'!BE2="x",0,'Student free'!BE2)</f>
        <v>-5</v>
      </c>
      <c r="BF5" s="12">
        <f>BF2-'Student free'!BF2</f>
        <v>-1.0999999999999996</v>
      </c>
      <c r="BG5" s="12">
        <f>BG2-'Student free'!BG2</f>
        <v>-14.335265191429571</v>
      </c>
      <c r="BI5" s="29">
        <f>ABS(BI2-'Student free'!BI2)</f>
        <v>9.7718253968253967E-6</v>
      </c>
      <c r="BJ5" s="12">
        <f>BJ2-'Student free'!BJ2</f>
        <v>0</v>
      </c>
      <c r="BK5" s="12">
        <f>BK2-'Student free'!BK2</f>
        <v>-2.8142857142857132</v>
      </c>
      <c r="BL5" s="12">
        <f>BL2-'Student free'!BL2</f>
        <v>-0.60000000000000009</v>
      </c>
      <c r="BO5" s="12">
        <f>BO2-'Student free'!BO2</f>
        <v>0.96384804488369724</v>
      </c>
      <c r="BP5" s="12">
        <f>BP2-'Student free'!BP2</f>
        <v>7.2999999999999972</v>
      </c>
      <c r="BQ5" s="12">
        <f>BQ2-'Student free'!BQ2</f>
        <v>-0.40000000000000036</v>
      </c>
      <c r="BR5" s="12">
        <f>BR2-'Student free'!BR2</f>
        <v>-1</v>
      </c>
      <c r="BS5" s="12">
        <f>BS2-'Student free'!BS2</f>
        <v>0.49999999999999822</v>
      </c>
      <c r="BT5" s="12">
        <f>BT2-'Student free'!BT2</f>
        <v>0.39999999999999858</v>
      </c>
      <c r="BU5" s="12">
        <f>BU2-'Student free'!BU2</f>
        <v>0</v>
      </c>
      <c r="BV5" s="12">
        <f>BV2-'Student free'!BV2</f>
        <v>0.11470000000000002</v>
      </c>
      <c r="CB5" s="12">
        <f>CB$2-'Student free'!$CB$2</f>
        <v>-0.14674449787818311</v>
      </c>
    </row>
    <row r="6" spans="1:80" s="8" customFormat="1">
      <c r="A6" s="64"/>
      <c r="B6" s="61" t="s">
        <v>196</v>
      </c>
      <c r="F6" s="8">
        <f>ABS(F$5/(SQRT((($C$2-1)*F$4^2+('Student free'!$C$2-1)*'Student free'!F$4^2)/($C$2+'Student free'!$C$2-2))))</f>
        <v>1.2396725552475196</v>
      </c>
      <c r="G6" s="8">
        <f>ABS(G$5/(SQRT((($C$2-1)*G$4^2+('Student free'!$C$2-1)*'Student free'!G$4^2)/($C$2+'Student free'!$C$2-2))))</f>
        <v>0.35773124311929033</v>
      </c>
      <c r="H6" s="8">
        <f>ABS(H$5/(SQRT((($C$2-1)*H$4^2+('Student free'!$C$2-1)*'Student free'!H$4^2)/($C$2+'Student free'!$C$2-2))))</f>
        <v>0.36428531178424983</v>
      </c>
      <c r="I6" s="8">
        <f>ABS(I$5/(SQRT((($C$2-1)*I$4^2+('Student free'!$C$2-1)*'Student free'!I$4^2)/($C$2+'Student free'!$C$2-2))))</f>
        <v>2.9981903021128007</v>
      </c>
      <c r="J6" s="8">
        <f>ABS(J$5/(SQRT((($C$2-1)*J$4^2+('Student free'!$C$2-1)*'Student free'!J$4^2)/($C$2+'Student free'!$C$2-2))))</f>
        <v>0.35323154818924668</v>
      </c>
      <c r="K6" s="8">
        <f>ABS(K$5/(SQRT((($C$2-1)*K$4^2+('Student free'!$C$2-1)*'Student free'!K$4^2)/($C$2+'Student free'!$C$2-2))))</f>
        <v>2.8180214499309795</v>
      </c>
      <c r="N6" s="8">
        <f>ABS(N$5/(SQRT((($C$2-1)*N$4^2+('Student free'!$C$2-1)*'Student free'!N$4^2)/($C$2+'Student free'!$C$2-2))))</f>
        <v>2.8582930723755316E-2</v>
      </c>
      <c r="AU6" s="8">
        <f>ABS(AU$5/(SQRT((($C$2-1)*AU$4^2+('Student free'!$C$2-1)*'Student free'!AU$4^2)/($C$2+'Student free'!$C$2-2))))</f>
        <v>0.77768168451343278</v>
      </c>
      <c r="AV6" s="8">
        <f>ABS(AV$5/(SQRT((($C$2-1)*AV$4^2+('Student free'!$C$2-1)*'Student free'!AV$4^2)/($C$2+'Student free'!$C$2-2))))</f>
        <v>0.66329666788021058</v>
      </c>
      <c r="AW6" s="8">
        <f>ABS(AW$5/(SQRT((($C$2-1)*AW$4^2+('Student free'!$C$2-1)*'Student free'!AW$4^2)/($C$2+'Student free'!$C$2-2))))</f>
        <v>0.76676864545352041</v>
      </c>
      <c r="AX6" s="8">
        <f>ABS(AX$5/(SQRT((($C$2-1)*AX$4^2+('Student free'!$C$2-1)*'Student free'!AX$4^2)/($C$2+'Student free'!$C$2-2))))</f>
        <v>0.43639156862189477</v>
      </c>
      <c r="BG6" s="8">
        <f>ABS(BG$5/(SQRT((($C$2-1)*BG$4^2+('Student free'!$C$2-1)*'Student free'!BG$4^2)/($C$2+'Student free'!$C$2-2))))</f>
        <v>0.23406858889372864</v>
      </c>
      <c r="BI6" s="8">
        <f>ABS(BI$5/(SQRT((($C$2-1)*BI$4^2+('Student free'!$C$2-1)*'Student free'!BI$4^2)/($C$2+'Student free'!$C$2-2))))</f>
        <v>0.36679221011571844</v>
      </c>
      <c r="BJ6" s="8">
        <f>IF(BJ5=0,0,ABS(BJ$5/(SQRT((($C$2-1)*BJ$4^2+('Student free'!$C$2-1)*'Student free'!BJ$4^2)/($C$2+'Student free'!$C$2-2)))))</f>
        <v>0</v>
      </c>
      <c r="BK6" s="8">
        <f>ABS(BK$5/(SQRT((($C$2-1)*BK$4^2+('Student free'!$C$2-1)*'Student free'!BK$4^2)/($C$2+'Student free'!$C$2-2))))</f>
        <v>0.36679221011571844</v>
      </c>
      <c r="BL6" s="8">
        <f>ABS(BL$5/(SQRT((($C$2-1)*BL$4^2+('Student free'!$C$2-1)*'Student free'!BL$4^2)/($C$2+'Student free'!$C$2-2))))</f>
        <v>0.43911822781226367</v>
      </c>
      <c r="CB6" s="8">
        <f>ABS(CB$5/(SQRT((($C$2-1)*CB$4^2+('Student free'!$C$2-1)*'Student free'!CB$4^2)/($C$2+'Student free'!$C$2-2))))</f>
        <v>5.9574650475902102E-2</v>
      </c>
    </row>
    <row r="7" spans="1:80" s="8" customFormat="1">
      <c r="A7" s="64"/>
      <c r="B7" s="62" t="s">
        <v>197</v>
      </c>
      <c r="F7" s="8">
        <f>IFERROR(_xlfn.T.TEST(H$14:H$199,'Student free'!H$14:H$208,2,IF(IF('Student free'!F$4^2&gt;F$4^2,('Student free'!F$4^2)/(F$4^2),(F$4^2)/('Student free'!F$4^2))&lt;IF('Student free'!F$4^2&gt;F$4^2,_xlfn.F.INV(0.95,'Student free'!$C$2-1,$C$2-1),_xlfn.F.INV(0.95,$C$2-1,'Student free'!$C$2-1)),2,3)),1)</f>
        <v>0.61690437402042075</v>
      </c>
      <c r="G7" s="8">
        <f>IFERROR(_xlfn.T.TEST(I$14:I$199,'Student free'!I$14:I$208,2,IF(IF('Student free'!G$4^2&gt;G$4^2,('Student free'!G$4^2)/(G$4^2),(G$4^2)/('Student free'!G$4^2))&lt;IF('Student free'!G$4^2&gt;G$4^2,_xlfn.F.INV(0.95,'Student free'!$C$2-1,$C$2-1),_xlfn.F.INV(0.95,$C$2-1,'Student free'!$C$2-1)),2,3)),1)</f>
        <v>0.62533048573689753</v>
      </c>
      <c r="H7" s="8">
        <f>IFERROR(_xlfn.T.TEST(J$14:J$199,'Student free'!J$14:J$208,2,IF(IF('Student free'!H$4^2&gt;H$4^2,('Student free'!H$4^2)/(H$4^2),(H$4^2)/('Student free'!H$4^2))&lt;IF('Student free'!H$4^2&gt;H$4^2,_xlfn.F.INV(0.95,'Student free'!$C$2-1,$C$2-1),_xlfn.F.INV(0.95,$C$2-1,'Student free'!$C$2-1)),2,3)),1)</f>
        <v>0.61898054292924243</v>
      </c>
      <c r="I7" s="8">
        <f>IFERROR(_xlfn.T.TEST(K$14:K$199,'Student free'!K$14:K$208,2,IF(IF('Student free'!I$4^2&gt;I$4^2,('Student free'!I$4^2)/(I$4^2),(I$4^2)/('Student free'!I$4^2))&lt;IF('Student free'!I$4^2&gt;I$4^2,_xlfn.F.INV(0.95,'Student free'!$C$2-1,$C$2-1),_xlfn.F.INV(0.95,$C$2-1,'Student free'!$C$2-1)),2,3)),1)</f>
        <v>0.78698394817857975</v>
      </c>
      <c r="J7" s="8">
        <f>IFERROR(_xlfn.T.TEST(L$14:L$199,'Student free'!L$14:L$208,2,IF(IF('Student free'!J$4^2&gt;J$4^2,('Student free'!J$4^2)/(J$4^2),(J$4^2)/('Student free'!J$4^2))&lt;IF('Student free'!J$4^2&gt;J$4^2,_xlfn.F.INV(0.95,'Student free'!$C$2-1,$C$2-1),_xlfn.F.INV(0.95,$C$2-1,'Student free'!$C$2-1)),2,3)),1)</f>
        <v>0.62965354731945689</v>
      </c>
      <c r="K7" s="8">
        <f>IFERROR(_xlfn.T.TEST(M$14:M$199,'Student free'!M$14:M$208,2,IF(IF('Student free'!K$4^2&gt;K$4^2,('Student free'!K$4^2)/(K$4^2),(K$4^2)/('Student free'!K$4^2))&lt;IF('Student free'!K$4^2&gt;K$4^2,_xlfn.F.INV(0.95,'Student free'!$C$2-1,$C$2-1),_xlfn.F.INV(0.95,$C$2-1,'Student free'!$C$2-1)),2,3)),1)</f>
        <v>0.83568365465454109</v>
      </c>
      <c r="N7" s="8">
        <f>IFERROR(_xlfn.T.TEST(N$14:N$199,'Student free'!N$14:N$208,2,IF(IF('Student free'!N$4^2&gt;N$4^2,('Student free'!N$4^2)/(N$4^2),(N$4^2)/('Student free'!N$4^2))&lt;IF('Student free'!N$4^2&gt;N$4^2,_xlfn.F.INV(0.95,'Student free'!$C$2-1,$C$2-1),_xlfn.F.INV(0.95,$C$2-1,'Student free'!$C$2-1)),2,3)),1)</f>
        <v>0.96876362753926659</v>
      </c>
      <c r="AU7" s="8">
        <f>IFERROR(_xlfn.T.TEST(AU$14:AU$199,'Student free'!AU$14:AU$208,2,IF(IF('Student free'!AU$4^2&gt;AU$4^2,('Student free'!AU$4^2)/(AU$4^2),(AU$4^2)/('Student free'!AU$4^2))&lt;IF('Student free'!AU$4^2&gt;AU$4^2,_xlfn.F.INV(0.95,'Student free'!$C$2-1,$C$2-1),_xlfn.F.INV(0.95,$C$2-1,'Student free'!$C$2-1)),2,3)),1)</f>
        <v>0.73048304018939736</v>
      </c>
      <c r="AV7" s="8">
        <f>IFERROR(_xlfn.T.TEST(AV$14:AV$199,'Student free'!AV$14:AV$208,2,IF(IF('Student free'!AV$4^2&gt;AV$4^2,('Student free'!AV$4^2)/(AV$4^2),(AV$4^2)/('Student free'!AV$4^2))&lt;IF('Student free'!AV$4^2&gt;AV$4^2,_xlfn.F.INV(0.95,'Student free'!$C$2-1,$C$2-1),_xlfn.F.INV(0.95,$C$2-1,'Student free'!$C$2-1)),2,3)),1)</f>
        <v>0.68069547689091681</v>
      </c>
      <c r="AW7" s="8">
        <f>IFERROR(_xlfn.T.TEST(AW$14:AW$199,'Student free'!AW$14:AW$208,2,IF(IF('Student free'!AW$4^2&gt;AW$4^2,('Student free'!AW$4^2)/(AW$4^2),(AW$4^2)/('Student free'!AW$4^2))&lt;IF('Student free'!AW$4^2&gt;AW$4^2,_xlfn.F.INV(0.95,'Student free'!$C$2-1,$C$2-1),_xlfn.F.INV(0.95,$C$2-1,'Student free'!$C$2-1)),2,3)),1)</f>
        <v>0.82452182719369949</v>
      </c>
      <c r="AX7" s="8">
        <f>IFERROR(_xlfn.T.TEST(AX$14:AX$199,'Student free'!AX$14:AX$208,2,IF(IF('Student free'!AX$4^2&gt;AX$4^2,('Student free'!AX$4^2)/(AX$4^2),(AX$4^2)/('Student free'!AX$4^2))&lt;IF('Student free'!AX$4^2&gt;AX$4^2,_xlfn.F.INV(0.95,'Student free'!$C$2-1,$C$2-1),_xlfn.F.INV(0.95,$C$2-1,'Student free'!$C$2-1)),2,3)),1)</f>
        <v>0.71099861125179176</v>
      </c>
      <c r="BG7" s="8">
        <f>IFERROR(_xlfn.T.TEST(BG$14:BG$199,'Student free'!BG$14:BG$208,2,IF(IF('Student free'!BG$4^2&gt;BG$4^2,('Student free'!BG$4^2)/(BG$4^2),(BG$4^2)/('Student free'!BG$4^2))&lt;IF('Student free'!BG$4^2&gt;BG$4^2,_xlfn.F.INV(0.95,'Student free'!$C$2-1,$C$2-1),_xlfn.F.INV(0.95,$C$2-1,'Student free'!$C$2-1)),2,3)),1)</f>
        <v>0.79628662571750652</v>
      </c>
      <c r="BI7" s="8">
        <f>IFERROR(_xlfn.T.TEST(BH$14:BH$199,'Student free'!BH$14:BH$208,2,IF(IF('Student free'!BI$4^2&gt;BI$4^2,('Student free'!BI$4^2)/(BI$4^2),(BI$4^2)/('Student free'!BI$4^2))&lt;IF('Student free'!BI$4^2&gt;BI$4^2,_xlfn.F.INV(0.95,'Student free'!$C$2-1,$C$2-1),_xlfn.F.INV(0.95,$C$2-1,'Student free'!$C$2-1)),2,3)),1)</f>
        <v>0.61690437402042075</v>
      </c>
      <c r="BJ7" s="8">
        <f>IFERROR(_xlfn.T.TEST(F$14:F$199,'Student free'!F$14:F$208,2,IF(IF('Student free'!BJ$4^2&gt;BJ$4^2,('Student free'!BJ$4^2)/(BJ$4^2),(BJ$4^2)/('Student free'!BJ$4^2))&lt;IF('Student free'!BJ$4^2&gt;BJ$4^2,_xlfn.F.INV(0.95,'Student free'!$C$2-1,$C$2-1),_xlfn.F.INV(0.95,$C$2-1,'Student free'!$C$2-1)),2,3)),1)</f>
        <v>1</v>
      </c>
      <c r="BK7" s="8">
        <f>IFERROR(_xlfn.T.TEST(G$14:G$199,'Student free'!G$14:G$208,2,IF(IF('Student free'!BK$4^2&gt;BK$4^2,('Student free'!BK$4^2)/(BK$4^2),(BK$4^2)/('Student free'!BK$4^2))&lt;IF('Student free'!BK$4^2&gt;BK$4^2,_xlfn.F.INV(0.95,'Student free'!$C$2-1,$C$2-1),_xlfn.F.INV(0.95,$C$2-1,'Student free'!$C$2-1)),2,3)),1)</f>
        <v>0.61690437402042075</v>
      </c>
      <c r="BL7" s="8">
        <f>IFERROR(_xlfn.T.TEST(AF$14:AF$199,'Student free'!AF$14:AF$208,2,IF(IF('Student free'!BL$4^2&gt;BL$4^2,('Student free'!BL$4^2)/(BL$4^2),(BL$4^2)/('Student free'!BL$4^2))&lt;IF('Student free'!BL$4^2&gt;BL$4^2,_xlfn.F.INV(0.95,'Student free'!$C$2-1,$C$2-1),_xlfn.F.INV(0.95,$C$2-1,'Student free'!$C$2-1)),2,3)),1)</f>
        <v>0.54851643228559255</v>
      </c>
      <c r="CB7" s="8">
        <f>IFERROR(_xlfn.T.TEST(CB$14:CB$199,'Student free'!CB$14:CB$208,2,IF(IF('Student free'!CB$4^2&gt;CB$4^2,('Student free'!CB$4^2)/(CB$4^2),(CB$4^2)/('Student free'!CB$4^2))&lt;IF('Student free'!CB$4^2&gt;CB$4^2,_xlfn.F.INV(0.95,'Student free'!$C$2-1,$C$2-1),_xlfn.F.INV(0.95,$C$2-1,'Student free'!$C$2-1)),2,3)),1)</f>
        <v>0.90565197990918889</v>
      </c>
    </row>
    <row r="8" spans="1:80" s="8" customFormat="1" ht="15" customHeight="1">
      <c r="A8" s="64"/>
      <c r="B8" s="61" t="s">
        <v>190</v>
      </c>
      <c r="C8" s="8">
        <f>(C2/'Student free'!C2)*100</f>
        <v>3500</v>
      </c>
      <c r="D8" s="8">
        <f>(D2/'Student free'!D2)*100</f>
        <v>3500</v>
      </c>
      <c r="E8" s="8">
        <f>(E2/'Student free'!E2)*100</f>
        <v>2994.8717948717949</v>
      </c>
      <c r="L8" s="8">
        <f>IF(L3='Student free'!L3,100,IF('Student free'!L3=0,"inf",(L3/'Student free'!L3)*100))</f>
        <v>100</v>
      </c>
      <c r="M8" s="8">
        <f>IF(M3='Student free'!M3,100,IF('Student free'!M3=0,"inf",(M3/'Student free'!M3)*100))</f>
        <v>54.285714285714306</v>
      </c>
      <c r="O8" s="8">
        <f>IF(O3='Student free'!O3,100,IF('Student free'!O3=0,"inf",(O3/'Student free'!O3)*100))</f>
        <v>94.285714285714278</v>
      </c>
      <c r="P8" s="8">
        <f>IF(P3='Student free'!P3,100,IF('Student free'!P3=0,"inf",(P3/'Student free'!P3)*100))</f>
        <v>31.428571428571427</v>
      </c>
      <c r="Q8" s="8">
        <f>IF(Q3='Student free'!Q3,100,IF('Student free'!Q3=0,"inf",(Q3/'Student free'!Q3)*100))</f>
        <v>75.714285714285722</v>
      </c>
      <c r="R8" s="8">
        <f>IF(R3='Student free'!R3,100,IF('Student free'!R3=0,"inf",(R3/'Student free'!R3)*100))</f>
        <v>100</v>
      </c>
      <c r="S8" s="8" t="str">
        <f>IF(S3='Student free'!S3,100,IF('Student free'!S3=0,"inf",(S3/'Student free'!S3)*100))</f>
        <v>inf</v>
      </c>
      <c r="T8" s="8">
        <f>IF(T3='Student free'!T3,100,IF('Student free'!T3=0,"inf",(T3/'Student free'!T3)*100))</f>
        <v>82.857142857142861</v>
      </c>
      <c r="U8" s="8" t="str">
        <f>IF(U3='Student free'!U3,100,IF('Student free'!U3=0,"inf",(U3/'Student free'!U3)*100))</f>
        <v>inf</v>
      </c>
      <c r="V8" s="8" t="str">
        <f>IF(V3='Student free'!V3,100,IF('Student free'!V3=0,"inf",(V3/'Student free'!V3)*100))</f>
        <v>inf</v>
      </c>
      <c r="W8" s="8">
        <f>IF(W3='Student free'!W3,100,IF('Student free'!W3=0,"inf",(W3/'Student free'!W3)*100))</f>
        <v>85.714285714285722</v>
      </c>
      <c r="X8" s="8" t="str">
        <f>IF(X3='Student free'!X3,100,IF('Student free'!X3=0,"inf",(X3/'Student free'!X3)*100))</f>
        <v>inf</v>
      </c>
      <c r="Y8" s="8" t="str">
        <f>IF(Y3='Student free'!Y3,100,IF('Student free'!Y3=0,"inf",(Y3/'Student free'!Y3)*100))</f>
        <v>inf</v>
      </c>
      <c r="Z8" s="8">
        <f>IF(Z3='Student free'!Z3,100,IF('Student free'!Z3=0,"inf",(Z3/'Student free'!Z3)*100))</f>
        <v>100</v>
      </c>
      <c r="AA8" s="8">
        <f>IF(AA3='Student free'!AA3,100,IF('Student free'!AA3=0,"inf",(AA3/'Student free'!AA3)*100))</f>
        <v>51.428571428571438</v>
      </c>
      <c r="AB8" s="8">
        <f>IF(AB3='Student free'!AB3,100,IF('Student free'!AB3=0,"inf",(AB3/'Student free'!AB3)*100))</f>
        <v>100</v>
      </c>
      <c r="AC8" s="8">
        <f>IF(AC3='Student free'!AC3,100,IF('Student free'!AC3=0,"inf",(AC3/'Student free'!AC3)*100))</f>
        <v>31.428571428571416</v>
      </c>
      <c r="AD8" s="8" t="str">
        <f>IF(AD3='Student free'!AD3,100,IF('Student free'!AD3=0,"inf",(AD3/'Student free'!AD3)*100))</f>
        <v>inf</v>
      </c>
      <c r="AE8" s="8" t="str">
        <f>IF(AE3='Student free'!AE3,100,IF('Student free'!AE3=0,"inf",(AE3/'Student free'!AE3)*100))</f>
        <v>inf</v>
      </c>
      <c r="AF8" s="8">
        <f>(AF2/'Student free'!AF2)*100</f>
        <v>2660</v>
      </c>
      <c r="AG8" s="8">
        <f>IF(AG3='Student free'!AG3,100,IF('Student free'!AG3=0,"inf",(AG3/'Student free'!AG3)*100))</f>
        <v>100</v>
      </c>
      <c r="AH8" s="8">
        <f>IF(AH3='Student free'!AH3,100,IF('Student free'!AH3=0,"inf",(AH3/'Student free'!AH3)*100))</f>
        <v>100</v>
      </c>
      <c r="AI8" s="8">
        <f>IF(AI3='Student free'!AI3,100,IF('Student free'!AI3=0,"inf",(AI3/'Student free'!AI3)*100))</f>
        <v>71.428571428571416</v>
      </c>
      <c r="AJ8" s="8">
        <f>IF(AJ3='Student free'!AJ3,100,IF('Student free'!AJ3=0,"inf",(AJ3/'Student free'!AJ3)*100))</f>
        <v>100</v>
      </c>
      <c r="AK8" s="8">
        <f>IF(AK3='Student free'!AK3,100,IF('Student free'!AK3=0,"inf",(AK3/'Student free'!AK3)*100))</f>
        <v>100</v>
      </c>
      <c r="AL8" s="8">
        <f>IF(AL3='Student free'!AL3,100,IF('Student free'!AL3=0,"inf",(AL3/'Student free'!AL3)*100))</f>
        <v>61.428571428571423</v>
      </c>
      <c r="AM8" s="8">
        <f>IF(AM3='Student free'!AM3,100,IF('Student free'!AM3=0,"inf",(AM3/'Student free'!AM3)*100))</f>
        <v>11.428571428571445</v>
      </c>
      <c r="AN8" s="8">
        <f>IF(AN3='Student free'!AN3,100,IF('Student free'!AN3=0,"inf",(AN3/'Student free'!AN3)*100))</f>
        <v>85.714285714285722</v>
      </c>
      <c r="AO8" s="8">
        <f>IF(AO3='Student free'!AO3,100,IF('Student free'!AO3=0,"inf",(AO3/'Student free'!AO3)*100))</f>
        <v>100</v>
      </c>
      <c r="AP8" s="8">
        <f>IF(AP3='Student free'!AP3,100,IF('Student free'!AP3=0,"inf",(AP3/'Student free'!AP3)*100))</f>
        <v>77.142857142857139</v>
      </c>
      <c r="AQ8" s="8">
        <f>IF(AQ3='Student free'!AQ3,100,IF('Student free'!AQ3=0,"inf",(AQ3/'Student free'!AQ3)*100))</f>
        <v>68.571428571428584</v>
      </c>
      <c r="AR8" s="8">
        <f>IF(AR3='Student free'!AR3,100,IF('Student free'!AR3=0,"inf",(AR3/'Student free'!AR3)*100))</f>
        <v>100</v>
      </c>
      <c r="AS8" s="8">
        <f>IF(AS3='Student free'!AS3,100,IF('Student free'!AS3=0,"inf",(AS3/'Student free'!AS3)*100))</f>
        <v>100</v>
      </c>
      <c r="AT8" s="8" t="str">
        <f>IF(AT3='Student free'!AT3,100,IF('Student free'!AT3=0,"inf",(AT3/'Student free'!AT3)*100))</f>
        <v>inf</v>
      </c>
      <c r="AY8" s="8">
        <f>IF(AY3='Student free'!AY3,100,IF('Student free'!AY3=0,"inf",(AY3/'Student free'!AY3)*100))</f>
        <v>68.571428571428584</v>
      </c>
      <c r="AZ8" s="8">
        <f>IF(AZ3='Student free'!AZ3,100,IF('Student free'!AZ3=0,"inf",(AZ3/'Student free'!AZ3)*100))</f>
        <v>77.142857142857139</v>
      </c>
      <c r="BA8" s="8">
        <f>IF(BA3='Student free'!BA3,100,IF('Student free'!BA3=0,"inf",(BA3/'Student free'!BA3)*100))</f>
        <v>111.42857142857143</v>
      </c>
      <c r="BH8" s="8">
        <f>(BH2/'Student free'!BH2)*100</f>
        <v>2994.8717948717949</v>
      </c>
      <c r="BM8" s="8">
        <f>IF(BM3='Student free'!BM3,100,IF('Student free'!BM3=0,"inf",(BM3/'Student free'!BM3)*100))</f>
        <v>87.142857142857139</v>
      </c>
      <c r="BW8" s="8" t="str">
        <f>IF(BW3='Student free'!BW3,100,IF('Student free'!BW3=0,"inf",(BW3/'Student free'!BW3)*100))</f>
        <v>inf</v>
      </c>
      <c r="BX8" s="8">
        <f>IF(BX3='Student free'!BX3,100,IF('Student free'!BX3=0,"inf",(BX3/'Student free'!BX3)*100))</f>
        <v>100</v>
      </c>
      <c r="BY8" s="8">
        <f>IF(BY3='Student free'!BY3,100,IF('Student free'!BY3=0,"inf",(BY3/'Student free'!BY3)*100))</f>
        <v>97.142857142857153</v>
      </c>
      <c r="BZ8" s="8">
        <f>IF(BZ3='Student free'!BZ3,100,IF('Student free'!BZ3=0,"inf",(BZ3/'Student free'!BZ3)*100))</f>
        <v>91.428571428571431</v>
      </c>
      <c r="CA8" s="8">
        <f>IF(CA3='Student free'!CA3,100,IF('Student free'!CA3=0,"inf",(CA3/'Student free'!CA3)*100))</f>
        <v>50</v>
      </c>
    </row>
    <row r="9" spans="1:80" s="8" customFormat="1">
      <c r="A9" s="64"/>
      <c r="B9" s="62" t="s">
        <v>192</v>
      </c>
      <c r="L9" s="8">
        <f>IF(L$8="inf",0,IF(L$3=0,0,EXP(LN(L$8/100)-1.96*SQRT((100/(L$3*$C$2))+(100/('Student free'!L$3*'Student free'!$C$2))-(1/'Student free'!$C$2)-(1/$C$2)))*100))</f>
        <v>0</v>
      </c>
      <c r="M9" s="8">
        <f>IF(M$8="inf",0,IF(M$3=0,0,EXP(LN(M$8/100)-1.96*SQRT((100/(M$3*$C$2))+(100/('Student free'!M$3*'Student free'!$C$2))-(1/'Student free'!$C$2)-(1/$C$2)))*100))</f>
        <v>12.886352428478515</v>
      </c>
      <c r="O9" s="8">
        <f>IF(O$8="inf",0,IF(O$3=0,0,EXP(LN(O$8/100)-1.96*SQRT((100/(O$3*$C$2))+(100/('Student free'!O$3*'Student free'!$C$2))-(1/'Student free'!$C$2)-(1/$C$2)))*100))</f>
        <v>23.066388593781184</v>
      </c>
      <c r="P9" s="8">
        <f>IF(P$8="inf",0,IF(P$3=0,0,EXP(LN(P$8/100)-1.96*SQRT((100/(P$3*$C$2))+(100/('Student free'!P$3*'Student free'!$C$2))-(1/'Student free'!$C$2)-(1/$C$2)))*100))</f>
        <v>22.23539401143816</v>
      </c>
      <c r="Q9" s="8">
        <f>IF(Q$8="inf",0,IF(Q$3=0,0,EXP(LN(Q$8/100)-1.96*SQRT((100/(Q$3*$C$2))+(100/('Student free'!Q$3*'Student free'!$C$2))-(1/'Student free'!$C$2)-(1/$C$2)))*100))</f>
        <v>66.306669544341503</v>
      </c>
      <c r="R9" s="8">
        <f>IF(R$8="inf",0,IF(R$3=0,0,EXP(LN(R$8/100)-1.96*SQRT((100/(R$3*$C$2))+(100/('Student free'!R$3*'Student free'!$C$2))-(1/'Student free'!$C$2)-(1/$C$2)))*100))</f>
        <v>24.522261592298399</v>
      </c>
      <c r="S9" s="8">
        <f>IF(S$8="inf",0,IF(S$3=0,0,EXP(LN(S$8/100)-1.96*SQRT((100/(S$3*$C$2))+(100/('Student free'!S$3*'Student free'!$C$2))-(1/'Student free'!$C$2)-(1/$C$2)))*100))</f>
        <v>0</v>
      </c>
      <c r="T9" s="8">
        <f>IF(T$8="inf",0,IF(T$3=0,0,EXP(LN(T$8/100)-1.96*SQRT((100/(T$3*$C$2))+(100/('Student free'!T$3*'Student free'!$C$2))-(1/'Student free'!$C$2)-(1/$C$2)))*100))</f>
        <v>74.482227447180293</v>
      </c>
      <c r="U9" s="8">
        <f>IF(U$8="inf",0,IF(U$3=0,0,EXP(LN(U$8/100)-1.96*SQRT((100/(U$3*$C$2))+(100/('Student free'!U$3*'Student free'!$C$2))-(1/'Student free'!$C$2)-(1/$C$2)))*100))</f>
        <v>0</v>
      </c>
      <c r="V9" s="8">
        <f>IF(V$8="inf",0,IF(V$3=0,0,EXP(LN(V$8/100)-1.96*SQRT((100/(V$3*$C$2))+(100/('Student free'!V$3*'Student free'!$C$2))-(1/'Student free'!$C$2)-(1/$C$2)))*100))</f>
        <v>0</v>
      </c>
      <c r="W9" s="8">
        <f>IF(W$8="inf",0,IF(W$3=0,0,EXP(LN(W$8/100)-1.96*SQRT((100/(W$3*$C$2))+(100/('Student free'!W$3*'Student free'!$C$2))-(1/'Student free'!$C$2)-(1/$C$2)))*100))</f>
        <v>77.896521541594055</v>
      </c>
      <c r="X9" s="8">
        <f>IF(X$8="inf",0,IF(X$3=0,0,EXP(LN(X$8/100)-1.96*SQRT((100/(X$3*$C$2))+(100/('Student free'!X$3*'Student free'!$C$2))-(1/'Student free'!$C$2)-(1/$C$2)))*100))</f>
        <v>0</v>
      </c>
      <c r="Y9" s="8">
        <f>IF(Y$8="inf",0,IF(Y$3=0,0,EXP(LN(Y$8/100)-1.96*SQRT((100/(Y$3*$C$2))+(100/('Student free'!Y$3*'Student free'!$C$2))-(1/'Student free'!$C$2)-(1/$C$2)))*100))</f>
        <v>0</v>
      </c>
      <c r="Z9" s="8">
        <f>IF(Z$8="inf",0,IF(Z$3=0,0,EXP(LN(Z$8/100)-1.96*SQRT((100/(Z$3*$C$2))+(100/('Student free'!Z$3*'Student free'!$C$2))-(1/'Student free'!$C$2)-(1/$C$2)))*100))</f>
        <v>0</v>
      </c>
      <c r="AA9" s="8">
        <f>IF(AA$8="inf",0,IF(AA$3=0,0,EXP(LN(AA$8/100)-1.96*SQRT((100/(AA$3*$C$2))+(100/('Student free'!AA$3*'Student free'!$C$2))-(1/'Student free'!$C$2)-(1/$C$2)))*100))</f>
        <v>40.957273432737161</v>
      </c>
      <c r="AB9" s="8">
        <f>IF(AB$8="inf",0,IF(AB$3=0,0,EXP(LN(AB$8/100)-1.96*SQRT((100/(AB$3*$C$2))+(100/('Student free'!AB$3*'Student free'!$C$2))-(1/'Student free'!$C$2)-(1/$C$2)))*100))</f>
        <v>0</v>
      </c>
      <c r="AC9" s="8">
        <f>IF(AC$8="inf",0,IF(AC$3=0,0,EXP(LN(AC$8/100)-1.96*SQRT((100/(AC$3*$C$2))+(100/('Student free'!AC$3*'Student free'!$C$2))-(1/'Student free'!$C$2)-(1/$C$2)))*100))</f>
        <v>7.0949074080685186</v>
      </c>
      <c r="AD9" s="8">
        <f>IF(AD$8="inf",0,IF(AD$3=0,0,EXP(LN(AD$8/100)-1.96*SQRT((100/(AD$3*$C$2))+(100/('Student free'!AD$3*'Student free'!$C$2))-(1/'Student free'!$C$2)-(1/$C$2)))*100))</f>
        <v>0</v>
      </c>
      <c r="AE9" s="8">
        <f>IF(AE$8="inf",0,IF(AE$3=0,0,EXP(LN(AE$8/100)-1.96*SQRT((100/(AE$3*$C$2))+(100/('Student free'!AE$3*'Student free'!$C$2))-(1/'Student free'!$C$2)-(1/$C$2)))*100))</f>
        <v>0</v>
      </c>
      <c r="AG9" s="8">
        <f>IF(AG$8="inf",0,IF(AG$3=0,0,EXP(LN(AG$8/100)-1.96*SQRT((100/(AG$3*$C$2))+(100/('Student free'!AG$3*'Student free'!$C$2))-(1/'Student free'!$C$2)-(1/$C$2)))*100))</f>
        <v>0</v>
      </c>
      <c r="AH9" s="8">
        <f>IF(AH$8="inf",0,IF(AH$3=0,0,EXP(LN(AH$8/100)-1.96*SQRT((100/(AH$3*$C$2))+(100/('Student free'!AH$3*'Student free'!$C$2))-(1/'Student free'!$C$2)-(1/$C$2)))*100))</f>
        <v>0</v>
      </c>
      <c r="AI9" s="8">
        <f>IF(AI$8="inf",0,IF(AI$3=0,0,EXP(LN(AI$8/100)-1.96*SQRT((100/(AI$3*$C$2))+(100/('Student free'!AI$3*'Student free'!$C$2))-(1/'Student free'!$C$2)-(1/$C$2)))*100))</f>
        <v>17.245948819232108</v>
      </c>
      <c r="AJ9" s="8">
        <f>IF(AJ$8="inf",0,IF(AJ$3=0,0,EXP(LN(AJ$8/100)-1.96*SQRT((100/(AJ$3*$C$2))+(100/('Student free'!AJ$3*'Student free'!$C$2))-(1/'Student free'!$C$2)-(1/$C$2)))*100))</f>
        <v>0</v>
      </c>
      <c r="AK9" s="8">
        <f>IF(AK$8="inf",0,IF(AK$3=0,0,EXP(LN(AK$8/100)-1.96*SQRT((100/(AK$3*$C$2))+(100/('Student free'!AK$3*'Student free'!$C$2))-(1/'Student free'!$C$2)-(1/$C$2)))*100))</f>
        <v>0</v>
      </c>
      <c r="AL9" s="8">
        <f>IF(AL$8="inf",0,IF(AL$3=0,0,EXP(LN(AL$8/100)-1.96*SQRT((100/(AL$3*$C$2))+(100/('Student free'!AL$3*'Student free'!$C$2))-(1/'Student free'!$C$2)-(1/$C$2)))*100))</f>
        <v>51.021252612459946</v>
      </c>
      <c r="AM9" s="8">
        <f>IF(AM$8="inf",0,IF(AM$3=0,0,EXP(LN(AM$8/100)-1.96*SQRT((100/(AM$3*$C$2))+(100/('Student free'!AM$3*'Student free'!$C$2))-(1/'Student free'!$C$2)-(1/$C$2)))*100))</f>
        <v>2.1275056214964927</v>
      </c>
      <c r="AN9" s="8">
        <f>IF(AN$8="inf",0,IF(AN$3=0,0,EXP(LN(AN$8/100)-1.96*SQRT((100/(AN$3*$C$2))+(100/('Student free'!AN$3*'Student free'!$C$2))-(1/'Student free'!$C$2)-(1/$C$2)))*100))</f>
        <v>77.896521541594055</v>
      </c>
      <c r="AO9" s="8">
        <f>IF(AO$8="inf",0,IF(AO$3=0,0,EXP(LN(AO$8/100)-1.96*SQRT((100/(AO$3*$C$2))+(100/('Student free'!AO$3*'Student free'!$C$2))-(1/'Student free'!$C$2)-(1/$C$2)))*100))</f>
        <v>0</v>
      </c>
      <c r="AP9" s="8">
        <f>IF(AP$8="inf",0,IF(AP$3=0,0,EXP(LN(AP$8/100)-1.96*SQRT((100/(AP$3*$C$2))+(100/('Student free'!AP$3*'Student free'!$C$2))-(1/'Student free'!$C$2)-(1/$C$2)))*100))</f>
        <v>18.700471419744826</v>
      </c>
      <c r="AQ9" s="8">
        <f>IF(AQ$8="inf",0,IF(AQ$3=0,0,EXP(LN(AQ$8/100)-1.96*SQRT((100/(AQ$3*$C$2))+(100/('Student free'!AQ$3*'Student free'!$C$2))-(1/'Student free'!$C$2)-(1/$C$2)))*100))</f>
        <v>16.518886631948092</v>
      </c>
      <c r="AR9" s="8">
        <f>IF(AR$8="inf",0,IF(AR$3=0,0,EXP(LN(AR$8/100)-1.96*SQRT((100/(AR$3*$C$2))+(100/('Student free'!AR$3*'Student free'!$C$2))-(1/'Student free'!$C$2)-(1/$C$2)))*100))</f>
        <v>0</v>
      </c>
      <c r="AS9" s="8">
        <f>IF(AS$8="inf",0,IF(AS$3=0,0,EXP(LN(AS$8/100)-1.96*SQRT((100/(AS$3*$C$2))+(100/('Student free'!AS$3*'Student free'!$C$2))-(1/'Student free'!$C$2)-(1/$C$2)))*100))</f>
        <v>0</v>
      </c>
      <c r="AT9" s="8">
        <f>IF(AT$8="inf",0,IF(AT$3=0,0,EXP(LN(AT$8/100)-1.96*SQRT((100/(AT$3*$C$2))+(100/('Student free'!AT$3*'Student free'!$C$2))-(1/'Student free'!$C$2)-(1/$C$2)))*100))</f>
        <v>0</v>
      </c>
      <c r="AY9" s="8">
        <f>IF(AY$8="inf",0,IF(AY$3=0,0,EXP(LN(AY$8/100)-1.96*SQRT((100/(AY$3*$C$2))+(100/('Student free'!AY$3*'Student free'!$C$2))-(1/'Student free'!$C$2)-(1/$C$2)))*100))</f>
        <v>16.518886631948092</v>
      </c>
      <c r="AZ9" s="8">
        <f>IF(AZ$8="inf",0,IF(AZ$3=0,0,EXP(LN(AZ$8/100)-1.96*SQRT((100/(AZ$3*$C$2))+(100/('Student free'!AZ$3*'Student free'!$C$2))-(1/'Student free'!$C$2)-(1/$C$2)))*100))</f>
        <v>18.700471419744826</v>
      </c>
      <c r="BA9" s="8">
        <f>IF(BA$8="inf",0,IF(BA$3=0,0,EXP(LN(BA$8/100)-1.96*SQRT((100/(BA$3*$C$2))+(100/('Student free'!BA$3*'Student free'!$C$2))-(1/'Student free'!$C$2)-(1/$C$2)))*100))</f>
        <v>27.434605019141671</v>
      </c>
      <c r="BM9" s="8">
        <f>IF(BM$8="inf",0,IF(BM$3=0,0,EXP(LN(BM$8/100)-1.96*SQRT((100/(BM$3*$C$2))+(100/('Student free'!BM$3*'Student free'!$C$2))-(1/'Student free'!$C$2)-(1/$C$2)))*100))</f>
        <v>21.246902284814411</v>
      </c>
      <c r="BW9" s="8">
        <f>IF(BW$8="inf",0,IF(BW$3=0,0,EXP(LN(BW$8/100)-1.96*SQRT((100/(BW$3*$C$2))+(100/('Student free'!BW$3*'Student free'!$C$2))-(1/'Student free'!$C$2)-(1/$C$2)))*100))</f>
        <v>0</v>
      </c>
      <c r="BX9" s="8">
        <f>IF(BX$8="inf",0,IF(BX$3=0,0,EXP(LN(BX$8/100)-1.96*SQRT((100/(BX$3*$C$2))+(100/('Student free'!BX$3*'Student free'!$C$2))-(1/'Student free'!$C$2)-(1/$C$2)))*100))</f>
        <v>0</v>
      </c>
      <c r="BY9" s="8">
        <f>IF(BY$8="inf",0,IF(BY$3=0,0,EXP(LN(BY$8/100)-1.96*SQRT((100/(BY$3*$C$2))+(100/('Student free'!BY$3*'Student free'!$C$2))-(1/'Student free'!$C$2)-(1/$C$2)))*100))</f>
        <v>23.794296672609995</v>
      </c>
      <c r="BZ9" s="8">
        <f>IF(BZ$8="inf",0,IF(BZ$3=0,0,EXP(LN(BZ$8/100)-1.96*SQRT((100/(BZ$3*$C$2))+(100/('Student free'!BZ$3*'Student free'!$C$2))-(1/'Student free'!$C$2)-(1/$C$2)))*100))</f>
        <v>22.338542479211927</v>
      </c>
      <c r="CA9" s="8">
        <f>IF(CA$8="inf",0,IF(CA$3=0,0,EXP(LN(CA$8/100)-1.96*SQRT((100/(CA$3*$C$2))+(100/('Student free'!CA$3*'Student free'!$C$2))-(1/'Student free'!$C$2)-(1/$C$2)))*100))</f>
        <v>39.557614257557638</v>
      </c>
    </row>
    <row r="10" spans="1:80" s="8" customFormat="1">
      <c r="A10" s="64"/>
      <c r="B10" s="62" t="s">
        <v>193</v>
      </c>
      <c r="L10" s="8" t="str">
        <f>IF(L$8="inf","inf",IF(L$3=0,"inf",EXP(LN(L$8/100)+1.96*SQRT((100/(L$3*$C$2))+(100/('Student free'!L$3*'Student free'!$C$2))-(1/'Student free'!$C$2)-(1/$C$2)))*100))</f>
        <v>inf</v>
      </c>
      <c r="M10" s="8">
        <f>IF(M$8="inf","inf",IF(M$3=0,"inf",EXP(LN(M$8/100)+1.96*SQRT((100/(M$3*$C$2))+(100/('Student free'!M$3*'Student free'!$C$2))-(1/'Student free'!$C$2)-(1/$C$2)))*100))</f>
        <v>228.68680581772273</v>
      </c>
      <c r="O10" s="8">
        <f>IF(O$8="inf","inf",IF(O$3=0,"inf",EXP(LN(O$8/100)+1.96*SQRT((100/(O$3*$C$2))+(100/('Student free'!O$3*'Student free'!$C$2))-(1/'Student free'!$C$2)-(1/$C$2)))*100))</f>
        <v>385.40042288041917</v>
      </c>
      <c r="P10" s="8">
        <f>IF(P$8="inf","inf",IF(P$3=0,"inf",EXP(LN(P$8/100)+1.96*SQRT((100/(P$3*$C$2))+(100/('Student free'!P$3*'Student free'!$C$2))-(1/'Student free'!$C$2)-(1/$C$2)))*100))</f>
        <v>44.422648932270015</v>
      </c>
      <c r="Q10" s="8">
        <f>IF(Q$8="inf","inf",IF(Q$3=0,"inf",EXP(LN(Q$8/100)+1.96*SQRT((100/(Q$3*$C$2))+(100/('Student free'!Q$3*'Student free'!$C$2))-(1/'Student free'!$C$2)-(1/$C$2)))*100))</f>
        <v>86.456658140413353</v>
      </c>
      <c r="R10" s="8">
        <f>IF(R$8="inf","inf",IF(R$3=0,"inf",EXP(LN(R$8/100)+1.96*SQRT((100/(R$3*$C$2))+(100/('Student free'!R$3*'Student free'!$C$2))-(1/'Student free'!$C$2)-(1/$C$2)))*100))</f>
        <v>407.79272997971185</v>
      </c>
      <c r="S10" s="8" t="str">
        <f>IF(S$8="inf","inf",IF(S$3=0,"inf",EXP(LN(S$8/100)+1.96*SQRT((100/(S$3*$C$2))+(100/('Student free'!S$3*'Student free'!$C$2))-(1/'Student free'!$C$2)-(1/$C$2)))*100))</f>
        <v>inf</v>
      </c>
      <c r="T10" s="8">
        <f>IF(T$8="inf","inf",IF(T$3=0,"inf",EXP(LN(T$8/100)+1.96*SQRT((100/(T$3*$C$2))+(100/('Student free'!T$3*'Student free'!$C$2))-(1/'Student free'!$C$2)-(1/$C$2)))*100))</f>
        <v>92.173748795544157</v>
      </c>
      <c r="U10" s="8" t="str">
        <f>IF(U$8="inf","inf",IF(U$3=0,"inf",EXP(LN(U$8/100)+1.96*SQRT((100/(U$3*$C$2))+(100/('Student free'!U$3*'Student free'!$C$2))-(1/'Student free'!$C$2)-(1/$C$2)))*100))</f>
        <v>inf</v>
      </c>
      <c r="V10" s="8" t="str">
        <f>IF(V$8="inf","inf",IF(V$3=0,"inf",EXP(LN(V$8/100)+1.96*SQRT((100/(V$3*$C$2))+(100/('Student free'!V$3*'Student free'!$C$2))-(1/'Student free'!$C$2)-(1/$C$2)))*100))</f>
        <v>inf</v>
      </c>
      <c r="W10" s="8">
        <f>IF(W$8="inf","inf",IF(W$3=0,"inf",EXP(LN(W$8/100)+1.96*SQRT((100/(W$3*$C$2))+(100/('Student free'!W$3*'Student free'!$C$2))-(1/'Student free'!$C$2)-(1/$C$2)))*100))</f>
        <v>94.316647651425541</v>
      </c>
      <c r="X10" s="8" t="str">
        <f>IF(X$8="inf","inf",IF(X$3=0,"inf",EXP(LN(X$8/100)+1.96*SQRT((100/(X$3*$C$2))+(100/('Student free'!X$3*'Student free'!$C$2))-(1/'Student free'!$C$2)-(1/$C$2)))*100))</f>
        <v>inf</v>
      </c>
      <c r="Y10" s="8" t="str">
        <f>IF(Y$8="inf","inf",IF(Y$3=0,"inf",EXP(LN(Y$8/100)+1.96*SQRT((100/(Y$3*$C$2))+(100/('Student free'!Y$3*'Student free'!$C$2))-(1/'Student free'!$C$2)-(1/$C$2)))*100))</f>
        <v>inf</v>
      </c>
      <c r="Z10" s="8" t="str">
        <f>IF(Z$8="inf","inf",IF(Z$3=0,"inf",EXP(LN(Z$8/100)+1.96*SQRT((100/(Z$3*$C$2))+(100/('Student free'!Z$3*'Student free'!$C$2))-(1/'Student free'!$C$2)-(1/$C$2)))*100))</f>
        <v>inf</v>
      </c>
      <c r="AA10" s="8">
        <f>IF(AA$8="inf","inf",IF(AA$3=0,"inf",EXP(LN(AA$8/100)+1.96*SQRT((100/(AA$3*$C$2))+(100/('Student free'!AA$3*'Student free'!$C$2))-(1/'Student free'!$C$2)-(1/$C$2)))*100))</f>
        <v>64.577002752082763</v>
      </c>
      <c r="AB10" s="8" t="str">
        <f>IF(AB$8="inf","inf",IF(AB$3=0,"inf",EXP(LN(AB$8/100)+1.96*SQRT((100/(AB$3*$C$2))+(100/('Student free'!AB$3*'Student free'!$C$2))-(1/'Student free'!$C$2)-(1/$C$2)))*100))</f>
        <v>inf</v>
      </c>
      <c r="AC10" s="8">
        <f>IF(AC$8="inf","inf",IF(AC$3=0,"inf",EXP(LN(AC$8/100)+1.96*SQRT((100/(AC$3*$C$2))+(100/('Student free'!AC$3*'Student free'!$C$2))-(1/'Student free'!$C$2)-(1/$C$2)))*100))</f>
        <v>139.22029495656483</v>
      </c>
      <c r="AD10" s="8" t="str">
        <f>IF(AD$8="inf","inf",IF(AD$3=0,"inf",EXP(LN(AD$8/100)+1.96*SQRT((100/(AD$3*$C$2))+(100/('Student free'!AD$3*'Student free'!$C$2))-(1/'Student free'!$C$2)-(1/$C$2)))*100))</f>
        <v>inf</v>
      </c>
      <c r="AE10" s="8" t="str">
        <f>IF(AE$8="inf","inf",IF(AE$3=0,"inf",EXP(LN(AE$8/100)+1.96*SQRT((100/(AE$3*$C$2))+(100/('Student free'!AE$3*'Student free'!$C$2))-(1/'Student free'!$C$2)-(1/$C$2)))*100))</f>
        <v>inf</v>
      </c>
      <c r="AG10" s="8" t="str">
        <f>IF(AG$8="inf","inf",IF(AG$3=0,"inf",EXP(LN(AG$8/100)+1.96*SQRT((100/(AG$3*$C$2))+(100/('Student free'!AG$3*'Student free'!$C$2))-(1/'Student free'!$C$2)-(1/$C$2)))*100))</f>
        <v>inf</v>
      </c>
      <c r="AH10" s="8" t="str">
        <f>IF(AH$8="inf","inf",IF(AH$3=0,"inf",EXP(LN(AH$8/100)+1.96*SQRT((100/(AH$3*$C$2))+(100/('Student free'!AH$3*'Student free'!$C$2))-(1/'Student free'!$C$2)-(1/$C$2)))*100))</f>
        <v>inf</v>
      </c>
      <c r="AI10" s="8">
        <f>IF(AI$8="inf","inf",IF(AI$3=0,"inf",EXP(LN(AI$8/100)+1.96*SQRT((100/(AI$3*$C$2))+(100/('Student free'!AI$3*'Student free'!$C$2))-(1/'Student free'!$C$2)-(1/$C$2)))*100))</f>
        <v>295.83996043389067</v>
      </c>
      <c r="AJ10" s="8" t="str">
        <f>IF(AJ$8="inf","inf",IF(AJ$3=0,"inf",EXP(LN(AJ$8/100)+1.96*SQRT((100/(AJ$3*$C$2))+(100/('Student free'!AJ$3*'Student free'!$C$2))-(1/'Student free'!$C$2)-(1/$C$2)))*100))</f>
        <v>inf</v>
      </c>
      <c r="AK10" s="8" t="str">
        <f>IF(AK$8="inf","inf",IF(AK$3=0,"inf",EXP(LN(AK$8/100)+1.96*SQRT((100/(AK$3*$C$2))+(100/('Student free'!AK$3*'Student free'!$C$2))-(1/'Student free'!$C$2)-(1/$C$2)))*100))</f>
        <v>inf</v>
      </c>
      <c r="AL10" s="8">
        <f>IF(AL$8="inf","inf",IF(AL$3=0,"inf",EXP(LN(AL$8/100)+1.96*SQRT((100/(AL$3*$C$2))+(100/('Student free'!AL$3*'Student free'!$C$2))-(1/'Student free'!$C$2)-(1/$C$2)))*100))</f>
        <v>73.958775893196687</v>
      </c>
      <c r="AM10" s="8">
        <f>IF(AM$8="inf","inf",IF(AM$3=0,"inf",EXP(LN(AM$8/100)+1.96*SQRT((100/(AM$3*$C$2))+(100/('Student free'!AM$3*'Student free'!$C$2))-(1/'Student free'!$C$2)-(1/$C$2)))*100))</f>
        <v>61.392197312309108</v>
      </c>
      <c r="AN10" s="8">
        <f>IF(AN$8="inf","inf",IF(AN$3=0,"inf",EXP(LN(AN$8/100)+1.96*SQRT((100/(AN$3*$C$2))+(100/('Student free'!AN$3*'Student free'!$C$2))-(1/'Student free'!$C$2)-(1/$C$2)))*100))</f>
        <v>94.316647651425541</v>
      </c>
      <c r="AO10" s="8" t="str">
        <f>IF(AO$8="inf","inf",IF(AO$3=0,"inf",EXP(LN(AO$8/100)+1.96*SQRT((100/(AO$3*$C$2))+(100/('Student free'!AO$3*'Student free'!$C$2))-(1/'Student free'!$C$2)-(1/$C$2)))*100))</f>
        <v>inf</v>
      </c>
      <c r="AP10" s="8">
        <f>IF(AP$8="inf","inf",IF(AP$3=0,"inf",EXP(LN(AP$8/100)+1.96*SQRT((100/(AP$3*$C$2))+(100/('Student free'!AP$3*'Student free'!$C$2))-(1/'Student free'!$C$2)-(1/$C$2)))*100))</f>
        <v>318.22836304970912</v>
      </c>
      <c r="AQ10" s="8">
        <f>IF(AQ$8="inf","inf",IF(AQ$3=0,"inf",EXP(LN(AQ$8/100)+1.96*SQRT((100/(AQ$3*$C$2))+(100/('Student free'!AQ$3*'Student free'!$C$2))-(1/'Student free'!$C$2)-(1/$C$2)))*100))</f>
        <v>284.64635184508279</v>
      </c>
      <c r="AR10" s="8" t="str">
        <f>IF(AR$8="inf","inf",IF(AR$3=0,"inf",EXP(LN(AR$8/100)+1.96*SQRT((100/(AR$3*$C$2))+(100/('Student free'!AR$3*'Student free'!$C$2))-(1/'Student free'!$C$2)-(1/$C$2)))*100))</f>
        <v>inf</v>
      </c>
      <c r="AS10" s="8" t="str">
        <f>IF(AS$8="inf","inf",IF(AS$3=0,"inf",EXP(LN(AS$8/100)+1.96*SQRT((100/(AS$3*$C$2))+(100/('Student free'!AS$3*'Student free'!$C$2))-(1/'Student free'!$C$2)-(1/$C$2)))*100))</f>
        <v>inf</v>
      </c>
      <c r="AT10" s="8" t="str">
        <f>IF(AT$8="inf","inf",IF(AT$3=0,"inf",EXP(LN(AT$8/100)+1.96*SQRT((100/(AT$3*$C$2))+(100/('Student free'!AT$3*'Student free'!$C$2))-(1/'Student free'!$C$2)-(1/$C$2)))*100))</f>
        <v>inf</v>
      </c>
      <c r="AY10" s="8">
        <f>IF(AY$8="inf","inf",IF(AY$3=0,"inf",EXP(LN(AY$8/100)+1.96*SQRT((100/(AY$3*$C$2))+(100/('Student free'!AY$3*'Student free'!$C$2))-(1/'Student free'!$C$2)-(1/$C$2)))*100))</f>
        <v>284.64635184508279</v>
      </c>
      <c r="AZ10" s="8">
        <f>IF(AZ$8="inf","inf",IF(AZ$3=0,"inf",EXP(LN(AZ$8/100)+1.96*SQRT((100/(AZ$3*$C$2))+(100/('Student free'!AZ$3*'Student free'!$C$2))-(1/'Student free'!$C$2)-(1/$C$2)))*100))</f>
        <v>318.22836304970912</v>
      </c>
      <c r="BA10" s="8">
        <f>IF(BA$8="inf","inf",IF(BA$3=0,"inf",EXP(LN(BA$8/100)+1.96*SQRT((100/(BA$3*$C$2))+(100/('Student free'!BA$3*'Student free'!$C$2))-(1/'Student free'!$C$2)-(1/$C$2)))*100))</f>
        <v>452.57901551522713</v>
      </c>
      <c r="BM10" s="8">
        <f>IF(BM$8="inf","inf",IF(BM$3=0,"inf",EXP(LN(BM$8/100)+1.96*SQRT((100/(BM$3*$C$2))+(100/('Student free'!BM$3*'Student free'!$C$2))-(1/'Student free'!$C$2)-(1/$C$2)))*100))</f>
        <v>357.41104511258118</v>
      </c>
      <c r="BW10" s="8" t="str">
        <f>IF(BW$8="inf","inf",IF(BW$3=0,"inf",EXP(LN(BW$8/100)+1.96*SQRT((100/(BW$3*$C$2))+(100/('Student free'!BW$3*'Student free'!$C$2))-(1/'Student free'!$C$2)-(1/$C$2)))*100))</f>
        <v>inf</v>
      </c>
      <c r="BX10" s="8" t="str">
        <f>IF(BX$8="inf","inf",IF(BX$3=0,"inf",EXP(LN(BX$8/100)+1.96*SQRT((100/(BX$3*$C$2))+(100/('Student free'!BX$3*'Student free'!$C$2))-(1/'Student free'!$C$2)-(1/$C$2)))*100))</f>
        <v>inf</v>
      </c>
      <c r="BY10" s="8">
        <f>IF(BY$8="inf","inf",IF(BY$3=0,"inf",EXP(LN(BY$8/100)+1.96*SQRT((100/(BY$3*$C$2))+(100/('Student free'!BY$3*'Student free'!$C$2))-(1/'Student free'!$C$2)-(1/$C$2)))*100))</f>
        <v>396.59649636714551</v>
      </c>
      <c r="BZ10" s="8">
        <f>IF(BZ$8="inf","inf",IF(BZ$3=0,"inf",EXP(LN(BZ$8/100)+1.96*SQRT((100/(BZ$3*$C$2))+(100/('Student free'!BZ$3*'Student free'!$C$2))-(1/'Student free'!$C$2)-(1/$C$2)))*100))</f>
        <v>374.20452481393431</v>
      </c>
      <c r="CA10" s="8">
        <f>IF(CA$8="inf","inf",IF(CA$3=0,"inf",EXP(LN(CA$8/100)+1.96*SQRT((100/(CA$3*$C$2))+(100/('Student free'!CA$3*'Student free'!$C$2))-(1/'Student free'!$C$2)-(1/$C$2)))*100))</f>
        <v>63.198957948338986</v>
      </c>
    </row>
    <row r="11" spans="1:80" s="8" customFormat="1">
      <c r="A11" s="64"/>
      <c r="B11" s="62" t="s">
        <v>194</v>
      </c>
      <c r="L11" s="8">
        <f>IF(L8=100,1,IF(L8="inf",0,IF(L8=0,0,EXP(-0.717*ABS(LN(L8/100)/(((L10-L9)/100)/(2*1.96)))-0.416*(ABS(LN(L8/100)/(((L10-L9)/100)/(2*1.96))))^2))))</f>
        <v>1</v>
      </c>
      <c r="M11" s="8">
        <f t="shared" ref="M11:BX11" si="5">IF(M8=100,1,IF(M8="inf",0,IF(M8=0,0,EXP(-0.717*ABS(LN(M8/100)/(((M10-M9)/100)/(2*1.96)))-0.416*(ABS(LN(M8/100)/(((M10-M9)/100)/(2*1.96))))^2))))</f>
        <v>0.2703734244375422</v>
      </c>
      <c r="O11" s="8">
        <f t="shared" si="5"/>
        <v>0.9537739417400054</v>
      </c>
      <c r="P11" s="8">
        <f t="shared" si="5"/>
        <v>1.2012672202479258E-82</v>
      </c>
      <c r="Q11" s="8">
        <f t="shared" si="5"/>
        <v>1.0535133495036231E-7</v>
      </c>
      <c r="R11" s="8">
        <f t="shared" si="5"/>
        <v>1</v>
      </c>
      <c r="S11" s="8">
        <f t="shared" si="5"/>
        <v>0</v>
      </c>
      <c r="T11" s="8">
        <f t="shared" si="5"/>
        <v>3.6795004443472929E-5</v>
      </c>
      <c r="U11" s="8">
        <f t="shared" si="5"/>
        <v>0</v>
      </c>
      <c r="V11" s="8">
        <f t="shared" si="5"/>
        <v>0</v>
      </c>
      <c r="W11" s="8">
        <f t="shared" si="5"/>
        <v>2.5546399308638644E-4</v>
      </c>
      <c r="X11" s="8">
        <f t="shared" si="5"/>
        <v>0</v>
      </c>
      <c r="Y11" s="8">
        <f t="shared" si="5"/>
        <v>0</v>
      </c>
      <c r="Z11" s="8">
        <f t="shared" si="5"/>
        <v>1</v>
      </c>
      <c r="AA11" s="8">
        <f t="shared" si="5"/>
        <v>3.6218084169602404E-26</v>
      </c>
      <c r="AB11" s="8">
        <f t="shared" si="5"/>
        <v>1</v>
      </c>
      <c r="AC11" s="8">
        <f t="shared" si="5"/>
        <v>6.3120688750752628E-4</v>
      </c>
      <c r="AD11" s="8">
        <f t="shared" si="5"/>
        <v>0</v>
      </c>
      <c r="AE11" s="8">
        <f t="shared" si="5"/>
        <v>0</v>
      </c>
      <c r="AG11" s="8">
        <f t="shared" si="5"/>
        <v>1</v>
      </c>
      <c r="AH11" s="8">
        <f t="shared" si="5"/>
        <v>1</v>
      </c>
      <c r="AI11" s="8">
        <f t="shared" si="5"/>
        <v>0.64875557093656011</v>
      </c>
      <c r="AJ11" s="8">
        <f t="shared" si="5"/>
        <v>1</v>
      </c>
      <c r="AK11" s="8">
        <f t="shared" si="5"/>
        <v>1</v>
      </c>
      <c r="AL11" s="8">
        <f t="shared" si="5"/>
        <v>7.5352900445678093E-16</v>
      </c>
      <c r="AM11" s="8">
        <f t="shared" si="5"/>
        <v>2.2125484652849135E-42</v>
      </c>
      <c r="AN11" s="8">
        <f t="shared" si="5"/>
        <v>2.5546399308638644E-4</v>
      </c>
      <c r="AO11" s="8">
        <f t="shared" si="5"/>
        <v>1</v>
      </c>
      <c r="AP11" s="8">
        <f t="shared" si="5"/>
        <v>0.74714290795208538</v>
      </c>
      <c r="AQ11" s="8">
        <f t="shared" si="5"/>
        <v>0.59329031583488812</v>
      </c>
      <c r="AR11" s="8">
        <f t="shared" si="5"/>
        <v>1</v>
      </c>
      <c r="AS11" s="8">
        <f t="shared" si="5"/>
        <v>1</v>
      </c>
      <c r="AT11" s="8">
        <f t="shared" si="5"/>
        <v>0</v>
      </c>
      <c r="AY11" s="8">
        <f t="shared" si="5"/>
        <v>0.59329031583488812</v>
      </c>
      <c r="AZ11" s="8">
        <f t="shared" si="5"/>
        <v>0.74714290795208538</v>
      </c>
      <c r="BA11" s="8">
        <f t="shared" si="5"/>
        <v>0.92711121465551705</v>
      </c>
      <c r="BM11" s="8">
        <f>IF(BM8=100,1,IF(BM8="inf",0,IF(BM8=0,0,EXP(-0.717*ABS(LN(BM8/100)/(((BM10-BM9)/100)/(2*1.96)))-0.416*(ABS(LN(BM8/100)/(((BM10-BM9)/100)/(2*1.96))))^2))))</f>
        <v>0.88181089703802851</v>
      </c>
      <c r="BW11" s="8">
        <f t="shared" si="5"/>
        <v>0</v>
      </c>
      <c r="BX11" s="8">
        <f t="shared" si="5"/>
        <v>1</v>
      </c>
      <c r="BY11" s="8">
        <f>IF(BY8=100,1,IF(BY8="inf",0,IF(BY8=0,0,EXP(-0.717*ABS(LN(BY8/100)/(((BY10-BY9)/100)/(2*1.96)))-0.416*(ABS(LN(BY8/100)/(((BY10-BY9)/100)/(2*1.96))))^2))))</f>
        <v>0.97800466153636667</v>
      </c>
      <c r="BZ11" s="8">
        <f>IF(BZ8=100,1,IF(BZ8="inf",0,IF(BZ8=0,0,EXP(-0.717*ABS(LN(BZ8/100)/(((BZ10-BZ9)/100)/(2*1.96)))-0.416*(ABS(LN(BZ8/100)/(((BZ10-BZ9)/100)/(2*1.96))))^2))))</f>
        <v>0.92706956520234329</v>
      </c>
      <c r="CA11" s="8">
        <f>IF(CA8=100,1,IF(CA8="inf",0,IF(CA8=0,0,EXP(-0.717*ABS(LN(CA8/100)/(((CA10-CA9)/100)/(2*1.96)))-0.416*(ABS(LN(CA8/100)/(((CA10-CA9)/100)/(2*1.96))))^2))))</f>
        <v>3.6010830988172385E-28</v>
      </c>
    </row>
    <row r="12" spans="1:80" s="8" customFormat="1">
      <c r="A12" s="65"/>
      <c r="B12" s="61" t="s">
        <v>189</v>
      </c>
      <c r="C12" s="8">
        <f>C8-100</f>
        <v>3400</v>
      </c>
      <c r="D12" s="8">
        <f>D8-100</f>
        <v>3400</v>
      </c>
      <c r="E12" s="8">
        <f>E8-100</f>
        <v>2894.8717948717949</v>
      </c>
      <c r="L12" s="8">
        <f>L$3-'Student free'!L$3</f>
        <v>0</v>
      </c>
      <c r="M12" s="8">
        <f>M$3-'Student free'!M$3</f>
        <v>-22.857142857142847</v>
      </c>
      <c r="O12" s="8">
        <f>O$3-'Student free'!O$3</f>
        <v>-2.8571428571428612</v>
      </c>
      <c r="P12" s="8">
        <f>P$3-'Student free'!P$3</f>
        <v>-68.571428571428569</v>
      </c>
      <c r="Q12" s="8">
        <f>Q$3-'Student free'!Q$3</f>
        <v>-24.285714285714278</v>
      </c>
      <c r="R12" s="8">
        <f>R$3-'Student free'!R$3</f>
        <v>0</v>
      </c>
      <c r="S12" s="8">
        <f>S$3-'Student free'!S$3</f>
        <v>8.5714285714285694</v>
      </c>
      <c r="T12" s="8">
        <f>T$3-'Student free'!T$3</f>
        <v>-17.142857142857139</v>
      </c>
      <c r="U12" s="8">
        <f>U$3-'Student free'!U$3</f>
        <v>4.2857142857142776</v>
      </c>
      <c r="V12" s="8">
        <f>V$3-'Student free'!V$3</f>
        <v>33.333333333333343</v>
      </c>
      <c r="W12" s="8">
        <f>W$3-'Student free'!W$3</f>
        <v>-14.285714285714278</v>
      </c>
      <c r="X12" s="8">
        <f>X$3-'Student free'!X$3</f>
        <v>1.4285714285714164</v>
      </c>
      <c r="Y12" s="8">
        <f>Y$3-'Student free'!Y$3</f>
        <v>21.428571428571431</v>
      </c>
      <c r="Z12" s="8">
        <f>Z$3-'Student free'!Z$3</f>
        <v>0</v>
      </c>
      <c r="AA12" s="8">
        <f>AA$3-'Student free'!AA$3</f>
        <v>-48.571428571428569</v>
      </c>
      <c r="AB12" s="8">
        <f>AB$3-'Student free'!AB$3</f>
        <v>0</v>
      </c>
      <c r="AC12" s="8">
        <f>AC$3-'Student free'!AC$3</f>
        <v>-34.285714285714292</v>
      </c>
      <c r="AD12" s="8">
        <f>AD$3-'Student free'!AD$3</f>
        <v>14.285714285714292</v>
      </c>
      <c r="AE12" s="8">
        <f>AE$3-'Student free'!AE$3</f>
        <v>60</v>
      </c>
      <c r="AF12" s="8">
        <f>AF8-100</f>
        <v>2560</v>
      </c>
      <c r="AG12" s="8">
        <f>AG$3-'Student free'!AG$3</f>
        <v>0</v>
      </c>
      <c r="AH12" s="8">
        <f>AH$3-'Student free'!AH$3</f>
        <v>0</v>
      </c>
      <c r="AI12" s="8">
        <f>AI$3-'Student free'!AI$3</f>
        <v>-14.285714285714292</v>
      </c>
      <c r="AJ12" s="8">
        <f>AJ$3-'Student free'!AJ$3</f>
        <v>0</v>
      </c>
      <c r="AK12" s="8">
        <f>AK$3-'Student free'!AK$3</f>
        <v>0</v>
      </c>
      <c r="AL12" s="8">
        <f>AL$3-'Student free'!AL$3</f>
        <v>-38.571428571428577</v>
      </c>
      <c r="AM12" s="8">
        <f>AM$3-'Student free'!AM$3</f>
        <v>-44.285714285714278</v>
      </c>
      <c r="AN12" s="8">
        <f>AN$3-'Student free'!AN$3</f>
        <v>-14.285714285714278</v>
      </c>
      <c r="AO12" s="8">
        <f>AO$3-'Student free'!AO$3</f>
        <v>0</v>
      </c>
      <c r="AP12" s="8">
        <f>AP$3-'Student free'!AP$3</f>
        <v>-11.428571428571431</v>
      </c>
      <c r="AQ12" s="8">
        <f>AQ$3-'Student free'!AQ$3</f>
        <v>-15.714285714285708</v>
      </c>
      <c r="AR12" s="8">
        <f>AR$3-'Student free'!AR$3</f>
        <v>0</v>
      </c>
      <c r="AS12" s="8">
        <f>AS$3-'Student free'!AS$3</f>
        <v>0</v>
      </c>
      <c r="AT12" s="8">
        <f>AT$3-'Student free'!AT$3</f>
        <v>5.7142857142857224</v>
      </c>
      <c r="AY12" s="8">
        <f>AY$3-'Student free'!AY$3</f>
        <v>-15.714285714285708</v>
      </c>
      <c r="AZ12" s="8">
        <f>AZ$3-'Student free'!AZ$3</f>
        <v>-11.428571428571431</v>
      </c>
      <c r="BA12" s="8">
        <f>BA$3-'Student free'!BA$3</f>
        <v>5.7142857142857153</v>
      </c>
      <c r="BH12" s="8">
        <f>BH8-100</f>
        <v>2894.8717948717949</v>
      </c>
      <c r="BM12" s="8">
        <f>BM$3-'Student free'!BM$3</f>
        <v>-6.4285714285714306</v>
      </c>
      <c r="BW12" s="8">
        <f>BW$3-'Student free'!BW$3</f>
        <v>21.428571428571431</v>
      </c>
      <c r="BX12" s="8">
        <f>BX$3-'Student free'!BX$3</f>
        <v>0</v>
      </c>
      <c r="BY12" s="8">
        <f>BY$3-'Student free'!BY$3</f>
        <v>-1.4285714285714235</v>
      </c>
      <c r="BZ12" s="8">
        <f>BZ$3-'Student free'!BZ$3</f>
        <v>-4.2857142857142847</v>
      </c>
      <c r="CA12" s="8">
        <f>CA$3-'Student free'!CA$3</f>
        <v>-50</v>
      </c>
    </row>
    <row r="13" spans="1:80" s="4" customFormat="1" ht="171">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28.5">
      <c r="A14">
        <v>1</v>
      </c>
      <c r="B14" s="14" t="s">
        <v>366</v>
      </c>
      <c r="D14">
        <f>'[1]Student EARS'!$Q2</f>
        <v>1</v>
      </c>
      <c r="E14">
        <v>1</v>
      </c>
      <c r="F14">
        <f>IF(B14="",0,(LEN(B14)-LEN(SUBSTITUTE(B14,". ","."))+1))</f>
        <v>1</v>
      </c>
      <c r="G14">
        <f>IF(B14="",0,LEN(B14)-LEN(SUBSTITUTE(B14," ",""))+1)</f>
        <v>10</v>
      </c>
      <c r="H14">
        <f>IF(F14=0,0,G14/F14)</f>
        <v>10</v>
      </c>
      <c r="I14">
        <f>LEN(SUBSTITUTE(B14," ",""))</f>
        <v>49</v>
      </c>
      <c r="J14">
        <f>'[1]Student EARS'!$C2</f>
        <v>16</v>
      </c>
      <c r="K14">
        <f>IF(G14=0,0,J14/G14)</f>
        <v>1.6</v>
      </c>
      <c r="L14">
        <f>LEN(SUBSTITUTE(SUBSTITUTE(SUBSTITUTE(SUBSTITUTE(SUBSTITUTE(SUBSTITUTE(SUBSTITUTE(SUBSTITUTE(SUBSTITUTE(SUBSTITUTE(SUBSTITUTE(SUBSTITUTE(SUBSTITUTE(SUBSTITUTE(SUBSTITUTE(SUBSTITUTE(SUBSTITUTE(SUBSTITUTE(SUBSTITUTE(B14," ",""),".",""),",",""),"?",""),"!",""),";",""),"(",""),")",""),"[",""),"]",""),"-",""),"{",""),"}",""),"/",""),"+",""),"*",""),"_",""),"&amp;",""),"#",""))</f>
        <v>49</v>
      </c>
      <c r="M14">
        <f>IF(G14=0,0,L14/G14)</f>
        <v>4.9000000000000004</v>
      </c>
      <c r="N14">
        <v>2</v>
      </c>
      <c r="O14">
        <v>1</v>
      </c>
      <c r="P14">
        <f>'[1]Student EARS'!$R2</f>
        <v>1</v>
      </c>
      <c r="Q14">
        <v>0</v>
      </c>
      <c r="R14">
        <f>'[1]Student EARS'!$E2</f>
        <v>1</v>
      </c>
      <c r="S14" s="20">
        <v>1</v>
      </c>
      <c r="T14">
        <f>QUOTIENT((Q14+R14+S14),3)</f>
        <v>0</v>
      </c>
      <c r="U14">
        <f>'[1]Student EARS'!$F2</f>
        <v>1</v>
      </c>
      <c r="V14">
        <v>1</v>
      </c>
      <c r="W14">
        <f>QUOTIENT((P14+T14),2)</f>
        <v>0</v>
      </c>
      <c r="X14">
        <f>IF(U14=1,1,IF(V14=1,1,0))</f>
        <v>1</v>
      </c>
      <c r="Y14">
        <f>'[1]Student EARS'!$D2</f>
        <v>1</v>
      </c>
      <c r="Z14">
        <f>'[1]Student EARS'!$G2</f>
        <v>1</v>
      </c>
      <c r="AA14">
        <f>'[1]Student EARS'!$H2</f>
        <v>1</v>
      </c>
      <c r="AB14">
        <f>'[1]Student EARS'!$I2</f>
        <v>1</v>
      </c>
      <c r="AC14">
        <f>'[1]Student EARS'!$T2</f>
        <v>1</v>
      </c>
      <c r="AD14">
        <f>'[1]Student EARS'!$J2</f>
        <v>1</v>
      </c>
      <c r="AE14">
        <v>0</v>
      </c>
      <c r="AF14">
        <f>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0</v>
      </c>
      <c r="AG14">
        <f>'[1]Student EARS'!$K2</f>
        <v>1</v>
      </c>
      <c r="AH14">
        <f>IF(G14&gt;0,IF((LEN(B14)-LEN(SUBSTITUTE(B14,"/","")))&gt;0,0,1),0)</f>
        <v>1</v>
      </c>
      <c r="AI14">
        <f>'[1]Student EARS'!$L2</f>
        <v>1</v>
      </c>
      <c r="AJ14">
        <v>1</v>
      </c>
      <c r="AK14">
        <f>IF(G14&gt;0,IF(((LEN(B14)-LEN(SUBSTITUTE(B14,"(","")))+(LEN(B14)-LEN(SUBSTITUTE(B14,")","")))+(LEN(B14)-LEN(SUBSTITUTE(B14,"[","")))+(LEN(B14)-LEN(SUBSTITUTE(B14,"]","")))+(LEN(B14)-LEN(SUBSTITUTE(B14,"{","")))+(LEN(B14)-LEN(SUBSTITUTE(B14,"}",""))))&gt;0,0,1),0)</f>
        <v>1</v>
      </c>
      <c r="AL14">
        <v>0</v>
      </c>
      <c r="AM14">
        <f>'[1]Student EARS'!$M2</f>
        <v>1</v>
      </c>
      <c r="AN14">
        <v>1</v>
      </c>
      <c r="AO14">
        <f>'[1]Student EARS'!$N2</f>
        <v>1</v>
      </c>
      <c r="AP14">
        <v>1</v>
      </c>
      <c r="AQ14">
        <v>1</v>
      </c>
      <c r="AR14">
        <v>1</v>
      </c>
      <c r="AS14">
        <f>'[1]Student EARS'!$O2</f>
        <v>1</v>
      </c>
      <c r="AT14">
        <f>'[1]Student EARS'!$S2</f>
        <v>1</v>
      </c>
      <c r="AU14">
        <f>IF(G14=0,0,(206.835-(84.6*(K14))-(1.015*(H14))))</f>
        <v>61.325000000000024</v>
      </c>
      <c r="AV14">
        <f>IF(G14=0,0,(0.39*H14)+(11.8*K14)-15.59)</f>
        <v>7.1900000000000013</v>
      </c>
      <c r="AW14">
        <f>IF(G14=0,0,((0.0588*M14*100)-(0.296*(F14/G14)*100)-15.8))</f>
        <v>10.051999999999996</v>
      </c>
      <c r="AX14">
        <f>IF(I14=0,0,(4.71*M14)+(0.5*H14)-21.43)</f>
        <v>6.6490000000000009</v>
      </c>
      <c r="AY14">
        <v>1</v>
      </c>
      <c r="AZ14">
        <v>1</v>
      </c>
      <c r="BA14">
        <v>1</v>
      </c>
      <c r="BG14">
        <f>IF(G14=0,0,AF14/G14*1000)</f>
        <v>0</v>
      </c>
      <c r="BH14" s="10">
        <f>G14/200/24/60</f>
        <v>3.4722222222222222E-5</v>
      </c>
      <c r="BI14">
        <f t="shared" ref="BI14:BI31" si="6">IF(G14=0,0,L14/I14*100)</f>
        <v>100</v>
      </c>
      <c r="BJ14">
        <v>1</v>
      </c>
      <c r="CB14">
        <f>AV2</f>
        <v>13.699106653620355</v>
      </c>
    </row>
    <row r="15" spans="1:80" ht="42.75">
      <c r="A15">
        <v>1</v>
      </c>
      <c r="B15" s="2" t="s">
        <v>367</v>
      </c>
      <c r="D15">
        <f>'[1]Student EARS'!$Q3</f>
        <v>1</v>
      </c>
      <c r="E15">
        <v>1</v>
      </c>
      <c r="F15">
        <f t="shared" ref="F15:F31" si="7">IF(B15="",0,(LEN(B15)-LEN(SUBSTITUTE(B15,". ","."))+1))</f>
        <v>1</v>
      </c>
      <c r="G15">
        <f t="shared" ref="G15:G31" si="8">IF(B15="",0,LEN(B15)-LEN(SUBSTITUTE(B15," ",""))+1)</f>
        <v>15</v>
      </c>
      <c r="H15">
        <f t="shared" ref="H15:H31" si="9">IF(F15=0,0,G15/F15)</f>
        <v>15</v>
      </c>
      <c r="I15">
        <f t="shared" ref="I15:I31" si="10">LEN(SUBSTITUTE(B15," ",""))</f>
        <v>89</v>
      </c>
      <c r="J15">
        <f>'[1]Student EARS'!$C3</f>
        <v>29</v>
      </c>
      <c r="K15">
        <f t="shared" ref="K15:K31" si="11">IF(G15=0,0,J15/G15)</f>
        <v>1.9333333333333333</v>
      </c>
      <c r="L15">
        <f t="shared" ref="L15:L31" si="12">LEN(SUBSTITUTE(SUBSTITUTE(SUBSTITUTE(SUBSTITUTE(SUBSTITUTE(SUBSTITUTE(SUBSTITUTE(SUBSTITUTE(SUBSTITUTE(SUBSTITUTE(SUBSTITUTE(SUBSTITUTE(SUBSTITUTE(SUBSTITUTE(SUBSTITUTE(SUBSTITUTE(SUBSTITUTE(SUBSTITUTE(SUBSTITUTE(B15," ",""),".",""),",",""),"?",""),"!",""),";",""),"(",""),")",""),"[",""),"]",""),"-",""),"{",""),"}",""),"/",""),"+",""),"*",""),"_",""),"&amp;",""),"#",""))</f>
        <v>87</v>
      </c>
      <c r="M15">
        <f t="shared" ref="M15:M31" si="13">IF(G15=0,0,L15/G15)</f>
        <v>5.8</v>
      </c>
      <c r="N15">
        <v>1</v>
      </c>
      <c r="O15">
        <v>0</v>
      </c>
      <c r="P15">
        <f>'[1]Student EARS'!$R3</f>
        <v>1</v>
      </c>
      <c r="Q15">
        <v>1</v>
      </c>
      <c r="R15">
        <f>'[1]Student EARS'!$E3</f>
        <v>0</v>
      </c>
      <c r="S15" s="20">
        <v>1</v>
      </c>
      <c r="T15">
        <f t="shared" ref="T15:T31" si="14">QUOTIENT((Q15+R15+S15),3)</f>
        <v>0</v>
      </c>
      <c r="U15">
        <f>'[1]Student EARS'!$F3</f>
        <v>1</v>
      </c>
      <c r="V15">
        <v>1</v>
      </c>
      <c r="W15">
        <f t="shared" ref="W15:W31" si="15">QUOTIENT((P15+T15),2)</f>
        <v>0</v>
      </c>
      <c r="X15">
        <f t="shared" ref="X15:X31" si="16">IF(U15=1,1,IF(V15=1,1,0))</f>
        <v>1</v>
      </c>
      <c r="Y15">
        <f>'[1]Student EARS'!$D3</f>
        <v>0</v>
      </c>
      <c r="Z15">
        <f>'[1]Student EARS'!$G3</f>
        <v>1</v>
      </c>
      <c r="AA15">
        <f>'[1]Student EARS'!$H3</f>
        <v>0</v>
      </c>
      <c r="AB15">
        <f>'[1]Student EARS'!$I3</f>
        <v>1</v>
      </c>
      <c r="AC15">
        <f>'[1]Student EARS'!$T3</f>
        <v>1</v>
      </c>
      <c r="AD15">
        <f>'[1]Student EARS'!$J3</f>
        <v>1</v>
      </c>
      <c r="AE15">
        <v>1</v>
      </c>
      <c r="AF15">
        <f t="shared" ref="AF15:AF31" si="17">IF(B15="",0,((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f>
        <v>2</v>
      </c>
      <c r="AG15">
        <f>'[1]Student EARS'!$K3</f>
        <v>1</v>
      </c>
      <c r="AH15">
        <f t="shared" ref="AH15:AH31" si="18">IF(G15&gt;0,IF((LEN(B15)-LEN(SUBSTITUTE(B15,"/","")))&gt;0,0,1),0)</f>
        <v>1</v>
      </c>
      <c r="AI15">
        <f>'[1]Student EARS'!$L3</f>
        <v>1</v>
      </c>
      <c r="AJ15">
        <v>1</v>
      </c>
      <c r="AK15">
        <f t="shared" ref="AK15:AK31" si="19">IF(G15&gt;0,IF(((LEN(B15)-LEN(SUBSTITUTE(B15,"(","")))+(LEN(B15)-LEN(SUBSTITUTE(B15,")","")))+(LEN(B15)-LEN(SUBSTITUTE(B15,"[","")))+(LEN(B15)-LEN(SUBSTITUTE(B15,"]","")))+(LEN(B15)-LEN(SUBSTITUTE(B15,"{","")))+(LEN(B15)-LEN(SUBSTITUTE(B15,"}",""))))&gt;0,0,1),0)</f>
        <v>1</v>
      </c>
      <c r="AL15">
        <v>1</v>
      </c>
      <c r="AM15">
        <f>'[1]Student EARS'!$M3</f>
        <v>1</v>
      </c>
      <c r="AN15">
        <v>0</v>
      </c>
      <c r="AO15">
        <f>'[1]Student EARS'!$N3</f>
        <v>1</v>
      </c>
      <c r="AP15">
        <v>1</v>
      </c>
      <c r="AQ15">
        <v>1</v>
      </c>
      <c r="AR15">
        <v>1</v>
      </c>
      <c r="AS15">
        <f>'[1]Student EARS'!$O3</f>
        <v>1</v>
      </c>
      <c r="AT15">
        <f>'[1]Student EARS'!$S3</f>
        <v>1</v>
      </c>
      <c r="AU15">
        <f t="shared" ref="AU15:AU31" si="20">IF(G15=0,0,(206.835-(84.6*(K15))-(1.015*(H15))))</f>
        <v>28.050000000000008</v>
      </c>
      <c r="AV15">
        <f t="shared" ref="AV15:AV31" si="21">IF(G15=0,0,(0.39*H15)+(11.8*K15)-15.59)</f>
        <v>13.073333333333338</v>
      </c>
      <c r="AW15">
        <f t="shared" ref="AW15:AW31" si="22">IF(G15=0,0,((0.0588*M15*100)-(0.296*(F15/G15)*100)-15.8))</f>
        <v>16.330666666666655</v>
      </c>
      <c r="AX15">
        <f t="shared" ref="AX15:AX31" si="23">IF(I15=0,0,(4.71*M15)+(0.5*H15)-21.43)</f>
        <v>13.387999999999998</v>
      </c>
      <c r="AY15">
        <v>1</v>
      </c>
      <c r="AZ15">
        <v>0</v>
      </c>
      <c r="BA15">
        <v>0</v>
      </c>
      <c r="BG15">
        <f t="shared" ref="BG15:BG31" si="24">IF(G15=0,0,AF15/G15*1000)</f>
        <v>133.33333333333334</v>
      </c>
      <c r="BH15" s="10">
        <f t="shared" ref="BH15:BH31" si="25">G15/200/24/60</f>
        <v>5.208333333333333E-5</v>
      </c>
      <c r="BI15">
        <f t="shared" si="6"/>
        <v>97.752808988764045</v>
      </c>
      <c r="BJ15">
        <v>1</v>
      </c>
      <c r="CB15">
        <f>AW2</f>
        <v>16.855239726027396</v>
      </c>
    </row>
    <row r="16" spans="1:80" ht="28.5">
      <c r="A16">
        <v>1</v>
      </c>
      <c r="B16" s="14" t="s">
        <v>360</v>
      </c>
      <c r="D16">
        <f>'[1]Student EARS'!$Q4</f>
        <v>1</v>
      </c>
      <c r="E16">
        <v>1</v>
      </c>
      <c r="F16">
        <f t="shared" si="7"/>
        <v>1</v>
      </c>
      <c r="G16">
        <f t="shared" si="8"/>
        <v>11</v>
      </c>
      <c r="H16">
        <f t="shared" si="9"/>
        <v>11</v>
      </c>
      <c r="I16">
        <f t="shared" si="10"/>
        <v>58</v>
      </c>
      <c r="J16">
        <f>'[1]Student EARS'!$C4</f>
        <v>19</v>
      </c>
      <c r="K16">
        <f t="shared" si="11"/>
        <v>1.7272727272727273</v>
      </c>
      <c r="L16">
        <f t="shared" si="12"/>
        <v>57</v>
      </c>
      <c r="M16">
        <f t="shared" si="13"/>
        <v>5.1818181818181817</v>
      </c>
      <c r="N16">
        <v>2</v>
      </c>
      <c r="O16">
        <v>1</v>
      </c>
      <c r="P16">
        <f>'[1]Student EARS'!$R4</f>
        <v>1</v>
      </c>
      <c r="Q16">
        <v>0</v>
      </c>
      <c r="R16">
        <f>'[1]Student EARS'!$E4</f>
        <v>1</v>
      </c>
      <c r="S16" s="20">
        <v>1</v>
      </c>
      <c r="T16">
        <f t="shared" si="14"/>
        <v>0</v>
      </c>
      <c r="U16">
        <f>'[1]Student EARS'!$F4</f>
        <v>1</v>
      </c>
      <c r="V16">
        <v>1</v>
      </c>
      <c r="W16">
        <f t="shared" si="15"/>
        <v>0</v>
      </c>
      <c r="X16">
        <f t="shared" si="16"/>
        <v>1</v>
      </c>
      <c r="Y16">
        <f>'[1]Student EARS'!$D4</f>
        <v>1</v>
      </c>
      <c r="Z16">
        <f>'[1]Student EARS'!$G4</f>
        <v>1</v>
      </c>
      <c r="AA16">
        <f>'[1]Student EARS'!$H4</f>
        <v>0</v>
      </c>
      <c r="AB16">
        <f>'[1]Student EARS'!$I4</f>
        <v>1</v>
      </c>
      <c r="AC16">
        <f>'[1]Student EARS'!$T4</f>
        <v>1</v>
      </c>
      <c r="AD16">
        <f>'[1]Student EARS'!$J4</f>
        <v>1</v>
      </c>
      <c r="AE16">
        <v>1</v>
      </c>
      <c r="AF16">
        <f t="shared" si="17"/>
        <v>1</v>
      </c>
      <c r="AG16">
        <f>'[1]Student EARS'!$K4</f>
        <v>1</v>
      </c>
      <c r="AH16">
        <f t="shared" si="18"/>
        <v>1</v>
      </c>
      <c r="AI16">
        <f>'[1]Student EARS'!$L4</f>
        <v>1</v>
      </c>
      <c r="AJ16">
        <v>1</v>
      </c>
      <c r="AK16">
        <f t="shared" si="19"/>
        <v>1</v>
      </c>
      <c r="AL16">
        <v>0</v>
      </c>
      <c r="AM16">
        <f>'[1]Student EARS'!$M4</f>
        <v>1</v>
      </c>
      <c r="AN16">
        <v>0</v>
      </c>
      <c r="AO16">
        <f>'[1]Student EARS'!$N4</f>
        <v>1</v>
      </c>
      <c r="AP16">
        <v>0</v>
      </c>
      <c r="AQ16">
        <v>1</v>
      </c>
      <c r="AR16">
        <v>1</v>
      </c>
      <c r="AS16">
        <f>'[1]Student EARS'!$O4</f>
        <v>1</v>
      </c>
      <c r="AT16">
        <f>'[1]Student EARS'!$S4</f>
        <v>1</v>
      </c>
      <c r="AU16">
        <f t="shared" si="20"/>
        <v>49.542727272727284</v>
      </c>
      <c r="AV16">
        <f t="shared" si="21"/>
        <v>9.081818181818182</v>
      </c>
      <c r="AW16">
        <f t="shared" si="22"/>
        <v>11.978181818181813</v>
      </c>
      <c r="AX16">
        <f t="shared" si="23"/>
        <v>8.4763636363636365</v>
      </c>
      <c r="AY16">
        <v>1</v>
      </c>
      <c r="AZ16">
        <v>0</v>
      </c>
      <c r="BA16">
        <v>1</v>
      </c>
      <c r="BG16">
        <f t="shared" si="24"/>
        <v>90.909090909090907</v>
      </c>
      <c r="BH16" s="10">
        <f t="shared" si="25"/>
        <v>3.8194444444444444E-5</v>
      </c>
      <c r="BI16">
        <f t="shared" si="6"/>
        <v>98.275862068965509</v>
      </c>
      <c r="BJ16">
        <v>0</v>
      </c>
      <c r="BK16" s="10"/>
      <c r="BL16" s="10"/>
      <c r="CB16">
        <f>AX2</f>
        <v>14.491358855185908</v>
      </c>
    </row>
    <row r="17" spans="1:80" ht="28.5">
      <c r="A17">
        <v>1</v>
      </c>
      <c r="B17" s="14" t="s">
        <v>368</v>
      </c>
      <c r="D17">
        <f>'[1]Student EARS'!$Q5</f>
        <v>1</v>
      </c>
      <c r="E17">
        <v>1</v>
      </c>
      <c r="F17">
        <f t="shared" si="7"/>
        <v>1</v>
      </c>
      <c r="G17">
        <f t="shared" si="8"/>
        <v>12</v>
      </c>
      <c r="H17">
        <f t="shared" si="9"/>
        <v>12</v>
      </c>
      <c r="I17">
        <f t="shared" si="10"/>
        <v>58</v>
      </c>
      <c r="J17">
        <f>'[1]Student EARS'!$C5</f>
        <v>19</v>
      </c>
      <c r="K17">
        <f t="shared" si="11"/>
        <v>1.5833333333333333</v>
      </c>
      <c r="L17">
        <f t="shared" si="12"/>
        <v>57</v>
      </c>
      <c r="M17">
        <f t="shared" si="13"/>
        <v>4.75</v>
      </c>
      <c r="N17">
        <v>2</v>
      </c>
      <c r="O17">
        <v>1</v>
      </c>
      <c r="P17">
        <f>'[1]Student EARS'!$R5</f>
        <v>1</v>
      </c>
      <c r="Q17">
        <v>0</v>
      </c>
      <c r="R17">
        <f>'[1]Student EARS'!$E5</f>
        <v>1</v>
      </c>
      <c r="S17" s="20">
        <v>1</v>
      </c>
      <c r="T17">
        <f t="shared" si="14"/>
        <v>0</v>
      </c>
      <c r="U17">
        <f>'[1]Student EARS'!$F5</f>
        <v>1</v>
      </c>
      <c r="V17">
        <v>1</v>
      </c>
      <c r="W17">
        <f t="shared" si="15"/>
        <v>0</v>
      </c>
      <c r="X17">
        <f t="shared" si="16"/>
        <v>1</v>
      </c>
      <c r="Y17">
        <f>'[1]Student EARS'!$D5</f>
        <v>1</v>
      </c>
      <c r="Z17">
        <f>'[1]Student EARS'!$G5</f>
        <v>1</v>
      </c>
      <c r="AA17">
        <f>'[1]Student EARS'!$H5</f>
        <v>0</v>
      </c>
      <c r="AB17">
        <f>'[1]Student EARS'!$I5</f>
        <v>1</v>
      </c>
      <c r="AC17">
        <f>'[1]Student EARS'!$T5</f>
        <v>1</v>
      </c>
      <c r="AD17">
        <f>'[1]Student EARS'!$J5</f>
        <v>1</v>
      </c>
      <c r="AE17">
        <v>1</v>
      </c>
      <c r="AF17">
        <f t="shared" si="17"/>
        <v>1</v>
      </c>
      <c r="AG17">
        <f>'[1]Student EARS'!$K5</f>
        <v>1</v>
      </c>
      <c r="AH17">
        <f t="shared" si="18"/>
        <v>1</v>
      </c>
      <c r="AI17">
        <f>'[1]Student EARS'!$L5</f>
        <v>1</v>
      </c>
      <c r="AJ17">
        <v>1</v>
      </c>
      <c r="AK17">
        <f t="shared" si="19"/>
        <v>1</v>
      </c>
      <c r="AL17">
        <v>0</v>
      </c>
      <c r="AM17">
        <f>'[1]Student EARS'!$M5</f>
        <v>1</v>
      </c>
      <c r="AN17">
        <v>0</v>
      </c>
      <c r="AO17">
        <f>'[1]Student EARS'!$N5</f>
        <v>1</v>
      </c>
      <c r="AP17">
        <v>0</v>
      </c>
      <c r="AQ17">
        <v>1</v>
      </c>
      <c r="AR17">
        <v>1</v>
      </c>
      <c r="AS17">
        <f>'[1]Student EARS'!$O5</f>
        <v>1</v>
      </c>
      <c r="AT17">
        <f>'[1]Student EARS'!$S5</f>
        <v>1</v>
      </c>
      <c r="AU17">
        <f t="shared" si="20"/>
        <v>60.70500000000002</v>
      </c>
      <c r="AV17">
        <f t="shared" si="21"/>
        <v>7.7733333333333334</v>
      </c>
      <c r="AW17">
        <f t="shared" si="22"/>
        <v>9.663333333333334</v>
      </c>
      <c r="AX17">
        <f t="shared" si="23"/>
        <v>6.942499999999999</v>
      </c>
      <c r="AY17">
        <v>1</v>
      </c>
      <c r="AZ17">
        <v>0</v>
      </c>
      <c r="BA17">
        <v>1</v>
      </c>
      <c r="BG17">
        <f t="shared" si="24"/>
        <v>83.333333333333329</v>
      </c>
      <c r="BH17" s="10">
        <f t="shared" si="25"/>
        <v>4.1666666666666665E-5</v>
      </c>
      <c r="BI17">
        <f t="shared" si="6"/>
        <v>98.275862068965509</v>
      </c>
      <c r="BJ17">
        <v>0</v>
      </c>
      <c r="CB17">
        <f>VLOOKUP(BB2,'Reading box plots'!$A$14:$B$26,2)</f>
        <v>10</v>
      </c>
    </row>
    <row r="18" spans="1:80" ht="28.5">
      <c r="A18">
        <v>1</v>
      </c>
      <c r="B18" s="14" t="s">
        <v>369</v>
      </c>
      <c r="D18">
        <f>'[1]Student EARS'!$Q6</f>
        <v>1</v>
      </c>
      <c r="E18">
        <v>1</v>
      </c>
      <c r="F18">
        <f t="shared" si="7"/>
        <v>1</v>
      </c>
      <c r="G18">
        <f t="shared" si="8"/>
        <v>10</v>
      </c>
      <c r="H18">
        <f t="shared" si="9"/>
        <v>10</v>
      </c>
      <c r="I18">
        <f t="shared" si="10"/>
        <v>40</v>
      </c>
      <c r="J18">
        <f>'[1]Student EARS'!$C6</f>
        <v>13</v>
      </c>
      <c r="K18">
        <f t="shared" si="11"/>
        <v>1.3</v>
      </c>
      <c r="L18">
        <f t="shared" si="12"/>
        <v>39</v>
      </c>
      <c r="M18">
        <f t="shared" si="13"/>
        <v>3.9</v>
      </c>
      <c r="N18">
        <v>1</v>
      </c>
      <c r="O18">
        <v>1</v>
      </c>
      <c r="P18">
        <f>'[1]Student EARS'!$R6</f>
        <v>1</v>
      </c>
      <c r="Q18">
        <v>1</v>
      </c>
      <c r="R18">
        <f>'[1]Student EARS'!$E6</f>
        <v>1</v>
      </c>
      <c r="S18" s="20">
        <v>1</v>
      </c>
      <c r="T18">
        <f t="shared" si="14"/>
        <v>1</v>
      </c>
      <c r="U18">
        <f>'[1]Student EARS'!$F6</f>
        <v>1</v>
      </c>
      <c r="V18">
        <v>1</v>
      </c>
      <c r="W18">
        <f t="shared" si="15"/>
        <v>1</v>
      </c>
      <c r="X18">
        <f t="shared" si="16"/>
        <v>1</v>
      </c>
      <c r="Y18">
        <f>'[1]Student EARS'!$D6</f>
        <v>1</v>
      </c>
      <c r="Z18">
        <f>'[1]Student EARS'!$G6</f>
        <v>1</v>
      </c>
      <c r="AA18">
        <f>'[1]Student EARS'!$H6</f>
        <v>1</v>
      </c>
      <c r="AB18">
        <f>'[1]Student EARS'!$I6</f>
        <v>1</v>
      </c>
      <c r="AC18">
        <f>'[1]Student EARS'!$T6</f>
        <v>1</v>
      </c>
      <c r="AD18">
        <f>'[1]Student EARS'!$J6</f>
        <v>0</v>
      </c>
      <c r="AE18">
        <v>1</v>
      </c>
      <c r="AF18">
        <f t="shared" si="17"/>
        <v>1</v>
      </c>
      <c r="AG18">
        <f>'[1]Student EARS'!$K6</f>
        <v>1</v>
      </c>
      <c r="AH18">
        <f t="shared" si="18"/>
        <v>1</v>
      </c>
      <c r="AI18">
        <f>'[1]Student EARS'!$L6</f>
        <v>1</v>
      </c>
      <c r="AJ18">
        <v>1</v>
      </c>
      <c r="AK18">
        <f t="shared" si="19"/>
        <v>1</v>
      </c>
      <c r="AL18">
        <v>1</v>
      </c>
      <c r="AM18">
        <f>'[1]Student EARS'!$M6</f>
        <v>1</v>
      </c>
      <c r="AN18">
        <v>1</v>
      </c>
      <c r="AO18">
        <f>'[1]Student EARS'!$N6</f>
        <v>1</v>
      </c>
      <c r="AP18">
        <v>1</v>
      </c>
      <c r="AQ18">
        <v>1</v>
      </c>
      <c r="AR18">
        <v>1</v>
      </c>
      <c r="AS18">
        <f>'[1]Student EARS'!$O6</f>
        <v>1</v>
      </c>
      <c r="AT18">
        <f>'[1]Student EARS'!$S6</f>
        <v>1</v>
      </c>
      <c r="AU18">
        <f t="shared" si="20"/>
        <v>86.705000000000013</v>
      </c>
      <c r="AV18">
        <f t="shared" si="21"/>
        <v>3.6500000000000021</v>
      </c>
      <c r="AW18">
        <f t="shared" si="22"/>
        <v>4.171999999999997</v>
      </c>
      <c r="AX18">
        <f t="shared" si="23"/>
        <v>1.9390000000000001</v>
      </c>
      <c r="AY18">
        <v>1</v>
      </c>
      <c r="AZ18">
        <v>1</v>
      </c>
      <c r="BA18">
        <v>1</v>
      </c>
      <c r="BG18">
        <f t="shared" si="24"/>
        <v>100</v>
      </c>
      <c r="BH18" s="10">
        <f t="shared" si="25"/>
        <v>3.4722222222222222E-5</v>
      </c>
      <c r="BI18">
        <f t="shared" si="6"/>
        <v>97.5</v>
      </c>
      <c r="BJ18">
        <v>0</v>
      </c>
      <c r="CB18">
        <f>BC2</f>
        <v>12</v>
      </c>
    </row>
    <row r="19" spans="1:80" ht="28.5">
      <c r="A19">
        <v>1</v>
      </c>
      <c r="B19" s="14" t="s">
        <v>370</v>
      </c>
      <c r="D19">
        <f>'[1]Student EARS'!$Q7</f>
        <v>1</v>
      </c>
      <c r="E19">
        <v>1</v>
      </c>
      <c r="F19">
        <f t="shared" si="7"/>
        <v>1</v>
      </c>
      <c r="G19">
        <f t="shared" si="8"/>
        <v>15</v>
      </c>
      <c r="H19">
        <f t="shared" si="9"/>
        <v>15</v>
      </c>
      <c r="I19">
        <f t="shared" si="10"/>
        <v>57</v>
      </c>
      <c r="J19">
        <f>'[1]Student EARS'!$C7</f>
        <v>20</v>
      </c>
      <c r="K19">
        <f t="shared" si="11"/>
        <v>1.3333333333333333</v>
      </c>
      <c r="L19">
        <f t="shared" si="12"/>
        <v>56</v>
      </c>
      <c r="M19">
        <f t="shared" si="13"/>
        <v>3.7333333333333334</v>
      </c>
      <c r="N19">
        <v>2</v>
      </c>
      <c r="O19">
        <v>1</v>
      </c>
      <c r="P19">
        <f>'[1]Student EARS'!$R7</f>
        <v>1</v>
      </c>
      <c r="Q19">
        <v>1</v>
      </c>
      <c r="R19">
        <f>'[1]Student EARS'!$E7</f>
        <v>1</v>
      </c>
      <c r="S19" s="20">
        <v>1</v>
      </c>
      <c r="T19">
        <f t="shared" si="14"/>
        <v>1</v>
      </c>
      <c r="U19">
        <f>'[1]Student EARS'!$F7</f>
        <v>0</v>
      </c>
      <c r="V19">
        <v>1</v>
      </c>
      <c r="W19">
        <f t="shared" si="15"/>
        <v>1</v>
      </c>
      <c r="X19">
        <f t="shared" si="16"/>
        <v>1</v>
      </c>
      <c r="Y19">
        <f>'[1]Student EARS'!$D7</f>
        <v>0</v>
      </c>
      <c r="Z19">
        <f>'[1]Student EARS'!$G7</f>
        <v>1</v>
      </c>
      <c r="AA19">
        <f>'[1]Student EARS'!$H7</f>
        <v>1</v>
      </c>
      <c r="AB19">
        <f>'[1]Student EARS'!$I7</f>
        <v>1</v>
      </c>
      <c r="AC19">
        <f>'[1]Student EARS'!$T7</f>
        <v>1</v>
      </c>
      <c r="AD19">
        <f>'[1]Student EARS'!$J7</f>
        <v>1</v>
      </c>
      <c r="AE19">
        <v>1</v>
      </c>
      <c r="AF19">
        <f t="shared" si="17"/>
        <v>1</v>
      </c>
      <c r="AG19">
        <f>'[1]Student EARS'!$K7</f>
        <v>1</v>
      </c>
      <c r="AH19">
        <f t="shared" si="18"/>
        <v>1</v>
      </c>
      <c r="AI19">
        <f>'[1]Student EARS'!$L7</f>
        <v>1</v>
      </c>
      <c r="AJ19">
        <v>1</v>
      </c>
      <c r="AK19">
        <f t="shared" si="19"/>
        <v>1</v>
      </c>
      <c r="AL19">
        <v>0</v>
      </c>
      <c r="AM19">
        <f>'[1]Student EARS'!$M7</f>
        <v>1</v>
      </c>
      <c r="AN19">
        <v>1</v>
      </c>
      <c r="AO19">
        <f>'[1]Student EARS'!$N7</f>
        <v>1</v>
      </c>
      <c r="AP19">
        <v>0</v>
      </c>
      <c r="AQ19">
        <v>1</v>
      </c>
      <c r="AR19">
        <v>1</v>
      </c>
      <c r="AS19">
        <f>'[1]Student EARS'!$O7</f>
        <v>1</v>
      </c>
      <c r="AT19">
        <f>'[1]Student EARS'!$S7</f>
        <v>1</v>
      </c>
      <c r="AU19">
        <f t="shared" si="20"/>
        <v>78.810000000000031</v>
      </c>
      <c r="AV19">
        <f t="shared" si="21"/>
        <v>5.9933333333333358</v>
      </c>
      <c r="AW19">
        <f t="shared" si="22"/>
        <v>4.1786666666666648</v>
      </c>
      <c r="AX19">
        <f t="shared" si="23"/>
        <v>3.6539999999999999</v>
      </c>
      <c r="AY19">
        <v>1</v>
      </c>
      <c r="AZ19">
        <v>1</v>
      </c>
      <c r="BA19">
        <v>1</v>
      </c>
      <c r="BG19">
        <f t="shared" si="24"/>
        <v>66.666666666666671</v>
      </c>
      <c r="BH19" s="10">
        <f t="shared" si="25"/>
        <v>5.208333333333333E-5</v>
      </c>
      <c r="BI19">
        <f t="shared" si="6"/>
        <v>98.245614035087712</v>
      </c>
      <c r="BJ19">
        <v>1</v>
      </c>
      <c r="CB19">
        <f>BD2</f>
        <v>17.100000000000001</v>
      </c>
    </row>
    <row r="20" spans="1:80" ht="28.5">
      <c r="A20">
        <v>1</v>
      </c>
      <c r="B20" s="14" t="s">
        <v>371</v>
      </c>
      <c r="D20">
        <f>'[1]Student EARS'!$Q8</f>
        <v>1</v>
      </c>
      <c r="E20">
        <v>1</v>
      </c>
      <c r="F20">
        <f t="shared" si="7"/>
        <v>1</v>
      </c>
      <c r="G20">
        <f t="shared" si="8"/>
        <v>11</v>
      </c>
      <c r="H20">
        <f t="shared" si="9"/>
        <v>11</v>
      </c>
      <c r="I20">
        <f t="shared" si="10"/>
        <v>60</v>
      </c>
      <c r="J20">
        <f>'[1]Student EARS'!$C8</f>
        <v>20</v>
      </c>
      <c r="K20">
        <f t="shared" si="11"/>
        <v>1.8181818181818181</v>
      </c>
      <c r="L20">
        <f t="shared" si="12"/>
        <v>59</v>
      </c>
      <c r="M20">
        <f t="shared" si="13"/>
        <v>5.3636363636363633</v>
      </c>
      <c r="N20">
        <v>2</v>
      </c>
      <c r="O20">
        <v>1</v>
      </c>
      <c r="P20">
        <f>'[1]Student EARS'!$R8</f>
        <v>1</v>
      </c>
      <c r="Q20">
        <v>0</v>
      </c>
      <c r="R20">
        <f>'[1]Student EARS'!$E8</f>
        <v>1</v>
      </c>
      <c r="S20" s="20">
        <v>1</v>
      </c>
      <c r="T20">
        <f t="shared" si="14"/>
        <v>0</v>
      </c>
      <c r="U20">
        <f>'[1]Student EARS'!$F8</f>
        <v>1</v>
      </c>
      <c r="V20">
        <v>1</v>
      </c>
      <c r="W20">
        <f t="shared" si="15"/>
        <v>0</v>
      </c>
      <c r="X20">
        <f t="shared" si="16"/>
        <v>1</v>
      </c>
      <c r="Y20">
        <f>'[1]Student EARS'!$D8</f>
        <v>1</v>
      </c>
      <c r="Z20">
        <f>'[1]Student EARS'!$G8</f>
        <v>1</v>
      </c>
      <c r="AA20">
        <f>'[1]Student EARS'!$H8</f>
        <v>0</v>
      </c>
      <c r="AB20">
        <f>'[1]Student EARS'!$I8</f>
        <v>1</v>
      </c>
      <c r="AC20">
        <f>'[1]Student EARS'!$T8</f>
        <v>1</v>
      </c>
      <c r="AD20">
        <f>'[1]Student EARS'!$J8</f>
        <v>1</v>
      </c>
      <c r="AE20">
        <v>0</v>
      </c>
      <c r="AF20">
        <f t="shared" si="17"/>
        <v>1</v>
      </c>
      <c r="AG20">
        <f>'[1]Student EARS'!$K8</f>
        <v>1</v>
      </c>
      <c r="AH20">
        <f t="shared" si="18"/>
        <v>1</v>
      </c>
      <c r="AI20">
        <f>'[1]Student EARS'!$L8</f>
        <v>1</v>
      </c>
      <c r="AJ20">
        <v>1</v>
      </c>
      <c r="AK20">
        <f t="shared" si="19"/>
        <v>1</v>
      </c>
      <c r="AL20">
        <v>1</v>
      </c>
      <c r="AM20">
        <f>'[1]Student EARS'!$M8</f>
        <v>1</v>
      </c>
      <c r="AN20">
        <v>0</v>
      </c>
      <c r="AO20">
        <f>'[1]Student EARS'!$N8</f>
        <v>1</v>
      </c>
      <c r="AP20">
        <v>0</v>
      </c>
      <c r="AQ20">
        <v>1</v>
      </c>
      <c r="AR20">
        <v>1</v>
      </c>
      <c r="AS20">
        <f>'[1]Student EARS'!$O8</f>
        <v>1</v>
      </c>
      <c r="AT20">
        <f>'[1]Student EARS'!$S8</f>
        <v>1</v>
      </c>
      <c r="AU20">
        <f t="shared" si="20"/>
        <v>41.851818181818196</v>
      </c>
      <c r="AV20">
        <f t="shared" si="21"/>
        <v>10.154545454545456</v>
      </c>
      <c r="AW20">
        <f t="shared" si="22"/>
        <v>13.047272727272723</v>
      </c>
      <c r="AX20">
        <f t="shared" si="23"/>
        <v>9.3327272727272721</v>
      </c>
      <c r="AY20">
        <v>1</v>
      </c>
      <c r="AZ20">
        <v>0</v>
      </c>
      <c r="BA20">
        <v>0</v>
      </c>
      <c r="BG20">
        <f t="shared" si="24"/>
        <v>90.909090909090907</v>
      </c>
      <c r="BH20" s="10">
        <f t="shared" si="25"/>
        <v>3.8194444444444444E-5</v>
      </c>
      <c r="BI20">
        <f t="shared" si="6"/>
        <v>98.333333333333329</v>
      </c>
      <c r="BJ20">
        <v>1</v>
      </c>
      <c r="CB20" t="str">
        <f>BE2</f>
        <v>x</v>
      </c>
    </row>
    <row r="21" spans="1:80" ht="28.5">
      <c r="A21">
        <v>1</v>
      </c>
      <c r="B21" s="2" t="s">
        <v>372</v>
      </c>
      <c r="D21">
        <f>'[1]Student EARS'!$Q9</f>
        <v>1</v>
      </c>
      <c r="E21">
        <v>1</v>
      </c>
      <c r="F21">
        <f t="shared" si="7"/>
        <v>1</v>
      </c>
      <c r="G21">
        <f t="shared" si="8"/>
        <v>10</v>
      </c>
      <c r="H21">
        <f t="shared" si="9"/>
        <v>10</v>
      </c>
      <c r="I21">
        <f t="shared" si="10"/>
        <v>50</v>
      </c>
      <c r="J21">
        <f>'[1]Student EARS'!$C9</f>
        <v>17</v>
      </c>
      <c r="K21">
        <f t="shared" si="11"/>
        <v>1.7</v>
      </c>
      <c r="L21">
        <f t="shared" si="12"/>
        <v>50</v>
      </c>
      <c r="M21">
        <f t="shared" si="13"/>
        <v>5</v>
      </c>
      <c r="N21">
        <v>1</v>
      </c>
      <c r="O21">
        <v>1</v>
      </c>
      <c r="P21">
        <f>'[1]Student EARS'!$R9</f>
        <v>1</v>
      </c>
      <c r="Q21">
        <v>0</v>
      </c>
      <c r="R21">
        <f>'[1]Student EARS'!$E9</f>
        <v>1</v>
      </c>
      <c r="S21" s="20">
        <v>1</v>
      </c>
      <c r="T21">
        <f t="shared" si="14"/>
        <v>0</v>
      </c>
      <c r="U21">
        <f>'[1]Student EARS'!$F9</f>
        <v>1</v>
      </c>
      <c r="V21">
        <v>1</v>
      </c>
      <c r="W21">
        <f t="shared" si="15"/>
        <v>0</v>
      </c>
      <c r="X21">
        <f t="shared" si="16"/>
        <v>1</v>
      </c>
      <c r="Y21">
        <f>'[1]Student EARS'!$D9</f>
        <v>1</v>
      </c>
      <c r="Z21">
        <f>'[1]Student EARS'!$G9</f>
        <v>1</v>
      </c>
      <c r="AA21">
        <f>'[1]Student EARS'!$H9</f>
        <v>0</v>
      </c>
      <c r="AB21">
        <f>'[1]Student EARS'!$I9</f>
        <v>1</v>
      </c>
      <c r="AC21">
        <f>'[1]Student EARS'!$T9</f>
        <v>1</v>
      </c>
      <c r="AD21">
        <f>'[1]Student EARS'!$J9</f>
        <v>1</v>
      </c>
      <c r="AE21">
        <v>0</v>
      </c>
      <c r="AF21">
        <f t="shared" si="17"/>
        <v>0</v>
      </c>
      <c r="AG21">
        <f>'[1]Student EARS'!$K9</f>
        <v>1</v>
      </c>
      <c r="AH21">
        <f t="shared" si="18"/>
        <v>1</v>
      </c>
      <c r="AI21">
        <f>'[1]Student EARS'!$L9</f>
        <v>1</v>
      </c>
      <c r="AJ21">
        <v>1</v>
      </c>
      <c r="AK21">
        <f t="shared" si="19"/>
        <v>1</v>
      </c>
      <c r="AL21">
        <v>1</v>
      </c>
      <c r="AM21">
        <f>'[1]Student EARS'!$M9</f>
        <v>1</v>
      </c>
      <c r="AN21">
        <v>0</v>
      </c>
      <c r="AO21">
        <f>'[1]Student EARS'!$N9</f>
        <v>1</v>
      </c>
      <c r="AP21">
        <v>0</v>
      </c>
      <c r="AQ21">
        <v>1</v>
      </c>
      <c r="AR21">
        <v>1</v>
      </c>
      <c r="AS21">
        <f>'[1]Student EARS'!$O9</f>
        <v>1</v>
      </c>
      <c r="AT21">
        <f>'[1]Student EARS'!$S9</f>
        <v>1</v>
      </c>
      <c r="AU21">
        <f t="shared" si="20"/>
        <v>52.865000000000016</v>
      </c>
      <c r="AV21">
        <f t="shared" si="21"/>
        <v>8.370000000000001</v>
      </c>
      <c r="AW21">
        <f t="shared" si="22"/>
        <v>10.639999999999997</v>
      </c>
      <c r="AX21">
        <f t="shared" si="23"/>
        <v>7.120000000000001</v>
      </c>
      <c r="AY21">
        <v>1</v>
      </c>
      <c r="AZ21">
        <v>0</v>
      </c>
      <c r="BA21">
        <v>0</v>
      </c>
      <c r="BG21">
        <f t="shared" si="24"/>
        <v>0</v>
      </c>
      <c r="BH21" s="10">
        <f t="shared" si="25"/>
        <v>3.4722222222222222E-5</v>
      </c>
      <c r="BI21">
        <f t="shared" si="6"/>
        <v>100</v>
      </c>
      <c r="BJ21">
        <v>0</v>
      </c>
      <c r="CB21">
        <f>BF2</f>
        <v>12.4</v>
      </c>
    </row>
    <row r="22" spans="1:80" ht="28.5">
      <c r="A22">
        <v>1</v>
      </c>
      <c r="B22" s="2" t="s">
        <v>373</v>
      </c>
      <c r="D22">
        <f>'[1]Student EARS'!$Q10</f>
        <v>1</v>
      </c>
      <c r="E22">
        <v>1</v>
      </c>
      <c r="F22">
        <f t="shared" si="7"/>
        <v>1</v>
      </c>
      <c r="G22">
        <f t="shared" si="8"/>
        <v>10</v>
      </c>
      <c r="H22">
        <f t="shared" si="9"/>
        <v>10</v>
      </c>
      <c r="I22">
        <f t="shared" si="10"/>
        <v>40</v>
      </c>
      <c r="J22">
        <f>'[1]Student EARS'!$C10</f>
        <v>15</v>
      </c>
      <c r="K22">
        <f t="shared" si="11"/>
        <v>1.5</v>
      </c>
      <c r="L22">
        <f t="shared" si="12"/>
        <v>40</v>
      </c>
      <c r="M22">
        <f t="shared" si="13"/>
        <v>4</v>
      </c>
      <c r="N22">
        <v>1</v>
      </c>
      <c r="O22">
        <v>1</v>
      </c>
      <c r="P22">
        <f>'[1]Student EARS'!$R10</f>
        <v>0</v>
      </c>
      <c r="Q22">
        <v>1</v>
      </c>
      <c r="R22">
        <f>'[1]Student EARS'!$E10</f>
        <v>1</v>
      </c>
      <c r="S22" s="20">
        <v>1</v>
      </c>
      <c r="T22">
        <f t="shared" si="14"/>
        <v>1</v>
      </c>
      <c r="U22">
        <f>'[1]Student EARS'!$F10</f>
        <v>1</v>
      </c>
      <c r="V22">
        <v>1</v>
      </c>
      <c r="W22">
        <f t="shared" si="15"/>
        <v>0</v>
      </c>
      <c r="X22">
        <f t="shared" si="16"/>
        <v>1</v>
      </c>
      <c r="Y22">
        <f>'[1]Student EARS'!$D10</f>
        <v>1</v>
      </c>
      <c r="Z22">
        <f>'[1]Student EARS'!$G10</f>
        <v>1</v>
      </c>
      <c r="AA22">
        <f>'[1]Student EARS'!$H10</f>
        <v>0</v>
      </c>
      <c r="AB22">
        <f>'[1]Student EARS'!$I10</f>
        <v>1</v>
      </c>
      <c r="AC22">
        <f>'[1]Student EARS'!$T10</f>
        <v>1</v>
      </c>
      <c r="AD22">
        <f>'[1]Student EARS'!$J10</f>
        <v>0</v>
      </c>
      <c r="AE22">
        <v>0</v>
      </c>
      <c r="AF22">
        <f t="shared" si="17"/>
        <v>0</v>
      </c>
      <c r="AG22">
        <f>'[1]Student EARS'!$K10</f>
        <v>1</v>
      </c>
      <c r="AH22">
        <f t="shared" si="18"/>
        <v>1</v>
      </c>
      <c r="AI22">
        <f>'[1]Student EARS'!$L10</f>
        <v>1</v>
      </c>
      <c r="AJ22">
        <v>1</v>
      </c>
      <c r="AK22">
        <f t="shared" si="19"/>
        <v>1</v>
      </c>
      <c r="AL22">
        <v>1</v>
      </c>
      <c r="AM22">
        <f>'[1]Student EARS'!$M10</f>
        <v>1</v>
      </c>
      <c r="AN22">
        <v>0</v>
      </c>
      <c r="AO22">
        <f>'[1]Student EARS'!$N10</f>
        <v>1</v>
      </c>
      <c r="AP22">
        <v>0</v>
      </c>
      <c r="AQ22">
        <v>1</v>
      </c>
      <c r="AR22">
        <v>1</v>
      </c>
      <c r="AS22">
        <f>'[1]Student EARS'!$O10</f>
        <v>1</v>
      </c>
      <c r="AT22">
        <f>'[1]Student EARS'!$S10</f>
        <v>1</v>
      </c>
      <c r="AU22">
        <f t="shared" si="20"/>
        <v>69.785000000000025</v>
      </c>
      <c r="AV22">
        <f t="shared" si="21"/>
        <v>6.0100000000000016</v>
      </c>
      <c r="AW22">
        <f t="shared" si="22"/>
        <v>4.759999999999998</v>
      </c>
      <c r="AX22">
        <f t="shared" si="23"/>
        <v>2.41</v>
      </c>
      <c r="AY22">
        <v>1</v>
      </c>
      <c r="AZ22">
        <v>0</v>
      </c>
      <c r="BA22">
        <v>1</v>
      </c>
      <c r="BG22">
        <f t="shared" si="24"/>
        <v>0</v>
      </c>
      <c r="BH22" s="10">
        <f t="shared" si="25"/>
        <v>3.4722222222222222E-5</v>
      </c>
      <c r="BI22">
        <f t="shared" si="6"/>
        <v>100</v>
      </c>
      <c r="BJ22">
        <v>1</v>
      </c>
      <c r="CB22">
        <f>BQ2</f>
        <v>14.2</v>
      </c>
    </row>
    <row r="23" spans="1:80" ht="28.5">
      <c r="A23">
        <v>1</v>
      </c>
      <c r="B23" s="14" t="s">
        <v>360</v>
      </c>
      <c r="D23">
        <f>'[1]Student EARS'!$Q11</f>
        <v>1</v>
      </c>
      <c r="E23">
        <v>1</v>
      </c>
      <c r="F23">
        <f t="shared" si="7"/>
        <v>1</v>
      </c>
      <c r="G23">
        <f t="shared" si="8"/>
        <v>11</v>
      </c>
      <c r="H23">
        <f t="shared" si="9"/>
        <v>11</v>
      </c>
      <c r="I23">
        <f t="shared" si="10"/>
        <v>58</v>
      </c>
      <c r="J23">
        <f>'[1]Student EARS'!$C11</f>
        <v>19</v>
      </c>
      <c r="K23">
        <f t="shared" si="11"/>
        <v>1.7272727272727273</v>
      </c>
      <c r="L23">
        <f t="shared" si="12"/>
        <v>57</v>
      </c>
      <c r="M23">
        <f t="shared" si="13"/>
        <v>5.1818181818181817</v>
      </c>
      <c r="N23">
        <v>2</v>
      </c>
      <c r="O23">
        <v>1</v>
      </c>
      <c r="P23">
        <f>'[1]Student EARS'!$R11</f>
        <v>1</v>
      </c>
      <c r="Q23">
        <v>0</v>
      </c>
      <c r="R23">
        <f>'[1]Student EARS'!$E11</f>
        <v>1</v>
      </c>
      <c r="S23" s="20">
        <v>1</v>
      </c>
      <c r="T23">
        <f t="shared" si="14"/>
        <v>0</v>
      </c>
      <c r="U23">
        <f>'[1]Student EARS'!$F11</f>
        <v>1</v>
      </c>
      <c r="V23">
        <v>1</v>
      </c>
      <c r="W23">
        <f t="shared" si="15"/>
        <v>0</v>
      </c>
      <c r="X23">
        <f t="shared" si="16"/>
        <v>1</v>
      </c>
      <c r="Y23">
        <f>'[1]Student EARS'!$D11</f>
        <v>1</v>
      </c>
      <c r="Z23">
        <f>'[1]Student EARS'!$G11</f>
        <v>1</v>
      </c>
      <c r="AA23">
        <f>'[1]Student EARS'!$H11</f>
        <v>0</v>
      </c>
      <c r="AB23">
        <f>'[1]Student EARS'!$I11</f>
        <v>1</v>
      </c>
      <c r="AC23">
        <f>'[1]Student EARS'!$T11</f>
        <v>1</v>
      </c>
      <c r="AD23">
        <f>'[1]Student EARS'!$J11</f>
        <v>1</v>
      </c>
      <c r="AE23">
        <v>1</v>
      </c>
      <c r="AF23">
        <f t="shared" si="17"/>
        <v>1</v>
      </c>
      <c r="AG23">
        <f>'[1]Student EARS'!$K11</f>
        <v>1</v>
      </c>
      <c r="AH23">
        <f t="shared" si="18"/>
        <v>1</v>
      </c>
      <c r="AI23">
        <f>'[1]Student EARS'!$L11</f>
        <v>1</v>
      </c>
      <c r="AJ23">
        <v>1</v>
      </c>
      <c r="AK23">
        <f t="shared" si="19"/>
        <v>1</v>
      </c>
      <c r="AL23">
        <v>0</v>
      </c>
      <c r="AM23">
        <f>'[1]Student EARS'!$M11</f>
        <v>1</v>
      </c>
      <c r="AN23">
        <v>0</v>
      </c>
      <c r="AO23">
        <f>'[1]Student EARS'!$N11</f>
        <v>1</v>
      </c>
      <c r="AP23">
        <v>0</v>
      </c>
      <c r="AQ23">
        <v>1</v>
      </c>
      <c r="AR23">
        <v>1</v>
      </c>
      <c r="AS23">
        <f>'[1]Student EARS'!$O11</f>
        <v>1</v>
      </c>
      <c r="AT23">
        <f>'[1]Student EARS'!$S11</f>
        <v>1</v>
      </c>
      <c r="AU23">
        <f t="shared" si="20"/>
        <v>49.542727272727284</v>
      </c>
      <c r="AV23">
        <f t="shared" si="21"/>
        <v>9.081818181818182</v>
      </c>
      <c r="AW23">
        <f t="shared" si="22"/>
        <v>11.978181818181813</v>
      </c>
      <c r="AX23">
        <f t="shared" si="23"/>
        <v>8.4763636363636365</v>
      </c>
      <c r="AY23">
        <v>1</v>
      </c>
      <c r="AZ23">
        <v>0</v>
      </c>
      <c r="BA23">
        <v>1</v>
      </c>
      <c r="BG23">
        <f t="shared" si="24"/>
        <v>90.909090909090907</v>
      </c>
      <c r="BH23" s="10">
        <f t="shared" si="25"/>
        <v>3.8194444444444444E-5</v>
      </c>
      <c r="BI23">
        <f t="shared" si="6"/>
        <v>98.275862068965509</v>
      </c>
      <c r="BJ23">
        <v>0</v>
      </c>
      <c r="CB23">
        <f>BR2</f>
        <v>15</v>
      </c>
    </row>
    <row r="24" spans="1:80" ht="28.5">
      <c r="A24">
        <v>1</v>
      </c>
      <c r="B24" s="13" t="s">
        <v>374</v>
      </c>
      <c r="D24">
        <f>'[1]Student EARS'!$Q12</f>
        <v>1</v>
      </c>
      <c r="E24">
        <v>1</v>
      </c>
      <c r="F24">
        <f t="shared" si="7"/>
        <v>1</v>
      </c>
      <c r="G24">
        <f t="shared" si="8"/>
        <v>7</v>
      </c>
      <c r="H24">
        <f t="shared" si="9"/>
        <v>7</v>
      </c>
      <c r="I24">
        <f t="shared" si="10"/>
        <v>36</v>
      </c>
      <c r="J24">
        <f>'[1]Student EARS'!$C12</f>
        <v>14</v>
      </c>
      <c r="K24">
        <f t="shared" si="11"/>
        <v>2</v>
      </c>
      <c r="L24">
        <f t="shared" si="12"/>
        <v>36</v>
      </c>
      <c r="M24">
        <f t="shared" si="13"/>
        <v>5.1428571428571432</v>
      </c>
      <c r="N24">
        <v>1</v>
      </c>
      <c r="O24">
        <v>1</v>
      </c>
      <c r="P24">
        <f>'[1]Student EARS'!$R12</f>
        <v>1</v>
      </c>
      <c r="Q24">
        <v>0</v>
      </c>
      <c r="R24">
        <f>'[1]Student EARS'!$E12</f>
        <v>1</v>
      </c>
      <c r="S24" s="20">
        <v>0</v>
      </c>
      <c r="T24">
        <f t="shared" si="14"/>
        <v>0</v>
      </c>
      <c r="U24">
        <f>'[1]Student EARS'!$F12</f>
        <v>1</v>
      </c>
      <c r="V24">
        <v>1</v>
      </c>
      <c r="W24">
        <f t="shared" si="15"/>
        <v>0</v>
      </c>
      <c r="X24">
        <f t="shared" si="16"/>
        <v>1</v>
      </c>
      <c r="Y24">
        <f>'[1]Student EARS'!$D12</f>
        <v>0</v>
      </c>
      <c r="Z24">
        <f>'[1]Student EARS'!$G12</f>
        <v>1</v>
      </c>
      <c r="AA24">
        <f>'[1]Student EARS'!$H12</f>
        <v>0</v>
      </c>
      <c r="AB24">
        <f>'[1]Student EARS'!$I12</f>
        <v>1</v>
      </c>
      <c r="AC24">
        <f>'[1]Student EARS'!$T12</f>
        <v>1</v>
      </c>
      <c r="AD24">
        <f>'[1]Student EARS'!$J12</f>
        <v>1</v>
      </c>
      <c r="AE24">
        <v>0</v>
      </c>
      <c r="AF24">
        <f t="shared" si="17"/>
        <v>0</v>
      </c>
      <c r="AG24">
        <f>'[1]Student EARS'!$K12</f>
        <v>1</v>
      </c>
      <c r="AH24">
        <f t="shared" si="18"/>
        <v>1</v>
      </c>
      <c r="AI24">
        <f>'[1]Student EARS'!$L12</f>
        <v>1</v>
      </c>
      <c r="AJ24">
        <v>1</v>
      </c>
      <c r="AK24">
        <f t="shared" si="19"/>
        <v>1</v>
      </c>
      <c r="AL24">
        <v>1</v>
      </c>
      <c r="AM24">
        <f>'[1]Student EARS'!$M12</f>
        <v>1</v>
      </c>
      <c r="AN24">
        <v>0</v>
      </c>
      <c r="AO24">
        <f>'[1]Student EARS'!$N12</f>
        <v>1</v>
      </c>
      <c r="AP24">
        <v>0</v>
      </c>
      <c r="AQ24">
        <v>1</v>
      </c>
      <c r="AR24">
        <v>1</v>
      </c>
      <c r="AS24">
        <f>'[1]Student EARS'!$O12</f>
        <v>1</v>
      </c>
      <c r="AT24">
        <f>'[1]Student EARS'!$S12</f>
        <v>1</v>
      </c>
      <c r="AU24">
        <f t="shared" si="20"/>
        <v>30.530000000000019</v>
      </c>
      <c r="AV24">
        <f t="shared" si="21"/>
        <v>10.740000000000002</v>
      </c>
      <c r="AW24">
        <f t="shared" si="22"/>
        <v>10.211428571428574</v>
      </c>
      <c r="AX24">
        <f t="shared" si="23"/>
        <v>6.2928571428571445</v>
      </c>
      <c r="AY24">
        <v>1</v>
      </c>
      <c r="AZ24">
        <v>0</v>
      </c>
      <c r="BA24">
        <v>1</v>
      </c>
      <c r="BG24">
        <f t="shared" si="24"/>
        <v>0</v>
      </c>
      <c r="BH24" s="10">
        <f t="shared" si="25"/>
        <v>2.4305555555555558E-5</v>
      </c>
      <c r="BI24">
        <f t="shared" si="6"/>
        <v>100</v>
      </c>
      <c r="BJ24">
        <v>1</v>
      </c>
      <c r="CB24">
        <f>BS2</f>
        <v>16.399999999999999</v>
      </c>
    </row>
    <row r="25" spans="1:80" ht="28.5">
      <c r="A25">
        <v>1</v>
      </c>
      <c r="B25" s="14" t="s">
        <v>375</v>
      </c>
      <c r="D25">
        <f>'[1]Student EARS'!$Q13</f>
        <v>1</v>
      </c>
      <c r="E25">
        <v>1</v>
      </c>
      <c r="F25">
        <f t="shared" si="7"/>
        <v>1</v>
      </c>
      <c r="G25">
        <f t="shared" si="8"/>
        <v>13</v>
      </c>
      <c r="H25">
        <f t="shared" si="9"/>
        <v>13</v>
      </c>
      <c r="I25">
        <f t="shared" si="10"/>
        <v>65</v>
      </c>
      <c r="J25">
        <f>'[1]Student EARS'!$C13</f>
        <v>21</v>
      </c>
      <c r="K25">
        <f t="shared" si="11"/>
        <v>1.6153846153846154</v>
      </c>
      <c r="L25">
        <f t="shared" si="12"/>
        <v>64</v>
      </c>
      <c r="M25">
        <f t="shared" si="13"/>
        <v>4.9230769230769234</v>
      </c>
      <c r="N25">
        <v>1</v>
      </c>
      <c r="O25">
        <v>1</v>
      </c>
      <c r="P25">
        <f>'[1]Student EARS'!$R13</f>
        <v>1</v>
      </c>
      <c r="Q25">
        <v>0</v>
      </c>
      <c r="R25">
        <f>'[1]Student EARS'!$E13</f>
        <v>1</v>
      </c>
      <c r="S25" s="20">
        <v>1</v>
      </c>
      <c r="T25">
        <f t="shared" si="14"/>
        <v>0</v>
      </c>
      <c r="U25">
        <f>'[1]Student EARS'!$F13</f>
        <v>1</v>
      </c>
      <c r="V25">
        <v>1</v>
      </c>
      <c r="W25">
        <f t="shared" si="15"/>
        <v>0</v>
      </c>
      <c r="X25">
        <f t="shared" si="16"/>
        <v>1</v>
      </c>
      <c r="Y25">
        <f>'[1]Student EARS'!$D13</f>
        <v>1</v>
      </c>
      <c r="Z25">
        <f>'[1]Student EARS'!$G13</f>
        <v>1</v>
      </c>
      <c r="AA25">
        <f>'[1]Student EARS'!$H13</f>
        <v>0</v>
      </c>
      <c r="AB25">
        <f>'[1]Student EARS'!$I13</f>
        <v>1</v>
      </c>
      <c r="AC25">
        <f>'[1]Student EARS'!$T13</f>
        <v>1</v>
      </c>
      <c r="AD25">
        <f>'[1]Student EARS'!$J13</f>
        <v>1</v>
      </c>
      <c r="AE25">
        <v>1</v>
      </c>
      <c r="AF25">
        <f t="shared" si="17"/>
        <v>1</v>
      </c>
      <c r="AG25">
        <f>'[1]Student EARS'!$K13</f>
        <v>1</v>
      </c>
      <c r="AH25">
        <f t="shared" si="18"/>
        <v>1</v>
      </c>
      <c r="AI25">
        <f>'[1]Student EARS'!$L13</f>
        <v>1</v>
      </c>
      <c r="AJ25">
        <v>1</v>
      </c>
      <c r="AK25">
        <f t="shared" si="19"/>
        <v>1</v>
      </c>
      <c r="AL25">
        <v>1</v>
      </c>
      <c r="AM25">
        <f>'[1]Student EARS'!$M13</f>
        <v>1</v>
      </c>
      <c r="AN25">
        <v>0</v>
      </c>
      <c r="AO25">
        <f>'[1]Student EARS'!$N13</f>
        <v>1</v>
      </c>
      <c r="AP25">
        <v>0</v>
      </c>
      <c r="AQ25">
        <v>1</v>
      </c>
      <c r="AR25">
        <v>1</v>
      </c>
      <c r="AS25">
        <f>'[1]Student EARS'!$O13</f>
        <v>1</v>
      </c>
      <c r="AT25">
        <f>'[1]Student EARS'!$S13</f>
        <v>1</v>
      </c>
      <c r="AU25">
        <f t="shared" si="20"/>
        <v>56.978461538461566</v>
      </c>
      <c r="AV25">
        <f t="shared" si="21"/>
        <v>8.5415384615384617</v>
      </c>
      <c r="AW25">
        <f t="shared" si="22"/>
        <v>10.870769230769231</v>
      </c>
      <c r="AX25">
        <f t="shared" si="23"/>
        <v>8.2576923076923094</v>
      </c>
      <c r="AY25">
        <v>1</v>
      </c>
      <c r="AZ25">
        <v>0</v>
      </c>
      <c r="BA25">
        <v>1</v>
      </c>
      <c r="BG25">
        <f t="shared" si="24"/>
        <v>76.923076923076934</v>
      </c>
      <c r="BH25" s="10">
        <f t="shared" si="25"/>
        <v>4.5138888888888894E-5</v>
      </c>
      <c r="BI25">
        <f t="shared" si="6"/>
        <v>98.461538461538467</v>
      </c>
      <c r="BJ25">
        <v>1</v>
      </c>
      <c r="CB25">
        <f>BT2</f>
        <v>16.2</v>
      </c>
    </row>
    <row r="26" spans="1:80" ht="28.5">
      <c r="A26">
        <v>1</v>
      </c>
      <c r="B26" s="13" t="s">
        <v>376</v>
      </c>
      <c r="D26">
        <f>'[1]Student EARS'!$Q14</f>
        <v>1</v>
      </c>
      <c r="E26">
        <v>1</v>
      </c>
      <c r="F26">
        <f t="shared" si="7"/>
        <v>1</v>
      </c>
      <c r="G26">
        <f t="shared" si="8"/>
        <v>12</v>
      </c>
      <c r="H26">
        <f t="shared" si="9"/>
        <v>12</v>
      </c>
      <c r="I26">
        <f t="shared" si="10"/>
        <v>65</v>
      </c>
      <c r="J26">
        <f>'[1]Student EARS'!$C14</f>
        <v>21</v>
      </c>
      <c r="K26">
        <f t="shared" si="11"/>
        <v>1.75</v>
      </c>
      <c r="L26">
        <f t="shared" si="12"/>
        <v>64</v>
      </c>
      <c r="M26">
        <f t="shared" si="13"/>
        <v>5.333333333333333</v>
      </c>
      <c r="N26">
        <v>1</v>
      </c>
      <c r="O26">
        <v>1</v>
      </c>
      <c r="P26">
        <f>'[1]Student EARS'!$R14</f>
        <v>1</v>
      </c>
      <c r="Q26">
        <v>0</v>
      </c>
      <c r="R26">
        <f>'[1]Student EARS'!$E14</f>
        <v>1</v>
      </c>
      <c r="S26" s="20">
        <v>1</v>
      </c>
      <c r="T26">
        <f t="shared" si="14"/>
        <v>0</v>
      </c>
      <c r="U26">
        <f>'[1]Student EARS'!$F14</f>
        <v>1</v>
      </c>
      <c r="V26">
        <v>1</v>
      </c>
      <c r="W26">
        <f t="shared" si="15"/>
        <v>0</v>
      </c>
      <c r="X26">
        <f t="shared" si="16"/>
        <v>1</v>
      </c>
      <c r="Y26">
        <f>'[1]Student EARS'!$D14</f>
        <v>1</v>
      </c>
      <c r="Z26">
        <f>'[1]Student EARS'!$G14</f>
        <v>1</v>
      </c>
      <c r="AA26">
        <f>'[1]Student EARS'!$H14</f>
        <v>0</v>
      </c>
      <c r="AB26">
        <f>'[1]Student EARS'!$I14</f>
        <v>1</v>
      </c>
      <c r="AC26">
        <f>'[1]Student EARS'!$T14</f>
        <v>1</v>
      </c>
      <c r="AD26">
        <f>'[1]Student EARS'!$J14</f>
        <v>1</v>
      </c>
      <c r="AE26">
        <v>1</v>
      </c>
      <c r="AF26">
        <f t="shared" si="17"/>
        <v>1</v>
      </c>
      <c r="AG26">
        <f>'[1]Student EARS'!$K14</f>
        <v>1</v>
      </c>
      <c r="AH26">
        <f t="shared" si="18"/>
        <v>1</v>
      </c>
      <c r="AI26">
        <f>'[1]Student EARS'!$L14</f>
        <v>1</v>
      </c>
      <c r="AJ26">
        <v>1</v>
      </c>
      <c r="AK26">
        <f t="shared" si="19"/>
        <v>1</v>
      </c>
      <c r="AL26">
        <v>0</v>
      </c>
      <c r="AM26">
        <f>'[1]Student EARS'!$M14</f>
        <v>1</v>
      </c>
      <c r="AN26">
        <v>0</v>
      </c>
      <c r="AO26">
        <f>'[1]Student EARS'!$N14</f>
        <v>1</v>
      </c>
      <c r="AP26">
        <v>0</v>
      </c>
      <c r="AQ26">
        <v>1</v>
      </c>
      <c r="AR26">
        <v>1</v>
      </c>
      <c r="AS26">
        <f>'[1]Student EARS'!$O14</f>
        <v>1</v>
      </c>
      <c r="AT26">
        <f>'[1]Student EARS'!$S14</f>
        <v>1</v>
      </c>
      <c r="AU26">
        <f t="shared" si="20"/>
        <v>46.605000000000025</v>
      </c>
      <c r="AV26">
        <f t="shared" si="21"/>
        <v>9.740000000000002</v>
      </c>
      <c r="AW26">
        <f t="shared" si="22"/>
        <v>13.093333333333334</v>
      </c>
      <c r="AX26">
        <f t="shared" si="23"/>
        <v>9.6899999999999977</v>
      </c>
      <c r="AY26">
        <v>1</v>
      </c>
      <c r="AZ26">
        <v>0</v>
      </c>
      <c r="BA26">
        <v>1</v>
      </c>
      <c r="BG26">
        <f t="shared" si="24"/>
        <v>83.333333333333329</v>
      </c>
      <c r="BH26" s="10">
        <f t="shared" si="25"/>
        <v>4.1666666666666665E-5</v>
      </c>
      <c r="BI26">
        <f t="shared" si="6"/>
        <v>98.461538461538467</v>
      </c>
      <c r="BJ26">
        <v>1</v>
      </c>
      <c r="CB26">
        <f>BU2</f>
        <v>10</v>
      </c>
    </row>
    <row r="27" spans="1:80" ht="28.5">
      <c r="A27">
        <v>1</v>
      </c>
      <c r="B27" s="13" t="s">
        <v>377</v>
      </c>
      <c r="D27">
        <f>'[1]Student EARS'!$Q15</f>
        <v>1</v>
      </c>
      <c r="E27">
        <v>1</v>
      </c>
      <c r="F27">
        <f t="shared" si="7"/>
        <v>1</v>
      </c>
      <c r="G27">
        <f t="shared" si="8"/>
        <v>11</v>
      </c>
      <c r="H27">
        <f t="shared" si="9"/>
        <v>11</v>
      </c>
      <c r="I27">
        <f t="shared" si="10"/>
        <v>57</v>
      </c>
      <c r="J27">
        <f>'[1]Student EARS'!$C15</f>
        <v>19</v>
      </c>
      <c r="K27">
        <f t="shared" si="11"/>
        <v>1.7272727272727273</v>
      </c>
      <c r="L27">
        <f t="shared" si="12"/>
        <v>56</v>
      </c>
      <c r="M27">
        <f t="shared" si="13"/>
        <v>5.0909090909090908</v>
      </c>
      <c r="N27">
        <v>2</v>
      </c>
      <c r="O27">
        <v>1</v>
      </c>
      <c r="P27">
        <f>'[1]Student EARS'!$R15</f>
        <v>1</v>
      </c>
      <c r="Q27">
        <v>0</v>
      </c>
      <c r="R27">
        <f>'[1]Student EARS'!$E15</f>
        <v>1</v>
      </c>
      <c r="S27" s="20">
        <v>1</v>
      </c>
      <c r="T27">
        <f t="shared" si="14"/>
        <v>0</v>
      </c>
      <c r="U27">
        <f>'[1]Student EARS'!$F15</f>
        <v>1</v>
      </c>
      <c r="V27">
        <v>1</v>
      </c>
      <c r="W27">
        <f t="shared" si="15"/>
        <v>0</v>
      </c>
      <c r="X27">
        <f t="shared" si="16"/>
        <v>1</v>
      </c>
      <c r="Y27">
        <f>'[1]Student EARS'!$D15</f>
        <v>1</v>
      </c>
      <c r="Z27">
        <f>'[1]Student EARS'!$G15</f>
        <v>1</v>
      </c>
      <c r="AA27">
        <f>'[1]Student EARS'!$H15</f>
        <v>0</v>
      </c>
      <c r="AB27">
        <f>'[1]Student EARS'!$I15</f>
        <v>1</v>
      </c>
      <c r="AC27">
        <f>'[1]Student EARS'!$T15</f>
        <v>1</v>
      </c>
      <c r="AD27">
        <f>'[1]Student EARS'!$J15</f>
        <v>1</v>
      </c>
      <c r="AE27">
        <v>1</v>
      </c>
      <c r="AF27">
        <f t="shared" si="17"/>
        <v>1</v>
      </c>
      <c r="AG27">
        <f>'[1]Student EARS'!$K15</f>
        <v>1</v>
      </c>
      <c r="AH27">
        <f t="shared" si="18"/>
        <v>1</v>
      </c>
      <c r="AI27">
        <f>'[1]Student EARS'!$L15</f>
        <v>1</v>
      </c>
      <c r="AJ27">
        <v>1</v>
      </c>
      <c r="AK27">
        <f t="shared" si="19"/>
        <v>1</v>
      </c>
      <c r="AL27">
        <v>0</v>
      </c>
      <c r="AM27">
        <f>'[1]Student EARS'!$M15</f>
        <v>1</v>
      </c>
      <c r="AN27">
        <v>0</v>
      </c>
      <c r="AO27">
        <f>'[1]Student EARS'!$N15</f>
        <v>1</v>
      </c>
      <c r="AP27">
        <v>0</v>
      </c>
      <c r="AQ27">
        <v>1</v>
      </c>
      <c r="AR27">
        <v>1</v>
      </c>
      <c r="AS27">
        <f>'[1]Student EARS'!$O15</f>
        <v>1</v>
      </c>
      <c r="AT27">
        <f>'[1]Student EARS'!$S15</f>
        <v>1</v>
      </c>
      <c r="AU27">
        <f t="shared" si="20"/>
        <v>49.542727272727284</v>
      </c>
      <c r="AV27">
        <f t="shared" si="21"/>
        <v>9.081818181818182</v>
      </c>
      <c r="AW27">
        <f t="shared" si="22"/>
        <v>11.443636363636362</v>
      </c>
      <c r="AX27">
        <f t="shared" si="23"/>
        <v>8.048181818181817</v>
      </c>
      <c r="AY27">
        <v>1</v>
      </c>
      <c r="AZ27">
        <v>0</v>
      </c>
      <c r="BA27">
        <v>1</v>
      </c>
      <c r="BG27">
        <f t="shared" si="24"/>
        <v>90.909090909090907</v>
      </c>
      <c r="BH27" s="10">
        <f t="shared" si="25"/>
        <v>3.8194444444444444E-5</v>
      </c>
      <c r="BI27">
        <f t="shared" si="6"/>
        <v>98.245614035087712</v>
      </c>
      <c r="BJ27">
        <v>0</v>
      </c>
      <c r="CB27">
        <f>VLOOKUP(BP2,'Reading box plots'!$A$2:$B$10,2)</f>
        <v>17</v>
      </c>
    </row>
    <row r="28" spans="1:80" ht="28.5">
      <c r="A28">
        <v>1</v>
      </c>
      <c r="B28" s="14" t="s">
        <v>378</v>
      </c>
      <c r="D28">
        <f>'[1]Student EARS'!$Q16</f>
        <v>1</v>
      </c>
      <c r="E28">
        <v>1</v>
      </c>
      <c r="F28">
        <f t="shared" si="7"/>
        <v>1</v>
      </c>
      <c r="G28">
        <f t="shared" si="8"/>
        <v>9</v>
      </c>
      <c r="H28">
        <f t="shared" si="9"/>
        <v>9</v>
      </c>
      <c r="I28">
        <f t="shared" si="10"/>
        <v>49</v>
      </c>
      <c r="J28">
        <f>'[1]Student EARS'!$C16</f>
        <v>16</v>
      </c>
      <c r="K28">
        <f t="shared" si="11"/>
        <v>1.7777777777777777</v>
      </c>
      <c r="L28">
        <f t="shared" si="12"/>
        <v>48</v>
      </c>
      <c r="M28">
        <f t="shared" si="13"/>
        <v>5.333333333333333</v>
      </c>
      <c r="N28">
        <v>2</v>
      </c>
      <c r="O28">
        <v>1</v>
      </c>
      <c r="P28">
        <f>'[1]Student EARS'!$R16</f>
        <v>1</v>
      </c>
      <c r="Q28">
        <v>0</v>
      </c>
      <c r="R28">
        <f>'[1]Student EARS'!$E16</f>
        <v>1</v>
      </c>
      <c r="S28" s="20">
        <v>1</v>
      </c>
      <c r="T28">
        <f t="shared" si="14"/>
        <v>0</v>
      </c>
      <c r="U28">
        <f>'[1]Student EARS'!$F16</f>
        <v>1</v>
      </c>
      <c r="V28">
        <v>1</v>
      </c>
      <c r="W28">
        <f t="shared" si="15"/>
        <v>0</v>
      </c>
      <c r="X28">
        <f t="shared" si="16"/>
        <v>1</v>
      </c>
      <c r="Y28">
        <f>'[1]Student EARS'!$D16</f>
        <v>1</v>
      </c>
      <c r="Z28">
        <f>'[1]Student EARS'!$G16</f>
        <v>1</v>
      </c>
      <c r="AA28">
        <f>'[1]Student EARS'!$H16</f>
        <v>0</v>
      </c>
      <c r="AB28">
        <f>'[1]Student EARS'!$I16</f>
        <v>1</v>
      </c>
      <c r="AC28">
        <f>'[1]Student EARS'!$T16</f>
        <v>1</v>
      </c>
      <c r="AD28">
        <f>'[1]Student EARS'!$J16</f>
        <v>1</v>
      </c>
      <c r="AE28">
        <v>1</v>
      </c>
      <c r="AF28">
        <f t="shared" si="17"/>
        <v>1</v>
      </c>
      <c r="AG28">
        <f>'[1]Student EARS'!$K16</f>
        <v>1</v>
      </c>
      <c r="AH28">
        <f t="shared" si="18"/>
        <v>1</v>
      </c>
      <c r="AI28">
        <f>'[1]Student EARS'!$L16</f>
        <v>1</v>
      </c>
      <c r="AJ28">
        <v>1</v>
      </c>
      <c r="AK28">
        <f t="shared" si="19"/>
        <v>1</v>
      </c>
      <c r="AL28">
        <v>0</v>
      </c>
      <c r="AM28">
        <f>'[1]Student EARS'!$M16</f>
        <v>1</v>
      </c>
      <c r="AN28">
        <v>0</v>
      </c>
      <c r="AO28">
        <f>'[1]Student EARS'!$N16</f>
        <v>1</v>
      </c>
      <c r="AP28">
        <v>0</v>
      </c>
      <c r="AQ28">
        <v>1</v>
      </c>
      <c r="AR28">
        <v>1</v>
      </c>
      <c r="AS28">
        <f>'[1]Student EARS'!$O16</f>
        <v>1</v>
      </c>
      <c r="AT28">
        <f>'[1]Student EARS'!$S16</f>
        <v>1</v>
      </c>
      <c r="AU28">
        <f t="shared" si="20"/>
        <v>47.300000000000033</v>
      </c>
      <c r="AV28">
        <f t="shared" si="21"/>
        <v>8.8977777777777796</v>
      </c>
      <c r="AW28">
        <f t="shared" si="22"/>
        <v>12.271111111111111</v>
      </c>
      <c r="AX28">
        <f t="shared" si="23"/>
        <v>8.1899999999999977</v>
      </c>
      <c r="AY28">
        <v>1</v>
      </c>
      <c r="AZ28">
        <v>0</v>
      </c>
      <c r="BA28">
        <v>1</v>
      </c>
      <c r="BG28">
        <f t="shared" si="24"/>
        <v>111.1111111111111</v>
      </c>
      <c r="BH28" s="10">
        <f t="shared" si="25"/>
        <v>3.1250000000000001E-5</v>
      </c>
      <c r="BI28">
        <f t="shared" si="6"/>
        <v>97.959183673469383</v>
      </c>
      <c r="BJ28">
        <v>1</v>
      </c>
      <c r="CB28">
        <f>VLOOKUP(AU2,'Reading box plots'!$A$2:$B$10,2)</f>
        <v>17</v>
      </c>
    </row>
    <row r="29" spans="1:80" ht="28.5">
      <c r="A29">
        <v>1</v>
      </c>
      <c r="B29" s="13" t="s">
        <v>379</v>
      </c>
      <c r="D29">
        <f>'[1]Student EARS'!$Q17</f>
        <v>1</v>
      </c>
      <c r="E29">
        <v>1</v>
      </c>
      <c r="F29">
        <f t="shared" si="7"/>
        <v>1</v>
      </c>
      <c r="G29">
        <f t="shared" si="8"/>
        <v>11</v>
      </c>
      <c r="H29">
        <f t="shared" si="9"/>
        <v>11</v>
      </c>
      <c r="I29">
        <f t="shared" si="10"/>
        <v>51</v>
      </c>
      <c r="J29">
        <f>'[1]Student EARS'!$C17</f>
        <v>19</v>
      </c>
      <c r="K29">
        <f t="shared" si="11"/>
        <v>1.7272727272727273</v>
      </c>
      <c r="L29">
        <f t="shared" si="12"/>
        <v>50</v>
      </c>
      <c r="M29">
        <f t="shared" si="13"/>
        <v>4.5454545454545459</v>
      </c>
      <c r="N29">
        <v>2</v>
      </c>
      <c r="O29">
        <v>1</v>
      </c>
      <c r="P29">
        <f>'[1]Student EARS'!$R17</f>
        <v>0</v>
      </c>
      <c r="Q29">
        <v>0</v>
      </c>
      <c r="R29">
        <f>'[1]Student EARS'!$E17</f>
        <v>1</v>
      </c>
      <c r="S29" s="20">
        <v>1</v>
      </c>
      <c r="T29">
        <f t="shared" si="14"/>
        <v>0</v>
      </c>
      <c r="U29">
        <f>'[1]Student EARS'!$F17</f>
        <v>1</v>
      </c>
      <c r="V29">
        <v>1</v>
      </c>
      <c r="W29">
        <f t="shared" si="15"/>
        <v>0</v>
      </c>
      <c r="X29">
        <f t="shared" si="16"/>
        <v>1</v>
      </c>
      <c r="Y29">
        <f>'[1]Student EARS'!$D17</f>
        <v>1</v>
      </c>
      <c r="Z29">
        <f>'[1]Student EARS'!$G17</f>
        <v>1</v>
      </c>
      <c r="AA29">
        <f>'[1]Student EARS'!$H17</f>
        <v>1</v>
      </c>
      <c r="AB29">
        <f>'[1]Student EARS'!$I17</f>
        <v>1</v>
      </c>
      <c r="AC29">
        <f>'[1]Student EARS'!$T17</f>
        <v>1</v>
      </c>
      <c r="AD29">
        <f>'[1]Student EARS'!$J17</f>
        <v>1</v>
      </c>
      <c r="AE29">
        <v>0</v>
      </c>
      <c r="AF29">
        <f t="shared" si="17"/>
        <v>1</v>
      </c>
      <c r="AG29">
        <f>'[1]Student EARS'!$K17</f>
        <v>1</v>
      </c>
      <c r="AH29">
        <f t="shared" si="18"/>
        <v>1</v>
      </c>
      <c r="AI29">
        <f>'[1]Student EARS'!$L17</f>
        <v>1</v>
      </c>
      <c r="AJ29">
        <v>1</v>
      </c>
      <c r="AK29">
        <f t="shared" si="19"/>
        <v>1</v>
      </c>
      <c r="AL29">
        <v>1</v>
      </c>
      <c r="AM29">
        <f>'[1]Student EARS'!$M17</f>
        <v>1</v>
      </c>
      <c r="AN29">
        <v>0</v>
      </c>
      <c r="AO29">
        <f>'[1]Student EARS'!$N17</f>
        <v>1</v>
      </c>
      <c r="AP29">
        <v>0</v>
      </c>
      <c r="AQ29">
        <v>1</v>
      </c>
      <c r="AR29">
        <v>1</v>
      </c>
      <c r="AS29">
        <f>'[1]Student EARS'!$O17</f>
        <v>1</v>
      </c>
      <c r="AT29">
        <f>'[1]Student EARS'!$S17</f>
        <v>1</v>
      </c>
      <c r="AU29">
        <f t="shared" si="20"/>
        <v>49.542727272727284</v>
      </c>
      <c r="AV29">
        <f t="shared" si="21"/>
        <v>9.081818181818182</v>
      </c>
      <c r="AW29">
        <f t="shared" si="22"/>
        <v>8.2363636363636346</v>
      </c>
      <c r="AX29">
        <f t="shared" si="23"/>
        <v>5.4790909090909103</v>
      </c>
      <c r="AY29">
        <v>1</v>
      </c>
      <c r="AZ29">
        <v>0</v>
      </c>
      <c r="BA29">
        <v>1</v>
      </c>
      <c r="BG29">
        <f t="shared" si="24"/>
        <v>90.909090909090907</v>
      </c>
      <c r="BH29" s="10">
        <f t="shared" si="25"/>
        <v>3.8194444444444444E-5</v>
      </c>
      <c r="BI29">
        <f t="shared" si="6"/>
        <v>98.039215686274503</v>
      </c>
      <c r="BJ29">
        <v>0</v>
      </c>
    </row>
    <row r="30" spans="1:80" ht="28.5">
      <c r="A30">
        <v>1</v>
      </c>
      <c r="B30" s="2" t="s">
        <v>380</v>
      </c>
      <c r="D30">
        <f>'[1]Student EARS'!$Q18</f>
        <v>1</v>
      </c>
      <c r="E30">
        <v>1</v>
      </c>
      <c r="F30">
        <f t="shared" si="7"/>
        <v>1</v>
      </c>
      <c r="G30">
        <f t="shared" si="8"/>
        <v>9</v>
      </c>
      <c r="H30">
        <f t="shared" si="9"/>
        <v>9</v>
      </c>
      <c r="I30">
        <f t="shared" si="10"/>
        <v>46</v>
      </c>
      <c r="J30">
        <f>'[1]Student EARS'!$C18</f>
        <v>16</v>
      </c>
      <c r="K30">
        <f t="shared" si="11"/>
        <v>1.7777777777777777</v>
      </c>
      <c r="L30">
        <f t="shared" si="12"/>
        <v>45</v>
      </c>
      <c r="M30">
        <f t="shared" si="13"/>
        <v>5</v>
      </c>
      <c r="N30">
        <v>2</v>
      </c>
      <c r="O30">
        <v>1</v>
      </c>
      <c r="P30">
        <f>'[1]Student EARS'!$R18</f>
        <v>0</v>
      </c>
      <c r="Q30">
        <v>0</v>
      </c>
      <c r="R30">
        <f>'[1]Student EARS'!$E18</f>
        <v>1</v>
      </c>
      <c r="S30" s="20">
        <v>1</v>
      </c>
      <c r="T30">
        <f t="shared" si="14"/>
        <v>0</v>
      </c>
      <c r="U30">
        <f>'[1]Student EARS'!$F18</f>
        <v>1</v>
      </c>
      <c r="V30">
        <v>1</v>
      </c>
      <c r="W30">
        <f t="shared" si="15"/>
        <v>0</v>
      </c>
      <c r="X30">
        <f t="shared" si="16"/>
        <v>1</v>
      </c>
      <c r="Y30">
        <f>'[1]Student EARS'!$D18</f>
        <v>1</v>
      </c>
      <c r="Z30">
        <f>'[1]Student EARS'!$G18</f>
        <v>1</v>
      </c>
      <c r="AA30">
        <f>'[1]Student EARS'!$H18</f>
        <v>0</v>
      </c>
      <c r="AB30">
        <f>'[1]Student EARS'!$I18</f>
        <v>1</v>
      </c>
      <c r="AC30">
        <f>'[1]Student EARS'!$T18</f>
        <v>1</v>
      </c>
      <c r="AD30">
        <f>'[1]Student EARS'!$J18</f>
        <v>1</v>
      </c>
      <c r="AE30">
        <v>1</v>
      </c>
      <c r="AF30">
        <f t="shared" si="17"/>
        <v>1</v>
      </c>
      <c r="AG30">
        <f>'[1]Student EARS'!$K18</f>
        <v>1</v>
      </c>
      <c r="AH30">
        <f t="shared" si="18"/>
        <v>1</v>
      </c>
      <c r="AI30">
        <f>'[1]Student EARS'!$L18</f>
        <v>1</v>
      </c>
      <c r="AJ30">
        <v>1</v>
      </c>
      <c r="AK30">
        <f t="shared" si="19"/>
        <v>1</v>
      </c>
      <c r="AL30">
        <v>1</v>
      </c>
      <c r="AM30">
        <f>'[1]Student EARS'!$M18</f>
        <v>1</v>
      </c>
      <c r="AN30">
        <v>0</v>
      </c>
      <c r="AO30">
        <f>'[1]Student EARS'!$N18</f>
        <v>1</v>
      </c>
      <c r="AP30">
        <v>0</v>
      </c>
      <c r="AQ30">
        <v>1</v>
      </c>
      <c r="AR30">
        <v>1</v>
      </c>
      <c r="AS30">
        <f>'[1]Student EARS'!$O18</f>
        <v>1</v>
      </c>
      <c r="AT30">
        <f>'[1]Student EARS'!$S18</f>
        <v>1</v>
      </c>
      <c r="AU30">
        <f t="shared" si="20"/>
        <v>47.300000000000033</v>
      </c>
      <c r="AV30">
        <f t="shared" si="21"/>
        <v>8.8977777777777796</v>
      </c>
      <c r="AW30">
        <f t="shared" si="22"/>
        <v>10.31111111111111</v>
      </c>
      <c r="AX30">
        <f t="shared" si="23"/>
        <v>6.620000000000001</v>
      </c>
      <c r="AY30">
        <v>1</v>
      </c>
      <c r="AZ30">
        <v>0</v>
      </c>
      <c r="BA30">
        <v>0</v>
      </c>
      <c r="BG30">
        <f t="shared" si="24"/>
        <v>111.1111111111111</v>
      </c>
      <c r="BH30" s="10">
        <f t="shared" si="25"/>
        <v>3.1250000000000001E-5</v>
      </c>
      <c r="BI30">
        <f t="shared" si="6"/>
        <v>97.826086956521735</v>
      </c>
      <c r="BJ30">
        <v>1</v>
      </c>
    </row>
    <row r="31" spans="1:80" ht="28.5">
      <c r="A31">
        <v>1</v>
      </c>
      <c r="B31" s="2" t="s">
        <v>381</v>
      </c>
      <c r="D31">
        <f>'[1]Student EARS'!$Q19</f>
        <v>1</v>
      </c>
      <c r="E31">
        <v>1</v>
      </c>
      <c r="F31">
        <f t="shared" si="7"/>
        <v>1</v>
      </c>
      <c r="G31">
        <f t="shared" si="8"/>
        <v>8</v>
      </c>
      <c r="H31">
        <f t="shared" si="9"/>
        <v>8</v>
      </c>
      <c r="I31">
        <f t="shared" si="10"/>
        <v>37</v>
      </c>
      <c r="J31">
        <f>'[1]Student EARS'!$C19</f>
        <v>11</v>
      </c>
      <c r="K31">
        <f t="shared" si="11"/>
        <v>1.375</v>
      </c>
      <c r="L31">
        <f t="shared" si="12"/>
        <v>36</v>
      </c>
      <c r="M31">
        <f t="shared" si="13"/>
        <v>4.5</v>
      </c>
      <c r="N31">
        <v>1</v>
      </c>
      <c r="O31">
        <v>1</v>
      </c>
      <c r="P31">
        <f>'[1]Student EARS'!$R19</f>
        <v>1</v>
      </c>
      <c r="Q31">
        <v>1</v>
      </c>
      <c r="R31">
        <f>'[1]Student EARS'!$E19</f>
        <v>1</v>
      </c>
      <c r="S31" s="20">
        <v>1</v>
      </c>
      <c r="T31">
        <f t="shared" si="14"/>
        <v>1</v>
      </c>
      <c r="U31">
        <f>'[1]Student EARS'!$F19</f>
        <v>1</v>
      </c>
      <c r="V31">
        <v>1</v>
      </c>
      <c r="W31">
        <f t="shared" si="15"/>
        <v>1</v>
      </c>
      <c r="X31">
        <f t="shared" si="16"/>
        <v>1</v>
      </c>
      <c r="Y31">
        <f>'[1]Student EARS'!$D19</f>
        <v>1</v>
      </c>
      <c r="Z31">
        <f>'[1]Student EARS'!$G19</f>
        <v>1</v>
      </c>
      <c r="AA31">
        <f>'[1]Student EARS'!$H19</f>
        <v>1</v>
      </c>
      <c r="AB31">
        <f>'[1]Student EARS'!$I19</f>
        <v>1</v>
      </c>
      <c r="AC31">
        <f>'[1]Student EARS'!$T19</f>
        <v>1</v>
      </c>
      <c r="AD31">
        <f>'[1]Student EARS'!$J19</f>
        <v>1</v>
      </c>
      <c r="AE31">
        <v>1</v>
      </c>
      <c r="AF31">
        <f t="shared" si="17"/>
        <v>1</v>
      </c>
      <c r="AG31">
        <f>'[1]Student EARS'!$K19</f>
        <v>1</v>
      </c>
      <c r="AH31">
        <f t="shared" si="18"/>
        <v>1</v>
      </c>
      <c r="AI31">
        <f>'[1]Student EARS'!$L19</f>
        <v>1</v>
      </c>
      <c r="AJ31">
        <v>1</v>
      </c>
      <c r="AK31">
        <f t="shared" si="19"/>
        <v>1</v>
      </c>
      <c r="AL31">
        <v>1</v>
      </c>
      <c r="AM31">
        <f>'[1]Student EARS'!$M19</f>
        <v>1</v>
      </c>
      <c r="AN31">
        <v>0</v>
      </c>
      <c r="AO31">
        <f>'[1]Student EARS'!$N19</f>
        <v>1</v>
      </c>
      <c r="AP31">
        <v>0</v>
      </c>
      <c r="AQ31">
        <v>1</v>
      </c>
      <c r="AR31">
        <v>1</v>
      </c>
      <c r="AS31">
        <f>'[1]Student EARS'!$O19</f>
        <v>1</v>
      </c>
      <c r="AT31">
        <f>'[1]Student EARS'!$S19</f>
        <v>1</v>
      </c>
      <c r="AU31">
        <f t="shared" si="20"/>
        <v>82.390000000000015</v>
      </c>
      <c r="AV31">
        <f t="shared" si="21"/>
        <v>3.7550000000000026</v>
      </c>
      <c r="AW31">
        <f t="shared" si="22"/>
        <v>6.9600000000000009</v>
      </c>
      <c r="AX31">
        <f t="shared" si="23"/>
        <v>3.7650000000000006</v>
      </c>
      <c r="AY31">
        <v>1</v>
      </c>
      <c r="AZ31">
        <v>0</v>
      </c>
      <c r="BA31">
        <v>1</v>
      </c>
      <c r="BG31">
        <f t="shared" si="24"/>
        <v>125</v>
      </c>
      <c r="BH31" s="10">
        <f t="shared" si="25"/>
        <v>2.7777777777777779E-5</v>
      </c>
      <c r="BI31">
        <f t="shared" si="6"/>
        <v>97.297297297297305</v>
      </c>
      <c r="BJ31">
        <v>1</v>
      </c>
    </row>
    <row r="32" spans="1:80" ht="28.5">
      <c r="A32">
        <v>1</v>
      </c>
      <c r="B32" s="2" t="s">
        <v>382</v>
      </c>
      <c r="D32">
        <f>'[1]Student EARS'!$Q20</f>
        <v>1</v>
      </c>
      <c r="E32">
        <v>1</v>
      </c>
      <c r="F32">
        <f t="shared" ref="F32" si="26">IF(B32="",0,(LEN(B32)-LEN(SUBSTITUTE(B32,". ","."))+1))</f>
        <v>1</v>
      </c>
      <c r="G32">
        <f t="shared" ref="G32" si="27">IF(B32="",0,LEN(B32)-LEN(SUBSTITUTE(B32," ",""))+1)</f>
        <v>8</v>
      </c>
      <c r="H32">
        <f t="shared" ref="H32" si="28">IF(F32=0,0,G32/F32)</f>
        <v>8</v>
      </c>
      <c r="I32">
        <f t="shared" ref="I32" si="29">LEN(SUBSTITUTE(B32," ",""))</f>
        <v>41</v>
      </c>
      <c r="J32">
        <f>'[1]Student EARS'!$C20</f>
        <v>14</v>
      </c>
      <c r="K32">
        <f t="shared" ref="K32" si="30">IF(G32=0,0,J32/G32)</f>
        <v>1.75</v>
      </c>
      <c r="L32">
        <f t="shared" ref="L32" si="31">LEN(SUBSTITUTE(SUBSTITUTE(SUBSTITUTE(SUBSTITUTE(SUBSTITUTE(SUBSTITUTE(SUBSTITUTE(SUBSTITUTE(SUBSTITUTE(SUBSTITUTE(SUBSTITUTE(SUBSTITUTE(SUBSTITUTE(SUBSTITUTE(SUBSTITUTE(SUBSTITUTE(SUBSTITUTE(SUBSTITUTE(SUBSTITUTE(B32," ",""),".",""),",",""),"?",""),"!",""),";",""),"(",""),")",""),"[",""),"]",""),"-",""),"{",""),"}",""),"/",""),"+",""),"*",""),"_",""),"&amp;",""),"#",""))</f>
        <v>40</v>
      </c>
      <c r="M32">
        <f t="shared" ref="M32" si="32">IF(G32=0,0,L32/G32)</f>
        <v>5</v>
      </c>
      <c r="N32">
        <v>1</v>
      </c>
      <c r="O32">
        <v>1</v>
      </c>
      <c r="P32">
        <f>'[1]Student EARS'!$R20</f>
        <v>1</v>
      </c>
      <c r="Q32">
        <v>0</v>
      </c>
      <c r="R32">
        <f>'[1]Student EARS'!$E20</f>
        <v>1</v>
      </c>
      <c r="S32" s="20">
        <v>0</v>
      </c>
      <c r="T32">
        <f t="shared" ref="T32" si="33">QUOTIENT((Q32+R32+S32),3)</f>
        <v>0</v>
      </c>
      <c r="U32">
        <f>'[1]Student EARS'!$F20</f>
        <v>1</v>
      </c>
      <c r="V32">
        <v>1</v>
      </c>
      <c r="W32">
        <f t="shared" ref="W32" si="34">QUOTIENT((P32+T32),2)</f>
        <v>0</v>
      </c>
      <c r="X32">
        <f t="shared" ref="X32" si="35">IF(U32=1,1,IF(V32=1,1,0))</f>
        <v>1</v>
      </c>
      <c r="Y32">
        <f>'[1]Student EARS'!$D20</f>
        <v>1</v>
      </c>
      <c r="Z32">
        <f>'[1]Student EARS'!$G20</f>
        <v>1</v>
      </c>
      <c r="AA32">
        <f>'[1]Student EARS'!$H20</f>
        <v>0</v>
      </c>
      <c r="AB32">
        <f>'[1]Student EARS'!$I20</f>
        <v>1</v>
      </c>
      <c r="AC32">
        <f>'[1]Student EARS'!$T20</f>
        <v>1</v>
      </c>
      <c r="AD32">
        <f>'[1]Student EARS'!$J20</f>
        <v>1</v>
      </c>
      <c r="AE32">
        <v>1</v>
      </c>
      <c r="AF32">
        <f t="shared" ref="AF32" si="36">IF(B32="",0,((LEN(B32)-LEN(SUBSTITUTE(B32,".","")))+(LEN(B32)-LEN(SUBSTITUTE(B32,",","")))+(LEN(B32)-LEN(SUBSTITUTE(B32,"'","")))+(LEN(B32)-LEN(SUBSTITUTE(B32,"""","")))+(LEN(B32)-LEN(SUBSTITUTE(B32,"-","")))+(LEN(B32)-LEN(SUBSTITUTE(B32,":","")))+(LEN(B32)-LEN(SUBSTITUTE(B32,";","")))+(LEN(B32)-LEN(SUBSTITUTE(B32,"!","")))+(LEN(B32)-LEN(SUBSTITUTE(B32,"?","")))+(LEN(B32)-LEN(SUBSTITUTE(B32,"(","")))+(LEN(B32)-LEN(SUBSTITUTE(B32,")","")))+(LEN(B32)-LEN(SUBSTITUTE(B32,"[","")))+(LEN(B32)-LEN(SUBSTITUTE(B32,"]","")))+(LEN(B32)-LEN(SUBSTITUTE(B32,"/","")))+(LEN(B32)-LEN(SUBSTITUTE(B32,"'","")))))</f>
        <v>1</v>
      </c>
      <c r="AG32">
        <f>'[1]Student EARS'!$K20</f>
        <v>1</v>
      </c>
      <c r="AH32">
        <f t="shared" ref="AH32" si="37">IF(G32&gt;0,IF((LEN(B32)-LEN(SUBSTITUTE(B32,"/","")))&gt;0,0,1),0)</f>
        <v>1</v>
      </c>
      <c r="AI32">
        <f>'[1]Student EARS'!$L20</f>
        <v>1</v>
      </c>
      <c r="AJ32">
        <v>1</v>
      </c>
      <c r="AK32">
        <f t="shared" ref="AK32" si="38">IF(G32&gt;0,IF(((LEN(B32)-LEN(SUBSTITUTE(B32,"(","")))+(LEN(B32)-LEN(SUBSTITUTE(B32,")","")))+(LEN(B32)-LEN(SUBSTITUTE(B32,"[","")))+(LEN(B32)-LEN(SUBSTITUTE(B32,"]","")))+(LEN(B32)-LEN(SUBSTITUTE(B32,"{","")))+(LEN(B32)-LEN(SUBSTITUTE(B32,"}",""))))&gt;0,0,1),0)</f>
        <v>1</v>
      </c>
      <c r="AL32">
        <v>1</v>
      </c>
      <c r="AM32">
        <f>'[1]Student EARS'!$M20</f>
        <v>1</v>
      </c>
      <c r="AN32">
        <v>0</v>
      </c>
      <c r="AO32">
        <f>'[1]Student EARS'!$N20</f>
        <v>1</v>
      </c>
      <c r="AP32">
        <v>0</v>
      </c>
      <c r="AQ32">
        <v>1</v>
      </c>
      <c r="AR32">
        <v>1</v>
      </c>
      <c r="AS32">
        <f>'[1]Student EARS'!$O20</f>
        <v>1</v>
      </c>
      <c r="AT32">
        <f>'[1]Student EARS'!$S20</f>
        <v>1</v>
      </c>
      <c r="AU32">
        <f t="shared" ref="AU32" si="39">IF(G32=0,0,(206.835-(84.6*(K32))-(1.015*(H32))))</f>
        <v>50.665000000000028</v>
      </c>
      <c r="AV32">
        <f t="shared" ref="AV32" si="40">IF(G32=0,0,(0.39*H32)+(11.8*K32)-15.59)</f>
        <v>8.1800000000000033</v>
      </c>
      <c r="AW32">
        <f t="shared" ref="AW32" si="41">IF(G32=0,0,((0.0588*M32*100)-(0.296*(F32/G32)*100)-15.8))</f>
        <v>9.8999999999999986</v>
      </c>
      <c r="AX32">
        <f t="shared" ref="AX32" si="42">IF(I32=0,0,(4.71*M32)+(0.5*H32)-21.43)</f>
        <v>6.120000000000001</v>
      </c>
      <c r="AY32">
        <v>1</v>
      </c>
      <c r="AZ32">
        <v>0</v>
      </c>
      <c r="BA32">
        <v>1</v>
      </c>
      <c r="BG32">
        <f t="shared" ref="BG32" si="43">IF(G32=0,0,AF32/G32*1000)</f>
        <v>125</v>
      </c>
      <c r="BH32" s="10">
        <f t="shared" ref="BH32" si="44">G32/200/24/60</f>
        <v>2.7777777777777779E-5</v>
      </c>
      <c r="BI32">
        <f t="shared" ref="BI32" si="45">IF(G32=0,0,L32/I32*100)</f>
        <v>97.560975609756099</v>
      </c>
      <c r="BJ32">
        <v>1</v>
      </c>
    </row>
    <row r="33" spans="1:62">
      <c r="A33">
        <v>1</v>
      </c>
      <c r="B33" s="2" t="s">
        <v>383</v>
      </c>
      <c r="C33"/>
      <c r="D33">
        <f>'[1]Student EARS'!$Q21</f>
        <v>1</v>
      </c>
      <c r="E33">
        <v>1</v>
      </c>
      <c r="F33">
        <f t="shared" ref="F33:F34" si="46">IF(B33="",0,(LEN(B33)-LEN(SUBSTITUTE(B33,". ","."))+1))</f>
        <v>1</v>
      </c>
      <c r="G33">
        <f t="shared" ref="G33:G34" si="47">IF(B33="",0,LEN(B33)-LEN(SUBSTITUTE(B33," ",""))+1)</f>
        <v>6</v>
      </c>
      <c r="H33">
        <f t="shared" ref="H33:H34" si="48">IF(F33=0,0,G33/F33)</f>
        <v>6</v>
      </c>
      <c r="I33">
        <f t="shared" ref="I33:I34" si="49">LEN(SUBSTITUTE(B33," ",""))</f>
        <v>30</v>
      </c>
      <c r="J33">
        <f>'[1]Student EARS'!$C21</f>
        <v>10</v>
      </c>
      <c r="K33">
        <f t="shared" ref="K33:K34" si="50">IF(G33=0,0,J33/G33)</f>
        <v>1.6666666666666667</v>
      </c>
      <c r="L33">
        <f t="shared" ref="L33:L34" si="51">LEN(SUBSTITUTE(SUBSTITUTE(SUBSTITUTE(SUBSTITUTE(SUBSTITUTE(SUBSTITUTE(SUBSTITUTE(SUBSTITUTE(SUBSTITUTE(SUBSTITUTE(SUBSTITUTE(SUBSTITUTE(SUBSTITUTE(SUBSTITUTE(SUBSTITUTE(SUBSTITUTE(SUBSTITUTE(SUBSTITUTE(SUBSTITUTE(B33," ",""),".",""),",",""),"?",""),"!",""),";",""),"(",""),")",""),"[",""),"]",""),"-",""),"{",""),"}",""),"/",""),"+",""),"*",""),"_",""),"&amp;",""),"#",""))</f>
        <v>29</v>
      </c>
      <c r="M33">
        <f t="shared" ref="M33:M34" si="52">IF(G33=0,0,L33/G33)</f>
        <v>4.833333333333333</v>
      </c>
      <c r="N33">
        <v>1</v>
      </c>
      <c r="O33">
        <v>1</v>
      </c>
      <c r="P33">
        <f>'[1]Student EARS'!$R21</f>
        <v>1</v>
      </c>
      <c r="Q33">
        <v>1</v>
      </c>
      <c r="R33">
        <f>'[1]Student EARS'!$E21</f>
        <v>1</v>
      </c>
      <c r="S33" s="20">
        <v>1</v>
      </c>
      <c r="T33">
        <f t="shared" ref="T33:T34" si="53">QUOTIENT((Q33+R33+S33),3)</f>
        <v>1</v>
      </c>
      <c r="U33">
        <f>'[1]Student EARS'!$F21</f>
        <v>1</v>
      </c>
      <c r="V33">
        <v>1</v>
      </c>
      <c r="W33">
        <f t="shared" ref="W33:W34" si="54">QUOTIENT((P33+T33),2)</f>
        <v>1</v>
      </c>
      <c r="X33">
        <f t="shared" ref="X33:X34" si="55">IF(U33=1,1,IF(V33=1,1,0))</f>
        <v>1</v>
      </c>
      <c r="Y33">
        <f>'[1]Student EARS'!$D21</f>
        <v>1</v>
      </c>
      <c r="Z33">
        <f>'[1]Student EARS'!$G21</f>
        <v>1</v>
      </c>
      <c r="AA33">
        <f>'[1]Student EARS'!$H21</f>
        <v>0</v>
      </c>
      <c r="AB33">
        <f>'[1]Student EARS'!$I21</f>
        <v>1</v>
      </c>
      <c r="AC33">
        <f>'[1]Student EARS'!$T21</f>
        <v>1</v>
      </c>
      <c r="AD33">
        <f>'[1]Student EARS'!$J21</f>
        <v>1</v>
      </c>
      <c r="AE33">
        <v>1</v>
      </c>
      <c r="AF33">
        <f t="shared" ref="AF33:AF34" si="56">IF(B33="",0,((LEN(B33)-LEN(SUBSTITUTE(B33,".","")))+(LEN(B33)-LEN(SUBSTITUTE(B33,",","")))+(LEN(B33)-LEN(SUBSTITUTE(B33,"'","")))+(LEN(B33)-LEN(SUBSTITUTE(B33,"""","")))+(LEN(B33)-LEN(SUBSTITUTE(B33,"-","")))+(LEN(B33)-LEN(SUBSTITUTE(B33,":","")))+(LEN(B33)-LEN(SUBSTITUTE(B33,";","")))+(LEN(B33)-LEN(SUBSTITUTE(B33,"!","")))+(LEN(B33)-LEN(SUBSTITUTE(B33,"?","")))+(LEN(B33)-LEN(SUBSTITUTE(B33,"(","")))+(LEN(B33)-LEN(SUBSTITUTE(B33,")","")))+(LEN(B33)-LEN(SUBSTITUTE(B33,"[","")))+(LEN(B33)-LEN(SUBSTITUTE(B33,"]","")))+(LEN(B33)-LEN(SUBSTITUTE(B33,"/","")))+(LEN(B33)-LEN(SUBSTITUTE(B33,"'","")))))</f>
        <v>1</v>
      </c>
      <c r="AG33">
        <f>'[1]Student EARS'!$K21</f>
        <v>1</v>
      </c>
      <c r="AH33">
        <f t="shared" ref="AH33:AH34" si="57">IF(G33&gt;0,IF((LEN(B33)-LEN(SUBSTITUTE(B33,"/","")))&gt;0,0,1),0)</f>
        <v>1</v>
      </c>
      <c r="AI33">
        <f>'[1]Student EARS'!$L21</f>
        <v>1</v>
      </c>
      <c r="AJ33">
        <v>1</v>
      </c>
      <c r="AK33">
        <f t="shared" ref="AK33:AK34" si="58">IF(G33&gt;0,IF(((LEN(B33)-LEN(SUBSTITUTE(B33,"(","")))+(LEN(B33)-LEN(SUBSTITUTE(B33,")","")))+(LEN(B33)-LEN(SUBSTITUTE(B33,"[","")))+(LEN(B33)-LEN(SUBSTITUTE(B33,"]","")))+(LEN(B33)-LEN(SUBSTITUTE(B33,"{","")))+(LEN(B33)-LEN(SUBSTITUTE(B33,"}",""))))&gt;0,0,1),0)</f>
        <v>1</v>
      </c>
      <c r="AL33">
        <v>1</v>
      </c>
      <c r="AM33">
        <f>'[1]Student EARS'!$M21</f>
        <v>1</v>
      </c>
      <c r="AN33">
        <v>0</v>
      </c>
      <c r="AO33">
        <f>'[1]Student EARS'!$N21</f>
        <v>1</v>
      </c>
      <c r="AP33">
        <v>0</v>
      </c>
      <c r="AQ33">
        <v>1</v>
      </c>
      <c r="AR33">
        <v>1</v>
      </c>
      <c r="AS33">
        <f>'[1]Student EARS'!$O21</f>
        <v>1</v>
      </c>
      <c r="AT33">
        <f>'[1]Student EARS'!$S21</f>
        <v>1</v>
      </c>
      <c r="AU33">
        <f t="shared" ref="AU33:AU34" si="59">IF(G33=0,0,(206.835-(84.6*(K33))-(1.015*(H33))))</f>
        <v>59.745000000000005</v>
      </c>
      <c r="AV33">
        <f t="shared" ref="AV33:AV34" si="60">IF(G33=0,0,(0.39*H33)+(11.8*K33)-15.59)</f>
        <v>6.4166666666666679</v>
      </c>
      <c r="AW33">
        <f t="shared" ref="AW33:AW34" si="61">IF(G33=0,0,((0.0588*M33*100)-(0.296*(F33/G33)*100)-15.8))</f>
        <v>7.6866666666666603</v>
      </c>
      <c r="AX33">
        <f t="shared" ref="AX33:AX34" si="62">IF(I33=0,0,(4.71*M33)+(0.5*H33)-21.43)</f>
        <v>4.3349999999999973</v>
      </c>
      <c r="AY33">
        <v>1</v>
      </c>
      <c r="AZ33">
        <v>0</v>
      </c>
      <c r="BA33">
        <v>1</v>
      </c>
      <c r="BG33">
        <f t="shared" ref="BG33:BG34" si="63">IF(G33=0,0,AF33/G33*1000)</f>
        <v>166.66666666666666</v>
      </c>
      <c r="BH33" s="10">
        <f t="shared" ref="BH33:BH34" si="64">G33/200/24/60</f>
        <v>2.0833333333333333E-5</v>
      </c>
      <c r="BI33">
        <f t="shared" ref="BI33:BI34" si="65">IF(G33=0,0,L33/I33*100)</f>
        <v>96.666666666666671</v>
      </c>
      <c r="BJ33">
        <v>1</v>
      </c>
    </row>
    <row r="34" spans="1:62" ht="28.5">
      <c r="A34">
        <v>1</v>
      </c>
      <c r="B34" s="2" t="s">
        <v>359</v>
      </c>
      <c r="C34"/>
      <c r="D34">
        <f>'[1]Student EARS'!$Q22</f>
        <v>1</v>
      </c>
      <c r="E34">
        <v>1</v>
      </c>
      <c r="F34">
        <f t="shared" si="46"/>
        <v>1</v>
      </c>
      <c r="G34">
        <f t="shared" si="47"/>
        <v>11</v>
      </c>
      <c r="H34">
        <f t="shared" si="48"/>
        <v>11</v>
      </c>
      <c r="I34">
        <f t="shared" si="49"/>
        <v>58</v>
      </c>
      <c r="J34">
        <f>'[1]Student EARS'!$C22</f>
        <v>19</v>
      </c>
      <c r="K34">
        <f t="shared" si="50"/>
        <v>1.7272727272727273</v>
      </c>
      <c r="L34">
        <f t="shared" si="51"/>
        <v>57</v>
      </c>
      <c r="M34">
        <f t="shared" si="52"/>
        <v>5.1818181818181817</v>
      </c>
      <c r="N34">
        <v>2</v>
      </c>
      <c r="O34">
        <v>1</v>
      </c>
      <c r="P34">
        <f>'[1]Student EARS'!$R22</f>
        <v>1</v>
      </c>
      <c r="Q34">
        <v>0</v>
      </c>
      <c r="R34">
        <f>'[1]Student EARS'!$E22</f>
        <v>1</v>
      </c>
      <c r="S34" s="20">
        <v>1</v>
      </c>
      <c r="T34">
        <f t="shared" si="53"/>
        <v>0</v>
      </c>
      <c r="U34">
        <f>'[1]Student EARS'!$F22</f>
        <v>1</v>
      </c>
      <c r="V34">
        <v>1</v>
      </c>
      <c r="W34">
        <f t="shared" si="54"/>
        <v>0</v>
      </c>
      <c r="X34">
        <f t="shared" si="55"/>
        <v>1</v>
      </c>
      <c r="Y34">
        <f>'[1]Student EARS'!$D22</f>
        <v>1</v>
      </c>
      <c r="Z34">
        <f>'[1]Student EARS'!$G22</f>
        <v>1</v>
      </c>
      <c r="AA34">
        <f>'[1]Student EARS'!$H22</f>
        <v>0</v>
      </c>
      <c r="AB34">
        <f>'[1]Student EARS'!$I22</f>
        <v>1</v>
      </c>
      <c r="AC34">
        <f>'[1]Student EARS'!$T22</f>
        <v>1</v>
      </c>
      <c r="AD34">
        <f>'[1]Student EARS'!$J22</f>
        <v>1</v>
      </c>
      <c r="AE34">
        <v>1</v>
      </c>
      <c r="AF34">
        <f t="shared" si="56"/>
        <v>1</v>
      </c>
      <c r="AG34">
        <f>'[1]Student EARS'!$K22</f>
        <v>1</v>
      </c>
      <c r="AH34">
        <f t="shared" si="57"/>
        <v>1</v>
      </c>
      <c r="AI34">
        <f>'[1]Student EARS'!$L22</f>
        <v>1</v>
      </c>
      <c r="AJ34">
        <v>1</v>
      </c>
      <c r="AK34">
        <f t="shared" si="58"/>
        <v>1</v>
      </c>
      <c r="AL34">
        <v>0</v>
      </c>
      <c r="AM34">
        <f>'[1]Student EARS'!$M22</f>
        <v>1</v>
      </c>
      <c r="AN34">
        <v>0</v>
      </c>
      <c r="AO34">
        <f>'[1]Student EARS'!$N22</f>
        <v>1</v>
      </c>
      <c r="AP34">
        <v>0</v>
      </c>
      <c r="AQ34">
        <v>1</v>
      </c>
      <c r="AR34">
        <v>1</v>
      </c>
      <c r="AS34">
        <f>'[1]Student EARS'!$O22</f>
        <v>1</v>
      </c>
      <c r="AT34">
        <f>'[1]Student EARS'!$S22</f>
        <v>1</v>
      </c>
      <c r="AU34">
        <f t="shared" si="59"/>
        <v>49.542727272727284</v>
      </c>
      <c r="AV34">
        <f t="shared" si="60"/>
        <v>9.081818181818182</v>
      </c>
      <c r="AW34">
        <f t="shared" si="61"/>
        <v>11.978181818181813</v>
      </c>
      <c r="AX34">
        <f t="shared" si="62"/>
        <v>8.4763636363636365</v>
      </c>
      <c r="AY34">
        <v>1</v>
      </c>
      <c r="AZ34">
        <v>0</v>
      </c>
      <c r="BA34">
        <v>1</v>
      </c>
      <c r="BG34">
        <f t="shared" si="63"/>
        <v>90.909090909090907</v>
      </c>
      <c r="BH34" s="10">
        <f t="shared" si="64"/>
        <v>3.8194444444444444E-5</v>
      </c>
      <c r="BI34">
        <f t="shared" si="65"/>
        <v>98.275862068965509</v>
      </c>
      <c r="BJ34">
        <v>0</v>
      </c>
    </row>
    <row r="35" spans="1:62" ht="28.5">
      <c r="A35">
        <v>1</v>
      </c>
      <c r="B35" s="2" t="s">
        <v>384</v>
      </c>
      <c r="C35"/>
      <c r="D35">
        <f>'[1]Student EARS'!$Q23</f>
        <v>1</v>
      </c>
      <c r="E35">
        <v>1</v>
      </c>
      <c r="F35">
        <f t="shared" ref="F35:F83" si="66">IF(B35="",0,(LEN(B35)-LEN(SUBSTITUTE(B35,". ","."))+1))</f>
        <v>1</v>
      </c>
      <c r="G35">
        <f t="shared" ref="G35:G83" si="67">IF(B35="",0,LEN(B35)-LEN(SUBSTITUTE(B35," ",""))+1)</f>
        <v>12</v>
      </c>
      <c r="H35">
        <f t="shared" ref="H35:H83" si="68">IF(F35=0,0,G35/F35)</f>
        <v>12</v>
      </c>
      <c r="I35">
        <f t="shared" ref="I35:I83" si="69">LEN(SUBSTITUTE(B35," ",""))</f>
        <v>60</v>
      </c>
      <c r="J35">
        <f>'[1]Student EARS'!$C23</f>
        <v>19</v>
      </c>
      <c r="K35">
        <f t="shared" ref="K35:K83" si="70">IF(G35=0,0,J35/G35)</f>
        <v>1.5833333333333333</v>
      </c>
      <c r="L35">
        <f t="shared" ref="L35:L83" si="71">LEN(SUBSTITUTE(SUBSTITUTE(SUBSTITUTE(SUBSTITUTE(SUBSTITUTE(SUBSTITUTE(SUBSTITUTE(SUBSTITUTE(SUBSTITUTE(SUBSTITUTE(SUBSTITUTE(SUBSTITUTE(SUBSTITUTE(SUBSTITUTE(SUBSTITUTE(SUBSTITUTE(SUBSTITUTE(SUBSTITUTE(SUBSTITUTE(B35," ",""),".",""),",",""),"?",""),"!",""),";",""),"(",""),")",""),"[",""),"]",""),"-",""),"{",""),"}",""),"/",""),"+",""),"*",""),"_",""),"&amp;",""),"#",""))</f>
        <v>60</v>
      </c>
      <c r="M35">
        <f t="shared" ref="M35:M83" si="72">IF(G35=0,0,L35/G35)</f>
        <v>5</v>
      </c>
      <c r="N35">
        <v>2</v>
      </c>
      <c r="O35">
        <v>1</v>
      </c>
      <c r="P35">
        <f>'[1]Student EARS'!$R23</f>
        <v>1</v>
      </c>
      <c r="Q35">
        <v>0</v>
      </c>
      <c r="R35">
        <f>'[1]Student EARS'!$E23</f>
        <v>1</v>
      </c>
      <c r="S35" s="20">
        <v>1</v>
      </c>
      <c r="T35">
        <f t="shared" ref="T35:T83" si="73">QUOTIENT((Q35+R35+S35),3)</f>
        <v>0</v>
      </c>
      <c r="U35">
        <f>'[1]Student EARS'!$F23</f>
        <v>1</v>
      </c>
      <c r="V35">
        <v>1</v>
      </c>
      <c r="W35">
        <f t="shared" ref="W35:W83" si="74">QUOTIENT((P35+T35),2)</f>
        <v>0</v>
      </c>
      <c r="X35">
        <f t="shared" ref="X35:X83" si="75">IF(U35=1,1,IF(V35=1,1,0))</f>
        <v>1</v>
      </c>
      <c r="Y35">
        <f>'[1]Student EARS'!$D23</f>
        <v>1</v>
      </c>
      <c r="Z35">
        <f>'[1]Student EARS'!$G23</f>
        <v>1</v>
      </c>
      <c r="AA35">
        <f>'[1]Student EARS'!$H23</f>
        <v>0</v>
      </c>
      <c r="AB35">
        <f>'[1]Student EARS'!$I23</f>
        <v>1</v>
      </c>
      <c r="AC35">
        <f>'[1]Student EARS'!$T23</f>
        <v>1</v>
      </c>
      <c r="AD35">
        <f>'[1]Student EARS'!$J23</f>
        <v>1</v>
      </c>
      <c r="AE35">
        <v>0</v>
      </c>
      <c r="AF35">
        <f t="shared" ref="AF35:AF83" si="76">IF(B35="",0,((LEN(B35)-LEN(SUBSTITUTE(B35,".","")))+(LEN(B35)-LEN(SUBSTITUTE(B35,",","")))+(LEN(B35)-LEN(SUBSTITUTE(B35,"'","")))+(LEN(B35)-LEN(SUBSTITUTE(B35,"""","")))+(LEN(B35)-LEN(SUBSTITUTE(B35,"-","")))+(LEN(B35)-LEN(SUBSTITUTE(B35,":","")))+(LEN(B35)-LEN(SUBSTITUTE(B35,";","")))+(LEN(B35)-LEN(SUBSTITUTE(B35,"!","")))+(LEN(B35)-LEN(SUBSTITUTE(B35,"?","")))+(LEN(B35)-LEN(SUBSTITUTE(B35,"(","")))+(LEN(B35)-LEN(SUBSTITUTE(B35,")","")))+(LEN(B35)-LEN(SUBSTITUTE(B35,"[","")))+(LEN(B35)-LEN(SUBSTITUTE(B35,"]","")))+(LEN(B35)-LEN(SUBSTITUTE(B35,"/","")))+(LEN(B35)-LEN(SUBSTITUTE(B35,"'","")))))</f>
        <v>0</v>
      </c>
      <c r="AG35">
        <f>'[1]Student EARS'!$K23</f>
        <v>1</v>
      </c>
      <c r="AH35">
        <f t="shared" ref="AH35:AH83" si="77">IF(G35&gt;0,IF((LEN(B35)-LEN(SUBSTITUTE(B35,"/","")))&gt;0,0,1),0)</f>
        <v>1</v>
      </c>
      <c r="AI35">
        <f>'[1]Student EARS'!$L23</f>
        <v>1</v>
      </c>
      <c r="AJ35">
        <v>1</v>
      </c>
      <c r="AK35">
        <f t="shared" ref="AK35:AK83" si="78">IF(G35&gt;0,IF(((LEN(B35)-LEN(SUBSTITUTE(B35,"(","")))+(LEN(B35)-LEN(SUBSTITUTE(B35,")","")))+(LEN(B35)-LEN(SUBSTITUTE(B35,"[","")))+(LEN(B35)-LEN(SUBSTITUTE(B35,"]","")))+(LEN(B35)-LEN(SUBSTITUTE(B35,"{","")))+(LEN(B35)-LEN(SUBSTITUTE(B35,"}",""))))&gt;0,0,1),0)</f>
        <v>1</v>
      </c>
      <c r="AL35">
        <v>0</v>
      </c>
      <c r="AM35">
        <f>'[1]Student EARS'!$M23</f>
        <v>1</v>
      </c>
      <c r="AN35">
        <v>0</v>
      </c>
      <c r="AO35">
        <f>'[1]Student EARS'!$N23</f>
        <v>1</v>
      </c>
      <c r="AP35">
        <v>0</v>
      </c>
      <c r="AQ35">
        <v>1</v>
      </c>
      <c r="AR35">
        <v>1</v>
      </c>
      <c r="AS35">
        <f>'[1]Student EARS'!$O23</f>
        <v>1</v>
      </c>
      <c r="AT35">
        <f>'[1]Student EARS'!$S23</f>
        <v>1</v>
      </c>
      <c r="AU35">
        <f t="shared" ref="AU35:AU83" si="79">IF(G35=0,0,(206.835-(84.6*(K35))-(1.015*(H35))))</f>
        <v>60.70500000000002</v>
      </c>
      <c r="AV35">
        <f t="shared" ref="AV35:AV83" si="80">IF(G35=0,0,(0.39*H35)+(11.8*K35)-15.59)</f>
        <v>7.7733333333333334</v>
      </c>
      <c r="AW35">
        <f t="shared" ref="AW35:AW83" si="81">IF(G35=0,0,((0.0588*M35*100)-(0.296*(F35/G35)*100)-15.8))</f>
        <v>11.133333333333333</v>
      </c>
      <c r="AX35">
        <f t="shared" ref="AX35:AX83" si="82">IF(I35=0,0,(4.71*M35)+(0.5*H35)-21.43)</f>
        <v>8.120000000000001</v>
      </c>
      <c r="AY35">
        <v>1</v>
      </c>
      <c r="AZ35">
        <v>0</v>
      </c>
      <c r="BA35">
        <v>1</v>
      </c>
      <c r="BG35">
        <f t="shared" ref="BG35:BG83" si="83">IF(G35=0,0,AF35/G35*1000)</f>
        <v>0</v>
      </c>
      <c r="BH35" s="10">
        <f t="shared" ref="BH35:BH83" si="84">G35/200/24/60</f>
        <v>4.1666666666666665E-5</v>
      </c>
      <c r="BI35">
        <f t="shared" ref="BI35:BI83" si="85">IF(G35=0,0,L35/I35*100)</f>
        <v>100</v>
      </c>
      <c r="BJ35">
        <v>0</v>
      </c>
    </row>
    <row r="36" spans="1:62" ht="28.5">
      <c r="A36">
        <v>1</v>
      </c>
      <c r="B36" s="2" t="s">
        <v>385</v>
      </c>
      <c r="C36"/>
      <c r="D36">
        <f>'[1]Student EARS'!$Q24</f>
        <v>1</v>
      </c>
      <c r="E36">
        <v>0</v>
      </c>
      <c r="F36">
        <f t="shared" si="66"/>
        <v>1</v>
      </c>
      <c r="G36">
        <f t="shared" si="67"/>
        <v>8</v>
      </c>
      <c r="H36">
        <f t="shared" si="68"/>
        <v>8</v>
      </c>
      <c r="I36">
        <f t="shared" si="69"/>
        <v>41</v>
      </c>
      <c r="J36">
        <f>'[1]Student EARS'!$C24</f>
        <v>12</v>
      </c>
      <c r="K36">
        <f t="shared" si="70"/>
        <v>1.5</v>
      </c>
      <c r="L36">
        <f t="shared" si="71"/>
        <v>41</v>
      </c>
      <c r="M36">
        <f t="shared" si="72"/>
        <v>5.125</v>
      </c>
      <c r="N36">
        <v>2</v>
      </c>
      <c r="O36">
        <v>1</v>
      </c>
      <c r="P36">
        <f>'[1]Student EARS'!$R24</f>
        <v>1</v>
      </c>
      <c r="Q36">
        <v>0</v>
      </c>
      <c r="R36">
        <f>'[1]Student EARS'!$E24</f>
        <v>1</v>
      </c>
      <c r="S36" s="20">
        <v>1</v>
      </c>
      <c r="T36">
        <f t="shared" si="73"/>
        <v>0</v>
      </c>
      <c r="U36">
        <f>'[1]Student EARS'!$F24</f>
        <v>1</v>
      </c>
      <c r="V36">
        <v>1</v>
      </c>
      <c r="W36">
        <f t="shared" si="74"/>
        <v>0</v>
      </c>
      <c r="X36">
        <f t="shared" si="75"/>
        <v>1</v>
      </c>
      <c r="Y36">
        <f>'[1]Student EARS'!$D24</f>
        <v>1</v>
      </c>
      <c r="Z36">
        <f>'[1]Student EARS'!$G24</f>
        <v>1</v>
      </c>
      <c r="AA36">
        <f>'[1]Student EARS'!$H24</f>
        <v>1</v>
      </c>
      <c r="AB36">
        <f>'[1]Student EARS'!$I24</f>
        <v>1</v>
      </c>
      <c r="AC36">
        <f>'[1]Student EARS'!$T24</f>
        <v>1</v>
      </c>
      <c r="AD36">
        <f>'[1]Student EARS'!$J24</f>
        <v>1</v>
      </c>
      <c r="AE36">
        <v>0</v>
      </c>
      <c r="AF36">
        <f t="shared" si="76"/>
        <v>0</v>
      </c>
      <c r="AG36">
        <f>'[1]Student EARS'!$K24</f>
        <v>1</v>
      </c>
      <c r="AH36">
        <f t="shared" si="77"/>
        <v>1</v>
      </c>
      <c r="AI36">
        <f>'[1]Student EARS'!$L24</f>
        <v>1</v>
      </c>
      <c r="AJ36">
        <v>1</v>
      </c>
      <c r="AK36">
        <f t="shared" si="78"/>
        <v>1</v>
      </c>
      <c r="AL36">
        <v>0</v>
      </c>
      <c r="AM36">
        <f>'[1]Student EARS'!$M24</f>
        <v>1</v>
      </c>
      <c r="AN36">
        <v>0</v>
      </c>
      <c r="AO36">
        <f>'[1]Student EARS'!$N24</f>
        <v>1</v>
      </c>
      <c r="AP36">
        <v>1</v>
      </c>
      <c r="AQ36">
        <v>1</v>
      </c>
      <c r="AR36">
        <v>1</v>
      </c>
      <c r="AS36">
        <f>'[1]Student EARS'!$O24</f>
        <v>1</v>
      </c>
      <c r="AT36">
        <f>'[1]Student EARS'!$S24</f>
        <v>1</v>
      </c>
      <c r="AU36">
        <f t="shared" si="79"/>
        <v>71.815000000000012</v>
      </c>
      <c r="AV36">
        <f t="shared" si="80"/>
        <v>5.230000000000004</v>
      </c>
      <c r="AW36">
        <f t="shared" si="81"/>
        <v>10.635000000000002</v>
      </c>
      <c r="AX36">
        <f t="shared" si="82"/>
        <v>6.7087499999999984</v>
      </c>
      <c r="AY36">
        <v>1</v>
      </c>
      <c r="AZ36">
        <v>1</v>
      </c>
      <c r="BA36">
        <v>0</v>
      </c>
      <c r="BG36">
        <f t="shared" si="83"/>
        <v>0</v>
      </c>
      <c r="BH36" s="10">
        <f t="shared" si="84"/>
        <v>2.7777777777777779E-5</v>
      </c>
      <c r="BI36">
        <f t="shared" si="85"/>
        <v>100</v>
      </c>
      <c r="BJ36">
        <v>0</v>
      </c>
    </row>
    <row r="37" spans="1:62" ht="28.5">
      <c r="A37">
        <v>1</v>
      </c>
      <c r="B37" s="2" t="s">
        <v>386</v>
      </c>
      <c r="C37"/>
      <c r="D37">
        <f>'[1]Student EARS'!$Q25</f>
        <v>1</v>
      </c>
      <c r="E37">
        <v>1</v>
      </c>
      <c r="F37">
        <f t="shared" si="66"/>
        <v>1</v>
      </c>
      <c r="G37">
        <f t="shared" si="67"/>
        <v>12</v>
      </c>
      <c r="H37">
        <f t="shared" si="68"/>
        <v>12</v>
      </c>
      <c r="I37">
        <f t="shared" si="69"/>
        <v>60</v>
      </c>
      <c r="J37">
        <f>'[1]Student EARS'!$C25</f>
        <v>19</v>
      </c>
      <c r="K37">
        <f t="shared" si="70"/>
        <v>1.5833333333333333</v>
      </c>
      <c r="L37">
        <f t="shared" si="71"/>
        <v>59</v>
      </c>
      <c r="M37">
        <f t="shared" si="72"/>
        <v>4.916666666666667</v>
      </c>
      <c r="N37">
        <v>2</v>
      </c>
      <c r="O37">
        <v>1</v>
      </c>
      <c r="P37">
        <f>'[1]Student EARS'!$R25</f>
        <v>1</v>
      </c>
      <c r="Q37">
        <v>0</v>
      </c>
      <c r="R37">
        <f>'[1]Student EARS'!$E25</f>
        <v>1</v>
      </c>
      <c r="S37" s="20">
        <v>1</v>
      </c>
      <c r="T37">
        <f t="shared" si="73"/>
        <v>0</v>
      </c>
      <c r="U37">
        <f>'[1]Student EARS'!$F25</f>
        <v>1</v>
      </c>
      <c r="V37">
        <v>1</v>
      </c>
      <c r="W37">
        <f t="shared" si="74"/>
        <v>0</v>
      </c>
      <c r="X37">
        <f t="shared" si="75"/>
        <v>1</v>
      </c>
      <c r="Y37">
        <f>'[1]Student EARS'!$D25</f>
        <v>1</v>
      </c>
      <c r="Z37">
        <f>'[1]Student EARS'!$G25</f>
        <v>1</v>
      </c>
      <c r="AA37">
        <f>'[1]Student EARS'!$H25</f>
        <v>0</v>
      </c>
      <c r="AB37">
        <f>'[1]Student EARS'!$I25</f>
        <v>1</v>
      </c>
      <c r="AC37">
        <f>'[1]Student EARS'!$T25</f>
        <v>1</v>
      </c>
      <c r="AD37">
        <f>'[1]Student EARS'!$J25</f>
        <v>1</v>
      </c>
      <c r="AE37">
        <v>0</v>
      </c>
      <c r="AF37">
        <f t="shared" si="76"/>
        <v>1</v>
      </c>
      <c r="AG37">
        <f>'[1]Student EARS'!$K25</f>
        <v>1</v>
      </c>
      <c r="AH37">
        <f t="shared" si="77"/>
        <v>1</v>
      </c>
      <c r="AI37">
        <f>'[1]Student EARS'!$L25</f>
        <v>1</v>
      </c>
      <c r="AJ37">
        <v>1</v>
      </c>
      <c r="AK37">
        <f t="shared" si="78"/>
        <v>1</v>
      </c>
      <c r="AL37">
        <v>0</v>
      </c>
      <c r="AM37">
        <f>'[1]Student EARS'!$M25</f>
        <v>1</v>
      </c>
      <c r="AN37">
        <v>0</v>
      </c>
      <c r="AO37">
        <f>'[1]Student EARS'!$N25</f>
        <v>1</v>
      </c>
      <c r="AP37">
        <v>0</v>
      </c>
      <c r="AQ37">
        <v>1</v>
      </c>
      <c r="AR37">
        <v>1</v>
      </c>
      <c r="AS37">
        <f>'[1]Student EARS'!$O25</f>
        <v>1</v>
      </c>
      <c r="AT37">
        <f>'[1]Student EARS'!$S25</f>
        <v>1</v>
      </c>
      <c r="AU37">
        <f t="shared" si="79"/>
        <v>60.70500000000002</v>
      </c>
      <c r="AV37">
        <f t="shared" si="80"/>
        <v>7.7733333333333334</v>
      </c>
      <c r="AW37">
        <f t="shared" si="81"/>
        <v>10.643333333333338</v>
      </c>
      <c r="AX37">
        <f t="shared" si="82"/>
        <v>7.7275000000000027</v>
      </c>
      <c r="AY37">
        <v>1</v>
      </c>
      <c r="AZ37">
        <v>0</v>
      </c>
      <c r="BA37">
        <v>0</v>
      </c>
      <c r="BG37">
        <f t="shared" si="83"/>
        <v>83.333333333333329</v>
      </c>
      <c r="BH37" s="10">
        <f t="shared" si="84"/>
        <v>4.1666666666666665E-5</v>
      </c>
      <c r="BI37">
        <f t="shared" si="85"/>
        <v>98.333333333333329</v>
      </c>
      <c r="BJ37">
        <v>1</v>
      </c>
    </row>
    <row r="38" spans="1:62" ht="28.5">
      <c r="A38">
        <v>1</v>
      </c>
      <c r="B38" s="2" t="s">
        <v>387</v>
      </c>
      <c r="C38"/>
      <c r="D38">
        <f>'[1]Student EARS'!$Q26</f>
        <v>1</v>
      </c>
      <c r="E38">
        <v>1</v>
      </c>
      <c r="F38">
        <f t="shared" si="66"/>
        <v>1</v>
      </c>
      <c r="G38">
        <f t="shared" si="67"/>
        <v>12</v>
      </c>
      <c r="H38">
        <f t="shared" si="68"/>
        <v>12</v>
      </c>
      <c r="I38">
        <f t="shared" si="69"/>
        <v>62</v>
      </c>
      <c r="J38">
        <f>'[1]Student EARS'!$C26</f>
        <v>20</v>
      </c>
      <c r="K38">
        <f t="shared" si="70"/>
        <v>1.6666666666666667</v>
      </c>
      <c r="L38">
        <f t="shared" si="71"/>
        <v>61</v>
      </c>
      <c r="M38">
        <f t="shared" si="72"/>
        <v>5.083333333333333</v>
      </c>
      <c r="N38">
        <v>2</v>
      </c>
      <c r="O38">
        <v>1</v>
      </c>
      <c r="P38">
        <f>'[1]Student EARS'!$R26</f>
        <v>1</v>
      </c>
      <c r="Q38">
        <v>0</v>
      </c>
      <c r="R38">
        <f>'[1]Student EARS'!$E26</f>
        <v>1</v>
      </c>
      <c r="S38" s="20">
        <v>1</v>
      </c>
      <c r="T38">
        <f t="shared" si="73"/>
        <v>0</v>
      </c>
      <c r="U38">
        <f>'[1]Student EARS'!$F26</f>
        <v>1</v>
      </c>
      <c r="V38">
        <v>1</v>
      </c>
      <c r="W38">
        <f t="shared" si="74"/>
        <v>0</v>
      </c>
      <c r="X38">
        <f t="shared" si="75"/>
        <v>1</v>
      </c>
      <c r="Y38">
        <f>'[1]Student EARS'!$D26</f>
        <v>1</v>
      </c>
      <c r="Z38">
        <f>'[1]Student EARS'!$G26</f>
        <v>1</v>
      </c>
      <c r="AA38">
        <f>'[1]Student EARS'!$H26</f>
        <v>0</v>
      </c>
      <c r="AB38">
        <f>'[1]Student EARS'!$I26</f>
        <v>1</v>
      </c>
      <c r="AC38">
        <f>'[1]Student EARS'!$T26</f>
        <v>1</v>
      </c>
      <c r="AD38">
        <f>'[1]Student EARS'!$J26</f>
        <v>1</v>
      </c>
      <c r="AE38">
        <v>0</v>
      </c>
      <c r="AF38">
        <f t="shared" si="76"/>
        <v>1</v>
      </c>
      <c r="AG38">
        <f>'[1]Student EARS'!$K26</f>
        <v>1</v>
      </c>
      <c r="AH38">
        <f t="shared" si="77"/>
        <v>1</v>
      </c>
      <c r="AI38">
        <f>'[1]Student EARS'!$L26</f>
        <v>1</v>
      </c>
      <c r="AJ38">
        <v>1</v>
      </c>
      <c r="AK38">
        <f t="shared" si="78"/>
        <v>1</v>
      </c>
      <c r="AL38">
        <v>0</v>
      </c>
      <c r="AM38">
        <f>'[1]Student EARS'!$M26</f>
        <v>1</v>
      </c>
      <c r="AN38">
        <v>0</v>
      </c>
      <c r="AO38">
        <f>'[1]Student EARS'!$N26</f>
        <v>1</v>
      </c>
      <c r="AP38">
        <v>0</v>
      </c>
      <c r="AQ38">
        <v>1</v>
      </c>
      <c r="AR38">
        <v>1</v>
      </c>
      <c r="AS38">
        <f>'[1]Student EARS'!$O26</f>
        <v>1</v>
      </c>
      <c r="AT38">
        <f>'[1]Student EARS'!$S26</f>
        <v>1</v>
      </c>
      <c r="AU38">
        <f t="shared" si="79"/>
        <v>53.655000000000008</v>
      </c>
      <c r="AV38">
        <f t="shared" si="80"/>
        <v>8.7566666666666677</v>
      </c>
      <c r="AW38">
        <f t="shared" si="81"/>
        <v>11.623333333333335</v>
      </c>
      <c r="AX38">
        <f t="shared" si="82"/>
        <v>8.5124999999999993</v>
      </c>
      <c r="AY38">
        <v>1</v>
      </c>
      <c r="AZ38">
        <v>0</v>
      </c>
      <c r="BA38">
        <v>1</v>
      </c>
      <c r="BG38">
        <f t="shared" si="83"/>
        <v>83.333333333333329</v>
      </c>
      <c r="BH38" s="10">
        <f t="shared" si="84"/>
        <v>4.1666666666666665E-5</v>
      </c>
      <c r="BI38">
        <f t="shared" si="85"/>
        <v>98.387096774193552</v>
      </c>
      <c r="BJ38">
        <v>0</v>
      </c>
    </row>
    <row r="39" spans="1:62" ht="28.5">
      <c r="A39">
        <v>1</v>
      </c>
      <c r="B39" s="2" t="s">
        <v>388</v>
      </c>
      <c r="C39"/>
      <c r="D39">
        <f>'[1]Student EARS'!$Q27</f>
        <v>1</v>
      </c>
      <c r="E39">
        <v>1</v>
      </c>
      <c r="F39">
        <f t="shared" si="66"/>
        <v>1</v>
      </c>
      <c r="G39">
        <f t="shared" si="67"/>
        <v>12</v>
      </c>
      <c r="H39">
        <f t="shared" si="68"/>
        <v>12</v>
      </c>
      <c r="I39">
        <f t="shared" si="69"/>
        <v>44</v>
      </c>
      <c r="J39">
        <f>'[1]Student EARS'!$C27</f>
        <v>14</v>
      </c>
      <c r="K39">
        <f t="shared" si="70"/>
        <v>1.1666666666666667</v>
      </c>
      <c r="L39">
        <f t="shared" si="71"/>
        <v>43</v>
      </c>
      <c r="M39">
        <f t="shared" si="72"/>
        <v>3.5833333333333335</v>
      </c>
      <c r="N39">
        <v>1</v>
      </c>
      <c r="O39">
        <v>1</v>
      </c>
      <c r="P39">
        <f>'[1]Student EARS'!$R27</f>
        <v>1</v>
      </c>
      <c r="Q39">
        <v>1</v>
      </c>
      <c r="R39">
        <f>'[1]Student EARS'!$E27</f>
        <v>1</v>
      </c>
      <c r="S39" s="20">
        <v>1</v>
      </c>
      <c r="T39">
        <f t="shared" si="73"/>
        <v>1</v>
      </c>
      <c r="U39">
        <f>'[1]Student EARS'!$F27</f>
        <v>1</v>
      </c>
      <c r="V39">
        <v>1</v>
      </c>
      <c r="W39">
        <f t="shared" si="74"/>
        <v>1</v>
      </c>
      <c r="X39">
        <f t="shared" si="75"/>
        <v>1</v>
      </c>
      <c r="Y39">
        <f>'[1]Student EARS'!$D27</f>
        <v>1</v>
      </c>
      <c r="Z39">
        <f>'[1]Student EARS'!$G27</f>
        <v>1</v>
      </c>
      <c r="AA39">
        <f>'[1]Student EARS'!$H27</f>
        <v>1</v>
      </c>
      <c r="AB39">
        <f>'[1]Student EARS'!$I27</f>
        <v>1</v>
      </c>
      <c r="AC39">
        <f>'[1]Student EARS'!$T27</f>
        <v>1</v>
      </c>
      <c r="AD39">
        <f>'[1]Student EARS'!$J27</f>
        <v>0</v>
      </c>
      <c r="AE39">
        <v>0</v>
      </c>
      <c r="AF39">
        <f t="shared" si="76"/>
        <v>1</v>
      </c>
      <c r="AG39">
        <f>'[1]Student EARS'!$K27</f>
        <v>1</v>
      </c>
      <c r="AH39">
        <f t="shared" si="77"/>
        <v>1</v>
      </c>
      <c r="AI39">
        <f>'[1]Student EARS'!$L27</f>
        <v>1</v>
      </c>
      <c r="AJ39">
        <v>1</v>
      </c>
      <c r="AK39">
        <f t="shared" si="78"/>
        <v>1</v>
      </c>
      <c r="AL39">
        <v>1</v>
      </c>
      <c r="AM39">
        <f>'[1]Student EARS'!$M27</f>
        <v>1</v>
      </c>
      <c r="AN39">
        <v>1</v>
      </c>
      <c r="AO39">
        <f>'[1]Student EARS'!$N27</f>
        <v>1</v>
      </c>
      <c r="AP39">
        <v>1</v>
      </c>
      <c r="AQ39">
        <v>1</v>
      </c>
      <c r="AR39">
        <v>1</v>
      </c>
      <c r="AS39">
        <f>'[1]Student EARS'!$O27</f>
        <v>1</v>
      </c>
      <c r="AT39">
        <f>'[1]Student EARS'!$S27</f>
        <v>0</v>
      </c>
      <c r="AU39">
        <f t="shared" si="79"/>
        <v>95.955000000000013</v>
      </c>
      <c r="AV39">
        <f t="shared" si="80"/>
        <v>2.8566666666666656</v>
      </c>
      <c r="AW39">
        <f t="shared" si="81"/>
        <v>2.8033333333333346</v>
      </c>
      <c r="AX39">
        <f t="shared" si="82"/>
        <v>1.4475000000000016</v>
      </c>
      <c r="AY39">
        <v>1</v>
      </c>
      <c r="AZ39">
        <v>1</v>
      </c>
      <c r="BA39">
        <v>1</v>
      </c>
      <c r="BG39">
        <f t="shared" si="83"/>
        <v>83.333333333333329</v>
      </c>
      <c r="BH39" s="10">
        <f t="shared" si="84"/>
        <v>4.1666666666666665E-5</v>
      </c>
      <c r="BI39">
        <f t="shared" si="85"/>
        <v>97.727272727272734</v>
      </c>
      <c r="BJ39">
        <v>1</v>
      </c>
    </row>
    <row r="40" spans="1:62" ht="28.5">
      <c r="A40">
        <v>1</v>
      </c>
      <c r="B40" s="2" t="s">
        <v>388</v>
      </c>
      <c r="C40"/>
      <c r="D40">
        <f>'[1]Student EARS'!$Q28</f>
        <v>1</v>
      </c>
      <c r="E40">
        <v>1</v>
      </c>
      <c r="F40">
        <f t="shared" si="66"/>
        <v>1</v>
      </c>
      <c r="G40">
        <f t="shared" si="67"/>
        <v>12</v>
      </c>
      <c r="H40">
        <f t="shared" si="68"/>
        <v>12</v>
      </c>
      <c r="I40">
        <f t="shared" si="69"/>
        <v>44</v>
      </c>
      <c r="J40">
        <f>'[1]Student EARS'!$C28</f>
        <v>14</v>
      </c>
      <c r="K40">
        <f t="shared" si="70"/>
        <v>1.1666666666666667</v>
      </c>
      <c r="L40">
        <f t="shared" si="71"/>
        <v>43</v>
      </c>
      <c r="M40">
        <f t="shared" si="72"/>
        <v>3.5833333333333335</v>
      </c>
      <c r="N40">
        <v>1</v>
      </c>
      <c r="O40">
        <v>1</v>
      </c>
      <c r="P40">
        <f>'[1]Student EARS'!$R28</f>
        <v>1</v>
      </c>
      <c r="Q40">
        <v>1</v>
      </c>
      <c r="R40">
        <f>'[1]Student EARS'!$E28</f>
        <v>1</v>
      </c>
      <c r="S40" s="20">
        <v>1</v>
      </c>
      <c r="T40">
        <f t="shared" si="73"/>
        <v>1</v>
      </c>
      <c r="U40">
        <f>'[1]Student EARS'!$F28</f>
        <v>1</v>
      </c>
      <c r="V40">
        <v>1</v>
      </c>
      <c r="W40">
        <f t="shared" si="74"/>
        <v>1</v>
      </c>
      <c r="X40">
        <f t="shared" si="75"/>
        <v>1</v>
      </c>
      <c r="Y40">
        <f>'[1]Student EARS'!$D28</f>
        <v>1</v>
      </c>
      <c r="Z40">
        <f>'[1]Student EARS'!$G28</f>
        <v>1</v>
      </c>
      <c r="AA40">
        <f>'[1]Student EARS'!$H28</f>
        <v>1</v>
      </c>
      <c r="AB40">
        <f>'[1]Student EARS'!$I28</f>
        <v>1</v>
      </c>
      <c r="AC40">
        <f>'[1]Student EARS'!$T28</f>
        <v>1</v>
      </c>
      <c r="AD40">
        <f>'[1]Student EARS'!$J28</f>
        <v>0</v>
      </c>
      <c r="AE40">
        <v>0</v>
      </c>
      <c r="AF40">
        <f t="shared" si="76"/>
        <v>1</v>
      </c>
      <c r="AG40">
        <f>'[1]Student EARS'!$K28</f>
        <v>1</v>
      </c>
      <c r="AH40">
        <f t="shared" si="77"/>
        <v>1</v>
      </c>
      <c r="AI40">
        <f>'[1]Student EARS'!$L28</f>
        <v>1</v>
      </c>
      <c r="AJ40">
        <v>1</v>
      </c>
      <c r="AK40">
        <f t="shared" si="78"/>
        <v>1</v>
      </c>
      <c r="AL40">
        <v>1</v>
      </c>
      <c r="AM40">
        <f>'[1]Student EARS'!$M28</f>
        <v>1</v>
      </c>
      <c r="AN40">
        <v>1</v>
      </c>
      <c r="AO40">
        <f>'[1]Student EARS'!$N28</f>
        <v>1</v>
      </c>
      <c r="AP40">
        <v>1</v>
      </c>
      <c r="AQ40">
        <v>1</v>
      </c>
      <c r="AR40">
        <v>1</v>
      </c>
      <c r="AS40">
        <f>'[1]Student EARS'!$O28</f>
        <v>1</v>
      </c>
      <c r="AT40">
        <f>'[1]Student EARS'!$S28</f>
        <v>0</v>
      </c>
      <c r="AU40">
        <f t="shared" si="79"/>
        <v>95.955000000000013</v>
      </c>
      <c r="AV40">
        <f t="shared" si="80"/>
        <v>2.8566666666666656</v>
      </c>
      <c r="AW40">
        <f t="shared" si="81"/>
        <v>2.8033333333333346</v>
      </c>
      <c r="AX40">
        <f t="shared" si="82"/>
        <v>1.4475000000000016</v>
      </c>
      <c r="AY40">
        <v>1</v>
      </c>
      <c r="AZ40">
        <v>1</v>
      </c>
      <c r="BA40">
        <v>1</v>
      </c>
      <c r="BG40">
        <f t="shared" si="83"/>
        <v>83.333333333333329</v>
      </c>
      <c r="BH40" s="10">
        <f t="shared" si="84"/>
        <v>4.1666666666666665E-5</v>
      </c>
      <c r="BI40">
        <f t="shared" si="85"/>
        <v>97.727272727272734</v>
      </c>
      <c r="BJ40">
        <v>1</v>
      </c>
    </row>
    <row r="41" spans="1:62">
      <c r="A41">
        <v>1</v>
      </c>
      <c r="B41" s="2" t="s">
        <v>389</v>
      </c>
      <c r="C41"/>
      <c r="D41">
        <f>'[1]Student EARS'!$Q29</f>
        <v>1</v>
      </c>
      <c r="E41">
        <v>1</v>
      </c>
      <c r="F41">
        <f t="shared" si="66"/>
        <v>1</v>
      </c>
      <c r="G41">
        <f t="shared" si="67"/>
        <v>7</v>
      </c>
      <c r="H41">
        <f t="shared" si="68"/>
        <v>7</v>
      </c>
      <c r="I41">
        <f t="shared" si="69"/>
        <v>32</v>
      </c>
      <c r="J41">
        <f>'[1]Student EARS'!$C29</f>
        <v>9</v>
      </c>
      <c r="K41">
        <f t="shared" si="70"/>
        <v>1.2857142857142858</v>
      </c>
      <c r="L41">
        <f t="shared" si="71"/>
        <v>31</v>
      </c>
      <c r="M41">
        <f t="shared" si="72"/>
        <v>4.4285714285714288</v>
      </c>
      <c r="N41">
        <v>1</v>
      </c>
      <c r="O41">
        <v>0</v>
      </c>
      <c r="P41">
        <f>'[1]Student EARS'!$R29</f>
        <v>1</v>
      </c>
      <c r="Q41">
        <v>1</v>
      </c>
      <c r="R41">
        <f>'[1]Student EARS'!$E29</f>
        <v>1</v>
      </c>
      <c r="S41" s="20">
        <v>1</v>
      </c>
      <c r="T41">
        <f t="shared" si="73"/>
        <v>1</v>
      </c>
      <c r="U41">
        <f>'[1]Student EARS'!$F29</f>
        <v>1</v>
      </c>
      <c r="V41">
        <v>1</v>
      </c>
      <c r="W41">
        <f t="shared" si="74"/>
        <v>1</v>
      </c>
      <c r="X41">
        <f t="shared" si="75"/>
        <v>1</v>
      </c>
      <c r="Y41">
        <f>'[1]Student EARS'!$D29</f>
        <v>1</v>
      </c>
      <c r="Z41">
        <f>'[1]Student EARS'!$G29</f>
        <v>1</v>
      </c>
      <c r="AA41">
        <f>'[1]Student EARS'!$H29</f>
        <v>1</v>
      </c>
      <c r="AB41">
        <f>'[1]Student EARS'!$I29</f>
        <v>1</v>
      </c>
      <c r="AC41">
        <f>'[1]Student EARS'!$T29</f>
        <v>1</v>
      </c>
      <c r="AD41">
        <f>'[1]Student EARS'!$J29</f>
        <v>1</v>
      </c>
      <c r="AE41">
        <v>1</v>
      </c>
      <c r="AF41">
        <f t="shared" si="76"/>
        <v>1</v>
      </c>
      <c r="AG41">
        <f>'[1]Student EARS'!$K29</f>
        <v>1</v>
      </c>
      <c r="AH41">
        <f t="shared" si="77"/>
        <v>1</v>
      </c>
      <c r="AI41">
        <f>'[1]Student EARS'!$L29</f>
        <v>1</v>
      </c>
      <c r="AJ41">
        <v>1</v>
      </c>
      <c r="AK41">
        <f t="shared" si="78"/>
        <v>1</v>
      </c>
      <c r="AL41">
        <v>1</v>
      </c>
      <c r="AM41">
        <f>'[1]Student EARS'!$M29</f>
        <v>1</v>
      </c>
      <c r="AN41">
        <v>0</v>
      </c>
      <c r="AO41">
        <f>'[1]Student EARS'!$N29</f>
        <v>1</v>
      </c>
      <c r="AP41">
        <v>0</v>
      </c>
      <c r="AQ41">
        <v>1</v>
      </c>
      <c r="AR41">
        <v>1</v>
      </c>
      <c r="AS41">
        <f>'[1]Student EARS'!$O29</f>
        <v>1</v>
      </c>
      <c r="AT41">
        <f>'[1]Student EARS'!$S29</f>
        <v>1</v>
      </c>
      <c r="AU41">
        <f t="shared" si="79"/>
        <v>90.958571428571432</v>
      </c>
      <c r="AV41">
        <f t="shared" si="80"/>
        <v>2.3114285714285714</v>
      </c>
      <c r="AW41">
        <f t="shared" si="81"/>
        <v>6.0114285714285742</v>
      </c>
      <c r="AX41">
        <f t="shared" si="82"/>
        <v>2.9285714285714306</v>
      </c>
      <c r="AY41">
        <v>1</v>
      </c>
      <c r="AZ41">
        <v>0</v>
      </c>
      <c r="BA41">
        <v>0</v>
      </c>
      <c r="BG41">
        <f t="shared" si="83"/>
        <v>142.85714285714286</v>
      </c>
      <c r="BH41" s="10">
        <f t="shared" si="84"/>
        <v>2.4305555555555558E-5</v>
      </c>
      <c r="BI41">
        <f t="shared" si="85"/>
        <v>96.875</v>
      </c>
      <c r="BJ41">
        <v>0</v>
      </c>
    </row>
    <row r="42" spans="1:62" ht="28.5">
      <c r="A42">
        <v>1</v>
      </c>
      <c r="B42" s="2" t="s">
        <v>390</v>
      </c>
      <c r="C42"/>
      <c r="D42">
        <f>'[1]Student EARS'!$Q30</f>
        <v>1</v>
      </c>
      <c r="E42">
        <v>1</v>
      </c>
      <c r="F42">
        <f t="shared" si="66"/>
        <v>1</v>
      </c>
      <c r="G42">
        <f t="shared" si="67"/>
        <v>14</v>
      </c>
      <c r="H42">
        <f t="shared" si="68"/>
        <v>14</v>
      </c>
      <c r="I42">
        <f t="shared" si="69"/>
        <v>55</v>
      </c>
      <c r="J42">
        <f>'[1]Student EARS'!$C30</f>
        <v>19</v>
      </c>
      <c r="K42">
        <f t="shared" si="70"/>
        <v>1.3571428571428572</v>
      </c>
      <c r="L42">
        <f t="shared" si="71"/>
        <v>55</v>
      </c>
      <c r="M42">
        <f t="shared" si="72"/>
        <v>3.9285714285714284</v>
      </c>
      <c r="N42">
        <v>1</v>
      </c>
      <c r="O42">
        <v>1</v>
      </c>
      <c r="P42">
        <f>'[1]Student EARS'!$R30</f>
        <v>1</v>
      </c>
      <c r="Q42">
        <v>1</v>
      </c>
      <c r="R42">
        <f>'[1]Student EARS'!$E30</f>
        <v>1</v>
      </c>
      <c r="S42" s="20">
        <v>1</v>
      </c>
      <c r="T42">
        <f t="shared" si="73"/>
        <v>1</v>
      </c>
      <c r="U42">
        <f>'[1]Student EARS'!$F30</f>
        <v>1</v>
      </c>
      <c r="V42">
        <v>1</v>
      </c>
      <c r="W42">
        <f t="shared" si="74"/>
        <v>1</v>
      </c>
      <c r="X42">
        <f t="shared" si="75"/>
        <v>1</v>
      </c>
      <c r="Y42">
        <f>'[1]Student EARS'!$D30</f>
        <v>1</v>
      </c>
      <c r="Z42">
        <f>'[1]Student EARS'!$G30</f>
        <v>1</v>
      </c>
      <c r="AA42">
        <f>'[1]Student EARS'!$H30</f>
        <v>1</v>
      </c>
      <c r="AB42">
        <f>'[1]Student EARS'!$I30</f>
        <v>1</v>
      </c>
      <c r="AC42">
        <f>'[1]Student EARS'!$T30</f>
        <v>1</v>
      </c>
      <c r="AD42">
        <f>'[1]Student EARS'!$J30</f>
        <v>0</v>
      </c>
      <c r="AE42">
        <v>0</v>
      </c>
      <c r="AF42">
        <f t="shared" si="76"/>
        <v>0</v>
      </c>
      <c r="AG42">
        <f>'[1]Student EARS'!$K30</f>
        <v>1</v>
      </c>
      <c r="AH42">
        <f t="shared" si="77"/>
        <v>1</v>
      </c>
      <c r="AI42">
        <f>'[1]Student EARS'!$L30</f>
        <v>1</v>
      </c>
      <c r="AJ42">
        <v>1</v>
      </c>
      <c r="AK42">
        <f t="shared" si="78"/>
        <v>1</v>
      </c>
      <c r="AL42">
        <v>1</v>
      </c>
      <c r="AM42">
        <f>'[1]Student EARS'!$M30</f>
        <v>1</v>
      </c>
      <c r="AN42">
        <v>1</v>
      </c>
      <c r="AO42">
        <f>'[1]Student EARS'!$N30</f>
        <v>1</v>
      </c>
      <c r="AP42">
        <v>1</v>
      </c>
      <c r="AQ42">
        <v>1</v>
      </c>
      <c r="AR42">
        <v>1</v>
      </c>
      <c r="AS42">
        <f>'[1]Student EARS'!$O30</f>
        <v>1</v>
      </c>
      <c r="AT42">
        <f>'[1]Student EARS'!$S30</f>
        <v>0</v>
      </c>
      <c r="AU42">
        <f t="shared" si="79"/>
        <v>77.810714285714297</v>
      </c>
      <c r="AV42">
        <f t="shared" si="80"/>
        <v>5.884285714285717</v>
      </c>
      <c r="AW42">
        <f t="shared" si="81"/>
        <v>5.1857142857142833</v>
      </c>
      <c r="AX42">
        <f t="shared" si="82"/>
        <v>4.0735714285714266</v>
      </c>
      <c r="AY42">
        <v>1</v>
      </c>
      <c r="AZ42">
        <v>1</v>
      </c>
      <c r="BA42">
        <v>1</v>
      </c>
      <c r="BG42">
        <f t="shared" si="83"/>
        <v>0</v>
      </c>
      <c r="BH42" s="10">
        <f t="shared" si="84"/>
        <v>4.8611111111111115E-5</v>
      </c>
      <c r="BI42">
        <f t="shared" si="85"/>
        <v>100</v>
      </c>
      <c r="BJ42">
        <v>0</v>
      </c>
    </row>
    <row r="43" spans="1:62" ht="28.5">
      <c r="A43">
        <v>1</v>
      </c>
      <c r="B43" s="2" t="s">
        <v>391</v>
      </c>
      <c r="C43"/>
      <c r="D43">
        <f>'[1]Student EARS'!$Q31</f>
        <v>1</v>
      </c>
      <c r="E43">
        <v>1</v>
      </c>
      <c r="F43">
        <f t="shared" si="66"/>
        <v>1</v>
      </c>
      <c r="G43">
        <f t="shared" si="67"/>
        <v>10</v>
      </c>
      <c r="H43">
        <f t="shared" si="68"/>
        <v>10</v>
      </c>
      <c r="I43">
        <f t="shared" si="69"/>
        <v>38</v>
      </c>
      <c r="J43">
        <f>'[1]Student EARS'!$C31</f>
        <v>15</v>
      </c>
      <c r="K43">
        <f t="shared" si="70"/>
        <v>1.5</v>
      </c>
      <c r="L43">
        <f t="shared" si="71"/>
        <v>38</v>
      </c>
      <c r="M43">
        <f t="shared" si="72"/>
        <v>3.8</v>
      </c>
      <c r="N43">
        <v>1</v>
      </c>
      <c r="O43">
        <v>1</v>
      </c>
      <c r="P43">
        <f>'[1]Student EARS'!$R31</f>
        <v>0</v>
      </c>
      <c r="Q43">
        <v>1</v>
      </c>
      <c r="R43">
        <f>'[1]Student EARS'!$E31</f>
        <v>1</v>
      </c>
      <c r="S43" s="20">
        <v>1</v>
      </c>
      <c r="T43">
        <f t="shared" si="73"/>
        <v>1</v>
      </c>
      <c r="U43">
        <f>'[1]Student EARS'!$F31</f>
        <v>1</v>
      </c>
      <c r="V43">
        <v>1</v>
      </c>
      <c r="W43">
        <f t="shared" si="74"/>
        <v>0</v>
      </c>
      <c r="X43">
        <f t="shared" si="75"/>
        <v>1</v>
      </c>
      <c r="Y43">
        <f>'[1]Student EARS'!$D31</f>
        <v>1</v>
      </c>
      <c r="Z43">
        <f>'[1]Student EARS'!$G31</f>
        <v>1</v>
      </c>
      <c r="AA43">
        <f>'[1]Student EARS'!$H31</f>
        <v>0</v>
      </c>
      <c r="AB43">
        <f>'[1]Student EARS'!$I31</f>
        <v>1</v>
      </c>
      <c r="AC43">
        <f>'[1]Student EARS'!$T31</f>
        <v>1</v>
      </c>
      <c r="AD43">
        <f>'[1]Student EARS'!$J31</f>
        <v>0</v>
      </c>
      <c r="AE43">
        <v>0</v>
      </c>
      <c r="AF43">
        <f t="shared" si="76"/>
        <v>0</v>
      </c>
      <c r="AG43">
        <f>'[1]Student EARS'!$K31</f>
        <v>1</v>
      </c>
      <c r="AH43">
        <f t="shared" si="77"/>
        <v>1</v>
      </c>
      <c r="AI43">
        <f>'[1]Student EARS'!$L31</f>
        <v>1</v>
      </c>
      <c r="AJ43">
        <v>1</v>
      </c>
      <c r="AK43">
        <f t="shared" si="78"/>
        <v>1</v>
      </c>
      <c r="AL43">
        <v>1</v>
      </c>
      <c r="AM43">
        <f>'[1]Student EARS'!$M31</f>
        <v>1</v>
      </c>
      <c r="AN43">
        <v>0</v>
      </c>
      <c r="AO43">
        <f>'[1]Student EARS'!$N31</f>
        <v>1</v>
      </c>
      <c r="AP43">
        <v>0</v>
      </c>
      <c r="AQ43">
        <v>1</v>
      </c>
      <c r="AR43">
        <v>1</v>
      </c>
      <c r="AS43">
        <f>'[1]Student EARS'!$O31</f>
        <v>1</v>
      </c>
      <c r="AT43">
        <f>'[1]Student EARS'!$S31</f>
        <v>1</v>
      </c>
      <c r="AU43">
        <f t="shared" si="79"/>
        <v>69.785000000000025</v>
      </c>
      <c r="AV43">
        <f t="shared" si="80"/>
        <v>6.0100000000000016</v>
      </c>
      <c r="AW43">
        <f t="shared" si="81"/>
        <v>3.5839999999999961</v>
      </c>
      <c r="AX43">
        <f t="shared" si="82"/>
        <v>1.468</v>
      </c>
      <c r="AY43">
        <v>1</v>
      </c>
      <c r="AZ43">
        <v>0</v>
      </c>
      <c r="BA43">
        <v>1</v>
      </c>
      <c r="BG43">
        <f t="shared" si="83"/>
        <v>0</v>
      </c>
      <c r="BH43" s="10">
        <f t="shared" si="84"/>
        <v>3.4722222222222222E-5</v>
      </c>
      <c r="BI43">
        <f t="shared" si="85"/>
        <v>100</v>
      </c>
      <c r="BJ43">
        <v>1</v>
      </c>
    </row>
    <row r="44" spans="1:62" ht="42.75">
      <c r="A44">
        <v>1</v>
      </c>
      <c r="B44" s="2" t="s">
        <v>392</v>
      </c>
      <c r="C44"/>
      <c r="D44">
        <f>'[1]Student EARS'!$Q32</f>
        <v>1</v>
      </c>
      <c r="E44">
        <v>1</v>
      </c>
      <c r="F44">
        <f t="shared" si="66"/>
        <v>1</v>
      </c>
      <c r="G44">
        <f t="shared" si="67"/>
        <v>16</v>
      </c>
      <c r="H44">
        <f t="shared" si="68"/>
        <v>16</v>
      </c>
      <c r="I44">
        <f t="shared" si="69"/>
        <v>65</v>
      </c>
      <c r="J44">
        <f>'[1]Student EARS'!$C32</f>
        <v>22</v>
      </c>
      <c r="K44">
        <f t="shared" si="70"/>
        <v>1.375</v>
      </c>
      <c r="L44">
        <f t="shared" si="71"/>
        <v>65</v>
      </c>
      <c r="M44">
        <f t="shared" si="72"/>
        <v>4.0625</v>
      </c>
      <c r="N44">
        <v>2</v>
      </c>
      <c r="O44">
        <v>1</v>
      </c>
      <c r="P44">
        <f>'[1]Student EARS'!$R32</f>
        <v>1</v>
      </c>
      <c r="Q44">
        <v>1</v>
      </c>
      <c r="R44">
        <f>'[1]Student EARS'!$E32</f>
        <v>1</v>
      </c>
      <c r="S44" s="20">
        <v>1</v>
      </c>
      <c r="T44">
        <f t="shared" si="73"/>
        <v>1</v>
      </c>
      <c r="U44">
        <f>'[1]Student EARS'!$F32</f>
        <v>0</v>
      </c>
      <c r="V44">
        <v>1</v>
      </c>
      <c r="W44">
        <f t="shared" si="74"/>
        <v>1</v>
      </c>
      <c r="X44">
        <f t="shared" si="75"/>
        <v>1</v>
      </c>
      <c r="Y44">
        <f>'[1]Student EARS'!$D32</f>
        <v>0</v>
      </c>
      <c r="Z44">
        <f>'[1]Student EARS'!$G32</f>
        <v>1</v>
      </c>
      <c r="AA44">
        <f>'[1]Student EARS'!$H32</f>
        <v>1</v>
      </c>
      <c r="AB44">
        <f>'[1]Student EARS'!$I32</f>
        <v>1</v>
      </c>
      <c r="AC44">
        <f>'[1]Student EARS'!$T32</f>
        <v>1</v>
      </c>
      <c r="AD44">
        <f>'[1]Student EARS'!$J32</f>
        <v>1</v>
      </c>
      <c r="AE44">
        <v>0</v>
      </c>
      <c r="AF44">
        <f t="shared" si="76"/>
        <v>0</v>
      </c>
      <c r="AG44">
        <f>'[1]Student EARS'!$K32</f>
        <v>1</v>
      </c>
      <c r="AH44">
        <f t="shared" si="77"/>
        <v>1</v>
      </c>
      <c r="AI44">
        <f>'[1]Student EARS'!$L32</f>
        <v>0</v>
      </c>
      <c r="AJ44">
        <v>1</v>
      </c>
      <c r="AK44">
        <f t="shared" si="78"/>
        <v>1</v>
      </c>
      <c r="AL44">
        <v>0</v>
      </c>
      <c r="AM44">
        <f>'[1]Student EARS'!$M32</f>
        <v>1</v>
      </c>
      <c r="AN44">
        <v>1</v>
      </c>
      <c r="AO44">
        <f>'[1]Student EARS'!$N32</f>
        <v>1</v>
      </c>
      <c r="AP44">
        <v>1</v>
      </c>
      <c r="AQ44">
        <v>1</v>
      </c>
      <c r="AR44">
        <v>1</v>
      </c>
      <c r="AS44">
        <f>'[1]Student EARS'!$O32</f>
        <v>1</v>
      </c>
      <c r="AT44">
        <f>'[1]Student EARS'!$S32</f>
        <v>0</v>
      </c>
      <c r="AU44">
        <f t="shared" si="79"/>
        <v>74.270000000000024</v>
      </c>
      <c r="AV44">
        <f t="shared" si="80"/>
        <v>6.8750000000000036</v>
      </c>
      <c r="AW44">
        <f t="shared" si="81"/>
        <v>6.2374999999999972</v>
      </c>
      <c r="AX44">
        <f t="shared" si="82"/>
        <v>5.7043749999999989</v>
      </c>
      <c r="AY44">
        <v>1</v>
      </c>
      <c r="AZ44">
        <v>1</v>
      </c>
      <c r="BA44">
        <v>1</v>
      </c>
      <c r="BG44">
        <f t="shared" si="83"/>
        <v>0</v>
      </c>
      <c r="BH44" s="10">
        <f t="shared" si="84"/>
        <v>5.5555555555555558E-5</v>
      </c>
      <c r="BI44">
        <f t="shared" si="85"/>
        <v>100</v>
      </c>
      <c r="BJ44">
        <v>0</v>
      </c>
    </row>
    <row r="45" spans="1:62" ht="28.5">
      <c r="A45">
        <v>1</v>
      </c>
      <c r="B45" s="2" t="s">
        <v>393</v>
      </c>
      <c r="C45"/>
      <c r="D45">
        <f>'[1]Student EARS'!$Q33</f>
        <v>1</v>
      </c>
      <c r="E45">
        <v>1</v>
      </c>
      <c r="F45">
        <f t="shared" si="66"/>
        <v>1</v>
      </c>
      <c r="G45">
        <f t="shared" si="67"/>
        <v>11</v>
      </c>
      <c r="H45">
        <f t="shared" si="68"/>
        <v>11</v>
      </c>
      <c r="I45">
        <f t="shared" si="69"/>
        <v>47</v>
      </c>
      <c r="J45">
        <f>'[1]Student EARS'!$C33</f>
        <v>16</v>
      </c>
      <c r="K45">
        <f t="shared" si="70"/>
        <v>1.4545454545454546</v>
      </c>
      <c r="L45">
        <f t="shared" si="71"/>
        <v>46</v>
      </c>
      <c r="M45">
        <f t="shared" si="72"/>
        <v>4.1818181818181817</v>
      </c>
      <c r="N45">
        <v>1</v>
      </c>
      <c r="O45">
        <v>1</v>
      </c>
      <c r="P45">
        <f>'[1]Student EARS'!$R33</f>
        <v>1</v>
      </c>
      <c r="Q45">
        <v>1</v>
      </c>
      <c r="R45">
        <f>'[1]Student EARS'!$E33</f>
        <v>1</v>
      </c>
      <c r="S45" s="20">
        <v>1</v>
      </c>
      <c r="T45">
        <f t="shared" si="73"/>
        <v>1</v>
      </c>
      <c r="U45">
        <f>'[1]Student EARS'!$F33</f>
        <v>1</v>
      </c>
      <c r="V45">
        <v>1</v>
      </c>
      <c r="W45">
        <f t="shared" si="74"/>
        <v>1</v>
      </c>
      <c r="X45">
        <f t="shared" si="75"/>
        <v>1</v>
      </c>
      <c r="Y45">
        <f>'[1]Student EARS'!$D33</f>
        <v>1</v>
      </c>
      <c r="Z45">
        <f>'[1]Student EARS'!$G33</f>
        <v>1</v>
      </c>
      <c r="AA45">
        <f>'[1]Student EARS'!$H33</f>
        <v>0</v>
      </c>
      <c r="AB45">
        <f>'[1]Student EARS'!$I33</f>
        <v>1</v>
      </c>
      <c r="AC45">
        <f>'[1]Student EARS'!$T33</f>
        <v>1</v>
      </c>
      <c r="AD45">
        <f>'[1]Student EARS'!$J33</f>
        <v>0</v>
      </c>
      <c r="AE45">
        <v>1</v>
      </c>
      <c r="AF45">
        <f t="shared" si="76"/>
        <v>1</v>
      </c>
      <c r="AG45">
        <f>'[1]Student EARS'!$K33</f>
        <v>1</v>
      </c>
      <c r="AH45">
        <f t="shared" si="77"/>
        <v>1</v>
      </c>
      <c r="AI45">
        <f>'[1]Student EARS'!$L33</f>
        <v>1</v>
      </c>
      <c r="AJ45">
        <v>1</v>
      </c>
      <c r="AK45">
        <f t="shared" si="78"/>
        <v>1</v>
      </c>
      <c r="AL45">
        <v>1</v>
      </c>
      <c r="AM45">
        <f>'[1]Student EARS'!$M33</f>
        <v>1</v>
      </c>
      <c r="AN45">
        <v>0</v>
      </c>
      <c r="AO45">
        <f>'[1]Student EARS'!$N33</f>
        <v>1</v>
      </c>
      <c r="AP45">
        <v>0</v>
      </c>
      <c r="AQ45">
        <v>1</v>
      </c>
      <c r="AR45">
        <v>1</v>
      </c>
      <c r="AS45">
        <f>'[1]Student EARS'!$O33</f>
        <v>1</v>
      </c>
      <c r="AT45">
        <f>'[1]Student EARS'!$S33</f>
        <v>1</v>
      </c>
      <c r="AU45">
        <f t="shared" si="79"/>
        <v>72.615454545454554</v>
      </c>
      <c r="AV45">
        <f t="shared" si="80"/>
        <v>5.8636363636363633</v>
      </c>
      <c r="AW45">
        <f t="shared" si="81"/>
        <v>6.0981818181818142</v>
      </c>
      <c r="AX45">
        <f t="shared" si="82"/>
        <v>3.7663636363636357</v>
      </c>
      <c r="AY45">
        <v>1</v>
      </c>
      <c r="AZ45">
        <v>0</v>
      </c>
      <c r="BA45">
        <v>1</v>
      </c>
      <c r="BG45">
        <f t="shared" si="83"/>
        <v>90.909090909090907</v>
      </c>
      <c r="BH45" s="10">
        <f t="shared" si="84"/>
        <v>3.8194444444444444E-5</v>
      </c>
      <c r="BI45">
        <f t="shared" si="85"/>
        <v>97.872340425531917</v>
      </c>
      <c r="BJ45">
        <v>0</v>
      </c>
    </row>
    <row r="46" spans="1:62" ht="28.5">
      <c r="A46">
        <v>1</v>
      </c>
      <c r="B46" s="2" t="s">
        <v>394</v>
      </c>
      <c r="C46"/>
      <c r="D46">
        <f>'[1]Student EARS'!$Q34</f>
        <v>1</v>
      </c>
      <c r="E46">
        <v>0</v>
      </c>
      <c r="F46">
        <f t="shared" si="66"/>
        <v>1</v>
      </c>
      <c r="G46">
        <f t="shared" si="67"/>
        <v>10</v>
      </c>
      <c r="H46">
        <f t="shared" si="68"/>
        <v>10</v>
      </c>
      <c r="I46">
        <f t="shared" si="69"/>
        <v>52</v>
      </c>
      <c r="J46">
        <f>'[1]Student EARS'!$C34</f>
        <v>17</v>
      </c>
      <c r="K46">
        <f t="shared" si="70"/>
        <v>1.7</v>
      </c>
      <c r="L46">
        <f t="shared" si="71"/>
        <v>51</v>
      </c>
      <c r="M46">
        <f t="shared" si="72"/>
        <v>5.0999999999999996</v>
      </c>
      <c r="N46">
        <v>1</v>
      </c>
      <c r="O46">
        <v>1</v>
      </c>
      <c r="P46">
        <f>'[1]Student EARS'!$R34</f>
        <v>0</v>
      </c>
      <c r="Q46">
        <v>0</v>
      </c>
      <c r="R46">
        <f>'[1]Student EARS'!$E34</f>
        <v>1</v>
      </c>
      <c r="S46" s="20">
        <v>0</v>
      </c>
      <c r="T46">
        <f t="shared" si="73"/>
        <v>0</v>
      </c>
      <c r="U46">
        <f>'[1]Student EARS'!$F34</f>
        <v>1</v>
      </c>
      <c r="V46">
        <v>1</v>
      </c>
      <c r="W46">
        <f t="shared" si="74"/>
        <v>0</v>
      </c>
      <c r="X46">
        <f t="shared" si="75"/>
        <v>1</v>
      </c>
      <c r="Y46">
        <f>'[1]Student EARS'!$D34</f>
        <v>1</v>
      </c>
      <c r="Z46">
        <f>'[1]Student EARS'!$G34</f>
        <v>1</v>
      </c>
      <c r="AA46">
        <f>'[1]Student EARS'!$H34</f>
        <v>0</v>
      </c>
      <c r="AB46">
        <f>'[1]Student EARS'!$I34</f>
        <v>1</v>
      </c>
      <c r="AC46">
        <f>'[1]Student EARS'!$T34</f>
        <v>1</v>
      </c>
      <c r="AD46">
        <f>'[1]Student EARS'!$J34</f>
        <v>1</v>
      </c>
      <c r="AE46">
        <v>0</v>
      </c>
      <c r="AF46">
        <f t="shared" si="76"/>
        <v>1</v>
      </c>
      <c r="AG46">
        <f>'[1]Student EARS'!$K34</f>
        <v>1</v>
      </c>
      <c r="AH46">
        <f t="shared" si="77"/>
        <v>1</v>
      </c>
      <c r="AI46">
        <f>'[1]Student EARS'!$L34</f>
        <v>1</v>
      </c>
      <c r="AJ46">
        <v>1</v>
      </c>
      <c r="AK46">
        <f t="shared" si="78"/>
        <v>1</v>
      </c>
      <c r="AL46">
        <v>0</v>
      </c>
      <c r="AM46">
        <f>'[1]Student EARS'!$M34</f>
        <v>1</v>
      </c>
      <c r="AN46">
        <v>0</v>
      </c>
      <c r="AO46">
        <f>'[1]Student EARS'!$N34</f>
        <v>1</v>
      </c>
      <c r="AP46">
        <v>0</v>
      </c>
      <c r="AQ46">
        <v>1</v>
      </c>
      <c r="AR46">
        <v>1</v>
      </c>
      <c r="AS46">
        <f>'[1]Student EARS'!$O34</f>
        <v>1</v>
      </c>
      <c r="AT46">
        <f>'[1]Student EARS'!$S34</f>
        <v>1</v>
      </c>
      <c r="AU46">
        <f t="shared" si="79"/>
        <v>52.865000000000016</v>
      </c>
      <c r="AV46">
        <f t="shared" si="80"/>
        <v>8.370000000000001</v>
      </c>
      <c r="AW46">
        <f t="shared" si="81"/>
        <v>11.227999999999998</v>
      </c>
      <c r="AX46">
        <f t="shared" si="82"/>
        <v>7.5909999999999975</v>
      </c>
      <c r="AY46">
        <v>1</v>
      </c>
      <c r="AZ46">
        <v>0</v>
      </c>
      <c r="BA46">
        <v>0</v>
      </c>
      <c r="BG46">
        <f t="shared" si="83"/>
        <v>100</v>
      </c>
      <c r="BH46" s="10">
        <f t="shared" si="84"/>
        <v>3.4722222222222222E-5</v>
      </c>
      <c r="BI46">
        <f t="shared" si="85"/>
        <v>98.076923076923066</v>
      </c>
      <c r="BJ46">
        <v>0</v>
      </c>
    </row>
    <row r="47" spans="1:62" ht="28.5">
      <c r="A47">
        <v>1</v>
      </c>
      <c r="B47" s="2" t="s">
        <v>395</v>
      </c>
      <c r="C47"/>
      <c r="D47">
        <f>'[1]Student EARS'!$Q35</f>
        <v>1</v>
      </c>
      <c r="E47">
        <v>1</v>
      </c>
      <c r="F47">
        <f t="shared" si="66"/>
        <v>1</v>
      </c>
      <c r="G47">
        <f t="shared" si="67"/>
        <v>10</v>
      </c>
      <c r="H47">
        <f t="shared" si="68"/>
        <v>10</v>
      </c>
      <c r="I47">
        <f t="shared" si="69"/>
        <v>51</v>
      </c>
      <c r="J47">
        <f>'[1]Student EARS'!$C35</f>
        <v>15</v>
      </c>
      <c r="K47">
        <f t="shared" si="70"/>
        <v>1.5</v>
      </c>
      <c r="L47">
        <f t="shared" si="71"/>
        <v>50</v>
      </c>
      <c r="M47">
        <f t="shared" si="72"/>
        <v>5</v>
      </c>
      <c r="N47">
        <v>1</v>
      </c>
      <c r="O47">
        <v>1</v>
      </c>
      <c r="P47">
        <f>'[1]Student EARS'!$R35</f>
        <v>1</v>
      </c>
      <c r="Q47">
        <v>0</v>
      </c>
      <c r="R47">
        <f>'[1]Student EARS'!$E35</f>
        <v>1</v>
      </c>
      <c r="S47" s="20">
        <v>1</v>
      </c>
      <c r="T47">
        <f t="shared" si="73"/>
        <v>0</v>
      </c>
      <c r="U47">
        <f>'[1]Student EARS'!$F35</f>
        <v>1</v>
      </c>
      <c r="V47">
        <v>1</v>
      </c>
      <c r="W47">
        <f t="shared" si="74"/>
        <v>0</v>
      </c>
      <c r="X47">
        <f t="shared" si="75"/>
        <v>1</v>
      </c>
      <c r="Y47">
        <f>'[1]Student EARS'!$D35</f>
        <v>1</v>
      </c>
      <c r="Z47">
        <f>'[1]Student EARS'!$G35</f>
        <v>1</v>
      </c>
      <c r="AA47">
        <f>'[1]Student EARS'!$H35</f>
        <v>1</v>
      </c>
      <c r="AB47">
        <f>'[1]Student EARS'!$I35</f>
        <v>1</v>
      </c>
      <c r="AC47">
        <f>'[1]Student EARS'!$T35</f>
        <v>1</v>
      </c>
      <c r="AD47">
        <f>'[1]Student EARS'!$J35</f>
        <v>1</v>
      </c>
      <c r="AE47">
        <v>1</v>
      </c>
      <c r="AF47">
        <f t="shared" si="76"/>
        <v>1</v>
      </c>
      <c r="AG47">
        <f>'[1]Student EARS'!$K35</f>
        <v>1</v>
      </c>
      <c r="AH47">
        <f t="shared" si="77"/>
        <v>1</v>
      </c>
      <c r="AI47">
        <f>'[1]Student EARS'!$L35</f>
        <v>1</v>
      </c>
      <c r="AJ47">
        <v>1</v>
      </c>
      <c r="AK47">
        <f t="shared" si="78"/>
        <v>1</v>
      </c>
      <c r="AL47">
        <v>0</v>
      </c>
      <c r="AM47">
        <f>'[1]Student EARS'!$M35</f>
        <v>1</v>
      </c>
      <c r="AN47">
        <v>1</v>
      </c>
      <c r="AO47">
        <f>'[1]Student EARS'!$N35</f>
        <v>1</v>
      </c>
      <c r="AP47">
        <v>1</v>
      </c>
      <c r="AQ47">
        <v>1</v>
      </c>
      <c r="AR47">
        <v>1</v>
      </c>
      <c r="AS47">
        <f>'[1]Student EARS'!$O35</f>
        <v>1</v>
      </c>
      <c r="AT47">
        <f>'[1]Student EARS'!$S35</f>
        <v>1</v>
      </c>
      <c r="AU47">
        <f t="shared" si="79"/>
        <v>69.785000000000025</v>
      </c>
      <c r="AV47">
        <f t="shared" si="80"/>
        <v>6.0100000000000016</v>
      </c>
      <c r="AW47">
        <f t="shared" si="81"/>
        <v>10.639999999999997</v>
      </c>
      <c r="AX47">
        <f t="shared" si="82"/>
        <v>7.120000000000001</v>
      </c>
      <c r="AY47">
        <v>1</v>
      </c>
      <c r="AZ47">
        <v>1</v>
      </c>
      <c r="BA47">
        <v>1</v>
      </c>
      <c r="BG47">
        <f t="shared" si="83"/>
        <v>100</v>
      </c>
      <c r="BH47" s="10">
        <f t="shared" si="84"/>
        <v>3.4722222222222222E-5</v>
      </c>
      <c r="BI47">
        <f t="shared" si="85"/>
        <v>98.039215686274503</v>
      </c>
      <c r="BJ47">
        <v>0</v>
      </c>
    </row>
    <row r="48" spans="1:62" ht="28.5">
      <c r="A48">
        <v>1</v>
      </c>
      <c r="B48" s="2" t="s">
        <v>396</v>
      </c>
      <c r="C48"/>
      <c r="D48">
        <f>'[1]Student EARS'!$Q36</f>
        <v>1</v>
      </c>
      <c r="E48">
        <v>1</v>
      </c>
      <c r="F48">
        <f t="shared" si="66"/>
        <v>1</v>
      </c>
      <c r="G48">
        <f t="shared" si="67"/>
        <v>13</v>
      </c>
      <c r="H48">
        <f t="shared" si="68"/>
        <v>13</v>
      </c>
      <c r="I48">
        <f t="shared" si="69"/>
        <v>61</v>
      </c>
      <c r="J48">
        <f>'[1]Student EARS'!$C36</f>
        <v>20</v>
      </c>
      <c r="K48">
        <f t="shared" si="70"/>
        <v>1.5384615384615385</v>
      </c>
      <c r="L48">
        <f t="shared" si="71"/>
        <v>60</v>
      </c>
      <c r="M48">
        <f t="shared" si="72"/>
        <v>4.615384615384615</v>
      </c>
      <c r="N48">
        <v>2</v>
      </c>
      <c r="O48">
        <v>1</v>
      </c>
      <c r="P48">
        <f>'[1]Student EARS'!$R36</f>
        <v>1</v>
      </c>
      <c r="Q48">
        <v>0</v>
      </c>
      <c r="R48">
        <f>'[1]Student EARS'!$E36</f>
        <v>1</v>
      </c>
      <c r="S48" s="20">
        <v>1</v>
      </c>
      <c r="T48">
        <f t="shared" si="73"/>
        <v>0</v>
      </c>
      <c r="U48">
        <f>'[1]Student EARS'!$F36</f>
        <v>1</v>
      </c>
      <c r="V48">
        <v>1</v>
      </c>
      <c r="W48">
        <f t="shared" si="74"/>
        <v>0</v>
      </c>
      <c r="X48">
        <f t="shared" si="75"/>
        <v>1</v>
      </c>
      <c r="Y48">
        <f>'[1]Student EARS'!$D36</f>
        <v>1</v>
      </c>
      <c r="Z48">
        <f>'[1]Student EARS'!$G36</f>
        <v>1</v>
      </c>
      <c r="AA48">
        <f>'[1]Student EARS'!$H36</f>
        <v>0</v>
      </c>
      <c r="AB48">
        <f>'[1]Student EARS'!$I36</f>
        <v>1</v>
      </c>
      <c r="AC48">
        <f>'[1]Student EARS'!$T36</f>
        <v>1</v>
      </c>
      <c r="AD48">
        <f>'[1]Student EARS'!$J36</f>
        <v>1</v>
      </c>
      <c r="AE48">
        <v>0</v>
      </c>
      <c r="AF48">
        <f t="shared" si="76"/>
        <v>1</v>
      </c>
      <c r="AG48">
        <f>'[1]Student EARS'!$K36</f>
        <v>1</v>
      </c>
      <c r="AH48">
        <f t="shared" si="77"/>
        <v>1</v>
      </c>
      <c r="AI48">
        <f>'[1]Student EARS'!$L36</f>
        <v>1</v>
      </c>
      <c r="AJ48">
        <v>1</v>
      </c>
      <c r="AK48">
        <f t="shared" si="78"/>
        <v>1</v>
      </c>
      <c r="AL48">
        <v>0</v>
      </c>
      <c r="AM48">
        <f>'[1]Student EARS'!$M36</f>
        <v>1</v>
      </c>
      <c r="AN48">
        <v>0</v>
      </c>
      <c r="AO48">
        <f>'[1]Student EARS'!$N36</f>
        <v>1</v>
      </c>
      <c r="AP48">
        <v>0</v>
      </c>
      <c r="AQ48">
        <v>1</v>
      </c>
      <c r="AR48">
        <v>1</v>
      </c>
      <c r="AS48">
        <f>'[1]Student EARS'!$O36</f>
        <v>1</v>
      </c>
      <c r="AT48">
        <f>'[1]Student EARS'!$S36</f>
        <v>1</v>
      </c>
      <c r="AU48">
        <f t="shared" si="79"/>
        <v>63.486153846153847</v>
      </c>
      <c r="AV48">
        <f t="shared" si="80"/>
        <v>7.6338461538461573</v>
      </c>
      <c r="AW48">
        <f t="shared" si="81"/>
        <v>9.0615384615384578</v>
      </c>
      <c r="AX48">
        <f t="shared" si="82"/>
        <v>6.8084615384615361</v>
      </c>
      <c r="AY48">
        <v>1</v>
      </c>
      <c r="AZ48">
        <v>0</v>
      </c>
      <c r="BA48">
        <v>1</v>
      </c>
      <c r="BG48">
        <f t="shared" si="83"/>
        <v>76.923076923076934</v>
      </c>
      <c r="BH48" s="10">
        <f t="shared" si="84"/>
        <v>4.5138888888888894E-5</v>
      </c>
      <c r="BI48">
        <f t="shared" si="85"/>
        <v>98.360655737704917</v>
      </c>
      <c r="BJ48">
        <v>1</v>
      </c>
    </row>
    <row r="49" spans="1:62" ht="28.5">
      <c r="A49">
        <v>1</v>
      </c>
      <c r="B49" s="2" t="s">
        <v>397</v>
      </c>
      <c r="C49"/>
      <c r="D49">
        <f>'[1]Student EARS'!$Q37</f>
        <v>1</v>
      </c>
      <c r="E49">
        <v>1</v>
      </c>
      <c r="F49">
        <f t="shared" si="66"/>
        <v>1</v>
      </c>
      <c r="G49">
        <f t="shared" si="67"/>
        <v>11</v>
      </c>
      <c r="H49">
        <f t="shared" si="68"/>
        <v>11</v>
      </c>
      <c r="I49">
        <f t="shared" si="69"/>
        <v>55</v>
      </c>
      <c r="J49">
        <f>'[1]Student EARS'!$C37</f>
        <v>18</v>
      </c>
      <c r="K49">
        <f t="shared" si="70"/>
        <v>1.6363636363636365</v>
      </c>
      <c r="L49">
        <f t="shared" si="71"/>
        <v>54</v>
      </c>
      <c r="M49">
        <f t="shared" si="72"/>
        <v>4.9090909090909092</v>
      </c>
      <c r="N49">
        <v>2</v>
      </c>
      <c r="O49">
        <v>1</v>
      </c>
      <c r="P49">
        <f>'[1]Student EARS'!$R37</f>
        <v>1</v>
      </c>
      <c r="Q49">
        <v>0</v>
      </c>
      <c r="R49">
        <f>'[1]Student EARS'!$E37</f>
        <v>1</v>
      </c>
      <c r="S49" s="20">
        <v>1</v>
      </c>
      <c r="T49">
        <f t="shared" si="73"/>
        <v>0</v>
      </c>
      <c r="U49">
        <f>'[1]Student EARS'!$F37</f>
        <v>1</v>
      </c>
      <c r="V49">
        <v>1</v>
      </c>
      <c r="W49">
        <f t="shared" si="74"/>
        <v>0</v>
      </c>
      <c r="X49">
        <f t="shared" si="75"/>
        <v>1</v>
      </c>
      <c r="Y49">
        <f>'[1]Student EARS'!$D37</f>
        <v>1</v>
      </c>
      <c r="Z49">
        <f>'[1]Student EARS'!$G37</f>
        <v>1</v>
      </c>
      <c r="AA49">
        <f>'[1]Student EARS'!$H37</f>
        <v>0</v>
      </c>
      <c r="AB49">
        <f>'[1]Student EARS'!$I37</f>
        <v>1</v>
      </c>
      <c r="AC49">
        <f>'[1]Student EARS'!$T37</f>
        <v>1</v>
      </c>
      <c r="AD49">
        <f>'[1]Student EARS'!$J37</f>
        <v>1</v>
      </c>
      <c r="AE49">
        <v>1</v>
      </c>
      <c r="AF49">
        <f t="shared" si="76"/>
        <v>1</v>
      </c>
      <c r="AG49">
        <f>'[1]Student EARS'!$K37</f>
        <v>1</v>
      </c>
      <c r="AH49">
        <f t="shared" si="77"/>
        <v>1</v>
      </c>
      <c r="AI49">
        <f>'[1]Student EARS'!$L37</f>
        <v>1</v>
      </c>
      <c r="AJ49">
        <v>1</v>
      </c>
      <c r="AK49">
        <f t="shared" si="78"/>
        <v>1</v>
      </c>
      <c r="AL49">
        <v>0</v>
      </c>
      <c r="AM49">
        <f>'[1]Student EARS'!$M37</f>
        <v>1</v>
      </c>
      <c r="AN49">
        <v>0</v>
      </c>
      <c r="AO49">
        <f>'[1]Student EARS'!$N37</f>
        <v>1</v>
      </c>
      <c r="AP49">
        <v>0</v>
      </c>
      <c r="AQ49">
        <v>1</v>
      </c>
      <c r="AR49">
        <v>1</v>
      </c>
      <c r="AS49">
        <f>'[1]Student EARS'!$O37</f>
        <v>1</v>
      </c>
      <c r="AT49">
        <f>'[1]Student EARS'!$S37</f>
        <v>1</v>
      </c>
      <c r="AU49">
        <f t="shared" si="79"/>
        <v>57.233636363636371</v>
      </c>
      <c r="AV49">
        <f t="shared" si="80"/>
        <v>8.0090909090909115</v>
      </c>
      <c r="AW49">
        <f t="shared" si="81"/>
        <v>10.374545454545451</v>
      </c>
      <c r="AX49">
        <f t="shared" si="82"/>
        <v>7.1918181818181814</v>
      </c>
      <c r="AY49">
        <v>1</v>
      </c>
      <c r="AZ49">
        <v>0</v>
      </c>
      <c r="BA49">
        <v>1</v>
      </c>
      <c r="BG49">
        <f t="shared" si="83"/>
        <v>90.909090909090907</v>
      </c>
      <c r="BH49" s="10">
        <f t="shared" si="84"/>
        <v>3.8194444444444444E-5</v>
      </c>
      <c r="BI49">
        <f t="shared" si="85"/>
        <v>98.181818181818187</v>
      </c>
      <c r="BJ49">
        <v>1</v>
      </c>
    </row>
    <row r="50" spans="1:62" ht="71.25">
      <c r="A50">
        <v>2</v>
      </c>
      <c r="B50" s="2" t="s">
        <v>398</v>
      </c>
      <c r="C50"/>
      <c r="D50">
        <f>'[1]Student EARS'!$Q38</f>
        <v>1</v>
      </c>
      <c r="E50">
        <v>1</v>
      </c>
      <c r="F50">
        <f t="shared" si="66"/>
        <v>1</v>
      </c>
      <c r="G50">
        <f t="shared" si="67"/>
        <v>19</v>
      </c>
      <c r="H50">
        <f t="shared" si="68"/>
        <v>19</v>
      </c>
      <c r="I50">
        <f t="shared" si="69"/>
        <v>141</v>
      </c>
      <c r="J50">
        <f>'[1]Student EARS'!$C38</f>
        <v>44</v>
      </c>
      <c r="K50">
        <f t="shared" si="70"/>
        <v>2.3157894736842106</v>
      </c>
      <c r="L50">
        <f t="shared" si="71"/>
        <v>138</v>
      </c>
      <c r="M50">
        <f t="shared" si="72"/>
        <v>7.2631578947368425</v>
      </c>
      <c r="N50">
        <v>1</v>
      </c>
      <c r="O50">
        <v>0</v>
      </c>
      <c r="P50">
        <f>'[1]Student EARS'!$R38</f>
        <v>0</v>
      </c>
      <c r="Q50">
        <v>1</v>
      </c>
      <c r="R50">
        <f>'[1]Student EARS'!$E38</f>
        <v>0</v>
      </c>
      <c r="S50" s="20">
        <v>1</v>
      </c>
      <c r="T50">
        <f t="shared" si="73"/>
        <v>0</v>
      </c>
      <c r="U50">
        <f>'[1]Student EARS'!$F38</f>
        <v>1</v>
      </c>
      <c r="V50">
        <v>1</v>
      </c>
      <c r="W50">
        <f t="shared" si="74"/>
        <v>0</v>
      </c>
      <c r="X50">
        <f t="shared" si="75"/>
        <v>1</v>
      </c>
      <c r="Y50">
        <f>'[1]Student EARS'!$D38</f>
        <v>1</v>
      </c>
      <c r="Z50">
        <f>'[1]Student EARS'!$G38</f>
        <v>1</v>
      </c>
      <c r="AA50">
        <f>'[1]Student EARS'!$H38</f>
        <v>1</v>
      </c>
      <c r="AB50">
        <f>'[1]Student EARS'!$I38</f>
        <v>1</v>
      </c>
      <c r="AC50">
        <f>'[1]Student EARS'!$T38</f>
        <v>1</v>
      </c>
      <c r="AD50">
        <f>'[1]Student EARS'!$J38</f>
        <v>1</v>
      </c>
      <c r="AE50">
        <v>0</v>
      </c>
      <c r="AF50">
        <f t="shared" si="76"/>
        <v>3</v>
      </c>
      <c r="AG50">
        <f>'[1]Student EARS'!$K38</f>
        <v>1</v>
      </c>
      <c r="AH50">
        <f t="shared" si="77"/>
        <v>1</v>
      </c>
      <c r="AI50">
        <f>'[1]Student EARS'!$L38</f>
        <v>1</v>
      </c>
      <c r="AJ50">
        <v>1</v>
      </c>
      <c r="AK50">
        <f t="shared" si="78"/>
        <v>1</v>
      </c>
      <c r="AL50">
        <v>0</v>
      </c>
      <c r="AM50">
        <f>'[1]Student EARS'!$M38</f>
        <v>1</v>
      </c>
      <c r="AN50">
        <v>0</v>
      </c>
      <c r="AO50">
        <f>'[1]Student EARS'!$N38</f>
        <v>1</v>
      </c>
      <c r="AP50">
        <v>1</v>
      </c>
      <c r="AQ50">
        <v>1</v>
      </c>
      <c r="AR50">
        <v>1</v>
      </c>
      <c r="AS50">
        <f>'[1]Student EARS'!$O38</f>
        <v>1</v>
      </c>
      <c r="AT50">
        <f>'[1]Student EARS'!$S38</f>
        <v>1</v>
      </c>
      <c r="AU50">
        <f t="shared" si="79"/>
        <v>-8.3657894736842024</v>
      </c>
      <c r="AV50">
        <f t="shared" si="80"/>
        <v>19.146315789473686</v>
      </c>
      <c r="AW50">
        <f t="shared" si="81"/>
        <v>25.349473684210526</v>
      </c>
      <c r="AX50">
        <f t="shared" si="82"/>
        <v>22.279473684210529</v>
      </c>
      <c r="AY50">
        <v>1</v>
      </c>
      <c r="AZ50">
        <v>1</v>
      </c>
      <c r="BA50">
        <v>0</v>
      </c>
      <c r="BG50">
        <f t="shared" si="83"/>
        <v>157.89473684210526</v>
      </c>
      <c r="BH50" s="10">
        <f t="shared" si="84"/>
        <v>6.597222222222223E-5</v>
      </c>
      <c r="BI50">
        <f t="shared" si="85"/>
        <v>97.872340425531917</v>
      </c>
      <c r="BJ50">
        <v>1</v>
      </c>
    </row>
    <row r="51" spans="1:62" ht="71.25">
      <c r="A51">
        <v>2</v>
      </c>
      <c r="B51" s="2" t="s">
        <v>399</v>
      </c>
      <c r="C51"/>
      <c r="D51">
        <f>'[1]Student EARS'!$Q39</f>
        <v>1</v>
      </c>
      <c r="E51">
        <v>0</v>
      </c>
      <c r="F51">
        <f t="shared" si="66"/>
        <v>1</v>
      </c>
      <c r="G51">
        <f t="shared" si="67"/>
        <v>23</v>
      </c>
      <c r="H51">
        <f t="shared" si="68"/>
        <v>23</v>
      </c>
      <c r="I51">
        <f t="shared" si="69"/>
        <v>158</v>
      </c>
      <c r="J51">
        <f>'[1]Student EARS'!$C39</f>
        <v>50</v>
      </c>
      <c r="K51">
        <f t="shared" si="70"/>
        <v>2.1739130434782608</v>
      </c>
      <c r="L51">
        <f t="shared" si="71"/>
        <v>154</v>
      </c>
      <c r="M51">
        <f t="shared" si="72"/>
        <v>6.6956521739130439</v>
      </c>
      <c r="N51">
        <v>2</v>
      </c>
      <c r="O51">
        <v>0</v>
      </c>
      <c r="P51">
        <f>'[1]Student EARS'!$R39</f>
        <v>0</v>
      </c>
      <c r="Q51">
        <v>0</v>
      </c>
      <c r="R51">
        <f>'[1]Student EARS'!$E39</f>
        <v>0</v>
      </c>
      <c r="S51" s="20">
        <v>1</v>
      </c>
      <c r="T51">
        <f t="shared" si="73"/>
        <v>0</v>
      </c>
      <c r="U51">
        <f>'[1]Student EARS'!$F39</f>
        <v>1</v>
      </c>
      <c r="V51">
        <v>1</v>
      </c>
      <c r="W51">
        <f t="shared" si="74"/>
        <v>0</v>
      </c>
      <c r="X51">
        <f t="shared" si="75"/>
        <v>1</v>
      </c>
      <c r="Y51">
        <f>'[1]Student EARS'!$D39</f>
        <v>1</v>
      </c>
      <c r="Z51">
        <f>'[1]Student EARS'!$G39</f>
        <v>1</v>
      </c>
      <c r="AA51">
        <f>'[1]Student EARS'!$H39</f>
        <v>1</v>
      </c>
      <c r="AB51">
        <f>'[1]Student EARS'!$I39</f>
        <v>1</v>
      </c>
      <c r="AC51">
        <f>'[1]Student EARS'!$T39</f>
        <v>1</v>
      </c>
      <c r="AD51">
        <f>'[1]Student EARS'!$J39</f>
        <v>1</v>
      </c>
      <c r="AE51">
        <v>0</v>
      </c>
      <c r="AF51">
        <f t="shared" si="76"/>
        <v>4</v>
      </c>
      <c r="AG51">
        <f>'[1]Student EARS'!$K39</f>
        <v>1</v>
      </c>
      <c r="AH51">
        <f t="shared" si="77"/>
        <v>1</v>
      </c>
      <c r="AI51">
        <f>'[1]Student EARS'!$L39</f>
        <v>1</v>
      </c>
      <c r="AJ51">
        <v>1</v>
      </c>
      <c r="AK51">
        <f t="shared" si="78"/>
        <v>1</v>
      </c>
      <c r="AL51">
        <v>0</v>
      </c>
      <c r="AM51">
        <f>'[1]Student EARS'!$M39</f>
        <v>0</v>
      </c>
      <c r="AN51">
        <v>0</v>
      </c>
      <c r="AO51">
        <f>'[1]Student EARS'!$N39</f>
        <v>1</v>
      </c>
      <c r="AP51">
        <v>1</v>
      </c>
      <c r="AQ51">
        <v>1</v>
      </c>
      <c r="AR51">
        <v>1</v>
      </c>
      <c r="AS51">
        <f>'[1]Student EARS'!$O39</f>
        <v>1</v>
      </c>
      <c r="AT51">
        <f>'[1]Student EARS'!$S39</f>
        <v>1</v>
      </c>
      <c r="AU51">
        <f t="shared" si="79"/>
        <v>-0.42304347826083699</v>
      </c>
      <c r="AV51">
        <f t="shared" si="80"/>
        <v>19.032173913043476</v>
      </c>
      <c r="AW51">
        <f t="shared" si="81"/>
        <v>22.283478260869568</v>
      </c>
      <c r="AX51">
        <f t="shared" si="82"/>
        <v>21.606521739130436</v>
      </c>
      <c r="AY51">
        <v>0</v>
      </c>
      <c r="AZ51">
        <v>1</v>
      </c>
      <c r="BA51">
        <v>0</v>
      </c>
      <c r="BG51">
        <f t="shared" si="83"/>
        <v>173.91304347826087</v>
      </c>
      <c r="BH51" s="10">
        <f t="shared" si="84"/>
        <v>7.9861111111111116E-5</v>
      </c>
      <c r="BI51">
        <f t="shared" si="85"/>
        <v>97.468354430379748</v>
      </c>
      <c r="BJ51">
        <v>0</v>
      </c>
    </row>
    <row r="52" spans="1:62" ht="99.75">
      <c r="A52">
        <v>2</v>
      </c>
      <c r="B52" s="2" t="s">
        <v>400</v>
      </c>
      <c r="C52"/>
      <c r="D52">
        <f>'[1]Student EARS'!$Q40</f>
        <v>1</v>
      </c>
      <c r="E52">
        <v>0</v>
      </c>
      <c r="F52">
        <f t="shared" si="66"/>
        <v>1</v>
      </c>
      <c r="G52">
        <f t="shared" si="67"/>
        <v>29</v>
      </c>
      <c r="H52">
        <f t="shared" si="68"/>
        <v>29</v>
      </c>
      <c r="I52">
        <f t="shared" si="69"/>
        <v>196</v>
      </c>
      <c r="J52">
        <f>'[1]Student EARS'!$C40</f>
        <v>63</v>
      </c>
      <c r="K52">
        <f t="shared" si="70"/>
        <v>2.1724137931034484</v>
      </c>
      <c r="L52">
        <f t="shared" si="71"/>
        <v>193</v>
      </c>
      <c r="M52">
        <f t="shared" si="72"/>
        <v>6.6551724137931032</v>
      </c>
      <c r="N52">
        <v>2</v>
      </c>
      <c r="O52">
        <v>0</v>
      </c>
      <c r="P52">
        <f>'[1]Student EARS'!$R40</f>
        <v>0</v>
      </c>
      <c r="Q52">
        <v>0</v>
      </c>
      <c r="R52">
        <f>'[1]Student EARS'!$E40</f>
        <v>0</v>
      </c>
      <c r="S52" s="20">
        <v>1</v>
      </c>
      <c r="T52">
        <f t="shared" si="73"/>
        <v>0</v>
      </c>
      <c r="U52">
        <f>'[1]Student EARS'!$F40</f>
        <v>0</v>
      </c>
      <c r="V52">
        <v>0</v>
      </c>
      <c r="W52">
        <f t="shared" si="74"/>
        <v>0</v>
      </c>
      <c r="X52">
        <f t="shared" si="75"/>
        <v>0</v>
      </c>
      <c r="Y52">
        <f>'[1]Student EARS'!$D40</f>
        <v>1</v>
      </c>
      <c r="Z52">
        <f>'[1]Student EARS'!$G40</f>
        <v>1</v>
      </c>
      <c r="AA52">
        <f>'[1]Student EARS'!$H40</f>
        <v>0</v>
      </c>
      <c r="AB52">
        <f>'[1]Student EARS'!$I40</f>
        <v>1</v>
      </c>
      <c r="AC52">
        <f>'[1]Student EARS'!$T40</f>
        <v>0</v>
      </c>
      <c r="AD52">
        <f>'[1]Student EARS'!$J40</f>
        <v>1</v>
      </c>
      <c r="AE52">
        <v>0</v>
      </c>
      <c r="AF52">
        <f t="shared" si="76"/>
        <v>3</v>
      </c>
      <c r="AG52">
        <f>'[1]Student EARS'!$K40</f>
        <v>1</v>
      </c>
      <c r="AH52">
        <f t="shared" si="77"/>
        <v>1</v>
      </c>
      <c r="AI52">
        <f>'[1]Student EARS'!$L40</f>
        <v>0</v>
      </c>
      <c r="AJ52">
        <v>1</v>
      </c>
      <c r="AK52">
        <f t="shared" si="78"/>
        <v>1</v>
      </c>
      <c r="AL52">
        <v>0</v>
      </c>
      <c r="AM52">
        <f>'[1]Student EARS'!$M40</f>
        <v>1</v>
      </c>
      <c r="AN52">
        <v>0</v>
      </c>
      <c r="AO52">
        <f>'[1]Student EARS'!$N40</f>
        <v>1</v>
      </c>
      <c r="AP52">
        <v>1</v>
      </c>
      <c r="AQ52">
        <v>0</v>
      </c>
      <c r="AR52">
        <v>1</v>
      </c>
      <c r="AS52">
        <f>'[1]Student EARS'!$O40</f>
        <v>1</v>
      </c>
      <c r="AT52">
        <f>'[1]Student EARS'!$S40</f>
        <v>1</v>
      </c>
      <c r="AU52">
        <f t="shared" si="79"/>
        <v>-6.3862068965517231</v>
      </c>
      <c r="AV52">
        <f t="shared" si="80"/>
        <v>21.354482758620694</v>
      </c>
      <c r="AW52">
        <f t="shared" si="81"/>
        <v>22.311724137931034</v>
      </c>
      <c r="AX52">
        <f t="shared" si="82"/>
        <v>24.415862068965517</v>
      </c>
      <c r="AY52">
        <v>0</v>
      </c>
      <c r="AZ52">
        <v>1</v>
      </c>
      <c r="BA52">
        <v>0</v>
      </c>
      <c r="BG52">
        <f t="shared" si="83"/>
        <v>103.44827586206897</v>
      </c>
      <c r="BH52" s="10">
        <f t="shared" si="84"/>
        <v>1.0069444444444445E-4</v>
      </c>
      <c r="BI52">
        <f t="shared" si="85"/>
        <v>98.469387755102048</v>
      </c>
      <c r="BJ52">
        <v>0</v>
      </c>
    </row>
    <row r="53" spans="1:62" ht="85.5">
      <c r="A53">
        <v>2</v>
      </c>
      <c r="B53" s="2" t="s">
        <v>401</v>
      </c>
      <c r="C53"/>
      <c r="D53">
        <f>'[1]Student EARS'!$Q41</f>
        <v>1</v>
      </c>
      <c r="E53">
        <v>0</v>
      </c>
      <c r="F53">
        <f t="shared" si="66"/>
        <v>1</v>
      </c>
      <c r="G53">
        <f t="shared" si="67"/>
        <v>29</v>
      </c>
      <c r="H53">
        <f t="shared" si="68"/>
        <v>29</v>
      </c>
      <c r="I53">
        <f t="shared" si="69"/>
        <v>198</v>
      </c>
      <c r="J53">
        <f>'[1]Student EARS'!$C41</f>
        <v>64</v>
      </c>
      <c r="K53">
        <f t="shared" si="70"/>
        <v>2.2068965517241379</v>
      </c>
      <c r="L53">
        <f t="shared" si="71"/>
        <v>195</v>
      </c>
      <c r="M53">
        <f t="shared" si="72"/>
        <v>6.7241379310344831</v>
      </c>
      <c r="N53">
        <v>2</v>
      </c>
      <c r="O53">
        <v>0</v>
      </c>
      <c r="P53">
        <f>'[1]Student EARS'!$R41</f>
        <v>0</v>
      </c>
      <c r="Q53">
        <v>0</v>
      </c>
      <c r="R53">
        <f>'[1]Student EARS'!$E41</f>
        <v>0</v>
      </c>
      <c r="S53" s="20">
        <v>1</v>
      </c>
      <c r="T53">
        <f t="shared" si="73"/>
        <v>0</v>
      </c>
      <c r="U53">
        <f>'[1]Student EARS'!$F41</f>
        <v>1</v>
      </c>
      <c r="V53">
        <v>1</v>
      </c>
      <c r="W53">
        <f t="shared" si="74"/>
        <v>0</v>
      </c>
      <c r="X53">
        <f t="shared" si="75"/>
        <v>1</v>
      </c>
      <c r="Y53">
        <f>'[1]Student EARS'!$D41</f>
        <v>1</v>
      </c>
      <c r="Z53">
        <f>'[1]Student EARS'!$G41</f>
        <v>1</v>
      </c>
      <c r="AA53">
        <f>'[1]Student EARS'!$H41</f>
        <v>0</v>
      </c>
      <c r="AB53">
        <f>'[1]Student EARS'!$I41</f>
        <v>1</v>
      </c>
      <c r="AC53">
        <f>'[1]Student EARS'!$T41</f>
        <v>0</v>
      </c>
      <c r="AD53">
        <f>'[1]Student EARS'!$J41</f>
        <v>1</v>
      </c>
      <c r="AE53">
        <v>0</v>
      </c>
      <c r="AF53">
        <f t="shared" si="76"/>
        <v>3</v>
      </c>
      <c r="AG53">
        <f>'[1]Student EARS'!$K41</f>
        <v>1</v>
      </c>
      <c r="AH53">
        <f t="shared" si="77"/>
        <v>1</v>
      </c>
      <c r="AI53">
        <f>'[1]Student EARS'!$L41</f>
        <v>0</v>
      </c>
      <c r="AJ53">
        <v>1</v>
      </c>
      <c r="AK53">
        <f t="shared" si="78"/>
        <v>1</v>
      </c>
      <c r="AL53">
        <v>0</v>
      </c>
      <c r="AM53">
        <f>'[1]Student EARS'!$M41</f>
        <v>0</v>
      </c>
      <c r="AN53">
        <v>0</v>
      </c>
      <c r="AO53">
        <f>'[1]Student EARS'!$N41</f>
        <v>1</v>
      </c>
      <c r="AP53">
        <v>1</v>
      </c>
      <c r="AQ53">
        <v>0</v>
      </c>
      <c r="AR53">
        <v>1</v>
      </c>
      <c r="AS53">
        <f>'[1]Student EARS'!$O41</f>
        <v>1</v>
      </c>
      <c r="AT53">
        <f>'[1]Student EARS'!$S41</f>
        <v>1</v>
      </c>
      <c r="AU53">
        <f t="shared" si="79"/>
        <v>-9.3034482758620491</v>
      </c>
      <c r="AV53">
        <f t="shared" si="80"/>
        <v>21.761379310344832</v>
      </c>
      <c r="AW53">
        <f t="shared" si="81"/>
        <v>22.717241379310348</v>
      </c>
      <c r="AX53">
        <f t="shared" si="82"/>
        <v>24.74068965517241</v>
      </c>
      <c r="AY53">
        <v>0</v>
      </c>
      <c r="AZ53">
        <v>1</v>
      </c>
      <c r="BA53">
        <v>0</v>
      </c>
      <c r="BG53">
        <f t="shared" si="83"/>
        <v>103.44827586206897</v>
      </c>
      <c r="BH53" s="10">
        <f t="shared" si="84"/>
        <v>1.0069444444444445E-4</v>
      </c>
      <c r="BI53">
        <f t="shared" si="85"/>
        <v>98.484848484848484</v>
      </c>
      <c r="BJ53">
        <v>0</v>
      </c>
    </row>
    <row r="54" spans="1:62" ht="99.75">
      <c r="A54">
        <v>2</v>
      </c>
      <c r="B54" s="2" t="s">
        <v>402</v>
      </c>
      <c r="C54"/>
      <c r="D54">
        <f>'[1]Student EARS'!$Q42</f>
        <v>1</v>
      </c>
      <c r="E54">
        <v>0</v>
      </c>
      <c r="F54">
        <f t="shared" si="66"/>
        <v>1</v>
      </c>
      <c r="G54">
        <f t="shared" si="67"/>
        <v>33</v>
      </c>
      <c r="H54">
        <f t="shared" si="68"/>
        <v>33</v>
      </c>
      <c r="I54">
        <f t="shared" si="69"/>
        <v>211</v>
      </c>
      <c r="J54">
        <f>'[1]Student EARS'!$C42</f>
        <v>70</v>
      </c>
      <c r="K54">
        <f t="shared" si="70"/>
        <v>2.1212121212121211</v>
      </c>
      <c r="L54">
        <f t="shared" si="71"/>
        <v>207</v>
      </c>
      <c r="M54">
        <f t="shared" si="72"/>
        <v>6.2727272727272725</v>
      </c>
      <c r="N54">
        <v>2</v>
      </c>
      <c r="O54">
        <v>0</v>
      </c>
      <c r="P54">
        <f>'[1]Student EARS'!$R42</f>
        <v>0</v>
      </c>
      <c r="Q54">
        <v>0</v>
      </c>
      <c r="R54">
        <f>'[1]Student EARS'!$E42</f>
        <v>0</v>
      </c>
      <c r="S54" s="20">
        <v>1</v>
      </c>
      <c r="T54">
        <f t="shared" si="73"/>
        <v>0</v>
      </c>
      <c r="U54">
        <f>'[1]Student EARS'!$F42</f>
        <v>1</v>
      </c>
      <c r="V54">
        <v>1</v>
      </c>
      <c r="W54">
        <f t="shared" si="74"/>
        <v>0</v>
      </c>
      <c r="X54">
        <f t="shared" si="75"/>
        <v>1</v>
      </c>
      <c r="Y54">
        <f>'[1]Student EARS'!$D42</f>
        <v>0</v>
      </c>
      <c r="Z54">
        <f>'[1]Student EARS'!$G42</f>
        <v>1</v>
      </c>
      <c r="AA54">
        <f>'[1]Student EARS'!$H42</f>
        <v>0</v>
      </c>
      <c r="AB54">
        <f>'[1]Student EARS'!$I42</f>
        <v>1</v>
      </c>
      <c r="AC54">
        <f>'[1]Student EARS'!$T42</f>
        <v>0</v>
      </c>
      <c r="AD54">
        <f>'[1]Student EARS'!$J42</f>
        <v>0</v>
      </c>
      <c r="AE54">
        <v>1</v>
      </c>
      <c r="AF54">
        <f t="shared" si="76"/>
        <v>4</v>
      </c>
      <c r="AG54">
        <f>'[1]Student EARS'!$K42</f>
        <v>1</v>
      </c>
      <c r="AH54">
        <f t="shared" si="77"/>
        <v>1</v>
      </c>
      <c r="AI54">
        <f>'[1]Student EARS'!$L42</f>
        <v>0</v>
      </c>
      <c r="AJ54">
        <v>1</v>
      </c>
      <c r="AK54">
        <f t="shared" si="78"/>
        <v>1</v>
      </c>
      <c r="AL54">
        <v>0</v>
      </c>
      <c r="AM54">
        <f>'[1]Student EARS'!$M42</f>
        <v>1</v>
      </c>
      <c r="AN54">
        <v>0</v>
      </c>
      <c r="AO54">
        <f>'[1]Student EARS'!$N42</f>
        <v>1</v>
      </c>
      <c r="AP54">
        <v>1</v>
      </c>
      <c r="AQ54">
        <v>0</v>
      </c>
      <c r="AR54">
        <v>1</v>
      </c>
      <c r="AS54">
        <f>'[1]Student EARS'!$O42</f>
        <v>1</v>
      </c>
      <c r="AT54">
        <f>'[1]Student EARS'!$S42</f>
        <v>1</v>
      </c>
      <c r="AU54">
        <f t="shared" si="79"/>
        <v>-6.1145454545454285</v>
      </c>
      <c r="AV54">
        <f t="shared" si="80"/>
        <v>22.310303030303036</v>
      </c>
      <c r="AW54">
        <f t="shared" si="81"/>
        <v>20.186666666666664</v>
      </c>
      <c r="AX54">
        <f t="shared" si="82"/>
        <v>24.614545454545457</v>
      </c>
      <c r="AY54">
        <v>0</v>
      </c>
      <c r="AZ54">
        <v>1</v>
      </c>
      <c r="BA54">
        <v>0</v>
      </c>
      <c r="BG54">
        <f t="shared" si="83"/>
        <v>121.21212121212122</v>
      </c>
      <c r="BH54" s="10">
        <f t="shared" si="84"/>
        <v>1.1458333333333333E-4</v>
      </c>
      <c r="BI54">
        <f t="shared" si="85"/>
        <v>98.104265402843609</v>
      </c>
      <c r="BJ54">
        <v>0</v>
      </c>
    </row>
    <row r="55" spans="1:62" ht="71.25">
      <c r="A55">
        <v>2</v>
      </c>
      <c r="B55" s="2" t="s">
        <v>403</v>
      </c>
      <c r="C55"/>
      <c r="D55">
        <f>'[1]Student EARS'!$Q43</f>
        <v>1</v>
      </c>
      <c r="E55">
        <v>0</v>
      </c>
      <c r="F55">
        <f t="shared" si="66"/>
        <v>1</v>
      </c>
      <c r="G55">
        <f t="shared" si="67"/>
        <v>22</v>
      </c>
      <c r="H55">
        <f t="shared" si="68"/>
        <v>22</v>
      </c>
      <c r="I55">
        <f t="shared" si="69"/>
        <v>133</v>
      </c>
      <c r="J55">
        <f>'[1]Student EARS'!$C43</f>
        <v>43</v>
      </c>
      <c r="K55">
        <f t="shared" si="70"/>
        <v>1.9545454545454546</v>
      </c>
      <c r="L55">
        <f t="shared" si="71"/>
        <v>132</v>
      </c>
      <c r="M55">
        <f t="shared" si="72"/>
        <v>6</v>
      </c>
      <c r="N55">
        <v>1</v>
      </c>
      <c r="O55">
        <v>0</v>
      </c>
      <c r="P55">
        <f>'[1]Student EARS'!$R43</f>
        <v>1</v>
      </c>
      <c r="Q55">
        <v>0</v>
      </c>
      <c r="R55">
        <f>'[1]Student EARS'!$E43</f>
        <v>0</v>
      </c>
      <c r="S55" s="20">
        <v>1</v>
      </c>
      <c r="T55">
        <f t="shared" si="73"/>
        <v>0</v>
      </c>
      <c r="U55">
        <f>'[1]Student EARS'!$F43</f>
        <v>1</v>
      </c>
      <c r="V55">
        <v>1</v>
      </c>
      <c r="W55">
        <f t="shared" si="74"/>
        <v>0</v>
      </c>
      <c r="X55">
        <f t="shared" si="75"/>
        <v>1</v>
      </c>
      <c r="Y55">
        <f>'[1]Student EARS'!$D43</f>
        <v>1</v>
      </c>
      <c r="Z55">
        <f>'[1]Student EARS'!$G43</f>
        <v>1</v>
      </c>
      <c r="AA55">
        <f>'[1]Student EARS'!$H43</f>
        <v>1</v>
      </c>
      <c r="AB55">
        <f>'[1]Student EARS'!$I43</f>
        <v>1</v>
      </c>
      <c r="AC55">
        <f>'[1]Student EARS'!$T43</f>
        <v>1</v>
      </c>
      <c r="AD55">
        <f>'[1]Student EARS'!$J43</f>
        <v>1</v>
      </c>
      <c r="AE55">
        <v>0</v>
      </c>
      <c r="AF55">
        <f t="shared" si="76"/>
        <v>1</v>
      </c>
      <c r="AG55">
        <f>'[1]Student EARS'!$K43</f>
        <v>1</v>
      </c>
      <c r="AH55">
        <f t="shared" si="77"/>
        <v>1</v>
      </c>
      <c r="AI55">
        <f>'[1]Student EARS'!$L43</f>
        <v>0</v>
      </c>
      <c r="AJ55">
        <v>1</v>
      </c>
      <c r="AK55">
        <f t="shared" si="78"/>
        <v>1</v>
      </c>
      <c r="AL55">
        <v>0</v>
      </c>
      <c r="AM55">
        <f>'[1]Student EARS'!$M43</f>
        <v>1</v>
      </c>
      <c r="AN55">
        <v>0</v>
      </c>
      <c r="AO55">
        <f>'[1]Student EARS'!$N43</f>
        <v>1</v>
      </c>
      <c r="AP55">
        <v>1</v>
      </c>
      <c r="AQ55">
        <v>0</v>
      </c>
      <c r="AR55">
        <v>1</v>
      </c>
      <c r="AS55">
        <f>'[1]Student EARS'!$O43</f>
        <v>1</v>
      </c>
      <c r="AT55">
        <f>'[1]Student EARS'!$S43</f>
        <v>1</v>
      </c>
      <c r="AU55">
        <f t="shared" si="79"/>
        <v>19.150454545454565</v>
      </c>
      <c r="AV55">
        <f t="shared" si="80"/>
        <v>16.053636363636368</v>
      </c>
      <c r="AW55">
        <f t="shared" si="81"/>
        <v>18.134545454545457</v>
      </c>
      <c r="AX55">
        <f t="shared" si="82"/>
        <v>17.829999999999998</v>
      </c>
      <c r="AY55">
        <v>0</v>
      </c>
      <c r="AZ55">
        <v>1</v>
      </c>
      <c r="BA55">
        <v>0</v>
      </c>
      <c r="BG55">
        <f t="shared" si="83"/>
        <v>45.454545454545453</v>
      </c>
      <c r="BH55" s="10">
        <f t="shared" si="84"/>
        <v>7.6388888888888887E-5</v>
      </c>
      <c r="BI55">
        <f t="shared" si="85"/>
        <v>99.248120300751879</v>
      </c>
      <c r="BJ55">
        <v>1</v>
      </c>
    </row>
    <row r="56" spans="1:62" ht="57">
      <c r="A56">
        <v>2</v>
      </c>
      <c r="B56" s="2" t="s">
        <v>404</v>
      </c>
      <c r="C56"/>
      <c r="D56">
        <f>'[1]Student EARS'!$Q44</f>
        <v>1</v>
      </c>
      <c r="E56">
        <v>1</v>
      </c>
      <c r="F56">
        <f t="shared" si="66"/>
        <v>1</v>
      </c>
      <c r="G56">
        <f t="shared" si="67"/>
        <v>19</v>
      </c>
      <c r="H56">
        <f t="shared" si="68"/>
        <v>19</v>
      </c>
      <c r="I56">
        <f t="shared" si="69"/>
        <v>123</v>
      </c>
      <c r="J56">
        <f>'[1]Student EARS'!$C44</f>
        <v>38</v>
      </c>
      <c r="K56">
        <f t="shared" si="70"/>
        <v>2</v>
      </c>
      <c r="L56">
        <f t="shared" si="71"/>
        <v>121</v>
      </c>
      <c r="M56">
        <f t="shared" si="72"/>
        <v>6.3684210526315788</v>
      </c>
      <c r="N56">
        <v>1</v>
      </c>
      <c r="O56">
        <v>0</v>
      </c>
      <c r="P56">
        <f>'[1]Student EARS'!$R44</f>
        <v>1</v>
      </c>
      <c r="Q56">
        <v>0</v>
      </c>
      <c r="R56">
        <f>'[1]Student EARS'!$E44</f>
        <v>0</v>
      </c>
      <c r="S56" s="20">
        <v>1</v>
      </c>
      <c r="T56">
        <f t="shared" si="73"/>
        <v>0</v>
      </c>
      <c r="U56">
        <f>'[1]Student EARS'!$F44</f>
        <v>1</v>
      </c>
      <c r="V56">
        <v>1</v>
      </c>
      <c r="W56">
        <f t="shared" si="74"/>
        <v>0</v>
      </c>
      <c r="X56">
        <f t="shared" si="75"/>
        <v>1</v>
      </c>
      <c r="Y56">
        <f>'[1]Student EARS'!$D44</f>
        <v>0</v>
      </c>
      <c r="Z56">
        <f>'[1]Student EARS'!$G44</f>
        <v>1</v>
      </c>
      <c r="AA56">
        <f>'[1]Student EARS'!$H44</f>
        <v>1</v>
      </c>
      <c r="AB56">
        <f>'[1]Student EARS'!$I44</f>
        <v>1</v>
      </c>
      <c r="AC56">
        <f>'[1]Student EARS'!$T44</f>
        <v>1</v>
      </c>
      <c r="AD56">
        <f>'[1]Student EARS'!$J44</f>
        <v>1</v>
      </c>
      <c r="AE56">
        <v>1</v>
      </c>
      <c r="AF56">
        <f t="shared" si="76"/>
        <v>2</v>
      </c>
      <c r="AG56">
        <f>'[1]Student EARS'!$K44</f>
        <v>1</v>
      </c>
      <c r="AH56">
        <f t="shared" si="77"/>
        <v>1</v>
      </c>
      <c r="AI56">
        <f>'[1]Student EARS'!$L44</f>
        <v>0</v>
      </c>
      <c r="AJ56">
        <v>1</v>
      </c>
      <c r="AK56">
        <f t="shared" si="78"/>
        <v>1</v>
      </c>
      <c r="AL56">
        <v>1</v>
      </c>
      <c r="AM56">
        <f>'[1]Student EARS'!$M44</f>
        <v>1</v>
      </c>
      <c r="AN56">
        <v>0</v>
      </c>
      <c r="AO56">
        <f>'[1]Student EARS'!$N44</f>
        <v>1</v>
      </c>
      <c r="AP56">
        <v>1</v>
      </c>
      <c r="AQ56">
        <v>0</v>
      </c>
      <c r="AR56">
        <v>1</v>
      </c>
      <c r="AS56">
        <f>'[1]Student EARS'!$O44</f>
        <v>1</v>
      </c>
      <c r="AT56">
        <f>'[1]Student EARS'!$S44</f>
        <v>1</v>
      </c>
      <c r="AU56">
        <f t="shared" si="79"/>
        <v>18.350000000000023</v>
      </c>
      <c r="AV56">
        <f t="shared" si="80"/>
        <v>15.420000000000002</v>
      </c>
      <c r="AW56">
        <f t="shared" si="81"/>
        <v>20.088421052631578</v>
      </c>
      <c r="AX56">
        <f t="shared" si="82"/>
        <v>18.065263157894741</v>
      </c>
      <c r="AY56">
        <v>0</v>
      </c>
      <c r="AZ56">
        <v>1</v>
      </c>
      <c r="BA56">
        <v>0</v>
      </c>
      <c r="BG56">
        <f t="shared" si="83"/>
        <v>105.26315789473684</v>
      </c>
      <c r="BH56" s="10">
        <f t="shared" si="84"/>
        <v>6.597222222222223E-5</v>
      </c>
      <c r="BI56">
        <f t="shared" si="85"/>
        <v>98.373983739837399</v>
      </c>
      <c r="BJ56">
        <v>1</v>
      </c>
    </row>
    <row r="57" spans="1:62" ht="99.75">
      <c r="A57">
        <v>2</v>
      </c>
      <c r="B57" s="2" t="s">
        <v>405</v>
      </c>
      <c r="C57"/>
      <c r="D57">
        <f>'[1]Student EARS'!$Q45</f>
        <v>1</v>
      </c>
      <c r="E57">
        <v>0</v>
      </c>
      <c r="F57">
        <f t="shared" si="66"/>
        <v>1</v>
      </c>
      <c r="G57">
        <f t="shared" si="67"/>
        <v>33</v>
      </c>
      <c r="H57">
        <f t="shared" si="68"/>
        <v>33</v>
      </c>
      <c r="I57">
        <f t="shared" si="69"/>
        <v>201</v>
      </c>
      <c r="J57">
        <f>'[1]Student EARS'!$C45</f>
        <v>65</v>
      </c>
      <c r="K57">
        <f t="shared" si="70"/>
        <v>1.9696969696969697</v>
      </c>
      <c r="L57">
        <f t="shared" si="71"/>
        <v>198</v>
      </c>
      <c r="M57">
        <f t="shared" si="72"/>
        <v>6</v>
      </c>
      <c r="N57">
        <v>2</v>
      </c>
      <c r="O57">
        <v>0</v>
      </c>
      <c r="P57">
        <f>'[1]Student EARS'!$R45</f>
        <v>1</v>
      </c>
      <c r="Q57">
        <v>0</v>
      </c>
      <c r="R57">
        <f>'[1]Student EARS'!$E45</f>
        <v>0</v>
      </c>
      <c r="S57" s="20">
        <v>1</v>
      </c>
      <c r="T57">
        <f t="shared" si="73"/>
        <v>0</v>
      </c>
      <c r="U57">
        <f>'[1]Student EARS'!$F45</f>
        <v>1</v>
      </c>
      <c r="V57">
        <v>1</v>
      </c>
      <c r="W57">
        <f t="shared" si="74"/>
        <v>0</v>
      </c>
      <c r="X57">
        <f t="shared" si="75"/>
        <v>1</v>
      </c>
      <c r="Y57">
        <f>'[1]Student EARS'!$D45</f>
        <v>0</v>
      </c>
      <c r="Z57">
        <f>'[1]Student EARS'!$G45</f>
        <v>1</v>
      </c>
      <c r="AA57">
        <f>'[1]Student EARS'!$H45</f>
        <v>0</v>
      </c>
      <c r="AB57">
        <f>'[1]Student EARS'!$I45</f>
        <v>1</v>
      </c>
      <c r="AC57">
        <f>'[1]Student EARS'!$T45</f>
        <v>0</v>
      </c>
      <c r="AD57">
        <f>'[1]Student EARS'!$J45</f>
        <v>1</v>
      </c>
      <c r="AE57">
        <v>0</v>
      </c>
      <c r="AF57">
        <f t="shared" si="76"/>
        <v>3</v>
      </c>
      <c r="AG57">
        <f>'[1]Student EARS'!$K45</f>
        <v>1</v>
      </c>
      <c r="AH57">
        <f t="shared" si="77"/>
        <v>1</v>
      </c>
      <c r="AI57">
        <f>'[1]Student EARS'!$L45</f>
        <v>0</v>
      </c>
      <c r="AJ57">
        <v>1</v>
      </c>
      <c r="AK57">
        <f t="shared" si="78"/>
        <v>1</v>
      </c>
      <c r="AL57">
        <v>0</v>
      </c>
      <c r="AM57">
        <f>'[1]Student EARS'!$M45</f>
        <v>1</v>
      </c>
      <c r="AN57">
        <v>0</v>
      </c>
      <c r="AO57">
        <f>'[1]Student EARS'!$N45</f>
        <v>1</v>
      </c>
      <c r="AP57">
        <v>1</v>
      </c>
      <c r="AQ57">
        <v>0</v>
      </c>
      <c r="AR57">
        <v>1</v>
      </c>
      <c r="AS57">
        <f>'[1]Student EARS'!$O45</f>
        <v>1</v>
      </c>
      <c r="AT57">
        <f>'[1]Student EARS'!$S45</f>
        <v>1</v>
      </c>
      <c r="AU57">
        <f t="shared" si="79"/>
        <v>6.7036363636363845</v>
      </c>
      <c r="AV57">
        <f t="shared" si="80"/>
        <v>20.522424242424247</v>
      </c>
      <c r="AW57">
        <f t="shared" si="81"/>
        <v>18.583030303030302</v>
      </c>
      <c r="AX57">
        <f t="shared" si="82"/>
        <v>23.33</v>
      </c>
      <c r="AY57">
        <v>0</v>
      </c>
      <c r="AZ57">
        <v>1</v>
      </c>
      <c r="BA57">
        <v>0</v>
      </c>
      <c r="BG57">
        <f t="shared" si="83"/>
        <v>90.909090909090907</v>
      </c>
      <c r="BH57" s="10">
        <f t="shared" si="84"/>
        <v>1.1458333333333333E-4</v>
      </c>
      <c r="BI57">
        <f t="shared" si="85"/>
        <v>98.507462686567166</v>
      </c>
      <c r="BJ57">
        <v>0</v>
      </c>
    </row>
    <row r="58" spans="1:62" ht="71.25">
      <c r="A58">
        <v>2</v>
      </c>
      <c r="B58" s="2" t="s">
        <v>406</v>
      </c>
      <c r="C58"/>
      <c r="D58">
        <f>'[1]Student EARS'!$Q46</f>
        <v>1</v>
      </c>
      <c r="E58">
        <v>1</v>
      </c>
      <c r="F58">
        <f t="shared" si="66"/>
        <v>1</v>
      </c>
      <c r="G58">
        <f t="shared" si="67"/>
        <v>19</v>
      </c>
      <c r="H58">
        <f t="shared" si="68"/>
        <v>19</v>
      </c>
      <c r="I58">
        <f t="shared" si="69"/>
        <v>138</v>
      </c>
      <c r="J58">
        <f>'[1]Student EARS'!$C46</f>
        <v>44</v>
      </c>
      <c r="K58">
        <f t="shared" si="70"/>
        <v>2.3157894736842106</v>
      </c>
      <c r="L58">
        <f t="shared" si="71"/>
        <v>136</v>
      </c>
      <c r="M58">
        <f t="shared" si="72"/>
        <v>7.1578947368421053</v>
      </c>
      <c r="N58">
        <v>1</v>
      </c>
      <c r="O58">
        <v>0</v>
      </c>
      <c r="P58">
        <f>'[1]Student EARS'!$R46</f>
        <v>0</v>
      </c>
      <c r="Q58">
        <v>0</v>
      </c>
      <c r="R58">
        <f>'[1]Student EARS'!$E46</f>
        <v>0</v>
      </c>
      <c r="S58" s="20">
        <v>1</v>
      </c>
      <c r="T58">
        <f t="shared" si="73"/>
        <v>0</v>
      </c>
      <c r="U58">
        <f>'[1]Student EARS'!$F46</f>
        <v>1</v>
      </c>
      <c r="V58">
        <v>1</v>
      </c>
      <c r="W58">
        <f t="shared" si="74"/>
        <v>0</v>
      </c>
      <c r="X58">
        <f t="shared" si="75"/>
        <v>1</v>
      </c>
      <c r="Y58">
        <f>'[1]Student EARS'!$D46</f>
        <v>1</v>
      </c>
      <c r="Z58">
        <f>'[1]Student EARS'!$G46</f>
        <v>1</v>
      </c>
      <c r="AA58">
        <f>'[1]Student EARS'!$H46</f>
        <v>1</v>
      </c>
      <c r="AB58">
        <f>'[1]Student EARS'!$I46</f>
        <v>1</v>
      </c>
      <c r="AC58">
        <f>'[1]Student EARS'!$T46</f>
        <v>1</v>
      </c>
      <c r="AD58">
        <f>'[1]Student EARS'!$J46</f>
        <v>1</v>
      </c>
      <c r="AE58">
        <v>0</v>
      </c>
      <c r="AF58">
        <f t="shared" si="76"/>
        <v>2</v>
      </c>
      <c r="AG58">
        <f>'[1]Student EARS'!$K46</f>
        <v>1</v>
      </c>
      <c r="AH58">
        <f t="shared" si="77"/>
        <v>1</v>
      </c>
      <c r="AI58">
        <f>'[1]Student EARS'!$L46</f>
        <v>0</v>
      </c>
      <c r="AJ58">
        <v>1</v>
      </c>
      <c r="AK58">
        <f t="shared" si="78"/>
        <v>1</v>
      </c>
      <c r="AL58">
        <v>0</v>
      </c>
      <c r="AM58">
        <f>'[1]Student EARS'!$M46</f>
        <v>1</v>
      </c>
      <c r="AN58">
        <v>0</v>
      </c>
      <c r="AO58">
        <f>'[1]Student EARS'!$N46</f>
        <v>1</v>
      </c>
      <c r="AP58">
        <v>1</v>
      </c>
      <c r="AQ58">
        <v>0</v>
      </c>
      <c r="AR58">
        <v>1</v>
      </c>
      <c r="AS58">
        <f>'[1]Student EARS'!$O46</f>
        <v>1</v>
      </c>
      <c r="AT58">
        <f>'[1]Student EARS'!$S46</f>
        <v>1</v>
      </c>
      <c r="AU58">
        <f t="shared" si="79"/>
        <v>-8.3657894736842024</v>
      </c>
      <c r="AV58">
        <f t="shared" si="80"/>
        <v>19.146315789473686</v>
      </c>
      <c r="AW58">
        <f t="shared" si="81"/>
        <v>24.730526315789472</v>
      </c>
      <c r="AX58">
        <f t="shared" si="82"/>
        <v>21.783684210526317</v>
      </c>
      <c r="AY58">
        <v>0</v>
      </c>
      <c r="AZ58">
        <v>1</v>
      </c>
      <c r="BA58">
        <v>0</v>
      </c>
      <c r="BG58">
        <f t="shared" si="83"/>
        <v>105.26315789473684</v>
      </c>
      <c r="BH58" s="10">
        <f t="shared" si="84"/>
        <v>6.597222222222223E-5</v>
      </c>
      <c r="BI58">
        <f t="shared" si="85"/>
        <v>98.550724637681171</v>
      </c>
      <c r="BJ58">
        <v>1</v>
      </c>
    </row>
    <row r="59" spans="1:62" ht="71.25">
      <c r="A59">
        <v>2</v>
      </c>
      <c r="B59" s="2" t="s">
        <v>407</v>
      </c>
      <c r="C59"/>
      <c r="D59">
        <f>'[1]Student EARS'!$Q47</f>
        <v>1</v>
      </c>
      <c r="E59">
        <v>1</v>
      </c>
      <c r="F59">
        <f t="shared" si="66"/>
        <v>1</v>
      </c>
      <c r="G59">
        <f t="shared" si="67"/>
        <v>20</v>
      </c>
      <c r="H59">
        <f t="shared" si="68"/>
        <v>20</v>
      </c>
      <c r="I59">
        <f t="shared" si="69"/>
        <v>143</v>
      </c>
      <c r="J59">
        <f>'[1]Student EARS'!$C47</f>
        <v>44</v>
      </c>
      <c r="K59">
        <f t="shared" si="70"/>
        <v>2.2000000000000002</v>
      </c>
      <c r="L59">
        <f t="shared" si="71"/>
        <v>139</v>
      </c>
      <c r="M59">
        <f t="shared" si="72"/>
        <v>6.95</v>
      </c>
      <c r="N59">
        <v>1</v>
      </c>
      <c r="O59">
        <v>0</v>
      </c>
      <c r="P59">
        <f>'[1]Student EARS'!$R47</f>
        <v>0</v>
      </c>
      <c r="Q59">
        <v>0</v>
      </c>
      <c r="R59">
        <f>'[1]Student EARS'!$E47</f>
        <v>0</v>
      </c>
      <c r="S59" s="20">
        <v>0</v>
      </c>
      <c r="T59">
        <f t="shared" si="73"/>
        <v>0</v>
      </c>
      <c r="U59">
        <f>'[1]Student EARS'!$F47</f>
        <v>1</v>
      </c>
      <c r="V59">
        <v>1</v>
      </c>
      <c r="W59">
        <f t="shared" si="74"/>
        <v>0</v>
      </c>
      <c r="X59">
        <f t="shared" si="75"/>
        <v>1</v>
      </c>
      <c r="Y59">
        <f>'[1]Student EARS'!$D47</f>
        <v>1</v>
      </c>
      <c r="Z59">
        <f>'[1]Student EARS'!$G47</f>
        <v>1</v>
      </c>
      <c r="AA59">
        <f>'[1]Student EARS'!$H47</f>
        <v>1</v>
      </c>
      <c r="AB59">
        <f>'[1]Student EARS'!$I47</f>
        <v>1</v>
      </c>
      <c r="AC59">
        <f>'[1]Student EARS'!$T47</f>
        <v>1</v>
      </c>
      <c r="AD59">
        <f>'[1]Student EARS'!$J47</f>
        <v>1</v>
      </c>
      <c r="AE59">
        <v>1</v>
      </c>
      <c r="AF59">
        <f t="shared" si="76"/>
        <v>4</v>
      </c>
      <c r="AG59">
        <f>'[1]Student EARS'!$K47</f>
        <v>1</v>
      </c>
      <c r="AH59">
        <f t="shared" si="77"/>
        <v>1</v>
      </c>
      <c r="AI59">
        <f>'[1]Student EARS'!$L47</f>
        <v>0</v>
      </c>
      <c r="AJ59">
        <v>1</v>
      </c>
      <c r="AK59">
        <f t="shared" si="78"/>
        <v>1</v>
      </c>
      <c r="AL59">
        <v>0</v>
      </c>
      <c r="AM59">
        <f>'[1]Student EARS'!$M47</f>
        <v>1</v>
      </c>
      <c r="AN59">
        <v>0</v>
      </c>
      <c r="AO59">
        <f>'[1]Student EARS'!$N47</f>
        <v>1</v>
      </c>
      <c r="AP59">
        <v>1</v>
      </c>
      <c r="AQ59">
        <v>0</v>
      </c>
      <c r="AR59">
        <v>1</v>
      </c>
      <c r="AS59">
        <f>'[1]Student EARS'!$O47</f>
        <v>1</v>
      </c>
      <c r="AT59">
        <f>'[1]Student EARS'!$S47</f>
        <v>1</v>
      </c>
      <c r="AU59">
        <f t="shared" si="79"/>
        <v>0.41500000000000625</v>
      </c>
      <c r="AV59">
        <f t="shared" si="80"/>
        <v>18.170000000000005</v>
      </c>
      <c r="AW59">
        <f t="shared" si="81"/>
        <v>23.586000000000002</v>
      </c>
      <c r="AX59">
        <f t="shared" si="82"/>
        <v>21.304499999999997</v>
      </c>
      <c r="AY59">
        <v>0</v>
      </c>
      <c r="AZ59">
        <v>1</v>
      </c>
      <c r="BA59">
        <v>0</v>
      </c>
      <c r="BG59">
        <f t="shared" si="83"/>
        <v>200</v>
      </c>
      <c r="BH59" s="10">
        <f t="shared" si="84"/>
        <v>6.9444444444444444E-5</v>
      </c>
      <c r="BI59">
        <f t="shared" si="85"/>
        <v>97.2027972027972</v>
      </c>
      <c r="BJ59">
        <v>0</v>
      </c>
    </row>
    <row r="60" spans="1:62" ht="42.75">
      <c r="A60">
        <v>2</v>
      </c>
      <c r="B60" s="2" t="s">
        <v>408</v>
      </c>
      <c r="C60"/>
      <c r="D60">
        <f>'[1]Student EARS'!$Q48</f>
        <v>1</v>
      </c>
      <c r="E60">
        <v>1</v>
      </c>
      <c r="F60">
        <f t="shared" si="66"/>
        <v>1</v>
      </c>
      <c r="G60">
        <f t="shared" si="67"/>
        <v>14</v>
      </c>
      <c r="H60">
        <f t="shared" si="68"/>
        <v>14</v>
      </c>
      <c r="I60">
        <f t="shared" si="69"/>
        <v>89</v>
      </c>
      <c r="J60">
        <f>'[1]Student EARS'!$C48</f>
        <v>28</v>
      </c>
      <c r="K60">
        <f t="shared" si="70"/>
        <v>2</v>
      </c>
      <c r="L60">
        <f t="shared" si="71"/>
        <v>86</v>
      </c>
      <c r="M60">
        <f t="shared" si="72"/>
        <v>6.1428571428571432</v>
      </c>
      <c r="N60">
        <v>1</v>
      </c>
      <c r="O60">
        <v>0</v>
      </c>
      <c r="P60">
        <f>'[1]Student EARS'!$R48</f>
        <v>0</v>
      </c>
      <c r="Q60">
        <v>1</v>
      </c>
      <c r="R60">
        <f>'[1]Student EARS'!$E48</f>
        <v>0</v>
      </c>
      <c r="S60" s="20">
        <v>0</v>
      </c>
      <c r="T60">
        <f t="shared" si="73"/>
        <v>0</v>
      </c>
      <c r="U60">
        <f>'[1]Student EARS'!$F48</f>
        <v>1</v>
      </c>
      <c r="V60">
        <v>1</v>
      </c>
      <c r="W60">
        <f t="shared" si="74"/>
        <v>0</v>
      </c>
      <c r="X60">
        <f t="shared" si="75"/>
        <v>1</v>
      </c>
      <c r="Y60">
        <f>'[1]Student EARS'!$D48</f>
        <v>0</v>
      </c>
      <c r="Z60">
        <f>'[1]Student EARS'!$G48</f>
        <v>1</v>
      </c>
      <c r="AA60">
        <f>'[1]Student EARS'!$H48</f>
        <v>1</v>
      </c>
      <c r="AB60">
        <f>'[1]Student EARS'!$I48</f>
        <v>1</v>
      </c>
      <c r="AC60">
        <f>'[1]Student EARS'!$T48</f>
        <v>1</v>
      </c>
      <c r="AD60">
        <f>'[1]Student EARS'!$J48</f>
        <v>1</v>
      </c>
      <c r="AE60">
        <v>0</v>
      </c>
      <c r="AF60">
        <f t="shared" si="76"/>
        <v>3</v>
      </c>
      <c r="AG60">
        <f>'[1]Student EARS'!$K48</f>
        <v>1</v>
      </c>
      <c r="AH60">
        <f t="shared" si="77"/>
        <v>1</v>
      </c>
      <c r="AI60">
        <f>'[1]Student EARS'!$L48</f>
        <v>1</v>
      </c>
      <c r="AJ60">
        <v>1</v>
      </c>
      <c r="AK60">
        <f t="shared" si="78"/>
        <v>1</v>
      </c>
      <c r="AL60">
        <v>0</v>
      </c>
      <c r="AM60">
        <f>'[1]Student EARS'!$M48</f>
        <v>0</v>
      </c>
      <c r="AN60">
        <v>0</v>
      </c>
      <c r="AO60">
        <f>'[1]Student EARS'!$N48</f>
        <v>1</v>
      </c>
      <c r="AP60">
        <v>1</v>
      </c>
      <c r="AQ60">
        <v>1</v>
      </c>
      <c r="AR60">
        <v>1</v>
      </c>
      <c r="AS60">
        <f>'[1]Student EARS'!$O48</f>
        <v>1</v>
      </c>
      <c r="AT60">
        <f>'[1]Student EARS'!$S48</f>
        <v>1</v>
      </c>
      <c r="AU60">
        <f t="shared" si="79"/>
        <v>23.425000000000018</v>
      </c>
      <c r="AV60">
        <f t="shared" si="80"/>
        <v>13.470000000000002</v>
      </c>
      <c r="AW60">
        <f t="shared" si="81"/>
        <v>18.20571428571429</v>
      </c>
      <c r="AX60">
        <f t="shared" si="82"/>
        <v>14.502857142857145</v>
      </c>
      <c r="AY60">
        <v>1</v>
      </c>
      <c r="AZ60">
        <v>1</v>
      </c>
      <c r="BA60">
        <v>0</v>
      </c>
      <c r="BG60">
        <f t="shared" si="83"/>
        <v>214.28571428571428</v>
      </c>
      <c r="BH60" s="10">
        <f t="shared" si="84"/>
        <v>4.8611111111111115E-5</v>
      </c>
      <c r="BI60">
        <f t="shared" si="85"/>
        <v>96.629213483146074</v>
      </c>
      <c r="BJ60">
        <v>0</v>
      </c>
    </row>
    <row r="61" spans="1:62" ht="85.5">
      <c r="A61">
        <v>2</v>
      </c>
      <c r="B61" s="2" t="s">
        <v>409</v>
      </c>
      <c r="C61"/>
      <c r="D61">
        <f>'[1]Student EARS'!$Q49</f>
        <v>1</v>
      </c>
      <c r="E61">
        <v>0</v>
      </c>
      <c r="F61">
        <f t="shared" si="66"/>
        <v>1</v>
      </c>
      <c r="G61">
        <f t="shared" si="67"/>
        <v>25</v>
      </c>
      <c r="H61">
        <f t="shared" si="68"/>
        <v>25</v>
      </c>
      <c r="I61">
        <f t="shared" si="69"/>
        <v>186</v>
      </c>
      <c r="J61">
        <f>'[1]Student EARS'!$C49</f>
        <v>57</v>
      </c>
      <c r="K61">
        <f t="shared" si="70"/>
        <v>2.2799999999999998</v>
      </c>
      <c r="L61">
        <f t="shared" si="71"/>
        <v>182</v>
      </c>
      <c r="M61">
        <f t="shared" si="72"/>
        <v>7.28</v>
      </c>
      <c r="N61">
        <v>2</v>
      </c>
      <c r="O61">
        <v>0</v>
      </c>
      <c r="P61">
        <f>'[1]Student EARS'!$R49</f>
        <v>1</v>
      </c>
      <c r="Q61">
        <v>0</v>
      </c>
      <c r="R61">
        <f>'[1]Student EARS'!$E49</f>
        <v>0</v>
      </c>
      <c r="S61" s="20">
        <v>1</v>
      </c>
      <c r="T61">
        <f t="shared" si="73"/>
        <v>0</v>
      </c>
      <c r="U61">
        <f>'[1]Student EARS'!$F49</f>
        <v>1</v>
      </c>
      <c r="V61">
        <v>1</v>
      </c>
      <c r="W61">
        <f t="shared" si="74"/>
        <v>0</v>
      </c>
      <c r="X61">
        <f t="shared" si="75"/>
        <v>1</v>
      </c>
      <c r="Y61">
        <f>'[1]Student EARS'!$D49</f>
        <v>1</v>
      </c>
      <c r="Z61">
        <f>'[1]Student EARS'!$G49</f>
        <v>1</v>
      </c>
      <c r="AA61">
        <f>'[1]Student EARS'!$H49</f>
        <v>1</v>
      </c>
      <c r="AB61">
        <f>'[1]Student EARS'!$I49</f>
        <v>1</v>
      </c>
      <c r="AC61">
        <f>'[1]Student EARS'!$T49</f>
        <v>1</v>
      </c>
      <c r="AD61">
        <f>'[1]Student EARS'!$J49</f>
        <v>1</v>
      </c>
      <c r="AE61">
        <v>0</v>
      </c>
      <c r="AF61">
        <f t="shared" si="76"/>
        <v>4</v>
      </c>
      <c r="AG61">
        <f>'[1]Student EARS'!$K49</f>
        <v>1</v>
      </c>
      <c r="AH61">
        <f t="shared" si="77"/>
        <v>1</v>
      </c>
      <c r="AI61">
        <f>'[1]Student EARS'!$L49</f>
        <v>0</v>
      </c>
      <c r="AJ61">
        <v>1</v>
      </c>
      <c r="AK61">
        <f t="shared" si="78"/>
        <v>1</v>
      </c>
      <c r="AL61">
        <v>0</v>
      </c>
      <c r="AM61">
        <f>'[1]Student EARS'!$M49</f>
        <v>1</v>
      </c>
      <c r="AN61">
        <v>0</v>
      </c>
      <c r="AO61">
        <f>'[1]Student EARS'!$N49</f>
        <v>1</v>
      </c>
      <c r="AP61">
        <v>1</v>
      </c>
      <c r="AQ61">
        <v>0</v>
      </c>
      <c r="AR61">
        <v>1</v>
      </c>
      <c r="AS61">
        <f>'[1]Student EARS'!$O49</f>
        <v>1</v>
      </c>
      <c r="AT61">
        <f>'[1]Student EARS'!$S49</f>
        <v>1</v>
      </c>
      <c r="AU61">
        <f t="shared" si="79"/>
        <v>-11.427999999999965</v>
      </c>
      <c r="AV61">
        <f t="shared" si="80"/>
        <v>21.063999999999997</v>
      </c>
      <c r="AW61">
        <f t="shared" si="81"/>
        <v>25.822399999999998</v>
      </c>
      <c r="AX61">
        <f t="shared" si="82"/>
        <v>25.358800000000002</v>
      </c>
      <c r="AY61">
        <v>0</v>
      </c>
      <c r="AZ61">
        <v>1</v>
      </c>
      <c r="BA61">
        <v>0</v>
      </c>
      <c r="BG61">
        <f t="shared" si="83"/>
        <v>160</v>
      </c>
      <c r="BH61" s="10">
        <f t="shared" si="84"/>
        <v>8.6805555555555545E-5</v>
      </c>
      <c r="BI61">
        <f t="shared" si="85"/>
        <v>97.849462365591393</v>
      </c>
      <c r="BJ61">
        <v>1</v>
      </c>
    </row>
    <row r="62" spans="1:62" ht="99.75">
      <c r="A62">
        <v>2</v>
      </c>
      <c r="B62" s="2" t="s">
        <v>410</v>
      </c>
      <c r="C62"/>
      <c r="D62">
        <f>'[1]Student EARS'!$Q50</f>
        <v>1</v>
      </c>
      <c r="E62">
        <v>0</v>
      </c>
      <c r="F62">
        <f t="shared" si="66"/>
        <v>1</v>
      </c>
      <c r="G62">
        <f t="shared" si="67"/>
        <v>33</v>
      </c>
      <c r="H62">
        <f t="shared" si="68"/>
        <v>33</v>
      </c>
      <c r="I62">
        <f t="shared" si="69"/>
        <v>218</v>
      </c>
      <c r="J62">
        <f>'[1]Student EARS'!$C50</f>
        <v>70</v>
      </c>
      <c r="K62">
        <f t="shared" si="70"/>
        <v>2.1212121212121211</v>
      </c>
      <c r="L62">
        <f t="shared" si="71"/>
        <v>215</v>
      </c>
      <c r="M62">
        <f t="shared" si="72"/>
        <v>6.5151515151515156</v>
      </c>
      <c r="N62">
        <v>2</v>
      </c>
      <c r="O62">
        <v>0</v>
      </c>
      <c r="P62">
        <f>'[1]Student EARS'!$R50</f>
        <v>1</v>
      </c>
      <c r="Q62">
        <v>0</v>
      </c>
      <c r="R62">
        <f>'[1]Student EARS'!$E50</f>
        <v>0</v>
      </c>
      <c r="S62" s="20">
        <v>1</v>
      </c>
      <c r="T62">
        <f t="shared" si="73"/>
        <v>0</v>
      </c>
      <c r="U62">
        <f>'[1]Student EARS'!$F50</f>
        <v>1</v>
      </c>
      <c r="V62">
        <v>1</v>
      </c>
      <c r="W62">
        <f t="shared" si="74"/>
        <v>0</v>
      </c>
      <c r="X62">
        <f t="shared" si="75"/>
        <v>1</v>
      </c>
      <c r="Y62">
        <f>'[1]Student EARS'!$D50</f>
        <v>0</v>
      </c>
      <c r="Z62">
        <f>'[1]Student EARS'!$G50</f>
        <v>1</v>
      </c>
      <c r="AA62">
        <f>'[1]Student EARS'!$H50</f>
        <v>0</v>
      </c>
      <c r="AB62">
        <f>'[1]Student EARS'!$I50</f>
        <v>1</v>
      </c>
      <c r="AC62">
        <f>'[1]Student EARS'!$T50</f>
        <v>0</v>
      </c>
      <c r="AD62">
        <f>'[1]Student EARS'!$J50</f>
        <v>1</v>
      </c>
      <c r="AE62">
        <v>0</v>
      </c>
      <c r="AF62">
        <f t="shared" si="76"/>
        <v>3</v>
      </c>
      <c r="AG62">
        <f>'[1]Student EARS'!$K50</f>
        <v>1</v>
      </c>
      <c r="AH62">
        <f t="shared" si="77"/>
        <v>1</v>
      </c>
      <c r="AI62">
        <f>'[1]Student EARS'!$L50</f>
        <v>0</v>
      </c>
      <c r="AJ62">
        <v>1</v>
      </c>
      <c r="AK62">
        <f t="shared" si="78"/>
        <v>1</v>
      </c>
      <c r="AL62">
        <v>0</v>
      </c>
      <c r="AM62">
        <f>'[1]Student EARS'!$M50</f>
        <v>1</v>
      </c>
      <c r="AN62">
        <v>0</v>
      </c>
      <c r="AO62">
        <f>'[1]Student EARS'!$N50</f>
        <v>1</v>
      </c>
      <c r="AP62">
        <v>1</v>
      </c>
      <c r="AQ62">
        <v>0</v>
      </c>
      <c r="AR62">
        <v>1</v>
      </c>
      <c r="AS62">
        <f>'[1]Student EARS'!$O50</f>
        <v>1</v>
      </c>
      <c r="AT62">
        <f>'[1]Student EARS'!$S50</f>
        <v>1</v>
      </c>
      <c r="AU62">
        <f t="shared" si="79"/>
        <v>-6.1145454545454285</v>
      </c>
      <c r="AV62">
        <f t="shared" si="80"/>
        <v>22.310303030303036</v>
      </c>
      <c r="AW62">
        <f t="shared" si="81"/>
        <v>21.612121212121213</v>
      </c>
      <c r="AX62">
        <f t="shared" si="82"/>
        <v>25.756363636363638</v>
      </c>
      <c r="AY62">
        <v>0</v>
      </c>
      <c r="AZ62">
        <v>1</v>
      </c>
      <c r="BA62">
        <v>0</v>
      </c>
      <c r="BG62">
        <f t="shared" si="83"/>
        <v>90.909090909090907</v>
      </c>
      <c r="BH62" s="10">
        <f t="shared" si="84"/>
        <v>1.1458333333333333E-4</v>
      </c>
      <c r="BI62">
        <f t="shared" si="85"/>
        <v>98.623853211009177</v>
      </c>
      <c r="BJ62">
        <v>1</v>
      </c>
    </row>
    <row r="63" spans="1:62" ht="71.25">
      <c r="A63">
        <v>2</v>
      </c>
      <c r="B63" s="2" t="s">
        <v>411</v>
      </c>
      <c r="C63"/>
      <c r="D63">
        <f>'[1]Student EARS'!$Q51</f>
        <v>1</v>
      </c>
      <c r="E63">
        <v>1</v>
      </c>
      <c r="F63">
        <f t="shared" si="66"/>
        <v>1</v>
      </c>
      <c r="G63">
        <f t="shared" si="67"/>
        <v>19</v>
      </c>
      <c r="H63">
        <f t="shared" si="68"/>
        <v>19</v>
      </c>
      <c r="I63">
        <f t="shared" si="69"/>
        <v>142</v>
      </c>
      <c r="J63">
        <f>'[1]Student EARS'!$C51</f>
        <v>45</v>
      </c>
      <c r="K63">
        <f t="shared" si="70"/>
        <v>2.3684210526315788</v>
      </c>
      <c r="L63">
        <f t="shared" si="71"/>
        <v>138</v>
      </c>
      <c r="M63">
        <f t="shared" si="72"/>
        <v>7.2631578947368425</v>
      </c>
      <c r="N63">
        <v>1</v>
      </c>
      <c r="O63">
        <v>0</v>
      </c>
      <c r="P63">
        <f>'[1]Student EARS'!$R51</f>
        <v>0</v>
      </c>
      <c r="Q63">
        <v>0</v>
      </c>
      <c r="R63">
        <f>'[1]Student EARS'!$E51</f>
        <v>0</v>
      </c>
      <c r="S63" s="20">
        <v>1</v>
      </c>
      <c r="T63">
        <f t="shared" si="73"/>
        <v>0</v>
      </c>
      <c r="U63">
        <f>'[1]Student EARS'!$F51</f>
        <v>1</v>
      </c>
      <c r="V63">
        <v>1</v>
      </c>
      <c r="W63">
        <f t="shared" si="74"/>
        <v>0</v>
      </c>
      <c r="X63">
        <f t="shared" si="75"/>
        <v>1</v>
      </c>
      <c r="Y63">
        <f>'[1]Student EARS'!$D51</f>
        <v>1</v>
      </c>
      <c r="Z63">
        <f>'[1]Student EARS'!$G51</f>
        <v>1</v>
      </c>
      <c r="AA63">
        <f>'[1]Student EARS'!$H51</f>
        <v>1</v>
      </c>
      <c r="AB63">
        <f>'[1]Student EARS'!$I51</f>
        <v>1</v>
      </c>
      <c r="AC63">
        <f>'[1]Student EARS'!$T51</f>
        <v>1</v>
      </c>
      <c r="AD63">
        <f>'[1]Student EARS'!$J51</f>
        <v>1</v>
      </c>
      <c r="AE63">
        <v>1</v>
      </c>
      <c r="AF63">
        <f t="shared" si="76"/>
        <v>4</v>
      </c>
      <c r="AG63">
        <f>'[1]Student EARS'!$K51</f>
        <v>1</v>
      </c>
      <c r="AH63">
        <f t="shared" si="77"/>
        <v>1</v>
      </c>
      <c r="AI63">
        <f>'[1]Student EARS'!$L51</f>
        <v>0</v>
      </c>
      <c r="AJ63">
        <v>1</v>
      </c>
      <c r="AK63">
        <f t="shared" si="78"/>
        <v>1</v>
      </c>
      <c r="AL63">
        <v>0</v>
      </c>
      <c r="AM63">
        <f>'[1]Student EARS'!$M51</f>
        <v>1</v>
      </c>
      <c r="AN63">
        <v>0</v>
      </c>
      <c r="AO63">
        <f>'[1]Student EARS'!$N51</f>
        <v>1</v>
      </c>
      <c r="AP63">
        <v>1</v>
      </c>
      <c r="AQ63">
        <v>0</v>
      </c>
      <c r="AR63">
        <v>1</v>
      </c>
      <c r="AS63">
        <f>'[1]Student EARS'!$O51</f>
        <v>1</v>
      </c>
      <c r="AT63">
        <f>'[1]Student EARS'!$S51</f>
        <v>1</v>
      </c>
      <c r="AU63">
        <f t="shared" si="79"/>
        <v>-12.81842105263155</v>
      </c>
      <c r="AV63">
        <f t="shared" si="80"/>
        <v>19.767368421052627</v>
      </c>
      <c r="AW63">
        <f t="shared" si="81"/>
        <v>25.349473684210526</v>
      </c>
      <c r="AX63">
        <f t="shared" si="82"/>
        <v>22.279473684210529</v>
      </c>
      <c r="AY63">
        <v>0</v>
      </c>
      <c r="AZ63">
        <v>1</v>
      </c>
      <c r="BA63">
        <v>0</v>
      </c>
      <c r="BG63">
        <f t="shared" si="83"/>
        <v>210.52631578947367</v>
      </c>
      <c r="BH63" s="10">
        <f t="shared" si="84"/>
        <v>6.597222222222223E-5</v>
      </c>
      <c r="BI63">
        <f t="shared" si="85"/>
        <v>97.183098591549296</v>
      </c>
      <c r="BJ63">
        <v>1</v>
      </c>
    </row>
    <row r="64" spans="1:62" ht="85.5">
      <c r="A64">
        <v>2</v>
      </c>
      <c r="B64" s="2" t="s">
        <v>412</v>
      </c>
      <c r="C64"/>
      <c r="D64">
        <f>'[1]Student EARS'!$Q52</f>
        <v>1</v>
      </c>
      <c r="E64">
        <v>0</v>
      </c>
      <c r="F64">
        <f t="shared" si="66"/>
        <v>1</v>
      </c>
      <c r="G64">
        <f t="shared" si="67"/>
        <v>29</v>
      </c>
      <c r="H64">
        <f t="shared" si="68"/>
        <v>29</v>
      </c>
      <c r="I64">
        <f t="shared" si="69"/>
        <v>195</v>
      </c>
      <c r="J64">
        <f>'[1]Student EARS'!$C52</f>
        <v>63</v>
      </c>
      <c r="K64">
        <f t="shared" si="70"/>
        <v>2.1724137931034484</v>
      </c>
      <c r="L64">
        <f t="shared" si="71"/>
        <v>192</v>
      </c>
      <c r="M64">
        <f t="shared" si="72"/>
        <v>6.6206896551724137</v>
      </c>
      <c r="N64">
        <v>2</v>
      </c>
      <c r="O64">
        <v>0</v>
      </c>
      <c r="P64">
        <f>'[1]Student EARS'!$R52</f>
        <v>0</v>
      </c>
      <c r="Q64">
        <v>0</v>
      </c>
      <c r="R64">
        <f>'[1]Student EARS'!$E52</f>
        <v>0</v>
      </c>
      <c r="S64" s="20">
        <v>1</v>
      </c>
      <c r="T64">
        <f t="shared" si="73"/>
        <v>0</v>
      </c>
      <c r="U64">
        <f>'[1]Student EARS'!$F52</f>
        <v>1</v>
      </c>
      <c r="V64">
        <v>1</v>
      </c>
      <c r="W64">
        <f t="shared" si="74"/>
        <v>0</v>
      </c>
      <c r="X64">
        <f t="shared" si="75"/>
        <v>1</v>
      </c>
      <c r="Y64">
        <f>'[1]Student EARS'!$D52</f>
        <v>1</v>
      </c>
      <c r="Z64">
        <f>'[1]Student EARS'!$G52</f>
        <v>1</v>
      </c>
      <c r="AA64">
        <f>'[1]Student EARS'!$H52</f>
        <v>0</v>
      </c>
      <c r="AB64">
        <f>'[1]Student EARS'!$I52</f>
        <v>1</v>
      </c>
      <c r="AC64">
        <f>'[1]Student EARS'!$T52</f>
        <v>0</v>
      </c>
      <c r="AD64">
        <f>'[1]Student EARS'!$J52</f>
        <v>1</v>
      </c>
      <c r="AE64">
        <v>0</v>
      </c>
      <c r="AF64">
        <f t="shared" si="76"/>
        <v>3</v>
      </c>
      <c r="AG64">
        <f>'[1]Student EARS'!$K52</f>
        <v>1</v>
      </c>
      <c r="AH64">
        <f t="shared" si="77"/>
        <v>1</v>
      </c>
      <c r="AI64">
        <f>'[1]Student EARS'!$L52</f>
        <v>0</v>
      </c>
      <c r="AJ64">
        <v>1</v>
      </c>
      <c r="AK64">
        <f t="shared" si="78"/>
        <v>1</v>
      </c>
      <c r="AL64">
        <v>0</v>
      </c>
      <c r="AM64">
        <f>'[1]Student EARS'!$M52</f>
        <v>1</v>
      </c>
      <c r="AN64">
        <v>0</v>
      </c>
      <c r="AO64">
        <f>'[1]Student EARS'!$N52</f>
        <v>1</v>
      </c>
      <c r="AP64">
        <v>1</v>
      </c>
      <c r="AQ64">
        <v>0</v>
      </c>
      <c r="AR64">
        <v>1</v>
      </c>
      <c r="AS64">
        <f>'[1]Student EARS'!$O52</f>
        <v>1</v>
      </c>
      <c r="AT64">
        <f>'[1]Student EARS'!$S52</f>
        <v>1</v>
      </c>
      <c r="AU64">
        <f t="shared" si="79"/>
        <v>-6.3862068965517231</v>
      </c>
      <c r="AV64">
        <f t="shared" si="80"/>
        <v>21.354482758620694</v>
      </c>
      <c r="AW64">
        <f t="shared" si="81"/>
        <v>22.108965517241376</v>
      </c>
      <c r="AX64">
        <f t="shared" si="82"/>
        <v>24.25344827586207</v>
      </c>
      <c r="AY64">
        <v>0</v>
      </c>
      <c r="AZ64">
        <v>1</v>
      </c>
      <c r="BA64">
        <v>0</v>
      </c>
      <c r="BG64">
        <f t="shared" si="83"/>
        <v>103.44827586206897</v>
      </c>
      <c r="BH64" s="10">
        <f t="shared" si="84"/>
        <v>1.0069444444444445E-4</v>
      </c>
      <c r="BI64">
        <f t="shared" si="85"/>
        <v>98.461538461538467</v>
      </c>
      <c r="BJ64">
        <v>0</v>
      </c>
    </row>
    <row r="65" spans="1:62" ht="42.75">
      <c r="A65">
        <v>2</v>
      </c>
      <c r="B65" s="2" t="s">
        <v>413</v>
      </c>
      <c r="C65"/>
      <c r="D65">
        <f>'[1]Student EARS'!$Q53</f>
        <v>1</v>
      </c>
      <c r="E65">
        <v>1</v>
      </c>
      <c r="F65">
        <f t="shared" si="66"/>
        <v>1</v>
      </c>
      <c r="G65">
        <f t="shared" si="67"/>
        <v>15</v>
      </c>
      <c r="H65">
        <f t="shared" si="68"/>
        <v>15</v>
      </c>
      <c r="I65">
        <f t="shared" si="69"/>
        <v>95</v>
      </c>
      <c r="J65">
        <f>'[1]Student EARS'!$C53</f>
        <v>31</v>
      </c>
      <c r="K65">
        <f t="shared" si="70"/>
        <v>2.0666666666666669</v>
      </c>
      <c r="L65">
        <f t="shared" si="71"/>
        <v>93</v>
      </c>
      <c r="M65">
        <f t="shared" si="72"/>
        <v>6.2</v>
      </c>
      <c r="N65">
        <v>2</v>
      </c>
      <c r="O65">
        <v>0</v>
      </c>
      <c r="P65">
        <f>'[1]Student EARS'!$R53</f>
        <v>1</v>
      </c>
      <c r="Q65">
        <v>0</v>
      </c>
      <c r="R65">
        <f>'[1]Student EARS'!$E53</f>
        <v>0</v>
      </c>
      <c r="S65" s="20">
        <v>1</v>
      </c>
      <c r="T65">
        <f t="shared" si="73"/>
        <v>0</v>
      </c>
      <c r="U65">
        <f>'[1]Student EARS'!$F53</f>
        <v>1</v>
      </c>
      <c r="V65">
        <v>1</v>
      </c>
      <c r="W65">
        <f t="shared" si="74"/>
        <v>0</v>
      </c>
      <c r="X65">
        <f t="shared" si="75"/>
        <v>1</v>
      </c>
      <c r="Y65">
        <f>'[1]Student EARS'!$D53</f>
        <v>1</v>
      </c>
      <c r="Z65">
        <f>'[1]Student EARS'!$G53</f>
        <v>1</v>
      </c>
      <c r="AA65">
        <f>'[1]Student EARS'!$H53</f>
        <v>1</v>
      </c>
      <c r="AB65">
        <f>'[1]Student EARS'!$I53</f>
        <v>1</v>
      </c>
      <c r="AC65">
        <f>'[1]Student EARS'!$T53</f>
        <v>1</v>
      </c>
      <c r="AD65">
        <f>'[1]Student EARS'!$J53</f>
        <v>1</v>
      </c>
      <c r="AE65">
        <v>1</v>
      </c>
      <c r="AF65">
        <f t="shared" si="76"/>
        <v>2</v>
      </c>
      <c r="AG65">
        <f>'[1]Student EARS'!$K53</f>
        <v>1</v>
      </c>
      <c r="AH65">
        <f t="shared" si="77"/>
        <v>1</v>
      </c>
      <c r="AI65">
        <f>'[1]Student EARS'!$L53</f>
        <v>0</v>
      </c>
      <c r="AJ65">
        <v>1</v>
      </c>
      <c r="AK65">
        <f t="shared" si="78"/>
        <v>1</v>
      </c>
      <c r="AL65">
        <v>1</v>
      </c>
      <c r="AM65">
        <f>'[1]Student EARS'!$M53</f>
        <v>1</v>
      </c>
      <c r="AN65">
        <v>0</v>
      </c>
      <c r="AO65">
        <f>'[1]Student EARS'!$N53</f>
        <v>1</v>
      </c>
      <c r="AP65">
        <v>1</v>
      </c>
      <c r="AQ65">
        <v>0</v>
      </c>
      <c r="AR65">
        <v>1</v>
      </c>
      <c r="AS65">
        <f>'[1]Student EARS'!$O53</f>
        <v>1</v>
      </c>
      <c r="AT65">
        <f>'[1]Student EARS'!$S53</f>
        <v>1</v>
      </c>
      <c r="AU65">
        <f t="shared" si="79"/>
        <v>16.770000000000007</v>
      </c>
      <c r="AV65">
        <f t="shared" si="80"/>
        <v>14.646666666666672</v>
      </c>
      <c r="AW65">
        <f t="shared" si="81"/>
        <v>18.682666666666666</v>
      </c>
      <c r="AX65">
        <f t="shared" si="82"/>
        <v>15.271999999999998</v>
      </c>
      <c r="AY65">
        <v>0</v>
      </c>
      <c r="AZ65">
        <v>1</v>
      </c>
      <c r="BA65">
        <v>0</v>
      </c>
      <c r="BG65">
        <f t="shared" si="83"/>
        <v>133.33333333333334</v>
      </c>
      <c r="BH65" s="10">
        <f t="shared" si="84"/>
        <v>5.208333333333333E-5</v>
      </c>
      <c r="BI65">
        <f t="shared" si="85"/>
        <v>97.894736842105274</v>
      </c>
      <c r="BJ65">
        <v>0</v>
      </c>
    </row>
    <row r="66" spans="1:62" ht="57">
      <c r="A66">
        <v>2</v>
      </c>
      <c r="B66" s="2" t="s">
        <v>414</v>
      </c>
      <c r="C66"/>
      <c r="D66">
        <f>'[1]Student EARS'!$Q54</f>
        <v>1</v>
      </c>
      <c r="E66">
        <v>1</v>
      </c>
      <c r="F66">
        <f t="shared" si="66"/>
        <v>1</v>
      </c>
      <c r="G66">
        <f t="shared" si="67"/>
        <v>16</v>
      </c>
      <c r="H66">
        <f t="shared" si="68"/>
        <v>16</v>
      </c>
      <c r="I66">
        <f t="shared" si="69"/>
        <v>113</v>
      </c>
      <c r="J66">
        <f>'[1]Student EARS'!$C54</f>
        <v>36</v>
      </c>
      <c r="K66">
        <f t="shared" si="70"/>
        <v>2.25</v>
      </c>
      <c r="L66">
        <f t="shared" si="71"/>
        <v>110</v>
      </c>
      <c r="M66">
        <f t="shared" si="72"/>
        <v>6.875</v>
      </c>
      <c r="N66">
        <v>1</v>
      </c>
      <c r="O66">
        <v>0</v>
      </c>
      <c r="P66">
        <f>'[1]Student EARS'!$R54</f>
        <v>0</v>
      </c>
      <c r="Q66">
        <v>0</v>
      </c>
      <c r="R66">
        <f>'[1]Student EARS'!$E54</f>
        <v>0</v>
      </c>
      <c r="S66" s="20">
        <v>1</v>
      </c>
      <c r="T66">
        <f t="shared" si="73"/>
        <v>0</v>
      </c>
      <c r="U66">
        <f>'[1]Student EARS'!$F54</f>
        <v>1</v>
      </c>
      <c r="V66">
        <v>1</v>
      </c>
      <c r="W66">
        <f t="shared" si="74"/>
        <v>0</v>
      </c>
      <c r="X66">
        <f t="shared" si="75"/>
        <v>1</v>
      </c>
      <c r="Y66">
        <f>'[1]Student EARS'!$D54</f>
        <v>1</v>
      </c>
      <c r="Z66">
        <f>'[1]Student EARS'!$G54</f>
        <v>1</v>
      </c>
      <c r="AA66">
        <f>'[1]Student EARS'!$H54</f>
        <v>1</v>
      </c>
      <c r="AB66">
        <f>'[1]Student EARS'!$I54</f>
        <v>1</v>
      </c>
      <c r="AC66">
        <f>'[1]Student EARS'!$T54</f>
        <v>1</v>
      </c>
      <c r="AD66">
        <f>'[1]Student EARS'!$J54</f>
        <v>1</v>
      </c>
      <c r="AE66">
        <v>1</v>
      </c>
      <c r="AF66">
        <f t="shared" si="76"/>
        <v>3</v>
      </c>
      <c r="AG66">
        <f>'[1]Student EARS'!$K54</f>
        <v>1</v>
      </c>
      <c r="AH66">
        <f t="shared" si="77"/>
        <v>1</v>
      </c>
      <c r="AI66">
        <f>'[1]Student EARS'!$L54</f>
        <v>0</v>
      </c>
      <c r="AJ66">
        <v>1</v>
      </c>
      <c r="AK66">
        <f t="shared" si="78"/>
        <v>1</v>
      </c>
      <c r="AL66">
        <v>1</v>
      </c>
      <c r="AM66">
        <f>'[1]Student EARS'!$M54</f>
        <v>1</v>
      </c>
      <c r="AN66">
        <v>0</v>
      </c>
      <c r="AO66">
        <f>'[1]Student EARS'!$N54</f>
        <v>1</v>
      </c>
      <c r="AP66">
        <v>1</v>
      </c>
      <c r="AQ66">
        <v>0</v>
      </c>
      <c r="AR66">
        <v>1</v>
      </c>
      <c r="AS66">
        <f>'[1]Student EARS'!$O54</f>
        <v>1</v>
      </c>
      <c r="AT66">
        <f>'[1]Student EARS'!$S54</f>
        <v>1</v>
      </c>
      <c r="AU66">
        <f t="shared" si="79"/>
        <v>0.24500000000001521</v>
      </c>
      <c r="AV66">
        <f t="shared" si="80"/>
        <v>17.2</v>
      </c>
      <c r="AW66">
        <f t="shared" si="81"/>
        <v>22.774999999999995</v>
      </c>
      <c r="AX66">
        <f t="shared" si="82"/>
        <v>18.951250000000002</v>
      </c>
      <c r="AY66">
        <v>0</v>
      </c>
      <c r="AZ66">
        <v>1</v>
      </c>
      <c r="BA66">
        <v>0</v>
      </c>
      <c r="BG66">
        <f t="shared" si="83"/>
        <v>187.5</v>
      </c>
      <c r="BH66" s="10">
        <f t="shared" si="84"/>
        <v>5.5555555555555558E-5</v>
      </c>
      <c r="BI66">
        <f t="shared" si="85"/>
        <v>97.345132743362825</v>
      </c>
      <c r="BJ66">
        <v>1</v>
      </c>
    </row>
    <row r="67" spans="1:62" ht="42.75">
      <c r="A67">
        <v>2</v>
      </c>
      <c r="B67" s="2" t="s">
        <v>415</v>
      </c>
      <c r="C67"/>
      <c r="D67">
        <f>'[1]Student EARS'!$Q55</f>
        <v>1</v>
      </c>
      <c r="E67">
        <v>1</v>
      </c>
      <c r="F67">
        <f t="shared" si="66"/>
        <v>1</v>
      </c>
      <c r="G67">
        <f t="shared" si="67"/>
        <v>12</v>
      </c>
      <c r="H67">
        <f t="shared" si="68"/>
        <v>12</v>
      </c>
      <c r="I67">
        <f t="shared" si="69"/>
        <v>85</v>
      </c>
      <c r="J67">
        <f>'[1]Student EARS'!$C55</f>
        <v>29</v>
      </c>
      <c r="K67">
        <f t="shared" si="70"/>
        <v>2.4166666666666665</v>
      </c>
      <c r="L67">
        <f t="shared" si="71"/>
        <v>84</v>
      </c>
      <c r="M67">
        <f t="shared" si="72"/>
        <v>7</v>
      </c>
      <c r="N67">
        <v>1</v>
      </c>
      <c r="O67">
        <v>0</v>
      </c>
      <c r="P67">
        <f>'[1]Student EARS'!$R55</f>
        <v>1</v>
      </c>
      <c r="Q67">
        <v>0</v>
      </c>
      <c r="R67">
        <f>'[1]Student EARS'!$E55</f>
        <v>0</v>
      </c>
      <c r="S67" s="20">
        <v>1</v>
      </c>
      <c r="T67">
        <f t="shared" si="73"/>
        <v>0</v>
      </c>
      <c r="U67">
        <f>'[1]Student EARS'!$F55</f>
        <v>1</v>
      </c>
      <c r="V67">
        <v>1</v>
      </c>
      <c r="W67">
        <f t="shared" si="74"/>
        <v>0</v>
      </c>
      <c r="X67">
        <f t="shared" si="75"/>
        <v>1</v>
      </c>
      <c r="Y67">
        <f>'[1]Student EARS'!$D55</f>
        <v>1</v>
      </c>
      <c r="Z67">
        <f>'[1]Student EARS'!$G55</f>
        <v>1</v>
      </c>
      <c r="AA67">
        <f>'[1]Student EARS'!$H55</f>
        <v>1</v>
      </c>
      <c r="AB67">
        <f>'[1]Student EARS'!$I55</f>
        <v>1</v>
      </c>
      <c r="AC67">
        <f>'[1]Student EARS'!$T55</f>
        <v>1</v>
      </c>
      <c r="AD67">
        <f>'[1]Student EARS'!$J55</f>
        <v>1</v>
      </c>
      <c r="AE67">
        <v>0</v>
      </c>
      <c r="AF67">
        <f t="shared" si="76"/>
        <v>1</v>
      </c>
      <c r="AG67">
        <f>'[1]Student EARS'!$K55</f>
        <v>1</v>
      </c>
      <c r="AH67">
        <f t="shared" si="77"/>
        <v>1</v>
      </c>
      <c r="AI67">
        <f>'[1]Student EARS'!$L55</f>
        <v>0</v>
      </c>
      <c r="AJ67">
        <v>1</v>
      </c>
      <c r="AK67">
        <f t="shared" si="78"/>
        <v>1</v>
      </c>
      <c r="AL67">
        <v>1</v>
      </c>
      <c r="AM67">
        <f>'[1]Student EARS'!$M55</f>
        <v>1</v>
      </c>
      <c r="AN67">
        <v>0</v>
      </c>
      <c r="AO67">
        <f>'[1]Student EARS'!$N55</f>
        <v>1</v>
      </c>
      <c r="AP67">
        <v>1</v>
      </c>
      <c r="AQ67">
        <v>0</v>
      </c>
      <c r="AR67">
        <v>1</v>
      </c>
      <c r="AS67">
        <f>'[1]Student EARS'!$O55</f>
        <v>1</v>
      </c>
      <c r="AT67">
        <f>'[1]Student EARS'!$S55</f>
        <v>1</v>
      </c>
      <c r="AU67">
        <f t="shared" si="79"/>
        <v>-9.794999999999952</v>
      </c>
      <c r="AV67">
        <f t="shared" si="80"/>
        <v>17.606666666666666</v>
      </c>
      <c r="AW67">
        <f t="shared" si="81"/>
        <v>22.893333333333327</v>
      </c>
      <c r="AX67">
        <f t="shared" si="82"/>
        <v>17.54</v>
      </c>
      <c r="AY67">
        <v>0</v>
      </c>
      <c r="AZ67">
        <v>1</v>
      </c>
      <c r="BA67">
        <v>1</v>
      </c>
      <c r="BG67">
        <f t="shared" si="83"/>
        <v>83.333333333333329</v>
      </c>
      <c r="BH67" s="10">
        <f t="shared" si="84"/>
        <v>4.1666666666666665E-5</v>
      </c>
      <c r="BI67">
        <f t="shared" si="85"/>
        <v>98.82352941176471</v>
      </c>
      <c r="BJ67">
        <v>1</v>
      </c>
    </row>
    <row r="68" spans="1:62" ht="57">
      <c r="A68">
        <v>2</v>
      </c>
      <c r="B68" s="2" t="s">
        <v>416</v>
      </c>
      <c r="C68"/>
      <c r="D68">
        <f>'[1]Student EARS'!$Q56</f>
        <v>1</v>
      </c>
      <c r="E68">
        <v>1</v>
      </c>
      <c r="F68">
        <f t="shared" si="66"/>
        <v>1</v>
      </c>
      <c r="G68">
        <f t="shared" si="67"/>
        <v>16</v>
      </c>
      <c r="H68">
        <f t="shared" si="68"/>
        <v>16</v>
      </c>
      <c r="I68">
        <f t="shared" si="69"/>
        <v>105</v>
      </c>
      <c r="J68">
        <f>'[1]Student EARS'!$C56</f>
        <v>33</v>
      </c>
      <c r="K68">
        <f t="shared" si="70"/>
        <v>2.0625</v>
      </c>
      <c r="L68">
        <f t="shared" si="71"/>
        <v>102</v>
      </c>
      <c r="M68">
        <f t="shared" si="72"/>
        <v>6.375</v>
      </c>
      <c r="N68">
        <v>1</v>
      </c>
      <c r="O68">
        <v>0</v>
      </c>
      <c r="P68">
        <f>'[1]Student EARS'!$R56</f>
        <v>1</v>
      </c>
      <c r="Q68">
        <v>0</v>
      </c>
      <c r="R68">
        <f>'[1]Student EARS'!$E56</f>
        <v>0</v>
      </c>
      <c r="S68" s="20">
        <v>1</v>
      </c>
      <c r="T68">
        <f t="shared" si="73"/>
        <v>0</v>
      </c>
      <c r="U68">
        <f>'[1]Student EARS'!$F56</f>
        <v>1</v>
      </c>
      <c r="V68">
        <v>1</v>
      </c>
      <c r="W68">
        <f t="shared" si="74"/>
        <v>0</v>
      </c>
      <c r="X68">
        <f t="shared" si="75"/>
        <v>1</v>
      </c>
      <c r="Y68">
        <f>'[1]Student EARS'!$D56</f>
        <v>0</v>
      </c>
      <c r="Z68">
        <f>'[1]Student EARS'!$G56</f>
        <v>1</v>
      </c>
      <c r="AA68">
        <f>'[1]Student EARS'!$H56</f>
        <v>1</v>
      </c>
      <c r="AB68">
        <f>'[1]Student EARS'!$I56</f>
        <v>1</v>
      </c>
      <c r="AC68">
        <f>'[1]Student EARS'!$T56</f>
        <v>1</v>
      </c>
      <c r="AD68">
        <f>'[1]Student EARS'!$J56</f>
        <v>1</v>
      </c>
      <c r="AE68">
        <v>0</v>
      </c>
      <c r="AF68">
        <f t="shared" si="76"/>
        <v>3</v>
      </c>
      <c r="AG68">
        <f>'[1]Student EARS'!$K56</f>
        <v>1</v>
      </c>
      <c r="AH68">
        <f t="shared" si="77"/>
        <v>1</v>
      </c>
      <c r="AI68">
        <f>'[1]Student EARS'!$L56</f>
        <v>1</v>
      </c>
      <c r="AJ68">
        <v>1</v>
      </c>
      <c r="AK68">
        <f t="shared" si="78"/>
        <v>1</v>
      </c>
      <c r="AL68">
        <v>0</v>
      </c>
      <c r="AM68">
        <f>'[1]Student EARS'!$M56</f>
        <v>1</v>
      </c>
      <c r="AN68">
        <v>0</v>
      </c>
      <c r="AO68">
        <f>'[1]Student EARS'!$N56</f>
        <v>1</v>
      </c>
      <c r="AP68">
        <v>1</v>
      </c>
      <c r="AQ68">
        <v>1</v>
      </c>
      <c r="AR68">
        <v>1</v>
      </c>
      <c r="AS68">
        <f>'[1]Student EARS'!$O56</f>
        <v>1</v>
      </c>
      <c r="AT68">
        <f>'[1]Student EARS'!$S56</f>
        <v>1</v>
      </c>
      <c r="AU68">
        <f t="shared" si="79"/>
        <v>16.107500000000027</v>
      </c>
      <c r="AV68">
        <f t="shared" si="80"/>
        <v>14.987500000000001</v>
      </c>
      <c r="AW68">
        <f t="shared" si="81"/>
        <v>19.834999999999997</v>
      </c>
      <c r="AX68">
        <f t="shared" si="82"/>
        <v>16.596250000000005</v>
      </c>
      <c r="AY68">
        <v>1</v>
      </c>
      <c r="AZ68">
        <v>1</v>
      </c>
      <c r="BA68">
        <v>0</v>
      </c>
      <c r="BG68">
        <f t="shared" si="83"/>
        <v>187.5</v>
      </c>
      <c r="BH68" s="10">
        <f t="shared" si="84"/>
        <v>5.5555555555555558E-5</v>
      </c>
      <c r="BI68">
        <f t="shared" si="85"/>
        <v>97.142857142857139</v>
      </c>
      <c r="BJ68">
        <v>0</v>
      </c>
    </row>
    <row r="69" spans="1:62" ht="57">
      <c r="A69">
        <v>2</v>
      </c>
      <c r="B69" s="2" t="s">
        <v>417</v>
      </c>
      <c r="C69"/>
      <c r="D69">
        <f>'[1]Student EARS'!$Q57</f>
        <v>1</v>
      </c>
      <c r="E69">
        <v>1</v>
      </c>
      <c r="F69">
        <f t="shared" si="66"/>
        <v>1</v>
      </c>
      <c r="G69">
        <f t="shared" si="67"/>
        <v>16</v>
      </c>
      <c r="H69">
        <f t="shared" si="68"/>
        <v>16</v>
      </c>
      <c r="I69">
        <f t="shared" si="69"/>
        <v>116</v>
      </c>
      <c r="J69">
        <f>'[1]Student EARS'!$C57</f>
        <v>37</v>
      </c>
      <c r="K69">
        <f t="shared" si="70"/>
        <v>2.3125</v>
      </c>
      <c r="L69">
        <f t="shared" si="71"/>
        <v>112</v>
      </c>
      <c r="M69">
        <f t="shared" si="72"/>
        <v>7</v>
      </c>
      <c r="N69">
        <v>1</v>
      </c>
      <c r="O69">
        <v>0</v>
      </c>
      <c r="P69">
        <f>'[1]Student EARS'!$R57</f>
        <v>0</v>
      </c>
      <c r="Q69">
        <v>0</v>
      </c>
      <c r="R69">
        <f>'[1]Student EARS'!$E57</f>
        <v>0</v>
      </c>
      <c r="S69" s="20">
        <v>1</v>
      </c>
      <c r="T69">
        <f t="shared" si="73"/>
        <v>0</v>
      </c>
      <c r="U69">
        <f>'[1]Student EARS'!$F57</f>
        <v>1</v>
      </c>
      <c r="V69">
        <v>1</v>
      </c>
      <c r="W69">
        <f t="shared" si="74"/>
        <v>0</v>
      </c>
      <c r="X69">
        <f t="shared" si="75"/>
        <v>1</v>
      </c>
      <c r="Y69">
        <f>'[1]Student EARS'!$D57</f>
        <v>1</v>
      </c>
      <c r="Z69">
        <f>'[1]Student EARS'!$G57</f>
        <v>1</v>
      </c>
      <c r="AA69">
        <f>'[1]Student EARS'!$H57</f>
        <v>1</v>
      </c>
      <c r="AB69">
        <f>'[1]Student EARS'!$I57</f>
        <v>1</v>
      </c>
      <c r="AC69">
        <f>'[1]Student EARS'!$T57</f>
        <v>1</v>
      </c>
      <c r="AD69">
        <f>'[1]Student EARS'!$J57</f>
        <v>1</v>
      </c>
      <c r="AE69">
        <v>1</v>
      </c>
      <c r="AF69">
        <f t="shared" si="76"/>
        <v>4</v>
      </c>
      <c r="AG69">
        <f>'[1]Student EARS'!$K57</f>
        <v>1</v>
      </c>
      <c r="AH69">
        <f t="shared" si="77"/>
        <v>1</v>
      </c>
      <c r="AI69">
        <f>'[1]Student EARS'!$L57</f>
        <v>0</v>
      </c>
      <c r="AJ69">
        <v>1</v>
      </c>
      <c r="AK69">
        <f t="shared" si="78"/>
        <v>1</v>
      </c>
      <c r="AL69">
        <v>1</v>
      </c>
      <c r="AM69">
        <f>'[1]Student EARS'!$M57</f>
        <v>1</v>
      </c>
      <c r="AN69">
        <v>0</v>
      </c>
      <c r="AO69">
        <f>'[1]Student EARS'!$N57</f>
        <v>1</v>
      </c>
      <c r="AP69">
        <v>1</v>
      </c>
      <c r="AQ69">
        <v>0</v>
      </c>
      <c r="AR69">
        <v>1</v>
      </c>
      <c r="AS69">
        <f>'[1]Student EARS'!$O57</f>
        <v>1</v>
      </c>
      <c r="AT69">
        <f>'[1]Student EARS'!$S57</f>
        <v>1</v>
      </c>
      <c r="AU69">
        <f t="shared" si="79"/>
        <v>-5.0424999999999791</v>
      </c>
      <c r="AV69">
        <f t="shared" si="80"/>
        <v>17.937500000000004</v>
      </c>
      <c r="AW69">
        <f t="shared" si="81"/>
        <v>23.509999999999994</v>
      </c>
      <c r="AX69">
        <f t="shared" si="82"/>
        <v>19.54</v>
      </c>
      <c r="AY69">
        <v>0</v>
      </c>
      <c r="AZ69">
        <v>1</v>
      </c>
      <c r="BA69">
        <v>0</v>
      </c>
      <c r="BG69">
        <f t="shared" si="83"/>
        <v>250</v>
      </c>
      <c r="BH69" s="10">
        <f t="shared" si="84"/>
        <v>5.5555555555555558E-5</v>
      </c>
      <c r="BI69">
        <f t="shared" si="85"/>
        <v>96.551724137931032</v>
      </c>
      <c r="BJ69">
        <v>1</v>
      </c>
    </row>
    <row r="70" spans="1:62" ht="85.5">
      <c r="A70">
        <v>2</v>
      </c>
      <c r="B70" s="2" t="s">
        <v>412</v>
      </c>
      <c r="C70"/>
      <c r="D70">
        <f>'[1]Student EARS'!$Q58</f>
        <v>1</v>
      </c>
      <c r="E70">
        <v>0</v>
      </c>
      <c r="F70">
        <f t="shared" si="66"/>
        <v>1</v>
      </c>
      <c r="G70">
        <f t="shared" si="67"/>
        <v>29</v>
      </c>
      <c r="H70">
        <f t="shared" si="68"/>
        <v>29</v>
      </c>
      <c r="I70">
        <f t="shared" si="69"/>
        <v>195</v>
      </c>
      <c r="J70">
        <f>'[1]Student EARS'!$C58</f>
        <v>63</v>
      </c>
      <c r="K70">
        <f t="shared" si="70"/>
        <v>2.1724137931034484</v>
      </c>
      <c r="L70">
        <f t="shared" si="71"/>
        <v>192</v>
      </c>
      <c r="M70">
        <f t="shared" si="72"/>
        <v>6.6206896551724137</v>
      </c>
      <c r="N70">
        <v>2</v>
      </c>
      <c r="O70">
        <v>0</v>
      </c>
      <c r="P70">
        <f>'[1]Student EARS'!$R58</f>
        <v>0</v>
      </c>
      <c r="Q70">
        <v>0</v>
      </c>
      <c r="R70">
        <f>'[1]Student EARS'!$E58</f>
        <v>0</v>
      </c>
      <c r="S70" s="20">
        <v>1</v>
      </c>
      <c r="T70">
        <f t="shared" si="73"/>
        <v>0</v>
      </c>
      <c r="U70">
        <f>'[1]Student EARS'!$F58</f>
        <v>1</v>
      </c>
      <c r="V70">
        <v>1</v>
      </c>
      <c r="W70">
        <f t="shared" si="74"/>
        <v>0</v>
      </c>
      <c r="X70">
        <f t="shared" si="75"/>
        <v>1</v>
      </c>
      <c r="Y70">
        <f>'[1]Student EARS'!$D58</f>
        <v>1</v>
      </c>
      <c r="Z70">
        <f>'[1]Student EARS'!$G58</f>
        <v>1</v>
      </c>
      <c r="AA70">
        <f>'[1]Student EARS'!$H58</f>
        <v>0</v>
      </c>
      <c r="AB70">
        <f>'[1]Student EARS'!$I58</f>
        <v>1</v>
      </c>
      <c r="AC70">
        <f>'[1]Student EARS'!$T58</f>
        <v>0</v>
      </c>
      <c r="AD70">
        <f>'[1]Student EARS'!$J58</f>
        <v>1</v>
      </c>
      <c r="AE70">
        <v>0</v>
      </c>
      <c r="AF70">
        <f t="shared" si="76"/>
        <v>3</v>
      </c>
      <c r="AG70">
        <f>'[1]Student EARS'!$K58</f>
        <v>1</v>
      </c>
      <c r="AH70">
        <f t="shared" si="77"/>
        <v>1</v>
      </c>
      <c r="AI70">
        <f>'[1]Student EARS'!$L58</f>
        <v>0</v>
      </c>
      <c r="AJ70">
        <v>1</v>
      </c>
      <c r="AK70">
        <f t="shared" si="78"/>
        <v>1</v>
      </c>
      <c r="AL70">
        <v>0</v>
      </c>
      <c r="AM70">
        <f>'[1]Student EARS'!$M58</f>
        <v>1</v>
      </c>
      <c r="AN70">
        <v>0</v>
      </c>
      <c r="AO70">
        <f>'[1]Student EARS'!$N58</f>
        <v>1</v>
      </c>
      <c r="AP70">
        <v>1</v>
      </c>
      <c r="AQ70">
        <v>0</v>
      </c>
      <c r="AR70">
        <v>1</v>
      </c>
      <c r="AS70">
        <f>'[1]Student EARS'!$O58</f>
        <v>1</v>
      </c>
      <c r="AT70">
        <f>'[1]Student EARS'!$S58</f>
        <v>1</v>
      </c>
      <c r="AU70">
        <f t="shared" si="79"/>
        <v>-6.3862068965517231</v>
      </c>
      <c r="AV70">
        <f t="shared" si="80"/>
        <v>21.354482758620694</v>
      </c>
      <c r="AW70">
        <f t="shared" si="81"/>
        <v>22.108965517241376</v>
      </c>
      <c r="AX70">
        <f t="shared" si="82"/>
        <v>24.25344827586207</v>
      </c>
      <c r="AY70">
        <v>0</v>
      </c>
      <c r="AZ70">
        <v>1</v>
      </c>
      <c r="BA70">
        <v>0</v>
      </c>
      <c r="BG70">
        <f t="shared" si="83"/>
        <v>103.44827586206897</v>
      </c>
      <c r="BH70" s="10">
        <f t="shared" si="84"/>
        <v>1.0069444444444445E-4</v>
      </c>
      <c r="BI70">
        <f t="shared" si="85"/>
        <v>98.461538461538467</v>
      </c>
      <c r="BJ70">
        <v>0</v>
      </c>
    </row>
    <row r="71" spans="1:62" ht="85.5">
      <c r="A71">
        <v>2</v>
      </c>
      <c r="B71" s="2" t="s">
        <v>418</v>
      </c>
      <c r="C71"/>
      <c r="D71">
        <f>'[1]Student EARS'!$Q59</f>
        <v>1</v>
      </c>
      <c r="E71">
        <v>0</v>
      </c>
      <c r="F71">
        <f t="shared" si="66"/>
        <v>1</v>
      </c>
      <c r="G71">
        <f t="shared" si="67"/>
        <v>30</v>
      </c>
      <c r="H71">
        <f t="shared" si="68"/>
        <v>30</v>
      </c>
      <c r="I71">
        <f t="shared" si="69"/>
        <v>196</v>
      </c>
      <c r="J71">
        <f>'[1]Student EARS'!$C59</f>
        <v>62</v>
      </c>
      <c r="K71">
        <f t="shared" si="70"/>
        <v>2.0666666666666669</v>
      </c>
      <c r="L71">
        <f t="shared" si="71"/>
        <v>194</v>
      </c>
      <c r="M71">
        <f t="shared" si="72"/>
        <v>6.4666666666666668</v>
      </c>
      <c r="N71">
        <v>2</v>
      </c>
      <c r="O71">
        <v>0</v>
      </c>
      <c r="P71">
        <f>'[1]Student EARS'!$R59</f>
        <v>1</v>
      </c>
      <c r="Q71">
        <v>0</v>
      </c>
      <c r="R71">
        <f>'[1]Student EARS'!$E59</f>
        <v>0</v>
      </c>
      <c r="S71" s="20">
        <v>1</v>
      </c>
      <c r="T71">
        <f t="shared" si="73"/>
        <v>0</v>
      </c>
      <c r="U71">
        <f>'[1]Student EARS'!$F59</f>
        <v>1</v>
      </c>
      <c r="V71">
        <v>1</v>
      </c>
      <c r="W71">
        <f t="shared" si="74"/>
        <v>0</v>
      </c>
      <c r="X71">
        <f t="shared" si="75"/>
        <v>1</v>
      </c>
      <c r="Y71">
        <f>'[1]Student EARS'!$D59</f>
        <v>0</v>
      </c>
      <c r="Z71">
        <f>'[1]Student EARS'!$G59</f>
        <v>1</v>
      </c>
      <c r="AA71">
        <f>'[1]Student EARS'!$H59</f>
        <v>1</v>
      </c>
      <c r="AB71">
        <f>'[1]Student EARS'!$I59</f>
        <v>1</v>
      </c>
      <c r="AC71">
        <f>'[1]Student EARS'!$T59</f>
        <v>1</v>
      </c>
      <c r="AD71">
        <f>'[1]Student EARS'!$J59</f>
        <v>1</v>
      </c>
      <c r="AE71">
        <v>1</v>
      </c>
      <c r="AF71">
        <f t="shared" si="76"/>
        <v>2</v>
      </c>
      <c r="AG71">
        <f>'[1]Student EARS'!$K59</f>
        <v>1</v>
      </c>
      <c r="AH71">
        <f t="shared" si="77"/>
        <v>1</v>
      </c>
      <c r="AI71">
        <f>'[1]Student EARS'!$L59</f>
        <v>0</v>
      </c>
      <c r="AJ71">
        <v>1</v>
      </c>
      <c r="AK71">
        <f t="shared" si="78"/>
        <v>1</v>
      </c>
      <c r="AL71">
        <v>0</v>
      </c>
      <c r="AM71">
        <f>'[1]Student EARS'!$M59</f>
        <v>1</v>
      </c>
      <c r="AN71">
        <v>0</v>
      </c>
      <c r="AO71">
        <f>'[1]Student EARS'!$N59</f>
        <v>1</v>
      </c>
      <c r="AP71">
        <v>1</v>
      </c>
      <c r="AQ71">
        <v>0</v>
      </c>
      <c r="AR71">
        <v>1</v>
      </c>
      <c r="AS71">
        <f>'[1]Student EARS'!$O59</f>
        <v>1</v>
      </c>
      <c r="AT71">
        <f>'[1]Student EARS'!$S59</f>
        <v>1</v>
      </c>
      <c r="AU71">
        <f t="shared" si="79"/>
        <v>1.5450000000000088</v>
      </c>
      <c r="AV71">
        <f t="shared" si="80"/>
        <v>20.496666666666673</v>
      </c>
      <c r="AW71">
        <f t="shared" si="81"/>
        <v>21.237333333333336</v>
      </c>
      <c r="AX71">
        <f t="shared" si="82"/>
        <v>24.027999999999999</v>
      </c>
      <c r="AY71">
        <v>0</v>
      </c>
      <c r="AZ71">
        <v>1</v>
      </c>
      <c r="BA71">
        <v>0</v>
      </c>
      <c r="BG71">
        <f t="shared" si="83"/>
        <v>66.666666666666671</v>
      </c>
      <c r="BH71" s="10">
        <f t="shared" si="84"/>
        <v>1.0416666666666666E-4</v>
      </c>
      <c r="BI71">
        <f t="shared" si="85"/>
        <v>98.979591836734699</v>
      </c>
      <c r="BJ71">
        <v>1</v>
      </c>
    </row>
    <row r="72" spans="1:62" ht="57">
      <c r="A72">
        <v>2</v>
      </c>
      <c r="B72" s="2" t="s">
        <v>419</v>
      </c>
      <c r="C72"/>
      <c r="D72">
        <f>'[1]Student EARS'!$Q60</f>
        <v>1</v>
      </c>
      <c r="E72">
        <v>0</v>
      </c>
      <c r="F72">
        <f t="shared" si="66"/>
        <v>1</v>
      </c>
      <c r="G72">
        <f t="shared" si="67"/>
        <v>20</v>
      </c>
      <c r="H72">
        <f t="shared" si="68"/>
        <v>20</v>
      </c>
      <c r="I72">
        <f t="shared" si="69"/>
        <v>131</v>
      </c>
      <c r="J72">
        <f>'[1]Student EARS'!$C60</f>
        <v>42</v>
      </c>
      <c r="K72">
        <f t="shared" si="70"/>
        <v>2.1</v>
      </c>
      <c r="L72">
        <f t="shared" si="71"/>
        <v>128</v>
      </c>
      <c r="M72">
        <f t="shared" si="72"/>
        <v>6.4</v>
      </c>
      <c r="N72">
        <v>2</v>
      </c>
      <c r="O72">
        <v>0</v>
      </c>
      <c r="P72">
        <f>'[1]Student EARS'!$R60</f>
        <v>1</v>
      </c>
      <c r="Q72">
        <v>0</v>
      </c>
      <c r="R72">
        <f>'[1]Student EARS'!$E60</f>
        <v>0</v>
      </c>
      <c r="S72" s="20">
        <v>0</v>
      </c>
      <c r="T72">
        <f t="shared" si="73"/>
        <v>0</v>
      </c>
      <c r="U72">
        <f>'[1]Student EARS'!$F60</f>
        <v>1</v>
      </c>
      <c r="V72">
        <v>1</v>
      </c>
      <c r="W72">
        <f t="shared" si="74"/>
        <v>0</v>
      </c>
      <c r="X72">
        <f t="shared" si="75"/>
        <v>1</v>
      </c>
      <c r="Y72">
        <f>'[1]Student EARS'!$D60</f>
        <v>1</v>
      </c>
      <c r="Z72">
        <f>'[1]Student EARS'!$G60</f>
        <v>1</v>
      </c>
      <c r="AA72">
        <f>'[1]Student EARS'!$H60</f>
        <v>0</v>
      </c>
      <c r="AB72">
        <f>'[1]Student EARS'!$I60</f>
        <v>1</v>
      </c>
      <c r="AC72">
        <f>'[1]Student EARS'!$T60</f>
        <v>1</v>
      </c>
      <c r="AD72">
        <f>'[1]Student EARS'!$J60</f>
        <v>1</v>
      </c>
      <c r="AE72">
        <v>0</v>
      </c>
      <c r="AF72">
        <f t="shared" si="76"/>
        <v>3</v>
      </c>
      <c r="AG72">
        <f>'[1]Student EARS'!$K60</f>
        <v>1</v>
      </c>
      <c r="AH72">
        <f t="shared" si="77"/>
        <v>1</v>
      </c>
      <c r="AI72">
        <f>'[1]Student EARS'!$L60</f>
        <v>1</v>
      </c>
      <c r="AJ72">
        <v>1</v>
      </c>
      <c r="AK72">
        <f t="shared" si="78"/>
        <v>1</v>
      </c>
      <c r="AL72">
        <v>0</v>
      </c>
      <c r="AM72">
        <f>'[1]Student EARS'!$M60</f>
        <v>0</v>
      </c>
      <c r="AN72">
        <v>0</v>
      </c>
      <c r="AO72">
        <f>'[1]Student EARS'!$N60</f>
        <v>1</v>
      </c>
      <c r="AP72">
        <v>1</v>
      </c>
      <c r="AQ72">
        <v>1</v>
      </c>
      <c r="AR72">
        <v>1</v>
      </c>
      <c r="AS72">
        <f>'[1]Student EARS'!$O60</f>
        <v>1</v>
      </c>
      <c r="AT72">
        <f>'[1]Student EARS'!$S60</f>
        <v>1</v>
      </c>
      <c r="AU72">
        <f t="shared" si="79"/>
        <v>8.8750000000000142</v>
      </c>
      <c r="AV72">
        <f t="shared" si="80"/>
        <v>16.989999999999998</v>
      </c>
      <c r="AW72">
        <f t="shared" si="81"/>
        <v>20.352</v>
      </c>
      <c r="AX72">
        <f t="shared" si="82"/>
        <v>18.714000000000006</v>
      </c>
      <c r="AY72">
        <v>1</v>
      </c>
      <c r="AZ72">
        <v>1</v>
      </c>
      <c r="BA72">
        <v>0</v>
      </c>
      <c r="BG72">
        <f t="shared" si="83"/>
        <v>150</v>
      </c>
      <c r="BH72" s="10">
        <f t="shared" si="84"/>
        <v>6.9444444444444444E-5</v>
      </c>
      <c r="BI72">
        <f t="shared" si="85"/>
        <v>97.70992366412213</v>
      </c>
      <c r="BJ72">
        <v>0</v>
      </c>
    </row>
    <row r="73" spans="1:62" ht="85.5">
      <c r="A73">
        <v>2</v>
      </c>
      <c r="B73" s="2" t="s">
        <v>420</v>
      </c>
      <c r="C73"/>
      <c r="D73">
        <f>'[1]Student EARS'!$Q61</f>
        <v>1</v>
      </c>
      <c r="E73">
        <v>0</v>
      </c>
      <c r="F73">
        <f t="shared" si="66"/>
        <v>1</v>
      </c>
      <c r="G73">
        <f t="shared" si="67"/>
        <v>29</v>
      </c>
      <c r="H73">
        <f t="shared" si="68"/>
        <v>29</v>
      </c>
      <c r="I73">
        <f t="shared" si="69"/>
        <v>194</v>
      </c>
      <c r="J73">
        <f>'[1]Student EARS'!$C61</f>
        <v>62</v>
      </c>
      <c r="K73">
        <f t="shared" si="70"/>
        <v>2.1379310344827585</v>
      </c>
      <c r="L73">
        <f t="shared" si="71"/>
        <v>191</v>
      </c>
      <c r="M73">
        <f t="shared" si="72"/>
        <v>6.5862068965517242</v>
      </c>
      <c r="N73">
        <v>2</v>
      </c>
      <c r="O73">
        <v>0</v>
      </c>
      <c r="P73">
        <f>'[1]Student EARS'!$R61</f>
        <v>0</v>
      </c>
      <c r="Q73">
        <v>0</v>
      </c>
      <c r="R73">
        <f>'[1]Student EARS'!$E61</f>
        <v>0</v>
      </c>
      <c r="S73" s="20">
        <v>1</v>
      </c>
      <c r="T73">
        <f t="shared" si="73"/>
        <v>0</v>
      </c>
      <c r="U73">
        <f>'[1]Student EARS'!$F61</f>
        <v>1</v>
      </c>
      <c r="V73">
        <v>1</v>
      </c>
      <c r="W73">
        <f t="shared" si="74"/>
        <v>0</v>
      </c>
      <c r="X73">
        <f t="shared" si="75"/>
        <v>1</v>
      </c>
      <c r="Y73">
        <f>'[1]Student EARS'!$D61</f>
        <v>1</v>
      </c>
      <c r="Z73">
        <f>'[1]Student EARS'!$G61</f>
        <v>1</v>
      </c>
      <c r="AA73">
        <f>'[1]Student EARS'!$H61</f>
        <v>0</v>
      </c>
      <c r="AB73">
        <f>'[1]Student EARS'!$I61</f>
        <v>1</v>
      </c>
      <c r="AC73">
        <f>'[1]Student EARS'!$T61</f>
        <v>0</v>
      </c>
      <c r="AD73">
        <f>'[1]Student EARS'!$J61</f>
        <v>1</v>
      </c>
      <c r="AE73">
        <v>0</v>
      </c>
      <c r="AF73">
        <f t="shared" si="76"/>
        <v>3</v>
      </c>
      <c r="AG73">
        <f>'[1]Student EARS'!$K61</f>
        <v>1</v>
      </c>
      <c r="AH73">
        <f t="shared" si="77"/>
        <v>1</v>
      </c>
      <c r="AI73">
        <f>'[1]Student EARS'!$L61</f>
        <v>0</v>
      </c>
      <c r="AJ73">
        <v>1</v>
      </c>
      <c r="AK73">
        <f t="shared" si="78"/>
        <v>1</v>
      </c>
      <c r="AL73">
        <v>0</v>
      </c>
      <c r="AM73">
        <f>'[1]Student EARS'!$M61</f>
        <v>1</v>
      </c>
      <c r="AN73">
        <v>0</v>
      </c>
      <c r="AO73">
        <f>'[1]Student EARS'!$N61</f>
        <v>1</v>
      </c>
      <c r="AP73">
        <v>1</v>
      </c>
      <c r="AQ73">
        <v>0</v>
      </c>
      <c r="AR73">
        <v>1</v>
      </c>
      <c r="AS73">
        <f>'[1]Student EARS'!$O61</f>
        <v>1</v>
      </c>
      <c r="AT73">
        <f>'[1]Student EARS'!$S61</f>
        <v>1</v>
      </c>
      <c r="AU73">
        <f t="shared" si="79"/>
        <v>-3.4689655172413403</v>
      </c>
      <c r="AV73">
        <f t="shared" si="80"/>
        <v>20.947586206896549</v>
      </c>
      <c r="AW73">
        <f t="shared" si="81"/>
        <v>21.906206896551726</v>
      </c>
      <c r="AX73">
        <f t="shared" si="82"/>
        <v>24.091034482758623</v>
      </c>
      <c r="AY73">
        <v>0</v>
      </c>
      <c r="AZ73">
        <v>1</v>
      </c>
      <c r="BA73">
        <v>0</v>
      </c>
      <c r="BG73">
        <f t="shared" si="83"/>
        <v>103.44827586206897</v>
      </c>
      <c r="BH73" s="10">
        <f t="shared" si="84"/>
        <v>1.0069444444444445E-4</v>
      </c>
      <c r="BI73">
        <f t="shared" si="85"/>
        <v>98.453608247422693</v>
      </c>
      <c r="BJ73">
        <v>1</v>
      </c>
    </row>
    <row r="74" spans="1:62" ht="85.5">
      <c r="A74">
        <v>2</v>
      </c>
      <c r="B74" s="2" t="s">
        <v>421</v>
      </c>
      <c r="C74"/>
      <c r="D74">
        <f>'[1]Student EARS'!$Q62</f>
        <v>1</v>
      </c>
      <c r="E74">
        <v>0</v>
      </c>
      <c r="F74">
        <f t="shared" si="66"/>
        <v>1</v>
      </c>
      <c r="G74">
        <f t="shared" si="67"/>
        <v>29</v>
      </c>
      <c r="H74">
        <f t="shared" si="68"/>
        <v>29</v>
      </c>
      <c r="I74">
        <f t="shared" si="69"/>
        <v>197</v>
      </c>
      <c r="J74">
        <f>'[1]Student EARS'!$C62</f>
        <v>63</v>
      </c>
      <c r="K74">
        <f t="shared" si="70"/>
        <v>2.1724137931034484</v>
      </c>
      <c r="L74">
        <f t="shared" si="71"/>
        <v>193</v>
      </c>
      <c r="M74">
        <f t="shared" si="72"/>
        <v>6.6551724137931032</v>
      </c>
      <c r="N74">
        <v>2</v>
      </c>
      <c r="O74">
        <v>0</v>
      </c>
      <c r="P74">
        <f>'[1]Student EARS'!$R62</f>
        <v>0</v>
      </c>
      <c r="Q74">
        <v>0</v>
      </c>
      <c r="R74">
        <f>'[1]Student EARS'!$E62</f>
        <v>0</v>
      </c>
      <c r="S74" s="20">
        <v>1</v>
      </c>
      <c r="T74">
        <f t="shared" si="73"/>
        <v>0</v>
      </c>
      <c r="U74">
        <f>'[1]Student EARS'!$F62</f>
        <v>1</v>
      </c>
      <c r="V74">
        <v>1</v>
      </c>
      <c r="W74">
        <f t="shared" si="74"/>
        <v>0</v>
      </c>
      <c r="X74">
        <f t="shared" si="75"/>
        <v>1</v>
      </c>
      <c r="Y74">
        <f>'[1]Student EARS'!$D62</f>
        <v>1</v>
      </c>
      <c r="Z74">
        <f>'[1]Student EARS'!$G62</f>
        <v>1</v>
      </c>
      <c r="AA74">
        <f>'[1]Student EARS'!$H62</f>
        <v>0</v>
      </c>
      <c r="AB74">
        <f>'[1]Student EARS'!$I62</f>
        <v>1</v>
      </c>
      <c r="AC74">
        <f>'[1]Student EARS'!$T62</f>
        <v>0</v>
      </c>
      <c r="AD74">
        <f>'[1]Student EARS'!$J62</f>
        <v>1</v>
      </c>
      <c r="AE74">
        <v>0</v>
      </c>
      <c r="AF74">
        <f t="shared" si="76"/>
        <v>4</v>
      </c>
      <c r="AG74">
        <f>'[1]Student EARS'!$K62</f>
        <v>1</v>
      </c>
      <c r="AH74">
        <f t="shared" si="77"/>
        <v>1</v>
      </c>
      <c r="AI74">
        <f>'[1]Student EARS'!$L62</f>
        <v>0</v>
      </c>
      <c r="AJ74">
        <v>1</v>
      </c>
      <c r="AK74">
        <f t="shared" si="78"/>
        <v>1</v>
      </c>
      <c r="AL74">
        <v>0</v>
      </c>
      <c r="AM74">
        <f>'[1]Student EARS'!$M62</f>
        <v>1</v>
      </c>
      <c r="AN74">
        <v>0</v>
      </c>
      <c r="AO74">
        <f>'[1]Student EARS'!$N62</f>
        <v>1</v>
      </c>
      <c r="AP74">
        <v>1</v>
      </c>
      <c r="AQ74">
        <v>0</v>
      </c>
      <c r="AR74">
        <v>1</v>
      </c>
      <c r="AS74">
        <f>'[1]Student EARS'!$O62</f>
        <v>1</v>
      </c>
      <c r="AT74">
        <f>'[1]Student EARS'!$S62</f>
        <v>1</v>
      </c>
      <c r="AU74">
        <f t="shared" si="79"/>
        <v>-6.3862068965517231</v>
      </c>
      <c r="AV74">
        <f t="shared" si="80"/>
        <v>21.354482758620694</v>
      </c>
      <c r="AW74">
        <f t="shared" si="81"/>
        <v>22.311724137931034</v>
      </c>
      <c r="AX74">
        <f t="shared" si="82"/>
        <v>24.415862068965517</v>
      </c>
      <c r="AY74">
        <v>0</v>
      </c>
      <c r="AZ74">
        <v>1</v>
      </c>
      <c r="BA74">
        <v>0</v>
      </c>
      <c r="BG74">
        <f t="shared" si="83"/>
        <v>137.93103448275861</v>
      </c>
      <c r="BH74" s="10">
        <f t="shared" si="84"/>
        <v>1.0069444444444445E-4</v>
      </c>
      <c r="BI74">
        <f t="shared" si="85"/>
        <v>97.969543147208128</v>
      </c>
      <c r="BJ74">
        <v>0</v>
      </c>
    </row>
    <row r="75" spans="1:62" ht="42.75">
      <c r="A75">
        <v>2</v>
      </c>
      <c r="B75" s="2" t="s">
        <v>422</v>
      </c>
      <c r="C75"/>
      <c r="D75">
        <f>'[1]Student EARS'!$Q63</f>
        <v>1</v>
      </c>
      <c r="E75">
        <v>1</v>
      </c>
      <c r="F75">
        <f t="shared" si="66"/>
        <v>1</v>
      </c>
      <c r="G75">
        <f t="shared" si="67"/>
        <v>16</v>
      </c>
      <c r="H75">
        <f t="shared" si="68"/>
        <v>16</v>
      </c>
      <c r="I75">
        <f t="shared" si="69"/>
        <v>78</v>
      </c>
      <c r="J75">
        <f>'[1]Student EARS'!$C63</f>
        <v>25</v>
      </c>
      <c r="K75">
        <f t="shared" si="70"/>
        <v>1.5625</v>
      </c>
      <c r="L75">
        <f t="shared" si="71"/>
        <v>74</v>
      </c>
      <c r="M75">
        <f t="shared" si="72"/>
        <v>4.625</v>
      </c>
      <c r="N75">
        <v>1</v>
      </c>
      <c r="O75">
        <v>1</v>
      </c>
      <c r="P75">
        <f>'[1]Student EARS'!$R63</f>
        <v>1</v>
      </c>
      <c r="Q75">
        <v>1</v>
      </c>
      <c r="R75">
        <f>'[1]Student EARS'!$E63</f>
        <v>0</v>
      </c>
      <c r="S75" s="20">
        <v>1</v>
      </c>
      <c r="T75">
        <f t="shared" si="73"/>
        <v>0</v>
      </c>
      <c r="U75">
        <f>'[1]Student EARS'!$F63</f>
        <v>1</v>
      </c>
      <c r="V75">
        <v>1</v>
      </c>
      <c r="W75">
        <f t="shared" si="74"/>
        <v>0</v>
      </c>
      <c r="X75">
        <f t="shared" si="75"/>
        <v>1</v>
      </c>
      <c r="Y75">
        <f>'[1]Student EARS'!$D63</f>
        <v>1</v>
      </c>
      <c r="Z75">
        <f>'[1]Student EARS'!$G63</f>
        <v>1</v>
      </c>
      <c r="AA75">
        <f>'[1]Student EARS'!$H63</f>
        <v>1</v>
      </c>
      <c r="AB75">
        <f>'[1]Student EARS'!$I63</f>
        <v>1</v>
      </c>
      <c r="AC75">
        <f>'[1]Student EARS'!$T63</f>
        <v>1</v>
      </c>
      <c r="AD75">
        <f>'[1]Student EARS'!$J63</f>
        <v>0</v>
      </c>
      <c r="AE75">
        <v>0</v>
      </c>
      <c r="AF75">
        <f t="shared" si="76"/>
        <v>4</v>
      </c>
      <c r="AG75">
        <f>'[1]Student EARS'!$K63</f>
        <v>1</v>
      </c>
      <c r="AH75">
        <f t="shared" si="77"/>
        <v>1</v>
      </c>
      <c r="AI75">
        <f>'[1]Student EARS'!$L63</f>
        <v>1</v>
      </c>
      <c r="AJ75">
        <v>1</v>
      </c>
      <c r="AK75">
        <f t="shared" si="78"/>
        <v>1</v>
      </c>
      <c r="AL75">
        <v>1</v>
      </c>
      <c r="AM75">
        <f>'[1]Student EARS'!$M63</f>
        <v>1</v>
      </c>
      <c r="AN75">
        <v>1</v>
      </c>
      <c r="AO75">
        <f>'[1]Student EARS'!$N63</f>
        <v>1</v>
      </c>
      <c r="AP75">
        <v>1</v>
      </c>
      <c r="AQ75">
        <v>1</v>
      </c>
      <c r="AR75">
        <v>1</v>
      </c>
      <c r="AS75">
        <f>'[1]Student EARS'!$O63</f>
        <v>1</v>
      </c>
      <c r="AT75">
        <f>'[1]Student EARS'!$S63</f>
        <v>1</v>
      </c>
      <c r="AU75">
        <f t="shared" si="79"/>
        <v>58.407500000000013</v>
      </c>
      <c r="AV75">
        <f t="shared" si="80"/>
        <v>9.0875000000000021</v>
      </c>
      <c r="AW75">
        <f t="shared" si="81"/>
        <v>9.5449999999999946</v>
      </c>
      <c r="AX75">
        <f t="shared" si="82"/>
        <v>8.3537500000000016</v>
      </c>
      <c r="AY75">
        <v>1</v>
      </c>
      <c r="AZ75">
        <v>1</v>
      </c>
      <c r="BA75">
        <v>1</v>
      </c>
      <c r="BG75">
        <f t="shared" si="83"/>
        <v>250</v>
      </c>
      <c r="BH75" s="10">
        <f t="shared" si="84"/>
        <v>5.5555555555555558E-5</v>
      </c>
      <c r="BI75">
        <f t="shared" si="85"/>
        <v>94.871794871794862</v>
      </c>
      <c r="BJ75">
        <v>1</v>
      </c>
    </row>
    <row r="76" spans="1:62" ht="42.75">
      <c r="A76">
        <v>2</v>
      </c>
      <c r="B76" s="2" t="s">
        <v>422</v>
      </c>
      <c r="C76"/>
      <c r="D76">
        <f>'[1]Student EARS'!$Q64</f>
        <v>1</v>
      </c>
      <c r="E76">
        <v>1</v>
      </c>
      <c r="F76">
        <f t="shared" si="66"/>
        <v>1</v>
      </c>
      <c r="G76">
        <f t="shared" si="67"/>
        <v>16</v>
      </c>
      <c r="H76">
        <f t="shared" si="68"/>
        <v>16</v>
      </c>
      <c r="I76">
        <f t="shared" si="69"/>
        <v>78</v>
      </c>
      <c r="J76">
        <f>'[1]Student EARS'!$C64</f>
        <v>25</v>
      </c>
      <c r="K76">
        <f t="shared" si="70"/>
        <v>1.5625</v>
      </c>
      <c r="L76">
        <f t="shared" si="71"/>
        <v>74</v>
      </c>
      <c r="M76">
        <f t="shared" si="72"/>
        <v>4.625</v>
      </c>
      <c r="N76">
        <v>1</v>
      </c>
      <c r="O76">
        <v>1</v>
      </c>
      <c r="P76">
        <f>'[1]Student EARS'!$R64</f>
        <v>1</v>
      </c>
      <c r="Q76">
        <v>1</v>
      </c>
      <c r="R76">
        <f>'[1]Student EARS'!$E64</f>
        <v>0</v>
      </c>
      <c r="S76" s="20">
        <v>1</v>
      </c>
      <c r="T76">
        <f t="shared" si="73"/>
        <v>0</v>
      </c>
      <c r="U76">
        <f>'[1]Student EARS'!$F64</f>
        <v>1</v>
      </c>
      <c r="V76">
        <v>1</v>
      </c>
      <c r="W76">
        <f t="shared" si="74"/>
        <v>0</v>
      </c>
      <c r="X76">
        <f t="shared" si="75"/>
        <v>1</v>
      </c>
      <c r="Y76">
        <f>'[1]Student EARS'!$D64</f>
        <v>1</v>
      </c>
      <c r="Z76">
        <f>'[1]Student EARS'!$G64</f>
        <v>1</v>
      </c>
      <c r="AA76">
        <f>'[1]Student EARS'!$H64</f>
        <v>1</v>
      </c>
      <c r="AB76">
        <f>'[1]Student EARS'!$I64</f>
        <v>1</v>
      </c>
      <c r="AC76">
        <f>'[1]Student EARS'!$T64</f>
        <v>1</v>
      </c>
      <c r="AD76">
        <f>'[1]Student EARS'!$J64</f>
        <v>0</v>
      </c>
      <c r="AE76">
        <v>0</v>
      </c>
      <c r="AF76">
        <f t="shared" si="76"/>
        <v>4</v>
      </c>
      <c r="AG76">
        <f>'[1]Student EARS'!$K64</f>
        <v>1</v>
      </c>
      <c r="AH76">
        <f t="shared" si="77"/>
        <v>1</v>
      </c>
      <c r="AI76">
        <f>'[1]Student EARS'!$L64</f>
        <v>1</v>
      </c>
      <c r="AJ76">
        <v>1</v>
      </c>
      <c r="AK76">
        <f t="shared" si="78"/>
        <v>1</v>
      </c>
      <c r="AL76">
        <v>1</v>
      </c>
      <c r="AM76">
        <f>'[1]Student EARS'!$M64</f>
        <v>1</v>
      </c>
      <c r="AN76">
        <v>1</v>
      </c>
      <c r="AO76">
        <f>'[1]Student EARS'!$N64</f>
        <v>1</v>
      </c>
      <c r="AP76">
        <v>1</v>
      </c>
      <c r="AQ76">
        <v>1</v>
      </c>
      <c r="AR76">
        <v>1</v>
      </c>
      <c r="AS76">
        <f>'[1]Student EARS'!$O64</f>
        <v>1</v>
      </c>
      <c r="AT76">
        <f>'[1]Student EARS'!$S64</f>
        <v>1</v>
      </c>
      <c r="AU76">
        <f t="shared" si="79"/>
        <v>58.407500000000013</v>
      </c>
      <c r="AV76">
        <f t="shared" si="80"/>
        <v>9.0875000000000021</v>
      </c>
      <c r="AW76">
        <f t="shared" si="81"/>
        <v>9.5449999999999946</v>
      </c>
      <c r="AX76">
        <f t="shared" si="82"/>
        <v>8.3537500000000016</v>
      </c>
      <c r="AY76">
        <v>1</v>
      </c>
      <c r="AZ76">
        <v>1</v>
      </c>
      <c r="BA76">
        <v>1</v>
      </c>
      <c r="BG76">
        <f t="shared" si="83"/>
        <v>250</v>
      </c>
      <c r="BH76" s="10">
        <f t="shared" si="84"/>
        <v>5.5555555555555558E-5</v>
      </c>
      <c r="BI76">
        <f t="shared" si="85"/>
        <v>94.871794871794862</v>
      </c>
      <c r="BJ76">
        <v>1</v>
      </c>
    </row>
    <row r="77" spans="1:62" ht="42.75">
      <c r="A77">
        <v>2</v>
      </c>
      <c r="B77" s="2" t="s">
        <v>423</v>
      </c>
      <c r="C77"/>
      <c r="D77">
        <f>'[1]Student EARS'!$Q65</f>
        <v>1</v>
      </c>
      <c r="E77">
        <v>1</v>
      </c>
      <c r="F77">
        <f t="shared" si="66"/>
        <v>1</v>
      </c>
      <c r="G77">
        <f t="shared" si="67"/>
        <v>18</v>
      </c>
      <c r="H77">
        <f t="shared" si="68"/>
        <v>18</v>
      </c>
      <c r="I77">
        <f t="shared" si="69"/>
        <v>91</v>
      </c>
      <c r="J77">
        <f>'[1]Student EARS'!$C65</f>
        <v>30</v>
      </c>
      <c r="K77">
        <f t="shared" si="70"/>
        <v>1.6666666666666667</v>
      </c>
      <c r="L77">
        <f t="shared" si="71"/>
        <v>90</v>
      </c>
      <c r="M77">
        <f t="shared" si="72"/>
        <v>5</v>
      </c>
      <c r="N77">
        <v>1</v>
      </c>
      <c r="O77">
        <v>0</v>
      </c>
      <c r="P77">
        <f>'[1]Student EARS'!$R65</f>
        <v>1</v>
      </c>
      <c r="Q77">
        <v>0</v>
      </c>
      <c r="R77">
        <f>'[1]Student EARS'!$E65</f>
        <v>0</v>
      </c>
      <c r="S77" s="20">
        <v>1</v>
      </c>
      <c r="T77">
        <f t="shared" si="73"/>
        <v>0</v>
      </c>
      <c r="U77">
        <f>'[1]Student EARS'!$F65</f>
        <v>1</v>
      </c>
      <c r="V77">
        <v>1</v>
      </c>
      <c r="W77">
        <f t="shared" si="74"/>
        <v>0</v>
      </c>
      <c r="X77">
        <f t="shared" si="75"/>
        <v>1</v>
      </c>
      <c r="Y77">
        <f>'[1]Student EARS'!$D65</f>
        <v>0</v>
      </c>
      <c r="Z77">
        <f>'[1]Student EARS'!$G65</f>
        <v>1</v>
      </c>
      <c r="AA77">
        <f>'[1]Student EARS'!$H65</f>
        <v>1</v>
      </c>
      <c r="AB77">
        <f>'[1]Student EARS'!$I65</f>
        <v>1</v>
      </c>
      <c r="AC77">
        <f>'[1]Student EARS'!$T65</f>
        <v>1</v>
      </c>
      <c r="AD77">
        <f>'[1]Student EARS'!$J65</f>
        <v>1</v>
      </c>
      <c r="AE77">
        <v>0</v>
      </c>
      <c r="AF77">
        <f t="shared" si="76"/>
        <v>1</v>
      </c>
      <c r="AG77">
        <f>'[1]Student EARS'!$K65</f>
        <v>1</v>
      </c>
      <c r="AH77">
        <f t="shared" si="77"/>
        <v>1</v>
      </c>
      <c r="AI77">
        <f>'[1]Student EARS'!$L65</f>
        <v>1</v>
      </c>
      <c r="AJ77">
        <v>1</v>
      </c>
      <c r="AK77">
        <f t="shared" si="78"/>
        <v>1</v>
      </c>
      <c r="AL77">
        <v>1</v>
      </c>
      <c r="AM77">
        <f>'[1]Student EARS'!$M65</f>
        <v>1</v>
      </c>
      <c r="AN77">
        <v>0</v>
      </c>
      <c r="AO77">
        <f>'[1]Student EARS'!$N65</f>
        <v>1</v>
      </c>
      <c r="AP77">
        <v>1</v>
      </c>
      <c r="AQ77">
        <v>1</v>
      </c>
      <c r="AR77">
        <v>1</v>
      </c>
      <c r="AS77">
        <f>'[1]Student EARS'!$O65</f>
        <v>1</v>
      </c>
      <c r="AT77">
        <f>'[1]Student EARS'!$S65</f>
        <v>1</v>
      </c>
      <c r="AU77">
        <f t="shared" si="79"/>
        <v>47.565000000000012</v>
      </c>
      <c r="AV77">
        <f t="shared" si="80"/>
        <v>11.096666666666668</v>
      </c>
      <c r="AW77">
        <f t="shared" si="81"/>
        <v>11.955555555555552</v>
      </c>
      <c r="AX77">
        <f t="shared" si="82"/>
        <v>11.119999999999997</v>
      </c>
      <c r="AY77">
        <v>1</v>
      </c>
      <c r="AZ77">
        <v>1</v>
      </c>
      <c r="BA77">
        <v>0</v>
      </c>
      <c r="BG77">
        <f t="shared" si="83"/>
        <v>55.55555555555555</v>
      </c>
      <c r="BH77" s="10">
        <f t="shared" si="84"/>
        <v>6.2500000000000001E-5</v>
      </c>
      <c r="BI77">
        <f t="shared" si="85"/>
        <v>98.901098901098905</v>
      </c>
      <c r="BJ77">
        <v>0</v>
      </c>
    </row>
    <row r="78" spans="1:62" ht="71.25">
      <c r="A78">
        <v>2</v>
      </c>
      <c r="B78" s="2" t="s">
        <v>424</v>
      </c>
      <c r="C78"/>
      <c r="D78">
        <f>'[1]Student EARS'!$Q66</f>
        <v>1</v>
      </c>
      <c r="E78">
        <v>1</v>
      </c>
      <c r="F78">
        <f t="shared" si="66"/>
        <v>1</v>
      </c>
      <c r="G78">
        <f t="shared" si="67"/>
        <v>26</v>
      </c>
      <c r="H78">
        <f t="shared" si="68"/>
        <v>26</v>
      </c>
      <c r="I78">
        <f t="shared" si="69"/>
        <v>147</v>
      </c>
      <c r="J78">
        <f>'[1]Student EARS'!$C66</f>
        <v>48</v>
      </c>
      <c r="K78">
        <f t="shared" si="70"/>
        <v>1.8461538461538463</v>
      </c>
      <c r="L78">
        <f t="shared" si="71"/>
        <v>143</v>
      </c>
      <c r="M78">
        <f t="shared" si="72"/>
        <v>5.5</v>
      </c>
      <c r="N78">
        <v>1</v>
      </c>
      <c r="O78">
        <v>1</v>
      </c>
      <c r="P78">
        <f>'[1]Student EARS'!$R66</f>
        <v>1</v>
      </c>
      <c r="Q78">
        <v>0</v>
      </c>
      <c r="R78">
        <f>'[1]Student EARS'!$E66</f>
        <v>0</v>
      </c>
      <c r="S78" s="20">
        <v>1</v>
      </c>
      <c r="T78">
        <f t="shared" si="73"/>
        <v>0</v>
      </c>
      <c r="U78">
        <f>'[1]Student EARS'!$F66</f>
        <v>1</v>
      </c>
      <c r="V78">
        <v>1</v>
      </c>
      <c r="W78">
        <f t="shared" si="74"/>
        <v>0</v>
      </c>
      <c r="X78">
        <f t="shared" si="75"/>
        <v>1</v>
      </c>
      <c r="Y78">
        <f>'[1]Student EARS'!$D66</f>
        <v>0</v>
      </c>
      <c r="Z78">
        <f>'[1]Student EARS'!$G66</f>
        <v>1</v>
      </c>
      <c r="AA78">
        <f>'[1]Student EARS'!$H66</f>
        <v>1</v>
      </c>
      <c r="AB78">
        <f>'[1]Student EARS'!$I66</f>
        <v>1</v>
      </c>
      <c r="AC78">
        <f>'[1]Student EARS'!$T66</f>
        <v>1</v>
      </c>
      <c r="AD78">
        <f>'[1]Student EARS'!$J66</f>
        <v>1</v>
      </c>
      <c r="AE78">
        <v>0</v>
      </c>
      <c r="AF78">
        <f t="shared" si="76"/>
        <v>4</v>
      </c>
      <c r="AG78">
        <f>'[1]Student EARS'!$K66</f>
        <v>1</v>
      </c>
      <c r="AH78">
        <f t="shared" si="77"/>
        <v>1</v>
      </c>
      <c r="AI78">
        <f>'[1]Student EARS'!$L66</f>
        <v>1</v>
      </c>
      <c r="AJ78">
        <v>1</v>
      </c>
      <c r="AK78">
        <f t="shared" si="78"/>
        <v>1</v>
      </c>
      <c r="AL78">
        <v>1</v>
      </c>
      <c r="AM78">
        <f>'[1]Student EARS'!$M66</f>
        <v>1</v>
      </c>
      <c r="AN78">
        <v>0</v>
      </c>
      <c r="AO78">
        <f>'[1]Student EARS'!$N66</f>
        <v>1</v>
      </c>
      <c r="AP78">
        <v>1</v>
      </c>
      <c r="AQ78">
        <v>1</v>
      </c>
      <c r="AR78">
        <v>1</v>
      </c>
      <c r="AS78">
        <f>'[1]Student EARS'!$O66</f>
        <v>1</v>
      </c>
      <c r="AT78">
        <f>'[1]Student EARS'!$S66</f>
        <v>1</v>
      </c>
      <c r="AU78">
        <f t="shared" si="79"/>
        <v>24.260384615384641</v>
      </c>
      <c r="AV78">
        <f t="shared" si="80"/>
        <v>16.334615384615386</v>
      </c>
      <c r="AW78">
        <f t="shared" si="81"/>
        <v>15.401538461538458</v>
      </c>
      <c r="AX78">
        <f t="shared" si="82"/>
        <v>17.475000000000001</v>
      </c>
      <c r="AY78">
        <v>1</v>
      </c>
      <c r="AZ78">
        <v>1</v>
      </c>
      <c r="BA78">
        <v>0</v>
      </c>
      <c r="BG78">
        <f t="shared" si="83"/>
        <v>153.84615384615387</v>
      </c>
      <c r="BH78" s="10">
        <f t="shared" si="84"/>
        <v>9.0277777777777787E-5</v>
      </c>
      <c r="BI78">
        <f t="shared" si="85"/>
        <v>97.278911564625844</v>
      </c>
      <c r="BJ78">
        <v>1</v>
      </c>
    </row>
    <row r="79" spans="1:62" ht="71.25">
      <c r="A79">
        <v>2</v>
      </c>
      <c r="B79" s="2" t="s">
        <v>425</v>
      </c>
      <c r="C79"/>
      <c r="D79">
        <f>'[1]Student EARS'!$Q67</f>
        <v>1</v>
      </c>
      <c r="E79">
        <v>1</v>
      </c>
      <c r="F79">
        <f t="shared" si="66"/>
        <v>1</v>
      </c>
      <c r="G79">
        <f t="shared" si="67"/>
        <v>19</v>
      </c>
      <c r="H79">
        <f t="shared" si="68"/>
        <v>19</v>
      </c>
      <c r="I79">
        <f t="shared" si="69"/>
        <v>139</v>
      </c>
      <c r="J79">
        <f>'[1]Student EARS'!$C67</f>
        <v>44</v>
      </c>
      <c r="K79">
        <f t="shared" si="70"/>
        <v>2.3157894736842106</v>
      </c>
      <c r="L79">
        <f t="shared" si="71"/>
        <v>135</v>
      </c>
      <c r="M79">
        <f t="shared" si="72"/>
        <v>7.1052631578947372</v>
      </c>
      <c r="N79">
        <v>1</v>
      </c>
      <c r="O79">
        <v>0</v>
      </c>
      <c r="P79">
        <f>'[1]Student EARS'!$R67</f>
        <v>0</v>
      </c>
      <c r="Q79">
        <v>0</v>
      </c>
      <c r="R79">
        <f>'[1]Student EARS'!$E67</f>
        <v>0</v>
      </c>
      <c r="S79" s="20">
        <v>1</v>
      </c>
      <c r="T79">
        <f t="shared" si="73"/>
        <v>0</v>
      </c>
      <c r="U79">
        <f>'[1]Student EARS'!$F67</f>
        <v>1</v>
      </c>
      <c r="V79">
        <v>1</v>
      </c>
      <c r="W79">
        <f t="shared" si="74"/>
        <v>0</v>
      </c>
      <c r="X79">
        <f t="shared" si="75"/>
        <v>1</v>
      </c>
      <c r="Y79">
        <f>'[1]Student EARS'!$D67</f>
        <v>1</v>
      </c>
      <c r="Z79">
        <f>'[1]Student EARS'!$G67</f>
        <v>1</v>
      </c>
      <c r="AA79">
        <f>'[1]Student EARS'!$H67</f>
        <v>1</v>
      </c>
      <c r="AB79">
        <f>'[1]Student EARS'!$I67</f>
        <v>1</v>
      </c>
      <c r="AC79">
        <f>'[1]Student EARS'!$T67</f>
        <v>1</v>
      </c>
      <c r="AD79">
        <f>'[1]Student EARS'!$J67</f>
        <v>1</v>
      </c>
      <c r="AE79">
        <v>1</v>
      </c>
      <c r="AF79">
        <f t="shared" si="76"/>
        <v>4</v>
      </c>
      <c r="AG79">
        <f>'[1]Student EARS'!$K67</f>
        <v>1</v>
      </c>
      <c r="AH79">
        <f t="shared" si="77"/>
        <v>1</v>
      </c>
      <c r="AI79">
        <f>'[1]Student EARS'!$L67</f>
        <v>0</v>
      </c>
      <c r="AJ79">
        <v>1</v>
      </c>
      <c r="AK79">
        <f t="shared" si="78"/>
        <v>1</v>
      </c>
      <c r="AL79">
        <v>0</v>
      </c>
      <c r="AM79">
        <f>'[1]Student EARS'!$M67</f>
        <v>1</v>
      </c>
      <c r="AN79">
        <v>0</v>
      </c>
      <c r="AO79">
        <f>'[1]Student EARS'!$N67</f>
        <v>1</v>
      </c>
      <c r="AP79">
        <v>1</v>
      </c>
      <c r="AQ79">
        <v>0</v>
      </c>
      <c r="AR79">
        <v>1</v>
      </c>
      <c r="AS79">
        <f>'[1]Student EARS'!$O67</f>
        <v>1</v>
      </c>
      <c r="AT79">
        <f>'[1]Student EARS'!$S67</f>
        <v>1</v>
      </c>
      <c r="AU79">
        <f t="shared" si="79"/>
        <v>-8.3657894736842024</v>
      </c>
      <c r="AV79">
        <f t="shared" si="80"/>
        <v>19.146315789473686</v>
      </c>
      <c r="AW79">
        <f t="shared" si="81"/>
        <v>24.421052631578949</v>
      </c>
      <c r="AX79">
        <f t="shared" si="82"/>
        <v>21.535789473684211</v>
      </c>
      <c r="AY79">
        <v>1</v>
      </c>
      <c r="AZ79">
        <v>1</v>
      </c>
      <c r="BA79">
        <v>0</v>
      </c>
      <c r="BG79">
        <f t="shared" si="83"/>
        <v>210.52631578947367</v>
      </c>
      <c r="BH79" s="10">
        <f t="shared" si="84"/>
        <v>6.597222222222223E-5</v>
      </c>
      <c r="BI79">
        <f t="shared" si="85"/>
        <v>97.122302158273371</v>
      </c>
      <c r="BJ79">
        <v>1</v>
      </c>
    </row>
    <row r="80" spans="1:62" ht="99.75">
      <c r="A80">
        <v>2</v>
      </c>
      <c r="B80" s="2" t="s">
        <v>426</v>
      </c>
      <c r="C80"/>
      <c r="D80">
        <f>'[1]Student EARS'!$Q68</f>
        <v>1</v>
      </c>
      <c r="E80">
        <v>0</v>
      </c>
      <c r="F80">
        <f t="shared" si="66"/>
        <v>1</v>
      </c>
      <c r="G80">
        <f t="shared" si="67"/>
        <v>30</v>
      </c>
      <c r="H80">
        <f t="shared" si="68"/>
        <v>30</v>
      </c>
      <c r="I80">
        <f t="shared" si="69"/>
        <v>188</v>
      </c>
      <c r="J80">
        <f>'[1]Student EARS'!$C68</f>
        <v>63</v>
      </c>
      <c r="K80">
        <f t="shared" si="70"/>
        <v>2.1</v>
      </c>
      <c r="L80">
        <f t="shared" si="71"/>
        <v>187</v>
      </c>
      <c r="M80">
        <f t="shared" si="72"/>
        <v>6.2333333333333334</v>
      </c>
      <c r="N80">
        <v>1</v>
      </c>
      <c r="O80">
        <v>0</v>
      </c>
      <c r="P80">
        <f>'[1]Student EARS'!$R68</f>
        <v>1</v>
      </c>
      <c r="Q80">
        <v>0</v>
      </c>
      <c r="R80">
        <f>'[1]Student EARS'!$E68</f>
        <v>0</v>
      </c>
      <c r="S80" s="20">
        <v>1</v>
      </c>
      <c r="T80">
        <f t="shared" si="73"/>
        <v>0</v>
      </c>
      <c r="U80">
        <f>'[1]Student EARS'!$F68</f>
        <v>1</v>
      </c>
      <c r="V80">
        <v>1</v>
      </c>
      <c r="W80">
        <f t="shared" si="74"/>
        <v>0</v>
      </c>
      <c r="X80">
        <f t="shared" si="75"/>
        <v>1</v>
      </c>
      <c r="Y80">
        <f>'[1]Student EARS'!$D68</f>
        <v>0</v>
      </c>
      <c r="Z80">
        <f>'[1]Student EARS'!$G68</f>
        <v>1</v>
      </c>
      <c r="AA80">
        <f>'[1]Student EARS'!$H68</f>
        <v>1</v>
      </c>
      <c r="AB80">
        <f>'[1]Student EARS'!$I68</f>
        <v>1</v>
      </c>
      <c r="AC80">
        <f>'[1]Student EARS'!$T68</f>
        <v>1</v>
      </c>
      <c r="AD80">
        <f>'[1]Student EARS'!$J68</f>
        <v>1</v>
      </c>
      <c r="AE80">
        <v>0</v>
      </c>
      <c r="AF80">
        <f t="shared" si="76"/>
        <v>3</v>
      </c>
      <c r="AG80">
        <f>'[1]Student EARS'!$K68</f>
        <v>1</v>
      </c>
      <c r="AH80">
        <f t="shared" si="77"/>
        <v>1</v>
      </c>
      <c r="AI80">
        <f>'[1]Student EARS'!$L68</f>
        <v>0</v>
      </c>
      <c r="AJ80">
        <v>1</v>
      </c>
      <c r="AK80">
        <f t="shared" si="78"/>
        <v>1</v>
      </c>
      <c r="AL80">
        <v>0</v>
      </c>
      <c r="AM80">
        <f>'[1]Student EARS'!$M68</f>
        <v>1</v>
      </c>
      <c r="AN80">
        <v>0</v>
      </c>
      <c r="AO80">
        <f>'[1]Student EARS'!$N68</f>
        <v>1</v>
      </c>
      <c r="AP80">
        <v>1</v>
      </c>
      <c r="AQ80">
        <v>0</v>
      </c>
      <c r="AR80">
        <v>1</v>
      </c>
      <c r="AS80">
        <f>'[1]Student EARS'!$O68</f>
        <v>1</v>
      </c>
      <c r="AT80">
        <f>'[1]Student EARS'!$S68</f>
        <v>1</v>
      </c>
      <c r="AU80">
        <f t="shared" si="79"/>
        <v>-1.2749999999999844</v>
      </c>
      <c r="AV80">
        <f t="shared" si="80"/>
        <v>20.890000000000004</v>
      </c>
      <c r="AW80">
        <f t="shared" si="81"/>
        <v>19.865333333333336</v>
      </c>
      <c r="AX80">
        <f t="shared" si="82"/>
        <v>22.929000000000002</v>
      </c>
      <c r="AY80">
        <v>0</v>
      </c>
      <c r="AZ80">
        <v>1</v>
      </c>
      <c r="BA80">
        <v>0</v>
      </c>
      <c r="BG80">
        <f t="shared" si="83"/>
        <v>100</v>
      </c>
      <c r="BH80" s="10">
        <f t="shared" si="84"/>
        <v>1.0416666666666666E-4</v>
      </c>
      <c r="BI80">
        <f t="shared" si="85"/>
        <v>99.468085106382972</v>
      </c>
      <c r="BJ80">
        <v>0</v>
      </c>
    </row>
    <row r="81" spans="1:62" ht="57">
      <c r="A81">
        <v>2</v>
      </c>
      <c r="B81" s="2" t="s">
        <v>427</v>
      </c>
      <c r="C81"/>
      <c r="D81">
        <f>'[1]Student EARS'!$Q69</f>
        <v>1</v>
      </c>
      <c r="E81">
        <v>1</v>
      </c>
      <c r="F81">
        <f t="shared" si="66"/>
        <v>1</v>
      </c>
      <c r="G81">
        <f t="shared" si="67"/>
        <v>17</v>
      </c>
      <c r="H81">
        <f t="shared" si="68"/>
        <v>17</v>
      </c>
      <c r="I81">
        <f t="shared" si="69"/>
        <v>118</v>
      </c>
      <c r="J81">
        <f>'[1]Student EARS'!$C69</f>
        <v>37</v>
      </c>
      <c r="K81">
        <f t="shared" si="70"/>
        <v>2.1764705882352939</v>
      </c>
      <c r="L81">
        <f t="shared" si="71"/>
        <v>115</v>
      </c>
      <c r="M81">
        <f t="shared" si="72"/>
        <v>6.7647058823529411</v>
      </c>
      <c r="N81">
        <v>1</v>
      </c>
      <c r="O81">
        <v>0</v>
      </c>
      <c r="P81">
        <f>'[1]Student EARS'!$R69</f>
        <v>1</v>
      </c>
      <c r="Q81">
        <v>0</v>
      </c>
      <c r="R81">
        <f>'[1]Student EARS'!$E69</f>
        <v>0</v>
      </c>
      <c r="S81" s="20">
        <v>1</v>
      </c>
      <c r="T81">
        <f t="shared" si="73"/>
        <v>0</v>
      </c>
      <c r="U81">
        <f>'[1]Student EARS'!$F69</f>
        <v>1</v>
      </c>
      <c r="V81">
        <v>1</v>
      </c>
      <c r="W81">
        <f t="shared" si="74"/>
        <v>0</v>
      </c>
      <c r="X81">
        <f t="shared" si="75"/>
        <v>1</v>
      </c>
      <c r="Y81">
        <f>'[1]Student EARS'!$D69</f>
        <v>1</v>
      </c>
      <c r="Z81">
        <f>'[1]Student EARS'!$G69</f>
        <v>1</v>
      </c>
      <c r="AA81">
        <f>'[1]Student EARS'!$H69</f>
        <v>1</v>
      </c>
      <c r="AB81">
        <f>'[1]Student EARS'!$I69</f>
        <v>1</v>
      </c>
      <c r="AC81">
        <f>'[1]Student EARS'!$T69</f>
        <v>1</v>
      </c>
      <c r="AD81">
        <f>'[1]Student EARS'!$J69</f>
        <v>1</v>
      </c>
      <c r="AE81">
        <v>0</v>
      </c>
      <c r="AF81">
        <f t="shared" si="76"/>
        <v>3</v>
      </c>
      <c r="AG81">
        <f>'[1]Student EARS'!$K69</f>
        <v>1</v>
      </c>
      <c r="AH81">
        <f t="shared" si="77"/>
        <v>1</v>
      </c>
      <c r="AI81">
        <f>'[1]Student EARS'!$L69</f>
        <v>1</v>
      </c>
      <c r="AJ81">
        <v>1</v>
      </c>
      <c r="AK81">
        <f t="shared" si="78"/>
        <v>1</v>
      </c>
      <c r="AL81">
        <v>0</v>
      </c>
      <c r="AM81">
        <f>'[1]Student EARS'!$M69</f>
        <v>1</v>
      </c>
      <c r="AN81">
        <v>0</v>
      </c>
      <c r="AO81">
        <f>'[1]Student EARS'!$N69</f>
        <v>1</v>
      </c>
      <c r="AP81">
        <v>1</v>
      </c>
      <c r="AQ81">
        <v>1</v>
      </c>
      <c r="AR81">
        <v>1</v>
      </c>
      <c r="AS81">
        <f>'[1]Student EARS'!$O69</f>
        <v>1</v>
      </c>
      <c r="AT81">
        <f>'[1]Student EARS'!$S69</f>
        <v>1</v>
      </c>
      <c r="AU81">
        <f t="shared" si="79"/>
        <v>5.450588235294159</v>
      </c>
      <c r="AV81">
        <f t="shared" si="80"/>
        <v>16.722352941176471</v>
      </c>
      <c r="AW81">
        <f t="shared" si="81"/>
        <v>22.235294117647054</v>
      </c>
      <c r="AX81">
        <f t="shared" si="82"/>
        <v>18.931764705882351</v>
      </c>
      <c r="AY81">
        <v>1</v>
      </c>
      <c r="AZ81">
        <v>1</v>
      </c>
      <c r="BA81">
        <v>0</v>
      </c>
      <c r="BG81">
        <f t="shared" si="83"/>
        <v>176.47058823529412</v>
      </c>
      <c r="BH81" s="10">
        <f t="shared" si="84"/>
        <v>5.902777777777778E-5</v>
      </c>
      <c r="BI81">
        <f t="shared" si="85"/>
        <v>97.457627118644069</v>
      </c>
      <c r="BJ81">
        <v>0</v>
      </c>
    </row>
    <row r="82" spans="1:62" ht="85.5">
      <c r="A82">
        <v>2</v>
      </c>
      <c r="B82" s="2" t="s">
        <v>428</v>
      </c>
      <c r="C82"/>
      <c r="D82">
        <f>'[1]Student EARS'!$Q70</f>
        <v>1</v>
      </c>
      <c r="E82">
        <v>0</v>
      </c>
      <c r="F82">
        <f t="shared" si="66"/>
        <v>1</v>
      </c>
      <c r="G82">
        <f t="shared" si="67"/>
        <v>30</v>
      </c>
      <c r="H82">
        <f t="shared" si="68"/>
        <v>30</v>
      </c>
      <c r="I82">
        <f t="shared" si="69"/>
        <v>197</v>
      </c>
      <c r="J82">
        <f>'[1]Student EARS'!$C70</f>
        <v>64</v>
      </c>
      <c r="K82">
        <f t="shared" si="70"/>
        <v>2.1333333333333333</v>
      </c>
      <c r="L82">
        <f t="shared" si="71"/>
        <v>193</v>
      </c>
      <c r="M82">
        <f t="shared" si="72"/>
        <v>6.4333333333333336</v>
      </c>
      <c r="N82">
        <v>2</v>
      </c>
      <c r="O82">
        <v>0</v>
      </c>
      <c r="P82">
        <f>'[1]Student EARS'!$R70</f>
        <v>0</v>
      </c>
      <c r="Q82">
        <v>0</v>
      </c>
      <c r="R82">
        <f>'[1]Student EARS'!$E70</f>
        <v>0</v>
      </c>
      <c r="S82" s="20">
        <v>1</v>
      </c>
      <c r="T82">
        <f t="shared" si="73"/>
        <v>0</v>
      </c>
      <c r="U82">
        <f>'[1]Student EARS'!$F70</f>
        <v>1</v>
      </c>
      <c r="V82">
        <v>1</v>
      </c>
      <c r="W82">
        <f t="shared" si="74"/>
        <v>0</v>
      </c>
      <c r="X82">
        <f t="shared" si="75"/>
        <v>1</v>
      </c>
      <c r="Y82">
        <f>'[1]Student EARS'!$D70</f>
        <v>1</v>
      </c>
      <c r="Z82">
        <f>'[1]Student EARS'!$G70</f>
        <v>1</v>
      </c>
      <c r="AA82">
        <f>'[1]Student EARS'!$H70</f>
        <v>0</v>
      </c>
      <c r="AB82">
        <f>'[1]Student EARS'!$I70</f>
        <v>1</v>
      </c>
      <c r="AC82">
        <f>'[1]Student EARS'!$T70</f>
        <v>0</v>
      </c>
      <c r="AD82">
        <f>'[1]Student EARS'!$J70</f>
        <v>1</v>
      </c>
      <c r="AE82">
        <v>0</v>
      </c>
      <c r="AF82">
        <f t="shared" si="76"/>
        <v>4</v>
      </c>
      <c r="AG82">
        <f>'[1]Student EARS'!$K70</f>
        <v>1</v>
      </c>
      <c r="AH82">
        <f t="shared" si="77"/>
        <v>1</v>
      </c>
      <c r="AI82">
        <f>'[1]Student EARS'!$L70</f>
        <v>0</v>
      </c>
      <c r="AJ82">
        <v>1</v>
      </c>
      <c r="AK82">
        <f t="shared" si="78"/>
        <v>1</v>
      </c>
      <c r="AL82">
        <v>0</v>
      </c>
      <c r="AM82">
        <f>'[1]Student EARS'!$M70</f>
        <v>1</v>
      </c>
      <c r="AN82">
        <v>0</v>
      </c>
      <c r="AO82">
        <f>'[1]Student EARS'!$N70</f>
        <v>1</v>
      </c>
      <c r="AP82">
        <v>1</v>
      </c>
      <c r="AQ82">
        <v>0</v>
      </c>
      <c r="AR82">
        <v>1</v>
      </c>
      <c r="AS82">
        <f>'[1]Student EARS'!$O70</f>
        <v>1</v>
      </c>
      <c r="AT82">
        <f>'[1]Student EARS'!$S70</f>
        <v>1</v>
      </c>
      <c r="AU82">
        <f t="shared" si="79"/>
        <v>-4.0949999999999775</v>
      </c>
      <c r="AV82">
        <f t="shared" si="80"/>
        <v>21.283333333333335</v>
      </c>
      <c r="AW82">
        <f t="shared" si="81"/>
        <v>21.041333333333338</v>
      </c>
      <c r="AX82">
        <f t="shared" si="82"/>
        <v>23.871000000000002</v>
      </c>
      <c r="AY82">
        <v>0</v>
      </c>
      <c r="AZ82">
        <v>1</v>
      </c>
      <c r="BA82">
        <v>0</v>
      </c>
      <c r="BG82">
        <f t="shared" si="83"/>
        <v>133.33333333333334</v>
      </c>
      <c r="BH82" s="10">
        <f t="shared" si="84"/>
        <v>1.0416666666666666E-4</v>
      </c>
      <c r="BI82">
        <f t="shared" si="85"/>
        <v>97.969543147208128</v>
      </c>
      <c r="BJ82">
        <v>0</v>
      </c>
    </row>
    <row r="83" spans="1:62" ht="85.5">
      <c r="A83">
        <v>2</v>
      </c>
      <c r="B83" s="2" t="s">
        <v>429</v>
      </c>
      <c r="C83"/>
      <c r="D83">
        <f>'[1]Student EARS'!$Q71</f>
        <v>1</v>
      </c>
      <c r="E83">
        <v>0</v>
      </c>
      <c r="F83">
        <f t="shared" si="66"/>
        <v>1</v>
      </c>
      <c r="G83">
        <f t="shared" si="67"/>
        <v>28</v>
      </c>
      <c r="H83">
        <f t="shared" si="68"/>
        <v>28</v>
      </c>
      <c r="I83">
        <f t="shared" si="69"/>
        <v>174</v>
      </c>
      <c r="J83">
        <f>'[1]Student EARS'!$C71</f>
        <v>57</v>
      </c>
      <c r="K83">
        <f t="shared" si="70"/>
        <v>2.0357142857142856</v>
      </c>
      <c r="L83">
        <f t="shared" si="71"/>
        <v>170</v>
      </c>
      <c r="M83">
        <f t="shared" si="72"/>
        <v>6.0714285714285712</v>
      </c>
      <c r="N83">
        <v>2</v>
      </c>
      <c r="O83">
        <v>0</v>
      </c>
      <c r="P83">
        <f>'[1]Student EARS'!$R71</f>
        <v>1</v>
      </c>
      <c r="Q83">
        <v>0</v>
      </c>
      <c r="R83">
        <f>'[1]Student EARS'!$E71</f>
        <v>0</v>
      </c>
      <c r="S83" s="20">
        <v>1</v>
      </c>
      <c r="T83">
        <f t="shared" si="73"/>
        <v>0</v>
      </c>
      <c r="U83">
        <f>'[1]Student EARS'!$F71</f>
        <v>1</v>
      </c>
      <c r="V83">
        <v>1</v>
      </c>
      <c r="W83">
        <f t="shared" si="74"/>
        <v>0</v>
      </c>
      <c r="X83">
        <f t="shared" si="75"/>
        <v>1</v>
      </c>
      <c r="Y83">
        <f>'[1]Student EARS'!$D71</f>
        <v>0</v>
      </c>
      <c r="Z83">
        <f>'[1]Student EARS'!$G71</f>
        <v>1</v>
      </c>
      <c r="AA83">
        <f>'[1]Student EARS'!$H71</f>
        <v>0</v>
      </c>
      <c r="AB83">
        <f>'[1]Student EARS'!$I71</f>
        <v>1</v>
      </c>
      <c r="AC83">
        <f>'[1]Student EARS'!$T71</f>
        <v>0</v>
      </c>
      <c r="AD83">
        <f>'[1]Student EARS'!$J71</f>
        <v>1</v>
      </c>
      <c r="AE83">
        <v>0</v>
      </c>
      <c r="AF83">
        <f t="shared" si="76"/>
        <v>4</v>
      </c>
      <c r="AG83">
        <f>'[1]Student EARS'!$K71</f>
        <v>1</v>
      </c>
      <c r="AH83">
        <f t="shared" si="77"/>
        <v>1</v>
      </c>
      <c r="AI83">
        <f>'[1]Student EARS'!$L71</f>
        <v>0</v>
      </c>
      <c r="AJ83">
        <v>1</v>
      </c>
      <c r="AK83">
        <f t="shared" si="78"/>
        <v>1</v>
      </c>
      <c r="AL83">
        <v>0</v>
      </c>
      <c r="AM83">
        <f>'[1]Student EARS'!$M71</f>
        <v>1</v>
      </c>
      <c r="AN83">
        <v>0</v>
      </c>
      <c r="AO83">
        <f>'[1]Student EARS'!$N71</f>
        <v>1</v>
      </c>
      <c r="AP83">
        <v>1</v>
      </c>
      <c r="AQ83">
        <v>0</v>
      </c>
      <c r="AR83">
        <v>1</v>
      </c>
      <c r="AS83">
        <f>'[1]Student EARS'!$O71</f>
        <v>1</v>
      </c>
      <c r="AT83">
        <f>'[1]Student EARS'!$S71</f>
        <v>1</v>
      </c>
      <c r="AU83">
        <f t="shared" si="79"/>
        <v>6.1935714285714489</v>
      </c>
      <c r="AV83">
        <f t="shared" si="80"/>
        <v>19.351428571428574</v>
      </c>
      <c r="AW83">
        <f t="shared" si="81"/>
        <v>18.842857142857138</v>
      </c>
      <c r="AX83">
        <f t="shared" si="82"/>
        <v>21.166428571428575</v>
      </c>
      <c r="AY83">
        <v>0</v>
      </c>
      <c r="AZ83">
        <v>1</v>
      </c>
      <c r="BA83">
        <v>0</v>
      </c>
      <c r="BG83">
        <f t="shared" si="83"/>
        <v>142.85714285714286</v>
      </c>
      <c r="BH83" s="10">
        <f t="shared" si="84"/>
        <v>9.722222222222223E-5</v>
      </c>
      <c r="BI83">
        <f t="shared" si="85"/>
        <v>97.701149425287355</v>
      </c>
      <c r="BJ83">
        <v>0</v>
      </c>
    </row>
    <row r="84" spans="1:62">
      <c r="B84" s="2"/>
      <c r="C84"/>
      <c r="S84" s="20"/>
      <c r="BH84" s="10"/>
    </row>
    <row r="85" spans="1:62">
      <c r="B85" s="2"/>
      <c r="C85"/>
      <c r="S85" s="20"/>
      <c r="BH85" s="10"/>
    </row>
    <row r="86" spans="1:62">
      <c r="B86" s="2"/>
      <c r="C86"/>
      <c r="S86" s="20"/>
      <c r="BH86" s="10"/>
    </row>
    <row r="87" spans="1:62">
      <c r="B87" s="2"/>
      <c r="C87"/>
      <c r="S87" s="20"/>
      <c r="BH87" s="10"/>
    </row>
    <row r="88" spans="1:62">
      <c r="B88" s="2"/>
      <c r="C88"/>
      <c r="S88" s="20"/>
      <c r="BH88" s="10"/>
    </row>
    <row r="89" spans="1:62">
      <c r="B89" s="2"/>
      <c r="C89"/>
      <c r="S89" s="20"/>
      <c r="BH89" s="10"/>
    </row>
    <row r="90" spans="1:62">
      <c r="B90" s="2"/>
      <c r="C90"/>
      <c r="S90" s="20"/>
      <c r="BH90" s="10"/>
    </row>
    <row r="91" spans="1:62">
      <c r="B91" s="2"/>
      <c r="C91"/>
      <c r="S91" s="20"/>
      <c r="BH91" s="10"/>
    </row>
    <row r="92" spans="1:62">
      <c r="B92" s="2"/>
      <c r="C92"/>
      <c r="S92" s="20"/>
      <c r="BH92" s="10"/>
    </row>
    <row r="93" spans="1:62">
      <c r="B93" s="2"/>
      <c r="C93"/>
      <c r="S93" s="20"/>
      <c r="BH93" s="10"/>
    </row>
    <row r="94" spans="1:62">
      <c r="B94" s="2"/>
      <c r="C94"/>
      <c r="S94" s="20"/>
      <c r="BH94" s="10"/>
    </row>
    <row r="95" spans="1:62">
      <c r="B95" s="2"/>
      <c r="C95"/>
      <c r="S95" s="20"/>
      <c r="BH95" s="10"/>
    </row>
    <row r="96" spans="1:62">
      <c r="B96" s="2"/>
      <c r="C96"/>
      <c r="S96" s="20"/>
      <c r="BH96" s="10"/>
    </row>
    <row r="97" spans="2:61">
      <c r="B97" s="2"/>
      <c r="C97"/>
      <c r="S97" s="20"/>
      <c r="BH97" s="10"/>
    </row>
    <row r="98" spans="2:61">
      <c r="B98" s="2"/>
      <c r="C98"/>
      <c r="S98" s="20"/>
      <c r="BH98" s="10"/>
    </row>
    <row r="99" spans="2:61">
      <c r="B99" s="2"/>
      <c r="C99"/>
      <c r="S99" s="20"/>
      <c r="BH99" s="10"/>
    </row>
    <row r="100" spans="2:61">
      <c r="B100" s="2"/>
      <c r="C100"/>
      <c r="S100" s="20"/>
      <c r="BH100" s="10"/>
    </row>
    <row r="101" spans="2:61">
      <c r="B101" s="2"/>
      <c r="C101"/>
      <c r="S101" s="20"/>
      <c r="BH101" s="10"/>
    </row>
    <row r="102" spans="2:61">
      <c r="B102" s="2"/>
      <c r="C102"/>
    </row>
    <row r="103" spans="2:61">
      <c r="B103" s="2"/>
      <c r="C103"/>
    </row>
    <row r="104" spans="2:61">
      <c r="B104" s="2"/>
      <c r="C104"/>
    </row>
    <row r="105" spans="2:61">
      <c r="B105" s="2"/>
      <c r="C105"/>
    </row>
    <row r="106" spans="2:61">
      <c r="BI106">
        <f t="shared" ref="BI106:BI111" si="86">IF(G106=0,0,L106/I106*100)</f>
        <v>0</v>
      </c>
    </row>
    <row r="107" spans="2:61">
      <c r="BI107">
        <f t="shared" si="86"/>
        <v>0</v>
      </c>
    </row>
    <row r="108" spans="2:61">
      <c r="BI108">
        <f t="shared" si="86"/>
        <v>0</v>
      </c>
    </row>
    <row r="109" spans="2:61">
      <c r="BI109">
        <f t="shared" si="86"/>
        <v>0</v>
      </c>
    </row>
    <row r="110" spans="2:61">
      <c r="BI110">
        <f t="shared" si="86"/>
        <v>0</v>
      </c>
    </row>
    <row r="111" spans="2:61">
      <c r="BI111">
        <f t="shared" si="86"/>
        <v>0</v>
      </c>
    </row>
  </sheetData>
  <mergeCells count="1">
    <mergeCell ref="A5:A12"/>
  </mergeCells>
  <conditionalFormatting sqref="C6:CB6">
    <cfRule type="colorScale" priority="10">
      <colorScale>
        <cfvo type="num" val="0.1"/>
        <cfvo type="num" val="0.5"/>
        <cfvo type="num" val="1.8"/>
        <color theme="0"/>
        <color theme="7" tint="0.59999389629810485"/>
        <color theme="9"/>
      </colorScale>
    </cfRule>
  </conditionalFormatting>
  <conditionalFormatting sqref="C7:CB7">
    <cfRule type="expression" dxfId="297" priority="9">
      <formula>ABS(C7)&lt;0.05</formula>
    </cfRule>
  </conditionalFormatting>
  <conditionalFormatting sqref="C8:CB8">
    <cfRule type="colorScale" priority="8">
      <colorScale>
        <cfvo type="num" val="0"/>
        <cfvo type="num" val="100"/>
        <cfvo type="num" val="150"/>
        <color theme="9"/>
        <color theme="0"/>
        <color rgb="FFFF9999"/>
      </colorScale>
    </cfRule>
    <cfRule type="containsText" dxfId="296" priority="6" operator="containsText" text="inf">
      <formula>NOT(ISERROR(SEARCH("inf",C8)))</formula>
    </cfRule>
    <cfRule type="expression" dxfId="295" priority="7">
      <formula>"inf"</formula>
    </cfRule>
  </conditionalFormatting>
  <conditionalFormatting sqref="C11:CB11">
    <cfRule type="expression" dxfId="294" priority="5">
      <formula>ABS(C11)&lt;0.05</formula>
    </cfRule>
  </conditionalFormatting>
  <conditionalFormatting sqref="D14:E101 AG14:AT101 AY14:BA101 BJ14:BJ101">
    <cfRule type="cellIs" dxfId="293" priority="38" operator="equal">
      <formula>0</formula>
    </cfRule>
  </conditionalFormatting>
  <conditionalFormatting sqref="D14:F101 W14:AE101 AG14:AT101 AY14:BA101 BJ14:BJ101">
    <cfRule type="cellIs" dxfId="292" priority="37" operator="equal">
      <formula>1</formula>
    </cfRule>
  </conditionalFormatting>
  <conditionalFormatting sqref="F14:F101">
    <cfRule type="cellIs" dxfId="291" priority="90" operator="greaterThanOrEqual">
      <formula>2</formula>
    </cfRule>
    <cfRule type="cellIs" dxfId="290" priority="102" operator="equal">
      <formula>0</formula>
    </cfRule>
  </conditionalFormatting>
  <conditionalFormatting sqref="G14:G101">
    <cfRule type="cellIs" dxfId="289" priority="101" operator="lessThan">
      <formula>5</formula>
    </cfRule>
    <cfRule type="cellIs" dxfId="288" priority="89" operator="between">
      <formula>5</formula>
      <formula>15</formula>
    </cfRule>
    <cfRule type="cellIs" dxfId="287" priority="88" operator="between">
      <formula>16</formula>
      <formula>20</formula>
    </cfRule>
    <cfRule type="cellIs" dxfId="286" priority="87" operator="greaterThan">
      <formula>20</formula>
    </cfRule>
  </conditionalFormatting>
  <conditionalFormatting sqref="L2:M2 O2:AE2 AG2:AT2 AY2:BA2">
    <cfRule type="colorScale" priority="82">
      <colorScale>
        <cfvo type="num" val="0"/>
        <cfvo type="num" val="50"/>
        <cfvo type="num" val="100"/>
        <color rgb="FFFFCCCC"/>
        <color rgb="FFFFEB84"/>
        <color theme="9" tint="0.39997558519241921"/>
      </colorScale>
    </cfRule>
  </conditionalFormatting>
  <conditionalFormatting sqref="N2">
    <cfRule type="colorScale" priority="33">
      <colorScale>
        <cfvo type="num" val="0"/>
        <cfvo type="num" val="0.5"/>
        <cfvo type="num" val="1"/>
        <color rgb="FFFFCCCC"/>
        <color rgb="FFFFEB84"/>
        <color theme="9" tint="0.39997558519241921"/>
      </colorScale>
    </cfRule>
  </conditionalFormatting>
  <conditionalFormatting sqref="N14:N101">
    <cfRule type="cellIs" dxfId="285" priority="4" operator="notEqual">
      <formula>1</formula>
    </cfRule>
  </conditionalFormatting>
  <conditionalFormatting sqref="N14:U101">
    <cfRule type="cellIs" dxfId="284" priority="1" operator="equal">
      <formula>1</formula>
    </cfRule>
  </conditionalFormatting>
  <conditionalFormatting sqref="O14:AE101">
    <cfRule type="cellIs" dxfId="283" priority="2" operator="equal">
      <formula>0</formula>
    </cfRule>
  </conditionalFormatting>
  <conditionalFormatting sqref="V14:V101">
    <cfRule type="cellIs" dxfId="282" priority="35" operator="equal">
      <formula>1</formula>
    </cfRule>
  </conditionalFormatting>
  <conditionalFormatting sqref="AF14:AF101">
    <cfRule type="cellIs" dxfId="281" priority="18" operator="equal">
      <formula>0</formula>
    </cfRule>
    <cfRule type="colorScale" priority="19">
      <colorScale>
        <cfvo type="num" val="1"/>
        <cfvo type="num" val="3"/>
        <cfvo type="num" val="5"/>
        <color theme="9" tint="0.39997558519241921"/>
        <color rgb="FFFFEB84"/>
        <color rgb="FFFFCCCC"/>
      </colorScale>
    </cfRule>
  </conditionalFormatting>
  <conditionalFormatting sqref="AU2">
    <cfRule type="colorScale" priority="95">
      <colorScale>
        <cfvo type="num" val="0"/>
        <cfvo type="num" val="65"/>
        <cfvo type="num" val="100"/>
        <color rgb="FFFFCCCC"/>
        <color rgb="FFFFEB84"/>
        <color theme="9" tint="0.39997558519241921"/>
      </colorScale>
    </cfRule>
  </conditionalFormatting>
  <conditionalFormatting sqref="AU14:AU101">
    <cfRule type="colorScale" priority="97">
      <colorScale>
        <cfvo type="num" val="0"/>
        <cfvo type="num" val="65"/>
        <cfvo type="num" val="100"/>
        <color rgb="FFFFCCCC"/>
        <color rgb="FFFFEB84"/>
        <color theme="9" tint="0.39997558519241921"/>
      </colorScale>
    </cfRule>
  </conditionalFormatting>
  <conditionalFormatting sqref="AV2">
    <cfRule type="colorScale" priority="94">
      <colorScale>
        <cfvo type="num" val="0"/>
        <cfvo type="num" val="8"/>
        <cfvo type="num" val="13"/>
        <color theme="9" tint="0.39997558519241921"/>
        <color rgb="FFFFEB84"/>
        <color rgb="FFFFCCCC"/>
      </colorScale>
    </cfRule>
  </conditionalFormatting>
  <conditionalFormatting sqref="AV14:AX101">
    <cfRule type="colorScale" priority="96">
      <colorScale>
        <cfvo type="num" val="0"/>
        <cfvo type="num" val="8"/>
        <cfvo type="num" val="15"/>
        <color theme="9" tint="0.39997558519241921"/>
        <color rgb="FFFFEB84"/>
        <color rgb="FFFFCCCC"/>
      </colorScale>
    </cfRule>
  </conditionalFormatting>
  <conditionalFormatting sqref="AW2">
    <cfRule type="colorScale" priority="93">
      <colorScale>
        <cfvo type="num" val="0"/>
        <cfvo type="num" val="8"/>
        <cfvo type="num" val="13"/>
        <color theme="9" tint="0.39997558519241921"/>
        <color rgb="FFFFEB84"/>
        <color rgb="FFFFCCCC"/>
      </colorScale>
    </cfRule>
  </conditionalFormatting>
  <conditionalFormatting sqref="AX2">
    <cfRule type="colorScale" priority="92">
      <colorScale>
        <cfvo type="num" val="0"/>
        <cfvo type="num" val="8"/>
        <cfvo type="num" val="13"/>
        <color theme="9" tint="0.39997558519241921"/>
        <color rgb="FFFFEB84"/>
        <color rgb="FFFFCCCC"/>
      </colorScale>
    </cfRule>
  </conditionalFormatting>
  <conditionalFormatting sqref="BB2:BF2">
    <cfRule type="cellIs" dxfId="280" priority="69" operator="lessThan">
      <formula>7</formula>
    </cfRule>
    <cfRule type="cellIs" dxfId="279" priority="67" operator="greaterThanOrEqual">
      <formula>9</formula>
    </cfRule>
    <cfRule type="cellIs" dxfId="278" priority="68" operator="between">
      <formula>7</formula>
      <formula>9</formula>
    </cfRule>
  </conditionalFormatting>
  <conditionalFormatting sqref="BC14">
    <cfRule type="colorScale" priority="73">
      <colorScale>
        <cfvo type="num" val="0"/>
        <cfvo type="percentile" val="8"/>
        <cfvo type="num" val="15"/>
        <color theme="9" tint="0.39997558519241921"/>
        <color rgb="FFFFEB84"/>
        <color rgb="FFFFCCCC"/>
      </colorScale>
    </cfRule>
  </conditionalFormatting>
  <conditionalFormatting sqref="BC14:BF14 BB14:BB31 BB32:BF101">
    <cfRule type="cellIs" dxfId="277" priority="76" operator="lessThan">
      <formula>7</formula>
    </cfRule>
    <cfRule type="cellIs" dxfId="276" priority="75" operator="between">
      <formula>7</formula>
      <formula>9</formula>
    </cfRule>
    <cfRule type="cellIs" dxfId="275" priority="74" operator="greaterThanOrEqual">
      <formula>9</formula>
    </cfRule>
  </conditionalFormatting>
  <conditionalFormatting sqref="BC15:BF31">
    <cfRule type="cellIs" dxfId="274" priority="66" operator="lessThan">
      <formula>7</formula>
    </cfRule>
    <cfRule type="cellIs" dxfId="273" priority="65" operator="between">
      <formula>7</formula>
      <formula>9</formula>
    </cfRule>
    <cfRule type="cellIs" dxfId="272" priority="64" operator="greaterThanOrEqual">
      <formula>9</formula>
    </cfRule>
  </conditionalFormatting>
  <conditionalFormatting sqref="BD14">
    <cfRule type="colorScale" priority="72">
      <colorScale>
        <cfvo type="num" val="0"/>
        <cfvo type="percentile" val="8"/>
        <cfvo type="num" val="15"/>
        <color theme="9" tint="0.39997558519241921"/>
        <color rgb="FFFFEB84"/>
        <color rgb="FFFFCCCC"/>
      </colorScale>
    </cfRule>
  </conditionalFormatting>
  <conditionalFormatting sqref="BE14">
    <cfRule type="colorScale" priority="71">
      <colorScale>
        <cfvo type="num" val="0"/>
        <cfvo type="percentile" val="8"/>
        <cfvo type="num" val="15"/>
        <color theme="9" tint="0.39997558519241921"/>
        <color rgb="FFFFEB84"/>
        <color rgb="FFFFCCCC"/>
      </colorScale>
    </cfRule>
  </conditionalFormatting>
  <conditionalFormatting sqref="BF14">
    <cfRule type="colorScale" priority="70">
      <colorScale>
        <cfvo type="num" val="0"/>
        <cfvo type="percentile" val="8"/>
        <cfvo type="num" val="15"/>
        <color theme="9" tint="0.39997558519241921"/>
        <color rgb="FFFFEB84"/>
        <color rgb="FFFFCCCC"/>
      </colorScale>
    </cfRule>
  </conditionalFormatting>
  <conditionalFormatting sqref="BG2">
    <cfRule type="cellIs" dxfId="271" priority="78" operator="lessThan">
      <formula>208</formula>
    </cfRule>
    <cfRule type="cellIs" dxfId="270" priority="77" operator="greaterThanOrEqual">
      <formula>208</formula>
    </cfRule>
  </conditionalFormatting>
  <conditionalFormatting sqref="BG14:BG101">
    <cfRule type="cellIs" dxfId="269" priority="79" operator="greaterThanOrEqual">
      <formula>208</formula>
    </cfRule>
    <cfRule type="cellIs" dxfId="268" priority="80" operator="lessThan">
      <formula>208</formula>
    </cfRule>
  </conditionalFormatting>
  <conditionalFormatting sqref="BJ106:BJ111">
    <cfRule type="cellIs" dxfId="267" priority="14" operator="equal">
      <formula>1</formula>
    </cfRule>
    <cfRule type="cellIs" dxfId="266" priority="15" operator="equal">
      <formula>0</formula>
    </cfRule>
  </conditionalFormatting>
  <conditionalFormatting sqref="BM2">
    <cfRule type="colorScale" priority="81">
      <colorScale>
        <cfvo type="num" val="0"/>
        <cfvo type="num" val="50"/>
        <cfvo type="num" val="100"/>
        <color rgb="FFFFCCCC"/>
        <color rgb="FFFFEB84"/>
        <color theme="9" tint="0.39997558519241921"/>
      </colorScale>
    </cfRule>
  </conditionalFormatting>
  <conditionalFormatting sqref="BP2">
    <cfRule type="colorScale" priority="21">
      <colorScale>
        <cfvo type="num" val="0"/>
        <cfvo type="num" val="8"/>
        <cfvo type="num" val="13"/>
        <color theme="9" tint="0.39997558519241921"/>
        <color rgb="FFFFEB84"/>
        <color rgb="FFFFCCCC"/>
      </colorScale>
    </cfRule>
  </conditionalFormatting>
  <conditionalFormatting sqref="BQ2:BU2">
    <cfRule type="colorScale" priority="20">
      <colorScale>
        <cfvo type="num" val="0"/>
        <cfvo type="num" val="8"/>
        <cfvo type="num" val="13"/>
        <color theme="9" tint="0.39997558519241921"/>
        <color rgb="FFFFEB84"/>
        <color rgb="FFFFCCCC"/>
      </colorScale>
    </cfRule>
  </conditionalFormatting>
  <conditionalFormatting sqref="BW2:BZ2">
    <cfRule type="colorScale" priority="12">
      <colorScale>
        <cfvo type="num" val="0"/>
        <cfvo type="num" val="50"/>
        <cfvo type="num" val="100"/>
        <color rgb="FFFFCCCC"/>
        <color rgb="FFFFEB84"/>
        <color theme="9" tint="0.39997558519241921"/>
      </colorScale>
    </cfRule>
  </conditionalFormatting>
  <conditionalFormatting sqref="CA2">
    <cfRule type="colorScale" priority="13">
      <colorScale>
        <cfvo type="num" val="0"/>
        <cfvo type="num" val="50"/>
        <cfvo type="num" val="100"/>
        <color rgb="FFFFCCCC"/>
        <color rgb="FFFFEB84"/>
        <color theme="9" tint="0.39997558519241921"/>
      </colorScale>
    </cfRule>
  </conditionalFormatting>
  <conditionalFormatting sqref="CB2">
    <cfRule type="colorScale" priority="11">
      <colorScale>
        <cfvo type="num" val="0"/>
        <cfvo type="num" val="8"/>
        <cfvo type="num" val="13"/>
        <color theme="9" tint="0.39997558519241921"/>
        <color rgb="FFFFEB84"/>
        <color rgb="FFFFCCCC"/>
      </colorScale>
    </cfRule>
  </conditionalFormatting>
  <dataValidations count="2">
    <dataValidation type="time" operator="greaterThanOrEqual" allowBlank="1" showInputMessage="1" showErrorMessage="1" sqref="BH2 BH14:BH101" xr:uid="{00000000-0002-0000-0100-000000000000}">
      <formula1>0</formula1>
    </dataValidation>
    <dataValidation type="whole" allowBlank="1" showInputMessage="1" showErrorMessage="1" sqref="T14:V101 D14:E101 O14:P101 R14:R101 AY14:BA101 Y14:AE101 AG14:AT101" xr:uid="{00000000-0002-0000-0100-000001000000}">
      <formula1>0</formula1>
      <formula2>1</formula2>
    </dataValidation>
  </dataValidations>
  <pageMargins left="0.70866141732283472" right="0.70866141732283472" top="0.74803149606299213" bottom="0.74803149606299213" header="0.31496062992125984" footer="0.31496062992125984"/>
  <pageSetup paperSize="9" scale="34" fitToHeight="0" orientation="landscape" cellComments="atEnd" horizontalDpi="4294967293"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3">
    <pageSetUpPr fitToPage="1"/>
  </sheetPr>
  <dimension ref="A1:CB128"/>
  <sheetViews>
    <sheetView topLeftCell="C11" workbookViewId="0">
      <selection activeCell="CB14" sqref="CB14:CB28"/>
    </sheetView>
  </sheetViews>
  <sheetFormatPr baseColWidth="10" defaultColWidth="9.1328125" defaultRowHeight="14.25"/>
  <cols>
    <col min="1" max="1" width="5.3984375" customWidth="1"/>
    <col min="2" max="2" width="34.1328125" style="1" customWidth="1"/>
    <col min="3" max="3" width="18.1328125" style="2" bestFit="1" customWidth="1"/>
    <col min="4" max="4" width="3.73046875" bestFit="1" customWidth="1"/>
    <col min="5" max="5" width="4" customWidth="1"/>
    <col min="6" max="6" width="3.73046875" bestFit="1" customWidth="1"/>
    <col min="7" max="7" width="6.86328125" bestFit="1" customWidth="1"/>
    <col min="8" max="8" width="4.73046875" bestFit="1" customWidth="1"/>
    <col min="9" max="9" width="4.3984375" customWidth="1"/>
    <col min="10" max="10" width="5.1328125" bestFit="1" customWidth="1"/>
    <col min="11" max="11" width="3.73046875" customWidth="1"/>
    <col min="12" max="12" width="4.265625" customWidth="1"/>
    <col min="13" max="13" width="4.3984375" customWidth="1"/>
    <col min="14" max="18" width="3.73046875" bestFit="1" customWidth="1"/>
    <col min="19" max="19" width="4.265625" bestFit="1" customWidth="1"/>
    <col min="20" max="21" width="3.73046875" bestFit="1" customWidth="1"/>
    <col min="22" max="22" width="3.86328125" customWidth="1"/>
    <col min="23" max="23" width="3.73046875" bestFit="1" customWidth="1"/>
    <col min="24" max="24" width="4.265625" bestFit="1" customWidth="1"/>
    <col min="25" max="26" width="3.73046875" bestFit="1" customWidth="1"/>
    <col min="27" max="27" width="3.59765625" customWidth="1"/>
    <col min="28" max="29" width="3.73046875" customWidth="1"/>
    <col min="30" max="30" width="3.3984375" customWidth="1"/>
    <col min="31" max="31" width="4.265625" bestFit="1" customWidth="1"/>
    <col min="32" max="32" width="3.73046875" bestFit="1" customWidth="1"/>
    <col min="33" max="33" width="4.3984375" customWidth="1"/>
    <col min="34" max="35" width="3.73046875" bestFit="1" customWidth="1"/>
    <col min="36" max="36" width="4.265625" bestFit="1" customWidth="1"/>
    <col min="37" max="37" width="3.73046875" bestFit="1" customWidth="1"/>
    <col min="38" max="38" width="4.265625" bestFit="1" customWidth="1"/>
    <col min="39" max="41" width="3.73046875" customWidth="1"/>
    <col min="42" max="43" width="4.265625" bestFit="1" customWidth="1"/>
    <col min="44" max="45" width="3.73046875" customWidth="1"/>
    <col min="46" max="46" width="4.86328125" customWidth="1"/>
    <col min="47" max="53" width="3.73046875" customWidth="1"/>
    <col min="54" max="55" width="3.73046875" bestFit="1" customWidth="1"/>
    <col min="56" max="57" width="3.73046875" customWidth="1"/>
    <col min="58" max="58" width="3.73046875" bestFit="1" customWidth="1"/>
    <col min="59" max="59" width="6.265625" customWidth="1"/>
    <col min="60" max="61" width="7" customWidth="1"/>
    <col min="62" max="65" width="3.73046875" customWidth="1"/>
    <col min="66" max="66" width="3.73046875" bestFit="1" customWidth="1"/>
    <col min="67" max="67" width="4.3984375" customWidth="1"/>
    <col min="68" max="69" width="5" bestFit="1" customWidth="1"/>
    <col min="70" max="70" width="3.73046875" bestFit="1" customWidth="1"/>
    <col min="71" max="72" width="5" bestFit="1" customWidth="1"/>
    <col min="73" max="73" width="3.59765625" customWidth="1"/>
    <col min="74" max="74" width="4.86328125" customWidth="1"/>
    <col min="75" max="75" width="3.73046875" bestFit="1" customWidth="1"/>
    <col min="76" max="76" width="4" bestFit="1" customWidth="1"/>
    <col min="77" max="78" width="3.73046875" bestFit="1" customWidth="1"/>
    <col min="79" max="80" width="4.86328125" customWidth="1"/>
  </cols>
  <sheetData>
    <row r="1" spans="1:80"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9" t="s">
        <v>64</v>
      </c>
      <c r="BQ1" s="49" t="s">
        <v>65</v>
      </c>
      <c r="BR1" s="49" t="s">
        <v>66</v>
      </c>
      <c r="BS1" s="49" t="s">
        <v>67</v>
      </c>
      <c r="BT1" s="49" t="s">
        <v>68</v>
      </c>
      <c r="BU1" s="49" t="s">
        <v>69</v>
      </c>
      <c r="BV1" s="49" t="s">
        <v>70</v>
      </c>
      <c r="BW1" s="50" t="s">
        <v>275</v>
      </c>
      <c r="BX1" s="50" t="s">
        <v>276</v>
      </c>
      <c r="BY1" s="50" t="s">
        <v>277</v>
      </c>
      <c r="BZ1" s="50" t="s">
        <v>278</v>
      </c>
      <c r="CA1" s="7" t="s">
        <v>282</v>
      </c>
      <c r="CB1" s="7" t="s">
        <v>281</v>
      </c>
    </row>
    <row r="2" spans="1:80" s="12" customFormat="1">
      <c r="A2" s="4"/>
      <c r="B2" s="4" t="s">
        <v>71</v>
      </c>
      <c r="C2" s="12">
        <f>COUNTA(A14:A226)</f>
        <v>74</v>
      </c>
      <c r="D2" s="12">
        <f>SUM(F14:F226)</f>
        <v>74</v>
      </c>
      <c r="E2" s="12">
        <f>SUM(G14:G226)</f>
        <v>1384</v>
      </c>
      <c r="F2" s="12">
        <f>IF(D2=0,0,E2/D2)</f>
        <v>18.702702702702702</v>
      </c>
      <c r="G2" s="12">
        <f>SUM(I14:I226)</f>
        <v>7529</v>
      </c>
      <c r="H2" s="12">
        <f>SUM(J14:J226)</f>
        <v>2534</v>
      </c>
      <c r="I2" s="12">
        <f>IF(E2=0,0,H2/E2)</f>
        <v>1.8309248554913296</v>
      </c>
      <c r="J2" s="12">
        <f>SUM(L14:L226)</f>
        <v>7392</v>
      </c>
      <c r="K2" s="12">
        <f>IF(E2=0,0,J2/E2)</f>
        <v>5.3410404624277454</v>
      </c>
      <c r="L2" s="12">
        <f>IF($C$2=0,0,COUNTIF(D14:D226,1)/$C$2*100)</f>
        <v>95.945945945945937</v>
      </c>
      <c r="M2" s="12">
        <f>IF($C$2=0,0,COUNTIF(E14:E226,1)/$C$2*100)</f>
        <v>77.027027027027032</v>
      </c>
      <c r="N2" s="12">
        <f>IF($C$2=0,0,SUM(N14:N226)/$C$2)</f>
        <v>1.3918918918918919</v>
      </c>
      <c r="O2" s="12">
        <f t="shared" ref="O2:U2" si="0">IF($C$2=0,0,COUNTIF(O14:O226,1)/$C$2*100)</f>
        <v>72.972972972972968</v>
      </c>
      <c r="P2" s="12">
        <f t="shared" si="0"/>
        <v>58.108108108108105</v>
      </c>
      <c r="Q2" s="12">
        <f t="shared" si="0"/>
        <v>27.027027027027028</v>
      </c>
      <c r="R2" s="12">
        <f t="shared" si="0"/>
        <v>52.702702702702695</v>
      </c>
      <c r="S2" s="12">
        <f t="shared" si="0"/>
        <v>94.594594594594597</v>
      </c>
      <c r="T2" s="12">
        <f t="shared" si="0"/>
        <v>27.027027027027028</v>
      </c>
      <c r="U2" s="12">
        <f t="shared" si="0"/>
        <v>91.891891891891902</v>
      </c>
      <c r="V2" s="12">
        <f>IF(COUNTIFS(U14:U205,0,G14:G205,"&gt;0")=0,100,(COUNTIFS(V14:V205,1,U14:U205,0)/COUNTIFS(U14:U205,0,G14:G205,"&gt;0")*100))</f>
        <v>100</v>
      </c>
      <c r="W2" s="12">
        <f t="shared" ref="W2:AE2" si="1">IF($C$2=0,0,COUNTIF(W14:W226,1)/$C$2*100)</f>
        <v>22.972972972972975</v>
      </c>
      <c r="X2" s="12">
        <f t="shared" si="1"/>
        <v>100</v>
      </c>
      <c r="Y2" s="12">
        <f t="shared" si="1"/>
        <v>93.243243243243242</v>
      </c>
      <c r="Z2" s="12">
        <f t="shared" si="1"/>
        <v>100</v>
      </c>
      <c r="AA2" s="12">
        <f t="shared" si="1"/>
        <v>44.594594594594597</v>
      </c>
      <c r="AB2" s="12">
        <f t="shared" si="1"/>
        <v>100</v>
      </c>
      <c r="AC2" s="12">
        <f t="shared" si="1"/>
        <v>82.432432432432435</v>
      </c>
      <c r="AD2" s="12">
        <f t="shared" si="1"/>
        <v>72.972972972972968</v>
      </c>
      <c r="AE2" s="12">
        <f t="shared" si="1"/>
        <v>43.243243243243242</v>
      </c>
      <c r="AF2" s="12">
        <f>SUM(AF14:AF226)</f>
        <v>137</v>
      </c>
      <c r="AG2" s="12">
        <f t="shared" ref="AG2:AT2" si="2">IF($C$2=0,0,COUNTIF(AG14:AG226,1)/$C$2*100)</f>
        <v>97.297297297297305</v>
      </c>
      <c r="AH2" s="12">
        <f t="shared" si="2"/>
        <v>98.648648648648646</v>
      </c>
      <c r="AI2" s="12">
        <f t="shared" si="2"/>
        <v>59.45945945945946</v>
      </c>
      <c r="AJ2" s="12">
        <f t="shared" si="2"/>
        <v>100</v>
      </c>
      <c r="AK2" s="12">
        <f t="shared" si="2"/>
        <v>100</v>
      </c>
      <c r="AL2" s="12">
        <f t="shared" si="2"/>
        <v>50</v>
      </c>
      <c r="AM2" s="12">
        <f t="shared" si="2"/>
        <v>85.13513513513513</v>
      </c>
      <c r="AN2" s="12">
        <f t="shared" si="2"/>
        <v>21.621621621621621</v>
      </c>
      <c r="AO2" s="12">
        <f t="shared" si="2"/>
        <v>100</v>
      </c>
      <c r="AP2" s="12">
        <f t="shared" si="2"/>
        <v>59.45945945945946</v>
      </c>
      <c r="AQ2" s="12">
        <f t="shared" si="2"/>
        <v>67.567567567567565</v>
      </c>
      <c r="AR2" s="12">
        <f t="shared" si="2"/>
        <v>100</v>
      </c>
      <c r="AS2" s="12">
        <f t="shared" si="2"/>
        <v>100</v>
      </c>
      <c r="AT2" s="12">
        <f t="shared" si="2"/>
        <v>90.540540540540533</v>
      </c>
      <c r="AU2" s="12">
        <f>IF(E2=0,0,(206.835-(84.6*(I2))-(1.015*(F2))))</f>
        <v>32.955513982190297</v>
      </c>
      <c r="AV2" s="12">
        <f>IF(E2=0,0,(0.39*F2)+(11.8*I2)-15.59)</f>
        <v>13.308967348851745</v>
      </c>
      <c r="AW2" s="12">
        <f>IF(E2=0,0,((0.0588*K2*100)-(0.296*(D2/E2)*100)-15.8))</f>
        <v>14.022658959537569</v>
      </c>
      <c r="AX2" s="12">
        <f>IF(G2=0,0,(4.71*K2)+(0.5*F2)-21.43)</f>
        <v>13.077651929386029</v>
      </c>
      <c r="AY2" s="12">
        <f>IF($C$2=0,0,COUNTIF(AY14:AY226,1)/$C$2*100)</f>
        <v>64.86486486486487</v>
      </c>
      <c r="AZ2" s="12">
        <f>IF($C$2=0,0,COUNTIF(AZ14:AZ226,1)/$C$2*100)</f>
        <v>63.513513513513509</v>
      </c>
      <c r="BA2" s="12">
        <f>IF($C$2=0,0,COUNTIF(BA14:BA226,1)/$C$2*100)</f>
        <v>45.945945945945951</v>
      </c>
      <c r="BB2" s="12">
        <v>7.6</v>
      </c>
      <c r="BC2" s="12">
        <v>10</v>
      </c>
      <c r="BD2" s="12">
        <v>17.2</v>
      </c>
      <c r="BE2" s="12" t="s">
        <v>516</v>
      </c>
      <c r="BF2" s="12">
        <v>12.3</v>
      </c>
      <c r="BG2" s="12">
        <f>IF(E2=0,0,AF2/E2*1000)</f>
        <v>98.988439306358387</v>
      </c>
      <c r="BH2" s="29">
        <f>E2/200/24/60</f>
        <v>4.8055555555555551E-3</v>
      </c>
      <c r="BI2" s="29">
        <f>IF($C$2=0,0,BH2/$C$2)</f>
        <v>6.4939939939939937E-5</v>
      </c>
      <c r="BJ2" s="12">
        <f>IF($C$2=0,0,D2/$C$2)</f>
        <v>1</v>
      </c>
      <c r="BK2" s="12">
        <f>IF($C$2=0,0,E2/$C$2)</f>
        <v>18.702702702702702</v>
      </c>
      <c r="BL2" s="12">
        <f>IF($C$2=0,0,AF2/$C$2)</f>
        <v>1.8513513513513513</v>
      </c>
      <c r="BM2" s="12">
        <f>(0.5*W2)+(0.5*X2)</f>
        <v>61.486486486486484</v>
      </c>
      <c r="BN2" s="12">
        <f>IF(C2=0,0,J2/G2*100)</f>
        <v>98.18036923894276</v>
      </c>
      <c r="BO2" s="12">
        <f>'[1]Student MASTER'!$P$2</f>
        <v>53.125</v>
      </c>
      <c r="BP2" s="27">
        <v>38.1</v>
      </c>
      <c r="BQ2" s="12">
        <v>14.1</v>
      </c>
      <c r="BR2" s="12">
        <v>13</v>
      </c>
      <c r="BS2" s="12">
        <v>15.2</v>
      </c>
      <c r="BT2" s="12">
        <v>16.899999999999999</v>
      </c>
      <c r="BU2" s="12">
        <v>10</v>
      </c>
      <c r="BV2" s="12">
        <v>3.9958999999999998</v>
      </c>
      <c r="BW2" s="12">
        <f>IF($C$2=0,0,((COUNTIF(BG14:BG226,"&lt;209")-COUNTIF(BG14:BG226,"&lt;1"))/$C$2)*100)</f>
        <v>86.486486486486484</v>
      </c>
      <c r="BX2" s="12">
        <f>IF($C$2=0,0,(COUNTIF(F14:F226,1)/$C$2)*100)</f>
        <v>100</v>
      </c>
      <c r="BY2" s="12">
        <f>IF($C$2=0,0,(COUNTIF(N14:N226,1)/$C$2)*100)</f>
        <v>58.108108108108105</v>
      </c>
      <c r="BZ2" s="12">
        <f>IF($C$2=0,0,((COUNTIF(G14:G226,"&gt;4")-COUNTIF(G14:G226,"&gt;15"))/$C$2)*100)</f>
        <v>50</v>
      </c>
      <c r="CA2" s="12">
        <f>IF($C$2=0,0,COUNTIF(BJ14:BJ226,1)/$C$2*100)</f>
        <v>27.027027027027028</v>
      </c>
      <c r="CB2" s="12">
        <f>SUM(CB14:CB226)/COUNT(CB14:CB226)</f>
        <v>7.4727724162723224</v>
      </c>
    </row>
    <row r="3" spans="1:80" s="12" customFormat="1">
      <c r="A3" s="52"/>
      <c r="B3" s="4" t="s">
        <v>188</v>
      </c>
      <c r="L3" s="12">
        <f>100-L$2</f>
        <v>4.0540540540540633</v>
      </c>
      <c r="M3" s="12">
        <f t="shared" ref="M3:BX3" si="3">100-M$2</f>
        <v>22.972972972972968</v>
      </c>
      <c r="O3" s="12">
        <f t="shared" si="3"/>
        <v>27.027027027027032</v>
      </c>
      <c r="P3" s="12">
        <f t="shared" si="3"/>
        <v>41.891891891891895</v>
      </c>
      <c r="Q3" s="12">
        <f t="shared" si="3"/>
        <v>72.972972972972968</v>
      </c>
      <c r="R3" s="12">
        <f t="shared" si="3"/>
        <v>47.297297297297305</v>
      </c>
      <c r="S3" s="12">
        <f t="shared" si="3"/>
        <v>5.4054054054054035</v>
      </c>
      <c r="T3" s="12">
        <f t="shared" si="3"/>
        <v>72.972972972972968</v>
      </c>
      <c r="U3" s="12">
        <f t="shared" si="3"/>
        <v>8.1081081081080981</v>
      </c>
      <c r="V3" s="12">
        <f t="shared" si="3"/>
        <v>0</v>
      </c>
      <c r="W3" s="12">
        <f t="shared" si="3"/>
        <v>77.027027027027032</v>
      </c>
      <c r="X3" s="12">
        <f t="shared" si="3"/>
        <v>0</v>
      </c>
      <c r="Y3" s="12">
        <f t="shared" si="3"/>
        <v>6.7567567567567579</v>
      </c>
      <c r="Z3" s="12">
        <f t="shared" si="3"/>
        <v>0</v>
      </c>
      <c r="AA3" s="12">
        <f t="shared" si="3"/>
        <v>55.405405405405403</v>
      </c>
      <c r="AB3" s="12">
        <f t="shared" si="3"/>
        <v>0</v>
      </c>
      <c r="AC3" s="12">
        <f t="shared" si="3"/>
        <v>17.567567567567565</v>
      </c>
      <c r="AD3" s="12">
        <f t="shared" si="3"/>
        <v>27.027027027027032</v>
      </c>
      <c r="AE3" s="12">
        <f t="shared" si="3"/>
        <v>56.756756756756758</v>
      </c>
      <c r="AG3" s="12">
        <f t="shared" si="3"/>
        <v>2.7027027027026946</v>
      </c>
      <c r="AH3" s="12">
        <f t="shared" si="3"/>
        <v>1.3513513513513544</v>
      </c>
      <c r="AI3" s="12">
        <f t="shared" si="3"/>
        <v>40.54054054054054</v>
      </c>
      <c r="AJ3" s="12">
        <f t="shared" si="3"/>
        <v>0</v>
      </c>
      <c r="AK3" s="12">
        <f t="shared" si="3"/>
        <v>0</v>
      </c>
      <c r="AL3" s="12">
        <f t="shared" si="3"/>
        <v>50</v>
      </c>
      <c r="AM3" s="12">
        <f t="shared" si="3"/>
        <v>14.86486486486487</v>
      </c>
      <c r="AN3" s="12">
        <f t="shared" si="3"/>
        <v>78.378378378378386</v>
      </c>
      <c r="AO3" s="12">
        <f t="shared" si="3"/>
        <v>0</v>
      </c>
      <c r="AP3" s="12">
        <f t="shared" si="3"/>
        <v>40.54054054054054</v>
      </c>
      <c r="AQ3" s="12">
        <f t="shared" si="3"/>
        <v>32.432432432432435</v>
      </c>
      <c r="AR3" s="12">
        <f t="shared" si="3"/>
        <v>0</v>
      </c>
      <c r="AS3" s="12">
        <f t="shared" si="3"/>
        <v>0</v>
      </c>
      <c r="AT3" s="12">
        <f t="shared" si="3"/>
        <v>9.4594594594594668</v>
      </c>
      <c r="AY3" s="12">
        <f t="shared" si="3"/>
        <v>35.13513513513513</v>
      </c>
      <c r="AZ3" s="12">
        <f t="shared" si="3"/>
        <v>36.486486486486491</v>
      </c>
      <c r="BA3" s="12">
        <f t="shared" si="3"/>
        <v>54.054054054054049</v>
      </c>
      <c r="BM3" s="12">
        <f t="shared" si="3"/>
        <v>38.513513513513516</v>
      </c>
      <c r="BW3" s="12">
        <f t="shared" si="3"/>
        <v>13.513513513513516</v>
      </c>
      <c r="BX3" s="12">
        <f t="shared" si="3"/>
        <v>0</v>
      </c>
      <c r="BY3" s="12">
        <f>100-BY$2</f>
        <v>41.891891891891895</v>
      </c>
      <c r="BZ3" s="12">
        <f>100-BZ$2</f>
        <v>50</v>
      </c>
      <c r="CA3" s="12">
        <f>100-CA$2</f>
        <v>72.972972972972968</v>
      </c>
    </row>
    <row r="4" spans="1:80" s="12" customFormat="1">
      <c r="A4" s="52"/>
      <c r="B4" s="4" t="s">
        <v>182</v>
      </c>
      <c r="F4" s="12">
        <f t="shared" ref="F4:K4" si="4">_xlfn.STDEV.P(H14:H220)</f>
        <v>7.8701106309915838</v>
      </c>
      <c r="G4" s="12">
        <f t="shared" si="4"/>
        <v>55.067050237994458</v>
      </c>
      <c r="H4" s="12">
        <f t="shared" si="4"/>
        <v>17.54131093964682</v>
      </c>
      <c r="I4" s="12">
        <f t="shared" si="4"/>
        <v>0.55208789079357923</v>
      </c>
      <c r="J4" s="12">
        <f t="shared" si="4"/>
        <v>53.996888691040681</v>
      </c>
      <c r="K4" s="12">
        <f t="shared" si="4"/>
        <v>0.92810954804325463</v>
      </c>
      <c r="N4" s="12">
        <f>_xlfn.STDEV.P(N14:N220)</f>
        <v>0.51511131223097073</v>
      </c>
      <c r="AU4" s="12">
        <f>_xlfn.STDEV.P(AU14:AU220)</f>
        <v>47.848727467257703</v>
      </c>
      <c r="AV4" s="12">
        <f>_xlfn.STDEV.P(AV14:AV220)</f>
        <v>7.3640426392153655</v>
      </c>
      <c r="AW4" s="12">
        <f>_xlfn.STDEV.P(AW14:AW220)</f>
        <v>5.8682596794567852</v>
      </c>
      <c r="AX4" s="12">
        <f>_xlfn.STDEV.P(AX14:AX220)</f>
        <v>7.2407455415264703</v>
      </c>
      <c r="BG4" s="12">
        <f>_xlfn.STDEV.P(BG14:BG220)</f>
        <v>49.876536709367542</v>
      </c>
      <c r="BI4" s="29">
        <f>_xlfn.STDEV.P(BH14:BH220)</f>
        <v>2.732677302427634E-5</v>
      </c>
      <c r="BJ4" s="12">
        <f>_xlfn.STDEV.P(F14:F220)</f>
        <v>0</v>
      </c>
      <c r="BK4" s="12">
        <f>_xlfn.STDEV.P(G14:G220)</f>
        <v>7.8701106309915838</v>
      </c>
      <c r="BL4" s="12">
        <f>_xlfn.STDEV.P(AF14:AF220)</f>
        <v>1.3119248539829458</v>
      </c>
      <c r="CB4" s="12">
        <f>_xlfn.STDEV.P(CB14:CB226)</f>
        <v>6.7424922296449639</v>
      </c>
    </row>
    <row r="5" spans="1:80" s="12" customFormat="1" ht="15" customHeight="1">
      <c r="A5" s="63" t="s">
        <v>191</v>
      </c>
      <c r="B5" s="4" t="s">
        <v>195</v>
      </c>
      <c r="F5" s="12">
        <f>(F$2/$C$2)-('Student free'!F$2/'Student free'!$C$2)</f>
        <v>-9.4972607742878008</v>
      </c>
      <c r="G5" s="12">
        <f>(G$2/$C$2)-('Student free'!G$2/'Student free'!$C$2)</f>
        <v>-18.756756756756758</v>
      </c>
      <c r="H5" s="12">
        <f>(H$2/$C$2)-('Student free'!H$2/'Student free'!$C$2)</f>
        <v>-4.7567567567567579</v>
      </c>
      <c r="I5" s="12">
        <f>(I$2/$C$2)-('Student free'!I$2/'Student free'!$C$2)</f>
        <v>-0.97525777222309018</v>
      </c>
      <c r="J5" s="12">
        <f>(J$2/$C$2)-('Student free'!J$2/'Student free'!$C$2)</f>
        <v>-18.108108108108112</v>
      </c>
      <c r="K5" s="12">
        <f>(K$2/$C$2)-('Student free'!K$2/'Student free'!$C$2)</f>
        <v>-2.9534648031757857</v>
      </c>
      <c r="N5" s="12">
        <f>N2-'Student free'!N2</f>
        <v>-0.10810810810810811</v>
      </c>
      <c r="AU5" s="12">
        <f>IF($C$2=0,0,SUM(AU$14,AU$216)/$C$2)-IF('Student free'!$C$2=0,0,SUM('Student free'!AU$14,'Student free'!AU$208)/'Student free'!$C$2)</f>
        <v>-25.824797297297305</v>
      </c>
      <c r="AV5" s="12">
        <f>IF($C$2=0,0,SUM(AV$14,AV$216)/$C$2)-IF('Student free'!$C$2=0,0,SUM('Student free'!AV$14,'Student free'!AV$208)/'Student free'!$C$2)</f>
        <v>-4.0402252252252255</v>
      </c>
      <c r="AW5" s="12">
        <f>IF($C$2=0,0,SUM(AW$14,AW$216)/$C$2)-IF('Student free'!$C$2=0,0,SUM('Student free'!AW$14,'Student free'!AW$208)/'Student free'!$C$2)</f>
        <v>-5.1999639639639623</v>
      </c>
      <c r="AX5" s="12">
        <f>IF($C$2=0,0,SUM(AX$14,AX$216)/$C$2)-IF('Student free'!$C$2=0,0,SUM('Student free'!AX$14,'Student free'!AX$208)/'Student free'!$C$2)</f>
        <v>-3.4597027027027032</v>
      </c>
      <c r="BB5" s="12">
        <f>BB2-'Student free'!BB2</f>
        <v>-0.10000000000000053</v>
      </c>
      <c r="BC5" s="12" t="e">
        <f>BC2-'Student free'!BC2</f>
        <v>#VALUE!</v>
      </c>
      <c r="BD5" s="12">
        <f>BD2-'Student free'!BD2</f>
        <v>-1.6999999999999993</v>
      </c>
      <c r="BE5" s="12">
        <f>IF(BE2="x",0,BE2)-IF('Student free'!BE2="x",0,'Student free'!BE2)</f>
        <v>-5</v>
      </c>
      <c r="BF5" s="12">
        <f>BF2-'Student free'!BF2</f>
        <v>-1.1999999999999993</v>
      </c>
      <c r="BG5" s="12">
        <f>BG2-'Student free'!BG2</f>
        <v>-29.216688898769817</v>
      </c>
      <c r="BI5" s="29">
        <f>ABS(BI2-'Student free'!BI2)</f>
        <v>2.7683933933933931E-6</v>
      </c>
      <c r="BJ5" s="12">
        <f>BJ2-'Student free'!BJ2</f>
        <v>0</v>
      </c>
      <c r="BK5" s="12">
        <f>BK2-'Student free'!BK2</f>
        <v>-0.79729729729729826</v>
      </c>
      <c r="BL5" s="12">
        <f>BL2-'Student free'!BL2</f>
        <v>-0.64864864864864868</v>
      </c>
      <c r="BO5" s="12">
        <f>BO2-'Student free'!BO2</f>
        <v>0.79525089605734678</v>
      </c>
      <c r="BP5" s="12">
        <f>BP2-'Student free'!BP2</f>
        <v>11</v>
      </c>
      <c r="BQ5" s="12">
        <f>BQ2-'Student free'!BQ2</f>
        <v>-0.5</v>
      </c>
      <c r="BR5" s="12">
        <f>BR2-'Student free'!BR2</f>
        <v>-3</v>
      </c>
      <c r="BS5" s="12">
        <f>BS2-'Student free'!BS2</f>
        <v>-0.70000000000000107</v>
      </c>
      <c r="BT5" s="12">
        <f>BT2-'Student free'!BT2</f>
        <v>1.0999999999999979</v>
      </c>
      <c r="BU5" s="12">
        <f>BU2-'Student free'!BU2</f>
        <v>0</v>
      </c>
      <c r="BV5" s="12">
        <f>BV2-'Student free'!BV2</f>
        <v>-0.10190000000000055</v>
      </c>
      <c r="CB5" s="12">
        <f>CB$2-'Student free'!$CB$2</f>
        <v>-7.1272367412368354</v>
      </c>
    </row>
    <row r="6" spans="1:80" s="8" customFormat="1">
      <c r="A6" s="64"/>
      <c r="B6" s="3" t="s">
        <v>196</v>
      </c>
      <c r="F6" s="8">
        <f>ABS(F$5/(SQRT((($C$2-1)*F$4^2+('Student free'!$C$2-1)*'Student free'!F$4^2)/($C$2+'Student free'!$C$2-2))))</f>
        <v>1.2030408224170435</v>
      </c>
      <c r="G6" s="8">
        <f>ABS(G$5/(SQRT((($C$2-1)*G$4^2+('Student free'!$C$2-1)*'Student free'!G$4^2)/($C$2+'Student free'!$C$2-2))))</f>
        <v>0.33926032514398613</v>
      </c>
      <c r="H6" s="8">
        <f>ABS(H$5/(SQRT((($C$2-1)*H$4^2+('Student free'!$C$2-1)*'Student free'!H$4^2)/($C$2+'Student free'!$C$2-2))))</f>
        <v>0.27013075219375882</v>
      </c>
      <c r="I6" s="8">
        <f>ABS(I$5/(SQRT((($C$2-1)*I$4^2+('Student free'!$C$2-1)*'Student free'!I$4^2)/($C$2+'Student free'!$C$2-2))))</f>
        <v>1.7769240388784113</v>
      </c>
      <c r="J6" s="8">
        <f>ABS(J$5/(SQRT((($C$2-1)*J$4^2+('Student free'!$C$2-1)*'Student free'!J$4^2)/($C$2+'Student free'!$C$2-2))))</f>
        <v>0.33403485543940908</v>
      </c>
      <c r="K6" s="8">
        <f>ABS(K$5/(SQRT((($C$2-1)*K$4^2+('Student free'!$C$2-1)*'Student free'!K$4^2)/($C$2+'Student free'!$C$2-2))))</f>
        <v>3.1913041076299429</v>
      </c>
      <c r="N6" s="8">
        <f>ABS(N$5/(SQRT((($C$2-1)*N$4^2+('Student free'!$C$2-1)*'Student free'!N$4^2)/($C$2+'Student free'!$C$2-2))))</f>
        <v>0.20995532274976891</v>
      </c>
      <c r="AU6" s="8">
        <f>ABS(AU$5/(SQRT((($C$2-1)*AU$4^2+('Student free'!$C$2-1)*'Student free'!AU$4^2)/($C$2+'Student free'!$C$2-2))))</f>
        <v>0.5422457202044022</v>
      </c>
      <c r="AV6" s="8">
        <f>ABS(AV$5/(SQRT((($C$2-1)*AV$4^2+('Student free'!$C$2-1)*'Student free'!AV$4^2)/($C$2+'Student free'!$C$2-2))))</f>
        <v>0.54982169901959921</v>
      </c>
      <c r="AW6" s="8">
        <f>ABS(AW$5/(SQRT((($C$2-1)*AW$4^2+('Student free'!$C$2-1)*'Student free'!AW$4^2)/($C$2+'Student free'!$C$2-2))))</f>
        <v>0.88753876427105605</v>
      </c>
      <c r="AX6" s="8">
        <f>ABS(AX$5/(SQRT((($C$2-1)*AX$4^2+('Student free'!$C$2-1)*'Student free'!AX$4^2)/($C$2+'Student free'!$C$2-2))))</f>
        <v>0.47702098828205902</v>
      </c>
      <c r="BG6" s="8">
        <f>ABS(BG$5/(SQRT((($C$2-1)*BG$4^2+('Student free'!$C$2-1)*'Student free'!BG$4^2)/($C$2+'Student free'!$C$2-2))))</f>
        <v>0.58919555652759303</v>
      </c>
      <c r="BI6" s="8">
        <f>ABS(BI$5/(SQRT((($C$2-1)*BI$4^2+('Student free'!$C$2-1)*'Student free'!BI$4^2)/($C$2+'Student free'!$C$2-2))))</f>
        <v>0.10099556272564865</v>
      </c>
      <c r="BJ6" s="8">
        <f>IF(BJ5=0,0,ABS(BJ$5/(SQRT((($C$2-1)*BJ$4^2+('Student free'!$C$2-1)*'Student free'!BJ$4^2)/($C$2+'Student free'!$C$2-2)))))</f>
        <v>0</v>
      </c>
      <c r="BK6" s="8">
        <f>ABS(BK$5/(SQRT((($C$2-1)*BK$4^2+('Student free'!$C$2-1)*'Student free'!BK$4^2)/($C$2+'Student free'!$C$2-2))))</f>
        <v>0.10099556272564882</v>
      </c>
      <c r="BL6" s="8">
        <f>ABS(BL$5/(SQRT((($C$2-1)*BL$4^2+('Student free'!$C$2-1)*'Student free'!BL$4^2)/($C$2+'Student free'!$C$2-2))))</f>
        <v>0.49340184708899459</v>
      </c>
      <c r="CB6" s="8">
        <f>ABS(CB$5/(SQRT((($C$2-1)*CB$4^2+('Student free'!$C$2-1)*'Student free'!CB$4^2)/($C$2+'Student free'!$C$2-2))))</f>
        <v>1.0621066762827158</v>
      </c>
    </row>
    <row r="7" spans="1:80" s="8" customFormat="1">
      <c r="A7" s="64"/>
      <c r="B7" s="47" t="s">
        <v>197</v>
      </c>
      <c r="F7" s="8">
        <f>IFERROR(_xlfn.T.TEST(H$14:H$216,'Student free'!H$14:H$208,2,IF(IF('Student free'!F$4^2&gt;F$4^2,('Student free'!F$4^2)/(F$4^2),(F$4^2)/('Student free'!F$4^2))&lt;IF('Student free'!F$4^2&gt;F$4^2,_xlfn.F.INV(0.95,'Student free'!$C$2-1,$C$2-1),_xlfn.F.INV(0.95,$C$2-1,'Student free'!$C$2-1)),2,3)),1)</f>
        <v>0.89008919594097347</v>
      </c>
      <c r="G7" s="8">
        <f>IFERROR(_xlfn.T.TEST(I$14:I$216,'Student free'!I$14:I$208,2,IF(IF('Student free'!G$4^2&gt;G$4^2,('Student free'!G$4^2)/(G$4^2),(G$4^2)/('Student free'!G$4^2))&lt;IF('Student free'!G$4^2&gt;G$4^2,_xlfn.F.INV(0.95,'Student free'!$C$2-1,$C$2-1),_xlfn.F.INV(0.95,$C$2-1,'Student free'!$C$2-1)),2,3)),1)</f>
        <v>0.64300354149011341</v>
      </c>
      <c r="H7" s="8">
        <f>IFERROR(_xlfn.T.TEST(J$14:J$216,'Student free'!J$14:J$208,2,IF(IF('Student free'!H$4^2&gt;H$4^2,('Student free'!H$4^2)/(H$4^2),(H$4^2)/('Student free'!H$4^2))&lt;IF('Student free'!H$4^2&gt;H$4^2,_xlfn.F.INV(0.95,'Student free'!$C$2-1,$C$2-1),_xlfn.F.INV(0.95,$C$2-1,'Student free'!$C$2-1)),2,3)),1)</f>
        <v>0.71197722974731614</v>
      </c>
      <c r="I7" s="8">
        <f>IFERROR(_xlfn.T.TEST(K$14:K$216,'Student free'!K$14:K$208,2,IF(IF('Student free'!I$4^2&gt;I$4^2,('Student free'!I$4^2)/(I$4^2),(I$4^2)/('Student free'!I$4^2))&lt;IF('Student free'!I$4^2&gt;I$4^2,_xlfn.F.INV(0.95,'Student free'!$C$2-1,$C$2-1),_xlfn.F.INV(0.95,$C$2-1,'Student free'!$C$2-1)),2,3)),1)</f>
        <v>0.83164982026889045</v>
      </c>
      <c r="J7" s="8">
        <f>IFERROR(_xlfn.T.TEST(L$14:L$216,'Student free'!L$14:L$208,2,IF(IF('Student free'!J$4^2&gt;J$4^2,('Student free'!J$4^2)/(J$4^2),(J$4^2)/('Student free'!J$4^2))&lt;IF('Student free'!J$4^2&gt;J$4^2,_xlfn.F.INV(0.95,'Student free'!$C$2-1,$C$2-1),_xlfn.F.INV(0.95,$C$2-1,'Student free'!$C$2-1)),2,3)),1)</f>
        <v>0.64810641279392522</v>
      </c>
      <c r="K7" s="8">
        <f>IFERROR(_xlfn.T.TEST(M$14:M$216,'Student free'!M$14:M$208,2,IF(IF('Student free'!K$4^2&gt;K$4^2,('Student free'!K$4^2)/(K$4^2),(K$4^2)/('Student free'!K$4^2))&lt;IF('Student free'!K$4^2&gt;K$4^2,_xlfn.F.INV(0.95,'Student free'!$C$2-1,$C$2-1),_xlfn.F.INV(0.95,$C$2-1,'Student free'!$C$2-1)),2,3)),1)</f>
        <v>0.39923672231579654</v>
      </c>
      <c r="N7" s="8">
        <f>IFERROR(_xlfn.T.TEST(N$14:N$216,'Student free'!N$14:N$208,2,IF(IF('Student free'!N$4^2&gt;N$4^2,('Student free'!N$4^2)/(N$4^2),(N$4^2)/('Student free'!N$4^2))&lt;IF('Student free'!N$4^2&gt;N$4^2,_xlfn.F.INV(0.95,'Student free'!$C$2-1,$C$2-1),_xlfn.F.INV(0.95,$C$2-1,'Student free'!$C$2-1)),2,3)),1)</f>
        <v>0.77322552363410646</v>
      </c>
      <c r="AU7" s="8">
        <f>IFERROR(_xlfn.T.TEST(AU$14:AU$216,'Student free'!AU$14:AU$208,2,IF(IF('Student free'!AU$4^2&gt;AU$4^2,('Student free'!AU$4^2)/(AU$4^2),(AU$4^2)/('Student free'!AU$4^2))&lt;IF('Student free'!AU$4^2&gt;AU$4^2,_xlfn.F.INV(0.95,'Student free'!$C$2-1,$C$2-1),_xlfn.F.INV(0.95,$C$2-1,'Student free'!$C$2-1)),2,3)),1)</f>
        <v>0.81775773763729342</v>
      </c>
      <c r="AV7" s="8">
        <f>IFERROR(_xlfn.T.TEST(AV$14:AV$216,'Student free'!AV$14:AV$208,2,IF(IF('Student free'!AV$4^2&gt;AV$4^2,('Student free'!AV$4^2)/(AV$4^2),(AV$4^2)/('Student free'!AV$4^2))&lt;IF('Student free'!AV$4^2&gt;AV$4^2,_xlfn.F.INV(0.95,'Student free'!$C$2-1,$C$2-1),_xlfn.F.INV(0.95,$C$2-1,'Student free'!$C$2-1)),2,3)),1)</f>
        <v>0.80656557883718627</v>
      </c>
      <c r="AW7" s="8">
        <f>IFERROR(_xlfn.T.TEST(AW$14:AW$216,'Student free'!AW$14:AW$208,2,IF(IF('Student free'!AW$4^2&gt;AW$4^2,('Student free'!AW$4^2)/(AW$4^2),(AW$4^2)/('Student free'!AW$4^2))&lt;IF('Student free'!AW$4^2&gt;AW$4^2,_xlfn.F.INV(0.95,'Student free'!$C$2-1,$C$2-1),_xlfn.F.INV(0.95,$C$2-1,'Student free'!$C$2-1)),2,3)),1)</f>
        <v>0.4485301217667349</v>
      </c>
      <c r="AX7" s="8">
        <f>IFERROR(_xlfn.T.TEST(AX$14:AX$216,'Student free'!AX$14:AX$208,2,IF(IF('Student free'!AX$4^2&gt;AX$4^2,('Student free'!AX$4^2)/(AX$4^2),(AX$4^2)/('Student free'!AX$4^2))&lt;IF('Student free'!AX$4^2&gt;AX$4^2,_xlfn.F.INV(0.95,'Student free'!$C$2-1,$C$2-1),_xlfn.F.INV(0.95,$C$2-1,'Student free'!$C$2-1)),2,3)),1)</f>
        <v>0.56167549713570386</v>
      </c>
      <c r="BG7" s="8">
        <f>IFERROR(_xlfn.T.TEST(BG$14:BG$216,'Student free'!BG$14:BG$208,2,IF(IF('Student free'!BG$4^2&gt;BG$4^2,('Student free'!BG$4^2)/(BG$4^2),(BG$4^2)/('Student free'!BG$4^2))&lt;IF('Student free'!BG$4^2&gt;BG$4^2,_xlfn.F.INV(0.95,'Student free'!$C$2-1,$C$2-1),_xlfn.F.INV(0.95,$C$2-1,'Student free'!$C$2-1)),2,3)),1)</f>
        <v>0.47874560788964304</v>
      </c>
      <c r="BI7" s="8">
        <f>IFERROR(_xlfn.T.TEST(BH$14:BH$216,'Student free'!BH$14:BH$208,2,IF(IF('Student free'!BI$4^2&gt;BI$4^2,('Student free'!BI$4^2)/(BI$4^2),(BI$4^2)/('Student free'!BI$4^2))&lt;IF('Student free'!BI$4^2&gt;BI$4^2,_xlfn.F.INV(0.95,'Student free'!$C$2-1,$C$2-1),_xlfn.F.INV(0.95,$C$2-1,'Student free'!$C$2-1)),2,3)),1)</f>
        <v>0.89008919594097347</v>
      </c>
      <c r="BJ7" s="8">
        <f>IFERROR(_xlfn.T.TEST(F$14:F$216,'Student free'!F$14:F$214,2,IF(IF('Student free'!BJ$4^2&gt;BJ$4^2,('Student free'!BJ$4^2)/(BJ$4^2),(BJ$4^2)/('Student free'!BJ$4^2))&lt;IF('Student free'!BJ$4^2&gt;BJ$4^2,_xlfn.F.INV(0.95,'Student free'!$C$2-1,$C$2-1),_xlfn.F.INV(0.95,$C$2-1,'Student free'!$C$2-1)),2,3)),1)</f>
        <v>1</v>
      </c>
      <c r="BK7" s="8">
        <f>IFERROR(_xlfn.T.TEST(G$14:G$216,'Student free'!G$14:G$214,2,IF(IF('Student free'!BK$4^2&gt;BK$4^2,('Student free'!BK$4^2)/(BK$4^2),(BK$4^2)/('Student free'!BK$4^2))&lt;IF('Student free'!BK$4^2&gt;BK$4^2,_xlfn.F.INV(0.95,'Student free'!$C$2-1,$C$2-1),_xlfn.F.INV(0.95,$C$2-1,'Student free'!$C$2-1)),2,3)),1)</f>
        <v>0.89008919594097347</v>
      </c>
      <c r="BL7" s="8">
        <f>IFERROR(_xlfn.T.TEST(AF$14:AF$216,'Student free'!AF$14:AF$214,2,IF(IF('Student free'!BL$4^2&gt;BL$4^2,('Student free'!BL$4^2)/(BL$4^2),(BL$4^2)/('Student free'!BL$4^2))&lt;IF('Student free'!BL$4^2&gt;BL$4^2,_xlfn.F.INV(0.95,'Student free'!$C$2-1,$C$2-1),_xlfn.F.INV(0.95,$C$2-1,'Student free'!$C$2-1)),2,3)),1)</f>
        <v>0.4998319364644227</v>
      </c>
      <c r="CB7" s="8">
        <f>IFERROR(_xlfn.T.TEST(CB$14:CB$216,'Student free'!CB$14:CB$208,2,IF(IF('Student free'!CB$4^2&gt;CB$4^2,('Student free'!CB$4^2)/(CB$4^2),(CB$4^2)/('Student free'!CB$4^2))&lt;IF('Student free'!CB$4^2&gt;CB$4^2,_xlfn.F.INV(0.95,'Student free'!$C$2-1,$C$2-1),_xlfn.F.INV(0.95,$C$2-1,'Student free'!$C$2-1)),2,3)),1)</f>
        <v>7.5059272836434552E-4</v>
      </c>
    </row>
    <row r="8" spans="1:80" s="8" customFormat="1" ht="15" customHeight="1">
      <c r="A8" s="64"/>
      <c r="B8" s="3" t="s">
        <v>190</v>
      </c>
      <c r="C8" s="8">
        <f>(C2/'Student free'!C2)*100</f>
        <v>3700</v>
      </c>
      <c r="D8" s="8">
        <f>(D2/'Student free'!D2)*100</f>
        <v>3700</v>
      </c>
      <c r="E8" s="8">
        <f>(E2/'Student free'!E2)*100</f>
        <v>3548.7179487179487</v>
      </c>
      <c r="L8" s="8" t="str">
        <f>IF(L3='Student free'!L3,100,IF('Student free'!L3=0,"inf",(L3/'Student free'!L3)*100))</f>
        <v>inf</v>
      </c>
      <c r="M8" s="8">
        <f>IF(M3='Student free'!M3,100,IF('Student free'!M3=0,"inf",(M3/'Student free'!M3)*100))</f>
        <v>45.945945945945937</v>
      </c>
      <c r="O8" s="8">
        <f>IF(O3='Student free'!O3,100,IF('Student free'!O3=0,"inf",(O3/'Student free'!O3)*100))</f>
        <v>54.05405405405407</v>
      </c>
      <c r="P8" s="8">
        <f>IF(P3='Student free'!P3,100,IF('Student free'!P3=0,"inf",(P3/'Student free'!P3)*100))</f>
        <v>41.891891891891895</v>
      </c>
      <c r="Q8" s="8">
        <f>IF(Q3='Student free'!Q3,100,IF('Student free'!Q3=0,"inf",(Q3/'Student free'!Q3)*100))</f>
        <v>72.972972972972968</v>
      </c>
      <c r="R8" s="8">
        <f>IF(R3='Student free'!R3,100,IF('Student free'!R3=0,"inf",(R3/'Student free'!R3)*100))</f>
        <v>94.594594594594611</v>
      </c>
      <c r="S8" s="8" t="str">
        <f>IF(S3='Student free'!S3,100,IF('Student free'!S3=0,"inf",(S3/'Student free'!S3)*100))</f>
        <v>inf</v>
      </c>
      <c r="T8" s="8">
        <f>IF(T3='Student free'!T3,100,IF('Student free'!T3=0,"inf",(T3/'Student free'!T3)*100))</f>
        <v>72.972972972972968</v>
      </c>
      <c r="U8" s="8" t="str">
        <f>IF(U3='Student free'!U3,100,IF('Student free'!U3=0,"inf",(U3/'Student free'!U3)*100))</f>
        <v>inf</v>
      </c>
      <c r="V8" s="8">
        <f>IF(V3='Student free'!V3,100,IF('Student free'!V3=0,"inf",(V3/'Student free'!V3)*100))</f>
        <v>100</v>
      </c>
      <c r="W8" s="8">
        <f>IF(W3='Student free'!W3,100,IF('Student free'!W3=0,"inf",(W3/'Student free'!W3)*100))</f>
        <v>77.027027027027032</v>
      </c>
      <c r="X8" s="8">
        <f>IF(X3='Student free'!X3,100,IF('Student free'!X3=0,"inf",(X3/'Student free'!X3)*100))</f>
        <v>100</v>
      </c>
      <c r="Y8" s="8" t="str">
        <f>IF(Y3='Student free'!Y3,100,IF('Student free'!Y3=0,"inf",(Y3/'Student free'!Y3)*100))</f>
        <v>inf</v>
      </c>
      <c r="Z8" s="8">
        <f>IF(Z3='Student free'!Z3,100,IF('Student free'!Z3=0,"inf",(Z3/'Student free'!Z3)*100))</f>
        <v>100</v>
      </c>
      <c r="AA8" s="8">
        <f>IF(AA3='Student free'!AA3,100,IF('Student free'!AA3=0,"inf",(AA3/'Student free'!AA3)*100))</f>
        <v>55.405405405405403</v>
      </c>
      <c r="AB8" s="8">
        <f>IF(AB3='Student free'!AB3,100,IF('Student free'!AB3=0,"inf",(AB3/'Student free'!AB3)*100))</f>
        <v>100</v>
      </c>
      <c r="AC8" s="8">
        <f>IF(AC3='Student free'!AC3,100,IF('Student free'!AC3=0,"inf",(AC3/'Student free'!AC3)*100))</f>
        <v>35.13513513513513</v>
      </c>
      <c r="AD8" s="8" t="str">
        <f>IF(AD3='Student free'!AD3,100,IF('Student free'!AD3=0,"inf",(AD3/'Student free'!AD3)*100))</f>
        <v>inf</v>
      </c>
      <c r="AE8" s="8" t="str">
        <f>IF(AE3='Student free'!AE3,100,IF('Student free'!AE3=0,"inf",(AE3/'Student free'!AE3)*100))</f>
        <v>inf</v>
      </c>
      <c r="AF8" s="8">
        <f>(AF2/'Student free'!AF2)*100</f>
        <v>2740</v>
      </c>
      <c r="AG8" s="8" t="str">
        <f>IF(AG3='Student free'!AG3,100,IF('Student free'!AG3=0,"inf",(AG3/'Student free'!AG3)*100))</f>
        <v>inf</v>
      </c>
      <c r="AH8" s="8" t="str">
        <f>IF(AH3='Student free'!AH3,100,IF('Student free'!AH3=0,"inf",(AH3/'Student free'!AH3)*100))</f>
        <v>inf</v>
      </c>
      <c r="AI8" s="8">
        <f>IF(AI3='Student free'!AI3,100,IF('Student free'!AI3=0,"inf",(AI3/'Student free'!AI3)*100))</f>
        <v>81.081081081081081</v>
      </c>
      <c r="AJ8" s="8">
        <f>IF(AJ3='Student free'!AJ3,100,IF('Student free'!AJ3=0,"inf",(AJ3/'Student free'!AJ3)*100))</f>
        <v>100</v>
      </c>
      <c r="AK8" s="8">
        <f>IF(AK3='Student free'!AK3,100,IF('Student free'!AK3=0,"inf",(AK3/'Student free'!AK3)*100))</f>
        <v>100</v>
      </c>
      <c r="AL8" s="8">
        <f>IF(AL3='Student free'!AL3,100,IF('Student free'!AL3=0,"inf",(AL3/'Student free'!AL3)*100))</f>
        <v>50</v>
      </c>
      <c r="AM8" s="8">
        <f>IF(AM3='Student free'!AM3,100,IF('Student free'!AM3=0,"inf",(AM3/'Student free'!AM3)*100))</f>
        <v>29.729729729729744</v>
      </c>
      <c r="AN8" s="8">
        <f>IF(AN3='Student free'!AN3,100,IF('Student free'!AN3=0,"inf",(AN3/'Student free'!AN3)*100))</f>
        <v>78.378378378378386</v>
      </c>
      <c r="AO8" s="8">
        <f>IF(AO3='Student free'!AO3,100,IF('Student free'!AO3=0,"inf",(AO3/'Student free'!AO3)*100))</f>
        <v>100</v>
      </c>
      <c r="AP8" s="8">
        <f>IF(AP3='Student free'!AP3,100,IF('Student free'!AP3=0,"inf",(AP3/'Student free'!AP3)*100))</f>
        <v>81.081081081081081</v>
      </c>
      <c r="AQ8" s="8">
        <f>IF(AQ3='Student free'!AQ3,100,IF('Student free'!AQ3=0,"inf",(AQ3/'Student free'!AQ3)*100))</f>
        <v>64.86486486486487</v>
      </c>
      <c r="AR8" s="8">
        <f>IF(AR3='Student free'!AR3,100,IF('Student free'!AR3=0,"inf",(AR3/'Student free'!AR3)*100))</f>
        <v>100</v>
      </c>
      <c r="AS8" s="8">
        <f>IF(AS3='Student free'!AS3,100,IF('Student free'!AS3=0,"inf",(AS3/'Student free'!AS3)*100))</f>
        <v>100</v>
      </c>
      <c r="AT8" s="8" t="str">
        <f>IF(AT3='Student free'!AT3,100,IF('Student free'!AT3=0,"inf",(AT3/'Student free'!AT3)*100))</f>
        <v>inf</v>
      </c>
      <c r="AY8" s="8">
        <f>IF(AY3='Student free'!AY3,100,IF('Student free'!AY3=0,"inf",(AY3/'Student free'!AY3)*100))</f>
        <v>70.27027027027026</v>
      </c>
      <c r="AZ8" s="8">
        <f>IF(AZ3='Student free'!AZ3,100,IF('Student free'!AZ3=0,"inf",(AZ3/'Student free'!AZ3)*100))</f>
        <v>72.972972972972983</v>
      </c>
      <c r="BA8" s="8">
        <f>IF(BA3='Student free'!BA3,100,IF('Student free'!BA3=0,"inf",(BA3/'Student free'!BA3)*100))</f>
        <v>108.1081081081081</v>
      </c>
      <c r="BH8" s="8">
        <f>(BH2/'Student free'!BH2)*100</f>
        <v>3548.7179487179487</v>
      </c>
      <c r="BM8" s="8">
        <f>IF(BM3='Student free'!BM3,100,IF('Student free'!BM3=0,"inf",(BM3/'Student free'!BM3)*100))</f>
        <v>77.027027027027032</v>
      </c>
      <c r="BW8" s="8" t="str">
        <f>IF(BW3='Student free'!BW3,100,IF('Student free'!BW3=0,"inf",(BW3/'Student free'!BW3)*100))</f>
        <v>inf</v>
      </c>
      <c r="BX8" s="8">
        <f>IF(BX3='Student free'!BX3,100,IF('Student free'!BX3=0,"inf",(BX3/'Student free'!BX3)*100))</f>
        <v>100</v>
      </c>
      <c r="BY8" s="8">
        <f>IF(BY3='Student free'!BY3,100,IF('Student free'!BY3=0,"inf",(BY3/'Student free'!BY3)*100))</f>
        <v>83.78378378378379</v>
      </c>
      <c r="BZ8" s="8">
        <f>IF(BZ3='Student free'!BZ3,100,IF('Student free'!BZ3=0,"inf",(BZ3/'Student free'!BZ3)*100))</f>
        <v>100</v>
      </c>
      <c r="CA8" s="8">
        <f>IF(CA3='Student free'!CA3,100,IF('Student free'!CA3=0,"inf",(CA3/'Student free'!CA3)*100))</f>
        <v>72.972972972972968</v>
      </c>
    </row>
    <row r="9" spans="1:80" s="8" customFormat="1">
      <c r="A9" s="64"/>
      <c r="B9" s="47" t="s">
        <v>192</v>
      </c>
      <c r="L9" s="8">
        <f>IF(L$8="inf",0,IF(L$3=0,0,EXP(LN(L$8/100)-1.96*SQRT((100/(L$3*$C$2))+(100/('Student free'!L$3*'Student free'!$C$2))-(1/'Student free'!$C$2)-(1/$C$2)))*100))</f>
        <v>0</v>
      </c>
      <c r="M9" s="8">
        <f>IF(M$8="inf",0,IF(M$3=0,0,EXP(LN(M$8/100)-1.96*SQRT((100/(M$3*$C$2))+(100/('Student free'!M$3*'Student free'!$C$2))-(1/'Student free'!$C$2)-(1/$C$2)))*100))</f>
        <v>10.80599936063502</v>
      </c>
      <c r="O9" s="8">
        <f>IF(O$8="inf",0,IF(O$3=0,0,EXP(LN(O$8/100)-1.96*SQRT((100/(O$3*$C$2))+(100/('Student free'!O$3*'Student free'!$C$2))-(1/'Student free'!$C$2)-(1/$C$2)))*100))</f>
        <v>12.863294724561724</v>
      </c>
      <c r="P9" s="8">
        <f>IF(P$8="inf",0,IF(P$3=0,0,EXP(LN(P$8/100)-1.96*SQRT((100/(P$3*$C$2))+(100/('Student free'!P$3*'Student free'!$C$2))-(1/'Student free'!$C$2)-(1/$C$2)))*100))</f>
        <v>32.032379317691344</v>
      </c>
      <c r="Q9" s="8">
        <f>IF(Q$8="inf",0,IF(Q$3=0,0,EXP(LN(Q$8/100)-1.96*SQRT((100/(Q$3*$C$2))+(100/('Student free'!Q$3*'Student free'!$C$2))-(1/'Student free'!$C$2)-(1/$C$2)))*100))</f>
        <v>63.5245764515969</v>
      </c>
      <c r="R9" s="8">
        <f>IF(R$8="inf",0,IF(R$3=0,0,EXP(LN(R$8/100)-1.96*SQRT((100/(R$3*$C$2))+(100/('Student free'!R$3*'Student free'!$C$2))-(1/'Student free'!$C$2)-(1/$C$2)))*100))</f>
        <v>23.172277740281707</v>
      </c>
      <c r="S9" s="8">
        <f>IF(S$8="inf",0,IF(S$3=0,0,EXP(LN(S$8/100)-1.96*SQRT((100/(S$3*$C$2))+(100/('Student free'!S$3*'Student free'!$C$2))-(1/'Student free'!$C$2)-(1/$C$2)))*100))</f>
        <v>0</v>
      </c>
      <c r="T9" s="8">
        <f>IF(T$8="inf",0,IF(T$3=0,0,EXP(LN(T$8/100)-1.96*SQRT((100/(T$3*$C$2))+(100/('Student free'!T$3*'Student free'!$C$2))-(1/'Student free'!$C$2)-(1/$C$2)))*100))</f>
        <v>63.5245764515969</v>
      </c>
      <c r="U9" s="8">
        <f>IF(U$8="inf",0,IF(U$3=0,0,EXP(LN(U$8/100)-1.96*SQRT((100/(U$3*$C$2))+(100/('Student free'!U$3*'Student free'!$C$2))-(1/'Student free'!$C$2)-(1/$C$2)))*100))</f>
        <v>0</v>
      </c>
      <c r="V9" s="8">
        <f>IF(V$8="inf",0,IF(V$3=0,0,EXP(LN(V$8/100)-1.96*SQRT((100/(V$3*$C$2))+(100/('Student free'!V$3*'Student free'!$C$2))-(1/'Student free'!$C$2)-(1/$C$2)))*100))</f>
        <v>0</v>
      </c>
      <c r="W9" s="8">
        <f>IF(W$8="inf",0,IF(W$3=0,0,EXP(LN(W$8/100)-1.96*SQRT((100/(W$3*$C$2))+(100/('Student free'!W$3*'Student free'!$C$2))-(1/'Student free'!$C$2)-(1/$C$2)))*100))</f>
        <v>68.014828430764226</v>
      </c>
      <c r="X9" s="8">
        <f>IF(X$8="inf",0,IF(X$3=0,0,EXP(LN(X$8/100)-1.96*SQRT((100/(X$3*$C$2))+(100/('Student free'!X$3*'Student free'!$C$2))-(1/'Student free'!$C$2)-(1/$C$2)))*100))</f>
        <v>0</v>
      </c>
      <c r="Y9" s="8">
        <f>IF(Y$8="inf",0,IF(Y$3=0,0,EXP(LN(Y$8/100)-1.96*SQRT((100/(Y$3*$C$2))+(100/('Student free'!Y$3*'Student free'!$C$2))-(1/'Student free'!$C$2)-(1/$C$2)))*100))</f>
        <v>0</v>
      </c>
      <c r="Z9" s="8">
        <f>IF(Z$8="inf",0,IF(Z$3=0,0,EXP(LN(Z$8/100)-1.96*SQRT((100/(Z$3*$C$2))+(100/('Student free'!Z$3*'Student free'!$C$2))-(1/'Student free'!$C$2)-(1/$C$2)))*100))</f>
        <v>0</v>
      </c>
      <c r="AA9" s="8">
        <f>IF(AA$8="inf",0,IF(AA$3=0,0,EXP(LN(AA$8/100)-1.96*SQRT((100/(AA$3*$C$2))+(100/('Student free'!AA$3*'Student free'!$C$2))-(1/'Student free'!$C$2)-(1/$C$2)))*100))</f>
        <v>45.162436634415499</v>
      </c>
      <c r="AB9" s="8">
        <f>IF(AB$8="inf",0,IF(AB$3=0,0,EXP(LN(AB$8/100)-1.96*SQRT((100/(AB$3*$C$2))+(100/('Student free'!AB$3*'Student free'!$C$2))-(1/'Student free'!$C$2)-(1/$C$2)))*100))</f>
        <v>0</v>
      </c>
      <c r="AC9" s="8">
        <f>IF(AC$8="inf",0,IF(AC$3=0,0,EXP(LN(AC$8/100)-1.96*SQRT((100/(AC$3*$C$2))+(100/('Student free'!AC$3*'Student free'!$C$2))-(1/'Student free'!$C$2)-(1/$C$2)))*100))</f>
        <v>8.0688713473771028</v>
      </c>
      <c r="AD9" s="8">
        <f>IF(AD$8="inf",0,IF(AD$3=0,0,EXP(LN(AD$8/100)-1.96*SQRT((100/(AD$3*$C$2))+(100/('Student free'!AD$3*'Student free'!$C$2))-(1/'Student free'!$C$2)-(1/$C$2)))*100))</f>
        <v>0</v>
      </c>
      <c r="AE9" s="8">
        <f>IF(AE$8="inf",0,IF(AE$3=0,0,EXP(LN(AE$8/100)-1.96*SQRT((100/(AE$3*$C$2))+(100/('Student free'!AE$3*'Student free'!$C$2))-(1/'Student free'!$C$2)-(1/$C$2)))*100))</f>
        <v>0</v>
      </c>
      <c r="AG9" s="8">
        <f>IF(AG$8="inf",0,IF(AG$3=0,0,EXP(LN(AG$8/100)-1.96*SQRT((100/(AG$3*$C$2))+(100/('Student free'!AG$3*'Student free'!$C$2))-(1/'Student free'!$C$2)-(1/$C$2)))*100))</f>
        <v>0</v>
      </c>
      <c r="AH9" s="8">
        <f>IF(AH$8="inf",0,IF(AH$3=0,0,EXP(LN(AH$8/100)-1.96*SQRT((100/(AH$3*$C$2))+(100/('Student free'!AH$3*'Student free'!$C$2))-(1/'Student free'!$C$2)-(1/$C$2)))*100))</f>
        <v>0</v>
      </c>
      <c r="AI9" s="8">
        <f>IF(AI$8="inf",0,IF(AI$3=0,0,EXP(LN(AI$8/100)-1.96*SQRT((100/(AI$3*$C$2))+(100/('Student free'!AI$3*'Student free'!$C$2))-(1/'Student free'!$C$2)-(1/$C$2)))*100))</f>
        <v>19.733514696757638</v>
      </c>
      <c r="AJ9" s="8">
        <f>IF(AJ$8="inf",0,IF(AJ$3=0,0,EXP(LN(AJ$8/100)-1.96*SQRT((100/(AJ$3*$C$2))+(100/('Student free'!AJ$3*'Student free'!$C$2))-(1/'Student free'!$C$2)-(1/$C$2)))*100))</f>
        <v>0</v>
      </c>
      <c r="AK9" s="8">
        <f>IF(AK$8="inf",0,IF(AK$3=0,0,EXP(LN(AK$8/100)-1.96*SQRT((100/(AK$3*$C$2))+(100/('Student free'!AK$3*'Student free'!$C$2))-(1/'Student free'!$C$2)-(1/$C$2)))*100))</f>
        <v>0</v>
      </c>
      <c r="AL9" s="8">
        <f>IF(AL$8="inf",0,IF(AL$3=0,0,EXP(LN(AL$8/100)-1.96*SQRT((100/(AL$3*$C$2))+(100/('Student free'!AL$3*'Student free'!$C$2))-(1/'Student free'!$C$2)-(1/$C$2)))*100))</f>
        <v>39.812368625252304</v>
      </c>
      <c r="AM9" s="8">
        <f>IF(AM$8="inf",0,IF(AM$3=0,0,EXP(LN(AM$8/100)-1.96*SQRT((100/(AM$3*$C$2))+(100/('Student free'!AM$3*'Student free'!$C$2))-(1/'Student free'!$C$2)-(1/$C$2)))*100))</f>
        <v>6.7047160513043975</v>
      </c>
      <c r="AN9" s="8">
        <f>IF(AN$8="inf",0,IF(AN$3=0,0,EXP(LN(AN$8/100)-1.96*SQRT((100/(AN$3*$C$2))+(100/('Student free'!AN$3*'Student free'!$C$2))-(1/'Student free'!$C$2)-(1/$C$2)))*100))</f>
        <v>69.538311910535398</v>
      </c>
      <c r="AO9" s="8">
        <f>IF(AO$8="inf",0,IF(AO$3=0,0,EXP(LN(AO$8/100)-1.96*SQRT((100/(AO$3*$C$2))+(100/('Student free'!AO$3*'Student free'!$C$2))-(1/'Student free'!$C$2)-(1/$C$2)))*100))</f>
        <v>0</v>
      </c>
      <c r="AP9" s="8">
        <f>IF(AP$8="inf",0,IF(AP$3=0,0,EXP(LN(AP$8/100)-1.96*SQRT((100/(AP$3*$C$2))+(100/('Student free'!AP$3*'Student free'!$C$2))-(1/'Student free'!$C$2)-(1/$C$2)))*100))</f>
        <v>19.733514696757638</v>
      </c>
      <c r="AQ9" s="8">
        <f>IF(AQ$8="inf",0,IF(AQ$3=0,0,EXP(LN(AQ$8/100)-1.96*SQRT((100/(AQ$3*$C$2))+(100/('Student free'!AQ$3*'Student free'!$C$2))-(1/'Student free'!$C$2)-(1/$C$2)))*100))</f>
        <v>15.609705018820907</v>
      </c>
      <c r="AR9" s="8">
        <f>IF(AR$8="inf",0,IF(AR$3=0,0,EXP(LN(AR$8/100)-1.96*SQRT((100/(AR$3*$C$2))+(100/('Student free'!AR$3*'Student free'!$C$2))-(1/'Student free'!$C$2)-(1/$C$2)))*100))</f>
        <v>0</v>
      </c>
      <c r="AS9" s="8">
        <f>IF(AS$8="inf",0,IF(AS$3=0,0,EXP(LN(AS$8/100)-1.96*SQRT((100/(AS$3*$C$2))+(100/('Student free'!AS$3*'Student free'!$C$2))-(1/'Student free'!$C$2)-(1/$C$2)))*100))</f>
        <v>0</v>
      </c>
      <c r="AT9" s="8">
        <f>IF(AT$8="inf",0,IF(AT$3=0,0,EXP(LN(AT$8/100)-1.96*SQRT((100/(AT$3*$C$2))+(100/('Student free'!AT$3*'Student free'!$C$2))-(1/'Student free'!$C$2)-(1/$C$2)))*100))</f>
        <v>0</v>
      </c>
      <c r="AY9" s="8">
        <f>IF(AY$8="inf",0,IF(AY$3=0,0,EXP(LN(AY$8/100)-1.96*SQRT((100/(AY$3*$C$2))+(100/('Student free'!AY$3*'Student free'!$C$2))-(1/'Student free'!$C$2)-(1/$C$2)))*100))</f>
        <v>16.983872031420582</v>
      </c>
      <c r="AZ9" s="8">
        <f>IF(AZ$8="inf",0,IF(AZ$3=0,0,EXP(LN(AZ$8/100)-1.96*SQRT((100/(AZ$3*$C$2))+(100/('Student free'!AZ$3*'Student free'!$C$2))-(1/'Student free'!$C$2)-(1/$C$2)))*100))</f>
        <v>17.671136472323717</v>
      </c>
      <c r="BA9" s="8">
        <f>IF(BA$8="inf",0,IF(BA$3=0,0,EXP(LN(BA$8/100)-1.96*SQRT((100/(BA$3*$C$2))+(100/('Student free'!BA$3*'Student free'!$C$2))-(1/'Student free'!$C$2)-(1/$C$2)))*100))</f>
        <v>26.612296202194898</v>
      </c>
      <c r="BM9" s="8">
        <f>IF(BM$8="inf",0,IF(BM$3=0,0,EXP(LN(BM$8/100)-1.96*SQRT((100/(BM$3*$C$2))+(100/('Student free'!BM$3*'Student free'!$C$2))-(1/'Student free'!$C$2)-(1/$C$2)))*100))</f>
        <v>18.702225122651218</v>
      </c>
      <c r="BW9" s="8">
        <f>IF(BW$8="inf",0,IF(BW$3=0,0,EXP(LN(BW$8/100)-1.96*SQRT((100/(BW$3*$C$2))+(100/('Student free'!BW$3*'Student free'!$C$2))-(1/'Student free'!$C$2)-(1/$C$2)))*100))</f>
        <v>0</v>
      </c>
      <c r="BX9" s="8">
        <f>IF(BX$8="inf",0,IF(BX$3=0,0,EXP(LN(BX$8/100)-1.96*SQRT((100/(BX$3*$C$2))+(100/('Student free'!BX$3*'Student free'!$C$2))-(1/'Student free'!$C$2)-(1/$C$2)))*100))</f>
        <v>0</v>
      </c>
      <c r="BY9" s="8">
        <f>IF(BY$8="inf",0,IF(BY$3=0,0,EXP(LN(BY$8/100)-1.96*SQRT((100/(BY$3*$C$2))+(100/('Student free'!BY$3*'Student free'!$C$2))-(1/'Student free'!$C$2)-(1/$C$2)))*100))</f>
        <v>20.421138871358657</v>
      </c>
      <c r="BZ9" s="8">
        <f>IF(BZ$8="inf",0,IF(BZ$3=0,0,EXP(LN(BZ$8/100)-1.96*SQRT((100/(BZ$3*$C$2))+(100/('Student free'!BZ$3*'Student free'!$C$2))-(1/'Student free'!$C$2)-(1/$C$2)))*100))</f>
        <v>24.54816202164686</v>
      </c>
      <c r="CA9" s="8">
        <f>IF(CA$8="inf",0,IF(CA$3=0,0,EXP(LN(CA$8/100)-1.96*SQRT((100/(CA$3*$C$2))+(100/('Student free'!CA$3*'Student free'!$C$2))-(1/'Student free'!$C$2)-(1/$C$2)))*100))</f>
        <v>63.5245764515969</v>
      </c>
    </row>
    <row r="10" spans="1:80" s="8" customFormat="1">
      <c r="A10" s="64"/>
      <c r="B10" s="47" t="s">
        <v>193</v>
      </c>
      <c r="L10" s="8" t="str">
        <f>IF(L$8="inf","inf",IF(L$3=0,"inf",EXP(LN(L$8/100)+1.96*SQRT((100/(L$3*$C$2))+(100/('Student free'!L$3*'Student free'!$C$2))-(1/'Student free'!$C$2)-(1/$C$2)))*100))</f>
        <v>inf</v>
      </c>
      <c r="M10" s="8">
        <f>IF(M$8="inf","inf",IF(M$3=0,"inf",EXP(LN(M$8/100)+1.96*SQRT((100/(M$3*$C$2))+(100/('Student free'!M$3*'Student free'!$C$2))-(1/'Student free'!$C$2)-(1/$C$2)))*100))</f>
        <v>195.35721578496657</v>
      </c>
      <c r="O10" s="8">
        <f>IF(O$8="inf","inf",IF(O$3=0,"inf",EXP(LN(O$8/100)+1.96*SQRT((100/(O$3*$C$2))+(100/('Student free'!O$3*'Student free'!$C$2))-(1/'Student free'!$C$2)-(1/$C$2)))*100))</f>
        <v>227.14559700630281</v>
      </c>
      <c r="P10" s="8">
        <f>IF(P$8="inf","inf",IF(P$3=0,"inf",EXP(LN(P$8/100)+1.96*SQRT((100/(P$3*$C$2))+(100/('Student free'!P$3*'Student free'!$C$2))-(1/'Student free'!$C$2)-(1/$C$2)))*100))</f>
        <v>54.786145883103899</v>
      </c>
      <c r="Q10" s="8">
        <f>IF(Q$8="inf","inf",IF(Q$3=0,"inf",EXP(LN(Q$8/100)+1.96*SQRT((100/(Q$3*$C$2))+(100/('Student free'!Q$3*'Student free'!$C$2))-(1/'Student free'!$C$2)-(1/$C$2)))*100))</f>
        <v>83.826686960624059</v>
      </c>
      <c r="R10" s="8">
        <f>IF(R$8="inf","inf",IF(R$3=0,"inf",EXP(LN(R$8/100)+1.96*SQRT((100/(R$3*$C$2))+(100/('Student free'!R$3*'Student free'!$C$2))-(1/'Student free'!$C$2)-(1/$C$2)))*100))</f>
        <v>386.15700307098615</v>
      </c>
      <c r="S10" s="8" t="str">
        <f>IF(S$8="inf","inf",IF(S$3=0,"inf",EXP(LN(S$8/100)+1.96*SQRT((100/(S$3*$C$2))+(100/('Student free'!S$3*'Student free'!$C$2))-(1/'Student free'!$C$2)-(1/$C$2)))*100))</f>
        <v>inf</v>
      </c>
      <c r="T10" s="8">
        <f>IF(T$8="inf","inf",IF(T$3=0,"inf",EXP(LN(T$8/100)+1.96*SQRT((100/(T$3*$C$2))+(100/('Student free'!T$3*'Student free'!$C$2))-(1/'Student free'!$C$2)-(1/$C$2)))*100))</f>
        <v>83.826686960624059</v>
      </c>
      <c r="U10" s="8" t="str">
        <f>IF(U$8="inf","inf",IF(U$3=0,"inf",EXP(LN(U$8/100)+1.96*SQRT((100/(U$3*$C$2))+(100/('Student free'!U$3*'Student free'!$C$2))-(1/'Student free'!$C$2)-(1/$C$2)))*100))</f>
        <v>inf</v>
      </c>
      <c r="V10" s="8" t="str">
        <f>IF(V$8="inf","inf",IF(V$3=0,"inf",EXP(LN(V$8/100)+1.96*SQRT((100/(V$3*$C$2))+(100/('Student free'!V$3*'Student free'!$C$2))-(1/'Student free'!$C$2)-(1/$C$2)))*100))</f>
        <v>inf</v>
      </c>
      <c r="W10" s="8">
        <f>IF(W$8="inf","inf",IF(W$3=0,"inf",EXP(LN(W$8/100)+1.96*SQRT((100/(W$3*$C$2))+(100/('Student free'!W$3*'Student free'!$C$2))-(1/'Student free'!$C$2)-(1/$C$2)))*100))</f>
        <v>87.233372920465754</v>
      </c>
      <c r="X10" s="8" t="str">
        <f>IF(X$8="inf","inf",IF(X$3=0,"inf",EXP(LN(X$8/100)+1.96*SQRT((100/(X$3*$C$2))+(100/('Student free'!X$3*'Student free'!$C$2))-(1/'Student free'!$C$2)-(1/$C$2)))*100))</f>
        <v>inf</v>
      </c>
      <c r="Y10" s="8" t="str">
        <f>IF(Y$8="inf","inf",IF(Y$3=0,"inf",EXP(LN(Y$8/100)+1.96*SQRT((100/(Y$3*$C$2))+(100/('Student free'!Y$3*'Student free'!$C$2))-(1/'Student free'!$C$2)-(1/$C$2)))*100))</f>
        <v>inf</v>
      </c>
      <c r="Z10" s="8" t="str">
        <f>IF(Z$8="inf","inf",IF(Z$3=0,"inf",EXP(LN(Z$8/100)+1.96*SQRT((100/(Z$3*$C$2))+(100/('Student free'!Z$3*'Student free'!$C$2))-(1/'Student free'!$C$2)-(1/$C$2)))*100))</f>
        <v>inf</v>
      </c>
      <c r="AA10" s="8">
        <f>IF(AA$8="inf","inf",IF(AA$3=0,"inf",EXP(LN(AA$8/100)+1.96*SQRT((100/(AA$3*$C$2))+(100/('Student free'!AA$3*'Student free'!$C$2))-(1/'Student free'!$C$2)-(1/$C$2)))*100))</f>
        <v>67.971508556694076</v>
      </c>
      <c r="AB10" s="8" t="str">
        <f>IF(AB$8="inf","inf",IF(AB$3=0,"inf",EXP(LN(AB$8/100)+1.96*SQRT((100/(AB$3*$C$2))+(100/('Student free'!AB$3*'Student free'!$C$2))-(1/'Student free'!$C$2)-(1/$C$2)))*100))</f>
        <v>inf</v>
      </c>
      <c r="AC10" s="8">
        <f>IF(AC$8="inf","inf",IF(AC$3=0,"inf",EXP(LN(AC$8/100)+1.96*SQRT((100/(AC$3*$C$2))+(100/('Student free'!AC$3*'Student free'!$C$2))-(1/'Student free'!$C$2)-(1/$C$2)))*100))</f>
        <v>152.99261418581065</v>
      </c>
      <c r="AD10" s="8" t="str">
        <f>IF(AD$8="inf","inf",IF(AD$3=0,"inf",EXP(LN(AD$8/100)+1.96*SQRT((100/(AD$3*$C$2))+(100/('Student free'!AD$3*'Student free'!$C$2))-(1/'Student free'!$C$2)-(1/$C$2)))*100))</f>
        <v>inf</v>
      </c>
      <c r="AE10" s="8" t="str">
        <f>IF(AE$8="inf","inf",IF(AE$3=0,"inf",EXP(LN(AE$8/100)+1.96*SQRT((100/(AE$3*$C$2))+(100/('Student free'!AE$3*'Student free'!$C$2))-(1/'Student free'!$C$2)-(1/$C$2)))*100))</f>
        <v>inf</v>
      </c>
      <c r="AG10" s="8" t="str">
        <f>IF(AG$8="inf","inf",IF(AG$3=0,"inf",EXP(LN(AG$8/100)+1.96*SQRT((100/(AG$3*$C$2))+(100/('Student free'!AG$3*'Student free'!$C$2))-(1/'Student free'!$C$2)-(1/$C$2)))*100))</f>
        <v>inf</v>
      </c>
      <c r="AH10" s="8" t="str">
        <f>IF(AH$8="inf","inf",IF(AH$3=0,"inf",EXP(LN(AH$8/100)+1.96*SQRT((100/(AH$3*$C$2))+(100/('Student free'!AH$3*'Student free'!$C$2))-(1/'Student free'!$C$2)-(1/$C$2)))*100))</f>
        <v>inf</v>
      </c>
      <c r="AI10" s="8">
        <f>IF(AI$8="inf","inf",IF(AI$3=0,"inf",EXP(LN(AI$8/100)+1.96*SQRT((100/(AI$3*$C$2))+(100/('Student free'!AI$3*'Student free'!$C$2))-(1/'Student free'!$C$2)-(1/$C$2)))*100))</f>
        <v>333.14601125551263</v>
      </c>
      <c r="AJ10" s="8" t="str">
        <f>IF(AJ$8="inf","inf",IF(AJ$3=0,"inf",EXP(LN(AJ$8/100)+1.96*SQRT((100/(AJ$3*$C$2))+(100/('Student free'!AJ$3*'Student free'!$C$2))-(1/'Student free'!$C$2)-(1/$C$2)))*100))</f>
        <v>inf</v>
      </c>
      <c r="AK10" s="8" t="str">
        <f>IF(AK$8="inf","inf",IF(AK$3=0,"inf",EXP(LN(AK$8/100)+1.96*SQRT((100/(AK$3*$C$2))+(100/('Student free'!AK$3*'Student free'!$C$2))-(1/'Student free'!$C$2)-(1/$C$2)))*100))</f>
        <v>inf</v>
      </c>
      <c r="AL10" s="8">
        <f>IF(AL$8="inf","inf",IF(AL$3=0,"inf",EXP(LN(AL$8/100)+1.96*SQRT((100/(AL$3*$C$2))+(100/('Student free'!AL$3*'Student free'!$C$2))-(1/'Student free'!$C$2)-(1/$C$2)))*100))</f>
        <v>62.794555720412305</v>
      </c>
      <c r="AM10" s="8">
        <f>IF(AM$8="inf","inf",IF(AM$3=0,"inf",EXP(LN(AM$8/100)+1.96*SQRT((100/(AM$3*$C$2))+(100/('Student free'!AM$3*'Student free'!$C$2))-(1/'Student free'!$C$2)-(1/$C$2)))*100))</f>
        <v>131.82613895048138</v>
      </c>
      <c r="AN10" s="8">
        <f>IF(AN$8="inf","inf",IF(AN$3=0,"inf",EXP(LN(AN$8/100)+1.96*SQRT((100/(AN$3*$C$2))+(100/('Student free'!AN$3*'Student free'!$C$2))-(1/'Student free'!$C$2)-(1/$C$2)))*100))</f>
        <v>88.342239384927197</v>
      </c>
      <c r="AO10" s="8" t="str">
        <f>IF(AO$8="inf","inf",IF(AO$3=0,"inf",EXP(LN(AO$8/100)+1.96*SQRT((100/(AO$3*$C$2))+(100/('Student free'!AO$3*'Student free'!$C$2))-(1/'Student free'!$C$2)-(1/$C$2)))*100))</f>
        <v>inf</v>
      </c>
      <c r="AP10" s="8">
        <f>IF(AP$8="inf","inf",IF(AP$3=0,"inf",EXP(LN(AP$8/100)+1.96*SQRT((100/(AP$3*$C$2))+(100/('Student free'!AP$3*'Student free'!$C$2))-(1/'Student free'!$C$2)-(1/$C$2)))*100))</f>
        <v>333.14601125551263</v>
      </c>
      <c r="AQ10" s="8">
        <f>IF(AQ$8="inf","inf",IF(AQ$3=0,"inf",EXP(LN(AQ$8/100)+1.96*SQRT((100/(AQ$3*$C$2))+(100/('Student free'!AQ$3*'Student free'!$C$2))-(1/'Student free'!$C$2)-(1/$C$2)))*100))</f>
        <v>269.54069207997071</v>
      </c>
      <c r="AR10" s="8" t="str">
        <f>IF(AR$8="inf","inf",IF(AR$3=0,"inf",EXP(LN(AR$8/100)+1.96*SQRT((100/(AR$3*$C$2))+(100/('Student free'!AR$3*'Student free'!$C$2))-(1/'Student free'!$C$2)-(1/$C$2)))*100))</f>
        <v>inf</v>
      </c>
      <c r="AS10" s="8" t="str">
        <f>IF(AS$8="inf","inf",IF(AS$3=0,"inf",EXP(LN(AS$8/100)+1.96*SQRT((100/(AS$3*$C$2))+(100/('Student free'!AS$3*'Student free'!$C$2))-(1/'Student free'!$C$2)-(1/$C$2)))*100))</f>
        <v>inf</v>
      </c>
      <c r="AT10" s="8" t="str">
        <f>IF(AT$8="inf","inf",IF(AT$3=0,"inf",EXP(LN(AT$8/100)+1.96*SQRT((100/(AT$3*$C$2))+(100/('Student free'!AT$3*'Student free'!$C$2))-(1/'Student free'!$C$2)-(1/$C$2)))*100))</f>
        <v>inf</v>
      </c>
      <c r="AY10" s="8">
        <f>IF(AY$8="inf","inf",IF(AY$3=0,"inf",EXP(LN(AY$8/100)+1.96*SQRT((100/(AY$3*$C$2))+(100/('Student free'!AY$3*'Student free'!$C$2))-(1/'Student free'!$C$2)-(1/$C$2)))*100))</f>
        <v>290.74117343333563</v>
      </c>
      <c r="AZ10" s="8">
        <f>IF(AZ$8="inf","inf",IF(AZ$3=0,"inf",EXP(LN(AZ$8/100)+1.96*SQRT((100/(AZ$3*$C$2))+(100/('Student free'!AZ$3*'Student free'!$C$2))-(1/'Student free'!$C$2)-(1/$C$2)))*100))</f>
        <v>301.34195346486462</v>
      </c>
      <c r="BA10" s="8">
        <f>IF(BA$8="inf","inf",IF(BA$3=0,"inf",EXP(LN(BA$8/100)+1.96*SQRT((100/(BA$3*$C$2))+(100/('Student free'!BA$3*'Student free'!$C$2))-(1/'Student free'!$C$2)-(1/$C$2)))*100))</f>
        <v>439.17153746960213</v>
      </c>
      <c r="BM10" s="8">
        <f>IF(BM$8="inf","inf",IF(BM$3=0,"inf",EXP(LN(BM$8/100)+1.96*SQRT((100/(BM$3*$C$2))+(100/('Student free'!BM$3*'Student free'!$C$2))-(1/'Student free'!$C$2)-(1/$C$2)))*100))</f>
        <v>317.24368911784717</v>
      </c>
      <c r="BW10" s="8" t="str">
        <f>IF(BW$8="inf","inf",IF(BW$3=0,"inf",EXP(LN(BW$8/100)+1.96*SQRT((100/(BW$3*$C$2))+(100/('Student free'!BW$3*'Student free'!$C$2))-(1/'Student free'!$C$2)-(1/$C$2)))*100))</f>
        <v>inf</v>
      </c>
      <c r="BX10" s="8" t="str">
        <f>IF(BX$8="inf","inf",IF(BX$3=0,"inf",EXP(LN(BX$8/100)+1.96*SQRT((100/(BX$3*$C$2))+(100/('Student free'!BX$3*'Student free'!$C$2))-(1/'Student free'!$C$2)-(1/$C$2)))*100))</f>
        <v>inf</v>
      </c>
      <c r="BY10" s="8">
        <f>IF(BY$8="inf","inf",IF(BY$3=0,"inf",EXP(LN(BY$8/100)+1.96*SQRT((100/(BY$3*$C$2))+(100/('Student free'!BY$3*'Student free'!$C$2))-(1/'Student free'!$C$2)-(1/$C$2)))*100))</f>
        <v>343.74784233866762</v>
      </c>
      <c r="BZ10" s="8">
        <f>IF(BZ$8="inf","inf",IF(BZ$3=0,"inf",EXP(LN(BZ$8/100)+1.96*SQRT((100/(BZ$3*$C$2))+(100/('Student free'!BZ$3*'Student free'!$C$2))-(1/'Student free'!$C$2)-(1/$C$2)))*100))</f>
        <v>407.36247345857828</v>
      </c>
      <c r="CA10" s="8">
        <f>IF(CA$8="inf","inf",IF(CA$3=0,"inf",EXP(LN(CA$8/100)+1.96*SQRT((100/(CA$3*$C$2))+(100/('Student free'!CA$3*'Student free'!$C$2))-(1/'Student free'!$C$2)-(1/$C$2)))*100))</f>
        <v>83.826686960624059</v>
      </c>
    </row>
    <row r="11" spans="1:80" s="8" customFormat="1">
      <c r="A11" s="64"/>
      <c r="B11" s="47" t="s">
        <v>194</v>
      </c>
      <c r="L11" s="8">
        <f>IF(L8=100,1,IF(L8="inf",0,IF(L8=0,0,EXP(-0.717*ABS(LN(L8/100)/(((L10-L9)/100)/(2*1.96)))-0.416*(ABS(LN(L8/100)/(((L10-L9)/100)/(2*1.96))))^2))))</f>
        <v>0</v>
      </c>
      <c r="M11" s="8">
        <f t="shared" ref="M11:BX11" si="5">IF(M8=100,1,IF(M8="inf",0,IF(M8=0,0,EXP(-0.717*ABS(LN(M8/100)/(((M10-M9)/100)/(2*1.96)))-0.416*(ABS(LN(M8/100)/(((M10-M9)/100)/(2*1.96))))^2))))</f>
        <v>9.8314619941005196E-2</v>
      </c>
      <c r="O11" s="8">
        <f t="shared" si="5"/>
        <v>0.26347885570109797</v>
      </c>
      <c r="P11" s="8">
        <f t="shared" si="5"/>
        <v>5.4779336803707293E-46</v>
      </c>
      <c r="Q11" s="8">
        <f t="shared" si="5"/>
        <v>2.6236310070579284E-9</v>
      </c>
      <c r="R11" s="8">
        <f t="shared" si="5"/>
        <v>0.95645008049535207</v>
      </c>
      <c r="S11" s="8">
        <f t="shared" si="5"/>
        <v>0</v>
      </c>
      <c r="T11" s="8">
        <f t="shared" si="5"/>
        <v>2.6236310070579284E-9</v>
      </c>
      <c r="U11" s="8">
        <f t="shared" si="5"/>
        <v>0</v>
      </c>
      <c r="V11" s="8">
        <f t="shared" si="5"/>
        <v>1</v>
      </c>
      <c r="W11" s="8">
        <f t="shared" si="5"/>
        <v>1.6650298040322993E-7</v>
      </c>
      <c r="X11" s="8">
        <f t="shared" si="5"/>
        <v>1</v>
      </c>
      <c r="Y11" s="8">
        <f t="shared" si="5"/>
        <v>0</v>
      </c>
      <c r="Z11" s="8">
        <f t="shared" si="5"/>
        <v>1</v>
      </c>
      <c r="AA11" s="8">
        <f t="shared" si="5"/>
        <v>1.7118099234853495E-22</v>
      </c>
      <c r="AB11" s="8">
        <f t="shared" ref="AB11:AC11" si="6">IF(AB8=100,1,IF(AB8="inf",0,IF(AB8=0,0,EXP(-0.717*ABS(LN(AB8/100)/(((AB10-AB9)/100)/(2*1.96)))-0.416*(ABS(LN(AB8/100)/(((AB10-AB9)/100)/(2*1.96))))^2))))</f>
        <v>1</v>
      </c>
      <c r="AC11" s="8">
        <f t="shared" si="6"/>
        <v>4.7085017750730105E-3</v>
      </c>
      <c r="AD11" s="8">
        <f t="shared" si="5"/>
        <v>0</v>
      </c>
      <c r="AE11" s="8">
        <f t="shared" si="5"/>
        <v>0</v>
      </c>
      <c r="AG11" s="8">
        <f t="shared" si="5"/>
        <v>0</v>
      </c>
      <c r="AH11" s="8">
        <f t="shared" si="5"/>
        <v>0</v>
      </c>
      <c r="AI11" s="8">
        <f t="shared" si="5"/>
        <v>0.80517353768558042</v>
      </c>
      <c r="AJ11" s="8">
        <f t="shared" si="5"/>
        <v>1</v>
      </c>
      <c r="AK11" s="8">
        <f t="shared" si="5"/>
        <v>1</v>
      </c>
      <c r="AL11" s="8">
        <f t="shared" si="5"/>
        <v>1.1620336431854545E-29</v>
      </c>
      <c r="AM11" s="8">
        <f t="shared" si="5"/>
        <v>1.6118021114426293E-4</v>
      </c>
      <c r="AN11" s="8">
        <f t="shared" si="5"/>
        <v>5.7351115271954666E-7</v>
      </c>
      <c r="AO11" s="8">
        <f t="shared" si="5"/>
        <v>1</v>
      </c>
      <c r="AP11" s="8">
        <f t="shared" si="5"/>
        <v>0.80517353768558042</v>
      </c>
      <c r="AQ11" s="8">
        <f t="shared" si="5"/>
        <v>0.51434038363445278</v>
      </c>
      <c r="AR11" s="8">
        <f t="shared" si="5"/>
        <v>1</v>
      </c>
      <c r="AS11" s="8">
        <f t="shared" si="5"/>
        <v>1</v>
      </c>
      <c r="AT11" s="8">
        <f t="shared" si="5"/>
        <v>0</v>
      </c>
      <c r="AY11" s="8">
        <f t="shared" si="5"/>
        <v>0.62599143188395878</v>
      </c>
      <c r="AZ11" s="8">
        <f t="shared" si="5"/>
        <v>0.67634638630755228</v>
      </c>
      <c r="BA11" s="8">
        <f t="shared" si="5"/>
        <v>0.94611084884716856</v>
      </c>
      <c r="BM11" s="8">
        <f>IF(BM8=100,1,IF(BM8="inf",0,IF(BM8=0,0,EXP(-0.717*ABS(LN(BM8/100)/(((BM10-BM9)/100)/(2*1.96)))-0.416*(ABS(LN(BM8/100)/(((BM10-BM9)/100)/(2*1.96))))^2))))</f>
        <v>0.74483193379915269</v>
      </c>
      <c r="BW11" s="8">
        <f t="shared" si="5"/>
        <v>0</v>
      </c>
      <c r="BX11" s="8">
        <f t="shared" si="5"/>
        <v>1</v>
      </c>
      <c r="BY11" s="8">
        <f>IF(BY8=100,1,IF(BY8="inf",0,IF(BY8=0,0,EXP(-0.717*ABS(LN(BY8/100)/(((BY10-BY9)/100)/(2*1.96)))-0.416*(ABS(LN(BY8/100)/(((BY10-BY9)/100)/(2*1.96))))^2))))</f>
        <v>0.84118321255070738</v>
      </c>
      <c r="BZ11" s="8">
        <f>IF(BZ8=100,1,IF(BZ8="inf",0,IF(BZ8=0,0,EXP(-0.717*ABS(LN(BZ8/100)/(((BZ10-BZ9)/100)/(2*1.96)))-0.416*(ABS(LN(BZ8/100)/(((BZ10-BZ9)/100)/(2*1.96))))^2))))</f>
        <v>1</v>
      </c>
      <c r="CA11" s="8">
        <f>IF(CA8=100,1,IF(CA8="inf",0,IF(CA8=0,0,EXP(-0.717*ABS(LN(CA8/100)/(((CA10-CA9)/100)/(2*1.96)))-0.416*(ABS(LN(CA8/100)/(((CA10-CA9)/100)/(2*1.96))))^2))))</f>
        <v>2.6236310070579284E-9</v>
      </c>
    </row>
    <row r="12" spans="1:80" s="8" customFormat="1">
      <c r="A12" s="65"/>
      <c r="B12" s="3" t="s">
        <v>189</v>
      </c>
      <c r="C12" s="8">
        <f>C8-100</f>
        <v>3600</v>
      </c>
      <c r="D12" s="8">
        <f>D8-100</f>
        <v>3600</v>
      </c>
      <c r="E12" s="8">
        <f>E8-100</f>
        <v>3448.7179487179487</v>
      </c>
      <c r="L12" s="8">
        <f>L$3-'Student free'!L$3</f>
        <v>4.0540540540540633</v>
      </c>
      <c r="M12" s="8">
        <f>M$3-'Student free'!M$3</f>
        <v>-27.027027027027032</v>
      </c>
      <c r="O12" s="8">
        <f>O$3-'Student free'!O$3</f>
        <v>-22.972972972972968</v>
      </c>
      <c r="P12" s="8">
        <f>P$3-'Student free'!P$3</f>
        <v>-58.108108108108105</v>
      </c>
      <c r="Q12" s="8">
        <f>Q$3-'Student free'!Q$3</f>
        <v>-27.027027027027032</v>
      </c>
      <c r="R12" s="8">
        <f>R$3-'Student free'!R$3</f>
        <v>-2.7027027027026946</v>
      </c>
      <c r="S12" s="8">
        <f>S$3-'Student free'!S$3</f>
        <v>5.4054054054054035</v>
      </c>
      <c r="T12" s="8">
        <f>T$3-'Student free'!T$3</f>
        <v>-27.027027027027032</v>
      </c>
      <c r="U12" s="8">
        <f>U$3-'Student free'!U$3</f>
        <v>8.1081081081080981</v>
      </c>
      <c r="V12" s="8">
        <f>V$3-'Student free'!V$3</f>
        <v>0</v>
      </c>
      <c r="W12" s="8">
        <f>W$3-'Student free'!W$3</f>
        <v>-22.972972972972968</v>
      </c>
      <c r="X12" s="8">
        <f>X$3-'Student free'!X$3</f>
        <v>0</v>
      </c>
      <c r="Y12" s="8">
        <f>Y$3-'Student free'!Y$3</f>
        <v>6.7567567567567579</v>
      </c>
      <c r="Z12" s="8">
        <f>Z$3-'Student free'!Z$3</f>
        <v>0</v>
      </c>
      <c r="AA12" s="8">
        <f>AA$3-'Student free'!AA$3</f>
        <v>-44.594594594594597</v>
      </c>
      <c r="AB12" s="8">
        <f>AB$3-'Student free'!AB$3</f>
        <v>0</v>
      </c>
      <c r="AC12" s="8">
        <f>AC$3-'Student free'!AC$3</f>
        <v>-32.432432432432435</v>
      </c>
      <c r="AD12" s="8">
        <f>AD$3-'Student free'!AD$3</f>
        <v>27.027027027027032</v>
      </c>
      <c r="AE12" s="8">
        <f>AE$3-'Student free'!AE$3</f>
        <v>56.756756756756758</v>
      </c>
      <c r="AF12" s="8">
        <f>AF8-100</f>
        <v>2640</v>
      </c>
      <c r="AG12" s="8">
        <f>AG$3-'Student free'!AG$3</f>
        <v>2.7027027027026946</v>
      </c>
      <c r="AH12" s="8">
        <f>AH$3-'Student free'!AH$3</f>
        <v>1.3513513513513544</v>
      </c>
      <c r="AI12" s="8">
        <f>AI$3-'Student free'!AI$3</f>
        <v>-9.4594594594594597</v>
      </c>
      <c r="AJ12" s="8">
        <f>AJ$3-'Student free'!AJ$3</f>
        <v>0</v>
      </c>
      <c r="AK12" s="8">
        <f>AK$3-'Student free'!AK$3</f>
        <v>0</v>
      </c>
      <c r="AL12" s="8">
        <f>AL$3-'Student free'!AL$3</f>
        <v>-50</v>
      </c>
      <c r="AM12" s="8">
        <f>AM$3-'Student free'!AM$3</f>
        <v>-35.13513513513513</v>
      </c>
      <c r="AN12" s="8">
        <f>AN$3-'Student free'!AN$3</f>
        <v>-21.621621621621614</v>
      </c>
      <c r="AO12" s="8">
        <f>AO$3-'Student free'!AO$3</f>
        <v>0</v>
      </c>
      <c r="AP12" s="8">
        <f>AP$3-'Student free'!AP$3</f>
        <v>-9.4594594594594597</v>
      </c>
      <c r="AQ12" s="8">
        <f>AQ$3-'Student free'!AQ$3</f>
        <v>-17.567567567567565</v>
      </c>
      <c r="AR12" s="8">
        <f>AR$3-'Student free'!AR$3</f>
        <v>0</v>
      </c>
      <c r="AS12" s="8">
        <f>AS$3-'Student free'!AS$3</f>
        <v>0</v>
      </c>
      <c r="AT12" s="8">
        <f>AT$3-'Student free'!AT$3</f>
        <v>9.4594594594594668</v>
      </c>
      <c r="AY12" s="8">
        <f>AY$3-'Student free'!AY$3</f>
        <v>-14.86486486486487</v>
      </c>
      <c r="AZ12" s="8">
        <f>AZ$3-'Student free'!AZ$3</f>
        <v>-13.513513513513509</v>
      </c>
      <c r="BA12" s="8">
        <f>BA$3-'Student free'!BA$3</f>
        <v>4.0540540540540491</v>
      </c>
      <c r="BH12" s="8">
        <f>BH8-100</f>
        <v>3448.7179487179487</v>
      </c>
      <c r="BM12" s="8">
        <f>BM$3-'Student free'!BM$3</f>
        <v>-11.486486486486484</v>
      </c>
      <c r="BW12" s="8">
        <f>BW$3-'Student free'!BW$3</f>
        <v>13.513513513513516</v>
      </c>
      <c r="BX12" s="8">
        <f>BX$3-'Student free'!BX$3</f>
        <v>0</v>
      </c>
      <c r="BY12" s="8">
        <f>BY$3-'Student free'!BY$3</f>
        <v>-8.1081081081081052</v>
      </c>
      <c r="BZ12" s="8">
        <f>BZ$3-'Student free'!BZ$3</f>
        <v>0</v>
      </c>
      <c r="CA12" s="8">
        <f>CA$3-'Student free'!CA$3</f>
        <v>-27.027027027027032</v>
      </c>
    </row>
    <row r="13" spans="1:80" s="4" customFormat="1" ht="171">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28.5">
      <c r="A14">
        <v>1</v>
      </c>
      <c r="B14" s="14" t="s">
        <v>436</v>
      </c>
      <c r="D14">
        <f>'[1]Student MASTER'!$Q2</f>
        <v>1</v>
      </c>
      <c r="E14">
        <v>1</v>
      </c>
      <c r="F14">
        <f>IF(B14="",0,(LEN(B14)-LEN(SUBSTITUTE(B14,". ","."))+1))</f>
        <v>1</v>
      </c>
      <c r="G14">
        <f>IF(B14="",0,LEN(B14)-LEN(SUBSTITUTE(B14," ",""))+1)</f>
        <v>15</v>
      </c>
      <c r="H14">
        <f>IF(F14=0,0,G14/F14)</f>
        <v>15</v>
      </c>
      <c r="I14">
        <f>LEN(SUBSTITUTE(B14," ",""))</f>
        <v>68</v>
      </c>
      <c r="J14">
        <f>'[1]Student MASTER'!$C2</f>
        <v>26</v>
      </c>
      <c r="K14">
        <f>IF(G14=0,0,J14/G14)</f>
        <v>1.7333333333333334</v>
      </c>
      <c r="L14">
        <f>LEN(SUBSTITUTE(SUBSTITUTE(SUBSTITUTE(SUBSTITUTE(SUBSTITUTE(SUBSTITUTE(SUBSTITUTE(SUBSTITUTE(SUBSTITUTE(SUBSTITUTE(SUBSTITUTE(SUBSTITUTE(SUBSTITUTE(SUBSTITUTE(SUBSTITUTE(SUBSTITUTE(SUBSTITUTE(SUBSTITUTE(SUBSTITUTE(B14," ",""),".",""),",",""),"?",""),"!",""),";",""),"(",""),")",""),"[",""),"]",""),"-",""),"{",""),"}",""),"/",""),"+",""),"*",""),"_",""),"&amp;",""),"#",""))</f>
        <v>68</v>
      </c>
      <c r="M14">
        <f>IF(G14=0,0,L14/G14)</f>
        <v>4.5333333333333332</v>
      </c>
      <c r="N14">
        <v>1</v>
      </c>
      <c r="O14">
        <v>1</v>
      </c>
      <c r="P14">
        <f>'[1]Student MASTER'!$R2</f>
        <v>1</v>
      </c>
      <c r="Q14">
        <v>0</v>
      </c>
      <c r="R14">
        <f>'[1]Student MASTER'!$E2</f>
        <v>1</v>
      </c>
      <c r="S14" s="20">
        <v>1</v>
      </c>
      <c r="T14">
        <f>QUOTIENT((Q14+R14+S14),3)</f>
        <v>0</v>
      </c>
      <c r="U14" s="22">
        <f>'[1]Student MASTER'!$F2</f>
        <v>1</v>
      </c>
      <c r="V14">
        <v>1</v>
      </c>
      <c r="W14">
        <f>QUOTIENT((P14+T14),2)</f>
        <v>0</v>
      </c>
      <c r="X14">
        <f>IF(U14=1,1,IF(V14=1,1,0))</f>
        <v>1</v>
      </c>
      <c r="Y14">
        <f>'[1]Student MASTER'!$D2</f>
        <v>1</v>
      </c>
      <c r="Z14">
        <f>'[1]Student MASTER'!$G2</f>
        <v>1</v>
      </c>
      <c r="AA14">
        <f>'[1]Student MASTER'!$H2</f>
        <v>0</v>
      </c>
      <c r="AB14">
        <f>'[1]Student MASTER'!$I2</f>
        <v>1</v>
      </c>
      <c r="AC14">
        <f>'[1]Student MASTER'!$T2</f>
        <v>1</v>
      </c>
      <c r="AD14">
        <f>'[1]Student MASTER'!$J2</f>
        <v>1</v>
      </c>
      <c r="AE14">
        <v>0</v>
      </c>
      <c r="AF14">
        <f>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0</v>
      </c>
      <c r="AG14">
        <f>'[1]Student MASTER'!$K2</f>
        <v>1</v>
      </c>
      <c r="AH14">
        <f>IF(G14&gt;0,IF((LEN(B14)-LEN(SUBSTITUTE(B14,"/","")))&gt;0,0,1),0)</f>
        <v>1</v>
      </c>
      <c r="AI14">
        <f>'[1]Student MASTER'!$L2</f>
        <v>1</v>
      </c>
      <c r="AJ14">
        <v>1</v>
      </c>
      <c r="AK14">
        <f>IF(G14&gt;0,IF(((LEN(B14)-LEN(SUBSTITUTE(B14,"(","")))+(LEN(B14)-LEN(SUBSTITUTE(B14,")","")))+(LEN(B14)-LEN(SUBSTITUTE(B14,"[","")))+(LEN(B14)-LEN(SUBSTITUTE(B14,"]","")))+(LEN(B14)-LEN(SUBSTITUTE(B14,"{","")))+(LEN(B14)-LEN(SUBSTITUTE(B14,"}",""))))&gt;0,0,1),0)</f>
        <v>1</v>
      </c>
      <c r="AL14">
        <v>1</v>
      </c>
      <c r="AM14">
        <f>'[1]Student MASTER'!$M2</f>
        <v>1</v>
      </c>
      <c r="AN14">
        <v>0</v>
      </c>
      <c r="AO14">
        <f>'[1]Student MASTER'!$N2</f>
        <v>1</v>
      </c>
      <c r="AP14">
        <v>0</v>
      </c>
      <c r="AQ14">
        <v>1</v>
      </c>
      <c r="AR14">
        <v>1</v>
      </c>
      <c r="AS14">
        <f>'[1]Student MASTER'!$O2</f>
        <v>1</v>
      </c>
      <c r="AT14">
        <f>'[1]Student MASTER'!$S2</f>
        <v>1</v>
      </c>
      <c r="AU14">
        <f>IF(G14=0,0,(206.835-(84.6*(K14))-(1.015*(H14))))</f>
        <v>44.970000000000027</v>
      </c>
      <c r="AV14">
        <f>IF(G14=0,0,(0.39*H14)+(11.8*K14)-15.59)</f>
        <v>10.713333333333338</v>
      </c>
      <c r="AW14">
        <f>IF(G14=0,0,((0.0588*M14*100)-(0.296*(F14/G14)*100)-15.8))</f>
        <v>8.8826666666666618</v>
      </c>
      <c r="AX14">
        <f>IF(I14=0,0,(4.71*M14)+(0.5*H14)-21.43)</f>
        <v>7.4220000000000006</v>
      </c>
      <c r="AY14">
        <v>1</v>
      </c>
      <c r="AZ14">
        <v>1</v>
      </c>
      <c r="BA14">
        <v>0</v>
      </c>
      <c r="BG14">
        <f>IF(G14=0,0,AF14/G14*1000)</f>
        <v>0</v>
      </c>
      <c r="BH14" s="10">
        <f>G14/200/24/60</f>
        <v>5.208333333333333E-5</v>
      </c>
      <c r="BI14">
        <f t="shared" ref="BI14:BI51" si="7">IF(G14=0,0,L14/I14*100)</f>
        <v>100</v>
      </c>
      <c r="BJ14">
        <v>0</v>
      </c>
      <c r="CB14">
        <f>AV2</f>
        <v>13.308967348851745</v>
      </c>
    </row>
    <row r="15" spans="1:80" ht="28.5">
      <c r="A15">
        <v>1</v>
      </c>
      <c r="B15" s="14" t="s">
        <v>437</v>
      </c>
      <c r="D15">
        <f>'[1]Student MASTER'!$Q3</f>
        <v>1</v>
      </c>
      <c r="E15">
        <v>1</v>
      </c>
      <c r="F15">
        <f t="shared" ref="F15:F51" si="8">IF(B15="",0,(LEN(B15)-LEN(SUBSTITUTE(B15,". ","."))+1))</f>
        <v>1</v>
      </c>
      <c r="G15">
        <f t="shared" ref="G15:G51" si="9">IF(B15="",0,LEN(B15)-LEN(SUBSTITUTE(B15," ",""))+1)</f>
        <v>15</v>
      </c>
      <c r="H15">
        <f t="shared" ref="H15:H51" si="10">IF(F15=0,0,G15/F15)</f>
        <v>15</v>
      </c>
      <c r="I15">
        <f t="shared" ref="I15:I51" si="11">LEN(SUBSTITUTE(B15," ",""))</f>
        <v>69</v>
      </c>
      <c r="J15">
        <f>'[1]Student MASTER'!$C3</f>
        <v>27</v>
      </c>
      <c r="K15">
        <f t="shared" ref="K15:K51" si="12">IF(G15=0,0,J15/G15)</f>
        <v>1.8</v>
      </c>
      <c r="L15">
        <f t="shared" ref="L15:L51" si="13">LEN(SUBSTITUTE(SUBSTITUTE(SUBSTITUTE(SUBSTITUTE(SUBSTITUTE(SUBSTITUTE(SUBSTITUTE(SUBSTITUTE(SUBSTITUTE(SUBSTITUTE(SUBSTITUTE(SUBSTITUTE(SUBSTITUTE(SUBSTITUTE(SUBSTITUTE(SUBSTITUTE(SUBSTITUTE(SUBSTITUTE(SUBSTITUTE(B15," ",""),".",""),",",""),"?",""),"!",""),";",""),"(",""),")",""),"[",""),"]",""),"-",""),"{",""),"}",""),"/",""),"+",""),"*",""),"_",""),"&amp;",""),"#",""))</f>
        <v>68</v>
      </c>
      <c r="M15">
        <f t="shared" ref="M15:M51" si="14">IF(G15=0,0,L15/G15)</f>
        <v>4.5333333333333332</v>
      </c>
      <c r="N15">
        <v>1</v>
      </c>
      <c r="O15">
        <v>1</v>
      </c>
      <c r="P15">
        <f>'[1]Student MASTER'!$R3</f>
        <v>1</v>
      </c>
      <c r="Q15">
        <v>1</v>
      </c>
      <c r="R15">
        <f>'[1]Student MASTER'!$E3</f>
        <v>1</v>
      </c>
      <c r="S15" s="20">
        <v>1</v>
      </c>
      <c r="T15">
        <f t="shared" ref="T15:T51" si="15">QUOTIENT((Q15+R15+S15),3)</f>
        <v>1</v>
      </c>
      <c r="U15" s="22">
        <f>'[1]Student MASTER'!$F3</f>
        <v>1</v>
      </c>
      <c r="V15">
        <v>1</v>
      </c>
      <c r="W15">
        <f t="shared" ref="W15:W51" si="16">QUOTIENT((P15+T15),2)</f>
        <v>1</v>
      </c>
      <c r="X15">
        <f t="shared" ref="X15:X51" si="17">IF(U15=1,1,IF(V15=1,1,0))</f>
        <v>1</v>
      </c>
      <c r="Y15">
        <f>'[1]Student MASTER'!$D3</f>
        <v>1</v>
      </c>
      <c r="Z15">
        <f>'[1]Student MASTER'!$G3</f>
        <v>1</v>
      </c>
      <c r="AA15">
        <f>'[1]Student MASTER'!$H3</f>
        <v>0</v>
      </c>
      <c r="AB15">
        <f>'[1]Student MASTER'!$I3</f>
        <v>1</v>
      </c>
      <c r="AC15">
        <f>'[1]Student MASTER'!$T3</f>
        <v>1</v>
      </c>
      <c r="AD15">
        <f>'[1]Student MASTER'!$J3</f>
        <v>1</v>
      </c>
      <c r="AE15">
        <v>1</v>
      </c>
      <c r="AF15">
        <f t="shared" ref="AF15:AF51" si="18">IF(B15="",0,((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f>
        <v>1</v>
      </c>
      <c r="AG15">
        <f>'[1]Student MASTER'!$K3</f>
        <v>1</v>
      </c>
      <c r="AH15">
        <f t="shared" ref="AH15:AH51" si="19">IF(G15&gt;0,IF((LEN(B15)-LEN(SUBSTITUTE(B15,"/","")))&gt;0,0,1),0)</f>
        <v>1</v>
      </c>
      <c r="AI15">
        <f>'[1]Student MASTER'!$L3</f>
        <v>1</v>
      </c>
      <c r="AJ15">
        <v>1</v>
      </c>
      <c r="AK15">
        <f t="shared" ref="AK15:AK51" si="20">IF(G15&gt;0,IF(((LEN(B15)-LEN(SUBSTITUTE(B15,"(","")))+(LEN(B15)-LEN(SUBSTITUTE(B15,")","")))+(LEN(B15)-LEN(SUBSTITUTE(B15,"[","")))+(LEN(B15)-LEN(SUBSTITUTE(B15,"]","")))+(LEN(B15)-LEN(SUBSTITUTE(B15,"{","")))+(LEN(B15)-LEN(SUBSTITUTE(B15,"}",""))))&gt;0,0,1),0)</f>
        <v>1</v>
      </c>
      <c r="AL15">
        <v>1</v>
      </c>
      <c r="AM15">
        <f>'[1]Student MASTER'!$M3</f>
        <v>1</v>
      </c>
      <c r="AN15">
        <v>0</v>
      </c>
      <c r="AO15">
        <f>'[1]Student MASTER'!$N3</f>
        <v>1</v>
      </c>
      <c r="AP15">
        <v>0</v>
      </c>
      <c r="AQ15">
        <v>1</v>
      </c>
      <c r="AR15">
        <v>1</v>
      </c>
      <c r="AS15">
        <f>'[1]Student MASTER'!$O3</f>
        <v>1</v>
      </c>
      <c r="AT15">
        <f>'[1]Student MASTER'!$S3</f>
        <v>1</v>
      </c>
      <c r="AU15">
        <f t="shared" ref="AU15:AU51" si="21">IF(G15=0,0,(206.835-(84.6*(K15))-(1.015*(H15))))</f>
        <v>39.330000000000013</v>
      </c>
      <c r="AV15">
        <f t="shared" ref="AV15:AV51" si="22">IF(G15=0,0,(0.39*H15)+(11.8*K15)-15.59)</f>
        <v>11.500000000000004</v>
      </c>
      <c r="AW15">
        <f t="shared" ref="AW15:AW51" si="23">IF(G15=0,0,((0.0588*M15*100)-(0.296*(F15/G15)*100)-15.8))</f>
        <v>8.8826666666666618</v>
      </c>
      <c r="AX15">
        <f t="shared" ref="AX15:AX51" si="24">IF(I15=0,0,(4.71*M15)+(0.5*H15)-21.43)</f>
        <v>7.4220000000000006</v>
      </c>
      <c r="AY15">
        <v>1</v>
      </c>
      <c r="AZ15">
        <v>1</v>
      </c>
      <c r="BA15">
        <v>1</v>
      </c>
      <c r="BG15">
        <f t="shared" ref="BG15:BG51" si="25">IF(G15=0,0,AF15/G15*1000)</f>
        <v>66.666666666666671</v>
      </c>
      <c r="BH15" s="10">
        <f t="shared" ref="BH15:BH51" si="26">G15/200/24/60</f>
        <v>5.208333333333333E-5</v>
      </c>
      <c r="BI15">
        <f t="shared" si="7"/>
        <v>98.550724637681171</v>
      </c>
      <c r="BJ15">
        <v>1</v>
      </c>
      <c r="CB15">
        <f>AW2</f>
        <v>14.022658959537569</v>
      </c>
    </row>
    <row r="16" spans="1:80" ht="42.75">
      <c r="A16">
        <v>1</v>
      </c>
      <c r="B16" s="14" t="s">
        <v>438</v>
      </c>
      <c r="D16">
        <f>'[1]Student MASTER'!$Q4</f>
        <v>1</v>
      </c>
      <c r="E16">
        <v>1</v>
      </c>
      <c r="F16">
        <f t="shared" si="8"/>
        <v>1</v>
      </c>
      <c r="G16">
        <f t="shared" si="9"/>
        <v>14</v>
      </c>
      <c r="H16">
        <f t="shared" si="10"/>
        <v>14</v>
      </c>
      <c r="I16">
        <f t="shared" si="11"/>
        <v>65</v>
      </c>
      <c r="J16">
        <f>'[1]Student MASTER'!$C4</f>
        <v>23</v>
      </c>
      <c r="K16">
        <f t="shared" si="12"/>
        <v>1.6428571428571428</v>
      </c>
      <c r="L16">
        <f t="shared" si="13"/>
        <v>65</v>
      </c>
      <c r="M16">
        <f t="shared" si="14"/>
        <v>4.6428571428571432</v>
      </c>
      <c r="N16">
        <v>2</v>
      </c>
      <c r="O16">
        <v>1</v>
      </c>
      <c r="P16">
        <f>'[1]Student MASTER'!$R4</f>
        <v>1</v>
      </c>
      <c r="Q16">
        <v>1</v>
      </c>
      <c r="R16">
        <f>'[1]Student MASTER'!$E4</f>
        <v>1</v>
      </c>
      <c r="S16" s="20">
        <v>1</v>
      </c>
      <c r="T16">
        <f t="shared" si="15"/>
        <v>1</v>
      </c>
      <c r="U16" s="22">
        <f>'[1]Student MASTER'!$F4</f>
        <v>1</v>
      </c>
      <c r="V16">
        <v>1</v>
      </c>
      <c r="W16">
        <f t="shared" si="16"/>
        <v>1</v>
      </c>
      <c r="X16">
        <f t="shared" si="17"/>
        <v>1</v>
      </c>
      <c r="Y16">
        <f>'[1]Student MASTER'!$D4</f>
        <v>1</v>
      </c>
      <c r="Z16">
        <f>'[1]Student MASTER'!$G4</f>
        <v>1</v>
      </c>
      <c r="AA16">
        <f>'[1]Student MASTER'!$H4</f>
        <v>0</v>
      </c>
      <c r="AB16">
        <f>'[1]Student MASTER'!$I4</f>
        <v>1</v>
      </c>
      <c r="AC16">
        <f>'[1]Student MASTER'!$T4</f>
        <v>1</v>
      </c>
      <c r="AD16">
        <f>'[1]Student MASTER'!$J4</f>
        <v>0</v>
      </c>
      <c r="AE16">
        <v>0</v>
      </c>
      <c r="AF16">
        <f t="shared" si="18"/>
        <v>0</v>
      </c>
      <c r="AG16">
        <f>'[1]Student MASTER'!$K4</f>
        <v>1</v>
      </c>
      <c r="AH16">
        <f t="shared" si="19"/>
        <v>1</v>
      </c>
      <c r="AI16">
        <f>'[1]Student MASTER'!$L4</f>
        <v>1</v>
      </c>
      <c r="AJ16">
        <v>1</v>
      </c>
      <c r="AK16">
        <f t="shared" si="20"/>
        <v>1</v>
      </c>
      <c r="AL16">
        <v>0</v>
      </c>
      <c r="AM16">
        <f>'[1]Student MASTER'!$M4</f>
        <v>1</v>
      </c>
      <c r="AN16">
        <v>0</v>
      </c>
      <c r="AO16">
        <f>'[1]Student MASTER'!$N4</f>
        <v>1</v>
      </c>
      <c r="AP16">
        <v>0</v>
      </c>
      <c r="AQ16">
        <v>1</v>
      </c>
      <c r="AR16">
        <v>1</v>
      </c>
      <c r="AS16">
        <f>'[1]Student MASTER'!$O4</f>
        <v>1</v>
      </c>
      <c r="AT16">
        <f>'[1]Student MASTER'!$S4</f>
        <v>1</v>
      </c>
      <c r="AU16">
        <f t="shared" si="21"/>
        <v>53.639285714285741</v>
      </c>
      <c r="AV16">
        <f t="shared" si="22"/>
        <v>9.2557142857142871</v>
      </c>
      <c r="AW16">
        <f t="shared" si="23"/>
        <v>9.3857142857142861</v>
      </c>
      <c r="AX16">
        <f t="shared" si="24"/>
        <v>7.4378571428571441</v>
      </c>
      <c r="AY16">
        <v>1</v>
      </c>
      <c r="AZ16">
        <v>0</v>
      </c>
      <c r="BA16">
        <v>0</v>
      </c>
      <c r="BG16">
        <f t="shared" si="25"/>
        <v>0</v>
      </c>
      <c r="BH16" s="10">
        <f t="shared" si="26"/>
        <v>4.8611111111111115E-5</v>
      </c>
      <c r="BI16">
        <f t="shared" si="7"/>
        <v>100</v>
      </c>
      <c r="BJ16">
        <v>0</v>
      </c>
      <c r="CB16">
        <f>AX2</f>
        <v>13.077651929386029</v>
      </c>
    </row>
    <row r="17" spans="1:80" ht="27.75">
      <c r="A17">
        <v>1</v>
      </c>
      <c r="B17" s="17" t="s">
        <v>439</v>
      </c>
      <c r="C17" s="16"/>
      <c r="D17">
        <f>'[1]Student MASTER'!$Q5</f>
        <v>1</v>
      </c>
      <c r="E17">
        <v>1</v>
      </c>
      <c r="F17">
        <f t="shared" si="8"/>
        <v>1</v>
      </c>
      <c r="G17">
        <f t="shared" si="9"/>
        <v>12</v>
      </c>
      <c r="H17">
        <f t="shared" si="10"/>
        <v>12</v>
      </c>
      <c r="I17">
        <f t="shared" si="11"/>
        <v>57</v>
      </c>
      <c r="J17">
        <f>'[1]Student MASTER'!$C5</f>
        <v>22</v>
      </c>
      <c r="K17">
        <f t="shared" si="12"/>
        <v>1.8333333333333333</v>
      </c>
      <c r="L17">
        <f t="shared" si="13"/>
        <v>57</v>
      </c>
      <c r="M17">
        <f t="shared" si="14"/>
        <v>4.75</v>
      </c>
      <c r="N17">
        <v>1</v>
      </c>
      <c r="O17">
        <v>1</v>
      </c>
      <c r="P17">
        <f>'[1]Student MASTER'!$R5</f>
        <v>1</v>
      </c>
      <c r="Q17">
        <v>1</v>
      </c>
      <c r="R17">
        <f>'[1]Student MASTER'!$E5</f>
        <v>1</v>
      </c>
      <c r="S17" s="20">
        <v>1</v>
      </c>
      <c r="T17">
        <f t="shared" si="15"/>
        <v>1</v>
      </c>
      <c r="U17" s="22">
        <f>'[1]Student MASTER'!$F5</f>
        <v>1</v>
      </c>
      <c r="V17">
        <v>1</v>
      </c>
      <c r="W17">
        <f t="shared" si="16"/>
        <v>1</v>
      </c>
      <c r="X17">
        <f t="shared" si="17"/>
        <v>1</v>
      </c>
      <c r="Y17">
        <f>'[1]Student MASTER'!$D5</f>
        <v>1</v>
      </c>
      <c r="Z17">
        <f>'[1]Student MASTER'!$G5</f>
        <v>1</v>
      </c>
      <c r="AA17">
        <f>'[1]Student MASTER'!$H5</f>
        <v>0</v>
      </c>
      <c r="AB17">
        <f>'[1]Student MASTER'!$I5</f>
        <v>1</v>
      </c>
      <c r="AC17">
        <f>'[1]Student MASTER'!$T5</f>
        <v>1</v>
      </c>
      <c r="AD17">
        <f>'[1]Student MASTER'!$J5</f>
        <v>1</v>
      </c>
      <c r="AE17">
        <v>0</v>
      </c>
      <c r="AF17">
        <f t="shared" si="18"/>
        <v>0</v>
      </c>
      <c r="AG17">
        <f>'[1]Student MASTER'!$K5</f>
        <v>1</v>
      </c>
      <c r="AH17">
        <f t="shared" si="19"/>
        <v>1</v>
      </c>
      <c r="AI17">
        <f>'[1]Student MASTER'!$L5</f>
        <v>1</v>
      </c>
      <c r="AJ17">
        <v>1</v>
      </c>
      <c r="AK17">
        <f t="shared" si="20"/>
        <v>1</v>
      </c>
      <c r="AL17">
        <v>1</v>
      </c>
      <c r="AM17">
        <f>'[1]Student MASTER'!$M5</f>
        <v>1</v>
      </c>
      <c r="AN17">
        <v>0</v>
      </c>
      <c r="AO17">
        <f>'[1]Student MASTER'!$N5</f>
        <v>1</v>
      </c>
      <c r="AP17">
        <v>0</v>
      </c>
      <c r="AQ17">
        <v>1</v>
      </c>
      <c r="AR17">
        <v>1</v>
      </c>
      <c r="AS17">
        <f>'[1]Student MASTER'!$O5</f>
        <v>1</v>
      </c>
      <c r="AT17">
        <f>'[1]Student MASTER'!$S5</f>
        <v>1</v>
      </c>
      <c r="AU17">
        <f t="shared" si="21"/>
        <v>39.555000000000014</v>
      </c>
      <c r="AV17">
        <f t="shared" si="22"/>
        <v>10.723333333333333</v>
      </c>
      <c r="AW17">
        <f t="shared" si="23"/>
        <v>9.663333333333334</v>
      </c>
      <c r="AX17">
        <f t="shared" si="24"/>
        <v>6.942499999999999</v>
      </c>
      <c r="AY17">
        <v>1</v>
      </c>
      <c r="AZ17">
        <v>0</v>
      </c>
      <c r="BA17">
        <v>1</v>
      </c>
      <c r="BG17">
        <f t="shared" si="25"/>
        <v>0</v>
      </c>
      <c r="BH17" s="10">
        <f t="shared" si="26"/>
        <v>4.1666666666666665E-5</v>
      </c>
      <c r="BI17">
        <f t="shared" si="7"/>
        <v>100</v>
      </c>
      <c r="BJ17">
        <v>0</v>
      </c>
      <c r="CB17">
        <f>VLOOKUP(BB2,'Reading box plots'!$A$14:$B$26,2)</f>
        <v>10</v>
      </c>
    </row>
    <row r="18" spans="1:80" ht="27.75">
      <c r="A18">
        <v>1</v>
      </c>
      <c r="B18" s="17" t="s">
        <v>440</v>
      </c>
      <c r="C18" s="16"/>
      <c r="D18">
        <f>'[1]Student MASTER'!$Q6</f>
        <v>1</v>
      </c>
      <c r="E18">
        <v>1</v>
      </c>
      <c r="F18">
        <f t="shared" si="8"/>
        <v>1</v>
      </c>
      <c r="G18">
        <f t="shared" si="9"/>
        <v>11</v>
      </c>
      <c r="H18">
        <f t="shared" si="10"/>
        <v>11</v>
      </c>
      <c r="I18">
        <f t="shared" si="11"/>
        <v>50</v>
      </c>
      <c r="J18">
        <f>'[1]Student MASTER'!$C6</f>
        <v>18</v>
      </c>
      <c r="K18">
        <f t="shared" si="12"/>
        <v>1.6363636363636365</v>
      </c>
      <c r="L18">
        <f t="shared" si="13"/>
        <v>49</v>
      </c>
      <c r="M18">
        <f t="shared" si="14"/>
        <v>4.4545454545454541</v>
      </c>
      <c r="N18">
        <v>1</v>
      </c>
      <c r="O18">
        <v>1</v>
      </c>
      <c r="P18">
        <f>'[1]Student MASTER'!$R6</f>
        <v>1</v>
      </c>
      <c r="Q18">
        <v>0</v>
      </c>
      <c r="R18">
        <f>'[1]Student MASTER'!$E6</f>
        <v>1</v>
      </c>
      <c r="S18" s="20">
        <v>1</v>
      </c>
      <c r="T18">
        <f t="shared" si="15"/>
        <v>0</v>
      </c>
      <c r="U18" s="22">
        <f>'[1]Student MASTER'!$F6</f>
        <v>1</v>
      </c>
      <c r="V18">
        <v>1</v>
      </c>
      <c r="W18">
        <f t="shared" si="16"/>
        <v>0</v>
      </c>
      <c r="X18">
        <f t="shared" si="17"/>
        <v>1</v>
      </c>
      <c r="Y18">
        <f>'[1]Student MASTER'!$D6</f>
        <v>0</v>
      </c>
      <c r="Z18">
        <f>'[1]Student MASTER'!$G6</f>
        <v>1</v>
      </c>
      <c r="AA18">
        <f>'[1]Student MASTER'!$H6</f>
        <v>1</v>
      </c>
      <c r="AB18">
        <f>'[1]Student MASTER'!$I6</f>
        <v>1</v>
      </c>
      <c r="AC18">
        <f>'[1]Student MASTER'!$T6</f>
        <v>1</v>
      </c>
      <c r="AD18">
        <f>'[1]Student MASTER'!$J6</f>
        <v>1</v>
      </c>
      <c r="AE18">
        <v>1</v>
      </c>
      <c r="AF18">
        <f t="shared" si="18"/>
        <v>1</v>
      </c>
      <c r="AG18">
        <f>'[1]Student MASTER'!$K6</f>
        <v>1</v>
      </c>
      <c r="AH18">
        <f t="shared" si="19"/>
        <v>1</v>
      </c>
      <c r="AI18">
        <f>'[1]Student MASTER'!$L6</f>
        <v>1</v>
      </c>
      <c r="AJ18">
        <v>1</v>
      </c>
      <c r="AK18">
        <f t="shared" si="20"/>
        <v>1</v>
      </c>
      <c r="AL18">
        <v>1</v>
      </c>
      <c r="AM18">
        <f>'[1]Student MASTER'!$M6</f>
        <v>1</v>
      </c>
      <c r="AN18">
        <v>1</v>
      </c>
      <c r="AO18">
        <f>'[1]Student MASTER'!$N6</f>
        <v>1</v>
      </c>
      <c r="AP18">
        <v>0</v>
      </c>
      <c r="AQ18">
        <v>1</v>
      </c>
      <c r="AR18">
        <v>1</v>
      </c>
      <c r="AS18">
        <f>'[1]Student MASTER'!$O6</f>
        <v>1</v>
      </c>
      <c r="AT18">
        <f>'[1]Student MASTER'!$S6</f>
        <v>1</v>
      </c>
      <c r="AU18">
        <f t="shared" si="21"/>
        <v>57.233636363636371</v>
      </c>
      <c r="AV18">
        <f t="shared" si="22"/>
        <v>8.0090909090909115</v>
      </c>
      <c r="AW18">
        <f t="shared" si="23"/>
        <v>7.7018181818181759</v>
      </c>
      <c r="AX18">
        <f t="shared" si="24"/>
        <v>5.0509090909090908</v>
      </c>
      <c r="AY18">
        <v>1</v>
      </c>
      <c r="AZ18">
        <v>0</v>
      </c>
      <c r="BA18">
        <v>1</v>
      </c>
      <c r="BG18">
        <f t="shared" si="25"/>
        <v>90.909090909090907</v>
      </c>
      <c r="BH18" s="10">
        <f t="shared" si="26"/>
        <v>3.8194444444444444E-5</v>
      </c>
      <c r="BI18">
        <f t="shared" si="7"/>
        <v>98</v>
      </c>
      <c r="BJ18">
        <v>0</v>
      </c>
      <c r="CB18">
        <f>BC2</f>
        <v>10</v>
      </c>
    </row>
    <row r="19" spans="1:80" ht="28.5">
      <c r="A19">
        <v>1</v>
      </c>
      <c r="B19" s="14" t="s">
        <v>441</v>
      </c>
      <c r="D19">
        <f>'[1]Student MASTER'!$Q7</f>
        <v>1</v>
      </c>
      <c r="E19">
        <v>1</v>
      </c>
      <c r="F19">
        <f t="shared" si="8"/>
        <v>1</v>
      </c>
      <c r="G19">
        <f t="shared" si="9"/>
        <v>15</v>
      </c>
      <c r="H19">
        <f t="shared" si="10"/>
        <v>15</v>
      </c>
      <c r="I19">
        <f t="shared" si="11"/>
        <v>54</v>
      </c>
      <c r="J19">
        <f>'[1]Student MASTER'!$C7</f>
        <v>19</v>
      </c>
      <c r="K19">
        <f t="shared" si="12"/>
        <v>1.2666666666666666</v>
      </c>
      <c r="L19">
        <f t="shared" si="13"/>
        <v>53</v>
      </c>
      <c r="M19">
        <f t="shared" si="14"/>
        <v>3.5333333333333332</v>
      </c>
      <c r="N19">
        <v>1</v>
      </c>
      <c r="O19">
        <v>1</v>
      </c>
      <c r="P19">
        <f>'[1]Student MASTER'!$R7</f>
        <v>0</v>
      </c>
      <c r="Q19">
        <v>1</v>
      </c>
      <c r="R19">
        <f>'[1]Student MASTER'!$E7</f>
        <v>1</v>
      </c>
      <c r="S19" s="20">
        <v>1</v>
      </c>
      <c r="T19">
        <f t="shared" si="15"/>
        <v>1</v>
      </c>
      <c r="U19" s="22">
        <f>'[1]Student MASTER'!$F7</f>
        <v>0</v>
      </c>
      <c r="V19">
        <v>1</v>
      </c>
      <c r="W19">
        <f t="shared" si="16"/>
        <v>0</v>
      </c>
      <c r="X19">
        <f t="shared" si="17"/>
        <v>1</v>
      </c>
      <c r="Y19">
        <f>'[1]Student MASTER'!$D7</f>
        <v>0</v>
      </c>
      <c r="Z19">
        <f>'[1]Student MASTER'!$G7</f>
        <v>1</v>
      </c>
      <c r="AA19">
        <f>'[1]Student MASTER'!$H7</f>
        <v>1</v>
      </c>
      <c r="AB19">
        <f>'[1]Student MASTER'!$I7</f>
        <v>1</v>
      </c>
      <c r="AC19">
        <f>'[1]Student MASTER'!$T7</f>
        <v>1</v>
      </c>
      <c r="AD19">
        <f>'[1]Student MASTER'!$J7</f>
        <v>0</v>
      </c>
      <c r="AE19">
        <v>1</v>
      </c>
      <c r="AF19">
        <f t="shared" si="18"/>
        <v>1</v>
      </c>
      <c r="AG19">
        <f>'[1]Student MASTER'!$K7</f>
        <v>1</v>
      </c>
      <c r="AH19">
        <f t="shared" si="19"/>
        <v>1</v>
      </c>
      <c r="AI19">
        <f>'[1]Student MASTER'!$L7</f>
        <v>1</v>
      </c>
      <c r="AJ19">
        <v>1</v>
      </c>
      <c r="AK19">
        <f t="shared" si="20"/>
        <v>1</v>
      </c>
      <c r="AL19">
        <v>1</v>
      </c>
      <c r="AM19">
        <f>'[1]Student MASTER'!$M7</f>
        <v>1</v>
      </c>
      <c r="AN19">
        <v>1</v>
      </c>
      <c r="AO19">
        <f>'[1]Student MASTER'!$N7</f>
        <v>1</v>
      </c>
      <c r="AP19">
        <v>1</v>
      </c>
      <c r="AQ19">
        <v>1</v>
      </c>
      <c r="AR19">
        <v>1</v>
      </c>
      <c r="AS19">
        <f>'[1]Student MASTER'!$O7</f>
        <v>1</v>
      </c>
      <c r="AT19">
        <f>'[1]Student MASTER'!$S7</f>
        <v>1</v>
      </c>
      <c r="AU19">
        <f t="shared" si="21"/>
        <v>84.450000000000031</v>
      </c>
      <c r="AV19">
        <f t="shared" si="22"/>
        <v>5.206666666666667</v>
      </c>
      <c r="AW19">
        <f t="shared" si="23"/>
        <v>3.0026666666666628</v>
      </c>
      <c r="AX19">
        <f t="shared" si="24"/>
        <v>2.7119999999999997</v>
      </c>
      <c r="AY19">
        <v>1</v>
      </c>
      <c r="AZ19">
        <v>1</v>
      </c>
      <c r="BA19">
        <v>1</v>
      </c>
      <c r="BG19">
        <f t="shared" si="25"/>
        <v>66.666666666666671</v>
      </c>
      <c r="BH19" s="10">
        <f t="shared" si="26"/>
        <v>5.208333333333333E-5</v>
      </c>
      <c r="BI19">
        <f t="shared" si="7"/>
        <v>98.148148148148152</v>
      </c>
      <c r="BJ19">
        <v>1</v>
      </c>
      <c r="BK19" s="10"/>
      <c r="BL19" s="10"/>
      <c r="CB19">
        <f>BD2</f>
        <v>17.2</v>
      </c>
    </row>
    <row r="20" spans="1:80" ht="28.5">
      <c r="A20">
        <v>1</v>
      </c>
      <c r="B20" s="14" t="s">
        <v>442</v>
      </c>
      <c r="D20">
        <f>'[1]Student MASTER'!$Q8</f>
        <v>1</v>
      </c>
      <c r="E20">
        <v>1</v>
      </c>
      <c r="F20">
        <f t="shared" si="8"/>
        <v>1</v>
      </c>
      <c r="G20">
        <f t="shared" si="9"/>
        <v>11</v>
      </c>
      <c r="H20">
        <f t="shared" si="10"/>
        <v>11</v>
      </c>
      <c r="I20">
        <f t="shared" si="11"/>
        <v>59</v>
      </c>
      <c r="J20">
        <f>'[1]Student MASTER'!$C8</f>
        <v>20</v>
      </c>
      <c r="K20">
        <f t="shared" si="12"/>
        <v>1.8181818181818181</v>
      </c>
      <c r="L20">
        <f t="shared" si="13"/>
        <v>58</v>
      </c>
      <c r="M20">
        <f t="shared" si="14"/>
        <v>5.2727272727272725</v>
      </c>
      <c r="N20">
        <v>2</v>
      </c>
      <c r="O20">
        <v>1</v>
      </c>
      <c r="P20">
        <f>'[1]Student MASTER'!$R8</f>
        <v>1</v>
      </c>
      <c r="Q20">
        <v>0</v>
      </c>
      <c r="R20">
        <f>'[1]Student MASTER'!$E8</f>
        <v>1</v>
      </c>
      <c r="S20" s="20">
        <v>1</v>
      </c>
      <c r="T20">
        <f t="shared" si="15"/>
        <v>0</v>
      </c>
      <c r="U20" s="22">
        <f>'[1]Student MASTER'!$F8</f>
        <v>1</v>
      </c>
      <c r="V20">
        <v>1</v>
      </c>
      <c r="W20">
        <f t="shared" si="16"/>
        <v>0</v>
      </c>
      <c r="X20">
        <f t="shared" si="17"/>
        <v>1</v>
      </c>
      <c r="Y20">
        <f>'[1]Student MASTER'!$D8</f>
        <v>1</v>
      </c>
      <c r="Z20">
        <f>'[1]Student MASTER'!$G8</f>
        <v>1</v>
      </c>
      <c r="AA20">
        <f>'[1]Student MASTER'!$H8</f>
        <v>0</v>
      </c>
      <c r="AB20">
        <f>'[1]Student MASTER'!$I8</f>
        <v>1</v>
      </c>
      <c r="AC20">
        <f>'[1]Student MASTER'!$T8</f>
        <v>1</v>
      </c>
      <c r="AD20">
        <f>'[1]Student MASTER'!$J8</f>
        <v>1</v>
      </c>
      <c r="AE20">
        <v>0</v>
      </c>
      <c r="AF20">
        <f t="shared" si="18"/>
        <v>1</v>
      </c>
      <c r="AG20">
        <f>'[1]Student MASTER'!$K8</f>
        <v>1</v>
      </c>
      <c r="AH20">
        <f t="shared" si="19"/>
        <v>1</v>
      </c>
      <c r="AI20">
        <f>'[1]Student MASTER'!$L8</f>
        <v>1</v>
      </c>
      <c r="AJ20">
        <v>1</v>
      </c>
      <c r="AK20">
        <f t="shared" si="20"/>
        <v>1</v>
      </c>
      <c r="AL20">
        <v>1</v>
      </c>
      <c r="AM20">
        <f>'[1]Student MASTER'!$M8</f>
        <v>1</v>
      </c>
      <c r="AN20">
        <v>0</v>
      </c>
      <c r="AO20">
        <f>'[1]Student MASTER'!$N8</f>
        <v>1</v>
      </c>
      <c r="AP20">
        <v>0</v>
      </c>
      <c r="AQ20">
        <v>1</v>
      </c>
      <c r="AR20">
        <v>1</v>
      </c>
      <c r="AS20">
        <f>'[1]Student MASTER'!$O8</f>
        <v>1</v>
      </c>
      <c r="AT20">
        <f>'[1]Student MASTER'!$S8</f>
        <v>1</v>
      </c>
      <c r="AU20">
        <f t="shared" si="21"/>
        <v>41.851818181818196</v>
      </c>
      <c r="AV20">
        <f t="shared" si="22"/>
        <v>10.154545454545456</v>
      </c>
      <c r="AW20">
        <f t="shared" si="23"/>
        <v>12.512727272727268</v>
      </c>
      <c r="AX20">
        <f t="shared" si="24"/>
        <v>8.9045454545454525</v>
      </c>
      <c r="AY20">
        <v>1</v>
      </c>
      <c r="AZ20">
        <v>0</v>
      </c>
      <c r="BA20">
        <v>0</v>
      </c>
      <c r="BG20">
        <f t="shared" si="25"/>
        <v>90.909090909090907</v>
      </c>
      <c r="BH20" s="10">
        <f t="shared" si="26"/>
        <v>3.8194444444444444E-5</v>
      </c>
      <c r="BI20">
        <f t="shared" si="7"/>
        <v>98.305084745762713</v>
      </c>
      <c r="BJ20">
        <v>1</v>
      </c>
      <c r="CB20" t="str">
        <f>BE2</f>
        <v>x</v>
      </c>
    </row>
    <row r="21" spans="1:80" ht="28.5">
      <c r="A21">
        <v>1</v>
      </c>
      <c r="B21" s="14" t="s">
        <v>443</v>
      </c>
      <c r="D21">
        <f>'[1]Student MASTER'!$Q9</f>
        <v>1</v>
      </c>
      <c r="E21">
        <v>1</v>
      </c>
      <c r="F21">
        <f t="shared" si="8"/>
        <v>1</v>
      </c>
      <c r="G21">
        <f t="shared" si="9"/>
        <v>11</v>
      </c>
      <c r="H21">
        <f t="shared" si="10"/>
        <v>11</v>
      </c>
      <c r="I21">
        <f t="shared" si="11"/>
        <v>53</v>
      </c>
      <c r="J21">
        <f>'[1]Student MASTER'!$C9</f>
        <v>19</v>
      </c>
      <c r="K21">
        <f t="shared" si="12"/>
        <v>1.7272727272727273</v>
      </c>
      <c r="L21">
        <f t="shared" si="13"/>
        <v>53</v>
      </c>
      <c r="M21">
        <f t="shared" si="14"/>
        <v>4.8181818181818183</v>
      </c>
      <c r="N21">
        <v>1</v>
      </c>
      <c r="O21">
        <v>1</v>
      </c>
      <c r="P21">
        <f>'[1]Student MASTER'!$R9</f>
        <v>1</v>
      </c>
      <c r="Q21">
        <v>0</v>
      </c>
      <c r="R21">
        <f>'[1]Student MASTER'!$E9</f>
        <v>1</v>
      </c>
      <c r="S21" s="20">
        <v>1</v>
      </c>
      <c r="T21">
        <f t="shared" si="15"/>
        <v>0</v>
      </c>
      <c r="U21" s="22">
        <f>'[1]Student MASTER'!$F9</f>
        <v>1</v>
      </c>
      <c r="V21">
        <v>1</v>
      </c>
      <c r="W21">
        <f t="shared" si="16"/>
        <v>0</v>
      </c>
      <c r="X21">
        <f t="shared" si="17"/>
        <v>1</v>
      </c>
      <c r="Y21">
        <f>'[1]Student MASTER'!$D9</f>
        <v>1</v>
      </c>
      <c r="Z21">
        <f>'[1]Student MASTER'!$G9</f>
        <v>1</v>
      </c>
      <c r="AA21">
        <f>'[1]Student MASTER'!$H9</f>
        <v>0</v>
      </c>
      <c r="AB21">
        <f>'[1]Student MASTER'!$I9</f>
        <v>1</v>
      </c>
      <c r="AC21">
        <f>'[1]Student MASTER'!$T9</f>
        <v>1</v>
      </c>
      <c r="AD21">
        <f>'[1]Student MASTER'!$J9</f>
        <v>1</v>
      </c>
      <c r="AE21">
        <v>0</v>
      </c>
      <c r="AF21">
        <f t="shared" si="18"/>
        <v>0</v>
      </c>
      <c r="AG21">
        <f>'[1]Student MASTER'!$K9</f>
        <v>1</v>
      </c>
      <c r="AH21">
        <f t="shared" si="19"/>
        <v>1</v>
      </c>
      <c r="AI21">
        <f>'[1]Student MASTER'!$L9</f>
        <v>1</v>
      </c>
      <c r="AJ21">
        <v>1</v>
      </c>
      <c r="AK21">
        <f t="shared" si="20"/>
        <v>1</v>
      </c>
      <c r="AL21">
        <v>1</v>
      </c>
      <c r="AM21">
        <f>'[1]Student MASTER'!$M9</f>
        <v>1</v>
      </c>
      <c r="AN21">
        <v>0</v>
      </c>
      <c r="AO21">
        <f>'[1]Student MASTER'!$N9</f>
        <v>1</v>
      </c>
      <c r="AP21">
        <v>0</v>
      </c>
      <c r="AQ21">
        <v>1</v>
      </c>
      <c r="AR21">
        <v>1</v>
      </c>
      <c r="AS21">
        <f>'[1]Student MASTER'!$O9</f>
        <v>1</v>
      </c>
      <c r="AT21">
        <f>'[1]Student MASTER'!$S9</f>
        <v>1</v>
      </c>
      <c r="AU21">
        <f t="shared" si="21"/>
        <v>49.542727272727284</v>
      </c>
      <c r="AV21">
        <f t="shared" si="22"/>
        <v>9.081818181818182</v>
      </c>
      <c r="AW21">
        <f t="shared" si="23"/>
        <v>9.8399999999999963</v>
      </c>
      <c r="AX21">
        <f t="shared" si="24"/>
        <v>6.7636363636363654</v>
      </c>
      <c r="AY21">
        <v>1</v>
      </c>
      <c r="AZ21">
        <v>0</v>
      </c>
      <c r="BA21">
        <v>0</v>
      </c>
      <c r="BG21">
        <f t="shared" si="25"/>
        <v>0</v>
      </c>
      <c r="BH21" s="10">
        <f t="shared" si="26"/>
        <v>3.8194444444444444E-5</v>
      </c>
      <c r="BI21">
        <f t="shared" si="7"/>
        <v>100</v>
      </c>
      <c r="BJ21">
        <v>0</v>
      </c>
      <c r="CB21">
        <f>BF2</f>
        <v>12.3</v>
      </c>
    </row>
    <row r="22" spans="1:80" ht="28.5">
      <c r="A22">
        <v>1</v>
      </c>
      <c r="B22" s="2" t="s">
        <v>444</v>
      </c>
      <c r="D22">
        <f>'[1]Student MASTER'!$Q10</f>
        <v>1</v>
      </c>
      <c r="E22">
        <v>1</v>
      </c>
      <c r="F22">
        <f t="shared" si="8"/>
        <v>1</v>
      </c>
      <c r="G22">
        <f t="shared" si="9"/>
        <v>9</v>
      </c>
      <c r="H22">
        <f t="shared" si="10"/>
        <v>9</v>
      </c>
      <c r="I22">
        <f t="shared" si="11"/>
        <v>36</v>
      </c>
      <c r="J22">
        <f>'[1]Student MASTER'!$C10</f>
        <v>14</v>
      </c>
      <c r="K22">
        <f t="shared" si="12"/>
        <v>1.5555555555555556</v>
      </c>
      <c r="L22">
        <f t="shared" si="13"/>
        <v>36</v>
      </c>
      <c r="M22">
        <f t="shared" si="14"/>
        <v>4</v>
      </c>
      <c r="N22">
        <v>1</v>
      </c>
      <c r="O22">
        <v>1</v>
      </c>
      <c r="P22">
        <f>'[1]Student MASTER'!$R10</f>
        <v>1</v>
      </c>
      <c r="Q22">
        <v>1</v>
      </c>
      <c r="R22">
        <f>'[1]Student MASTER'!$E10</f>
        <v>1</v>
      </c>
      <c r="S22" s="20">
        <v>1</v>
      </c>
      <c r="T22">
        <f t="shared" si="15"/>
        <v>1</v>
      </c>
      <c r="U22" s="22">
        <f>'[1]Student MASTER'!$F10</f>
        <v>1</v>
      </c>
      <c r="V22">
        <v>1</v>
      </c>
      <c r="W22">
        <f t="shared" si="16"/>
        <v>1</v>
      </c>
      <c r="X22">
        <f t="shared" si="17"/>
        <v>1</v>
      </c>
      <c r="Y22">
        <f>'[1]Student MASTER'!$D10</f>
        <v>1</v>
      </c>
      <c r="Z22">
        <f>'[1]Student MASTER'!$G10</f>
        <v>1</v>
      </c>
      <c r="AA22">
        <f>'[1]Student MASTER'!$H10</f>
        <v>0</v>
      </c>
      <c r="AB22">
        <f>'[1]Student MASTER'!$I10</f>
        <v>1</v>
      </c>
      <c r="AC22">
        <f>'[1]Student MASTER'!$T10</f>
        <v>1</v>
      </c>
      <c r="AD22">
        <f>'[1]Student MASTER'!$J10</f>
        <v>0</v>
      </c>
      <c r="AE22">
        <v>0</v>
      </c>
      <c r="AF22">
        <f t="shared" si="18"/>
        <v>0</v>
      </c>
      <c r="AG22">
        <f>'[1]Student MASTER'!$K10</f>
        <v>1</v>
      </c>
      <c r="AH22">
        <f t="shared" si="19"/>
        <v>1</v>
      </c>
      <c r="AI22">
        <f>'[1]Student MASTER'!$L10</f>
        <v>1</v>
      </c>
      <c r="AJ22">
        <v>1</v>
      </c>
      <c r="AK22">
        <f t="shared" si="20"/>
        <v>1</v>
      </c>
      <c r="AL22">
        <v>1</v>
      </c>
      <c r="AM22">
        <f>'[1]Student MASTER'!$M10</f>
        <v>1</v>
      </c>
      <c r="AN22">
        <v>0</v>
      </c>
      <c r="AO22">
        <f>'[1]Student MASTER'!$N10</f>
        <v>1</v>
      </c>
      <c r="AP22">
        <v>0</v>
      </c>
      <c r="AQ22">
        <v>1</v>
      </c>
      <c r="AR22">
        <v>1</v>
      </c>
      <c r="AS22">
        <f>'[1]Student MASTER'!$O10</f>
        <v>1</v>
      </c>
      <c r="AT22">
        <f>'[1]Student MASTER'!$S10</f>
        <v>1</v>
      </c>
      <c r="AU22">
        <f t="shared" si="21"/>
        <v>66.100000000000009</v>
      </c>
      <c r="AV22">
        <f t="shared" si="22"/>
        <v>6.2755555555555596</v>
      </c>
      <c r="AW22">
        <f t="shared" si="23"/>
        <v>4.431111111111111</v>
      </c>
      <c r="AX22">
        <f t="shared" si="24"/>
        <v>1.9100000000000001</v>
      </c>
      <c r="AY22">
        <v>1</v>
      </c>
      <c r="AZ22">
        <v>0</v>
      </c>
      <c r="BA22">
        <v>1</v>
      </c>
      <c r="BG22">
        <f t="shared" si="25"/>
        <v>0</v>
      </c>
      <c r="BH22" s="10">
        <f t="shared" si="26"/>
        <v>3.1250000000000001E-5</v>
      </c>
      <c r="BI22">
        <f t="shared" si="7"/>
        <v>100</v>
      </c>
      <c r="BJ22">
        <v>1</v>
      </c>
      <c r="CB22">
        <f>BQ2</f>
        <v>14.1</v>
      </c>
    </row>
    <row r="23" spans="1:80" ht="42.75">
      <c r="A23">
        <v>1</v>
      </c>
      <c r="B23" s="2" t="s">
        <v>445</v>
      </c>
      <c r="D23">
        <f>'[1]Student MASTER'!$Q11</f>
        <v>1</v>
      </c>
      <c r="E23">
        <v>1</v>
      </c>
      <c r="F23">
        <f t="shared" si="8"/>
        <v>1</v>
      </c>
      <c r="G23">
        <f t="shared" si="9"/>
        <v>15</v>
      </c>
      <c r="H23">
        <f t="shared" si="10"/>
        <v>15</v>
      </c>
      <c r="I23">
        <f t="shared" si="11"/>
        <v>73</v>
      </c>
      <c r="J23">
        <f>'[1]Student MASTER'!$C11</f>
        <v>26</v>
      </c>
      <c r="K23">
        <f t="shared" si="12"/>
        <v>1.7333333333333334</v>
      </c>
      <c r="L23">
        <f t="shared" si="13"/>
        <v>72</v>
      </c>
      <c r="M23">
        <f t="shared" si="14"/>
        <v>4.8</v>
      </c>
      <c r="N23">
        <v>2</v>
      </c>
      <c r="O23">
        <v>1</v>
      </c>
      <c r="P23">
        <f>'[1]Student MASTER'!$R11</f>
        <v>1</v>
      </c>
      <c r="Q23">
        <v>0</v>
      </c>
      <c r="R23">
        <f>'[1]Student MASTER'!$E11</f>
        <v>1</v>
      </c>
      <c r="S23" s="20">
        <v>1</v>
      </c>
      <c r="T23">
        <f t="shared" si="15"/>
        <v>0</v>
      </c>
      <c r="U23" s="22">
        <f>'[1]Student MASTER'!$F11</f>
        <v>1</v>
      </c>
      <c r="V23">
        <v>1</v>
      </c>
      <c r="W23">
        <f t="shared" si="16"/>
        <v>0</v>
      </c>
      <c r="X23">
        <f t="shared" si="17"/>
        <v>1</v>
      </c>
      <c r="Y23">
        <f>'[1]Student MASTER'!$D11</f>
        <v>1</v>
      </c>
      <c r="Z23">
        <f>'[1]Student MASTER'!$G11</f>
        <v>1</v>
      </c>
      <c r="AA23">
        <f>'[1]Student MASTER'!$H11</f>
        <v>0</v>
      </c>
      <c r="AB23">
        <f>'[1]Student MASTER'!$I11</f>
        <v>1</v>
      </c>
      <c r="AC23">
        <f>'[1]Student MASTER'!$T11</f>
        <v>1</v>
      </c>
      <c r="AD23">
        <f>'[1]Student MASTER'!$J11</f>
        <v>0</v>
      </c>
      <c r="AE23">
        <v>0</v>
      </c>
      <c r="AF23">
        <f t="shared" si="18"/>
        <v>1</v>
      </c>
      <c r="AG23">
        <f>'[1]Student MASTER'!$K11</f>
        <v>1</v>
      </c>
      <c r="AH23">
        <f t="shared" si="19"/>
        <v>1</v>
      </c>
      <c r="AI23">
        <f>'[1]Student MASTER'!$L11</f>
        <v>1</v>
      </c>
      <c r="AJ23">
        <v>1</v>
      </c>
      <c r="AK23">
        <f t="shared" si="20"/>
        <v>1</v>
      </c>
      <c r="AL23">
        <v>0</v>
      </c>
      <c r="AM23">
        <f>'[1]Student MASTER'!$M11</f>
        <v>1</v>
      </c>
      <c r="AN23">
        <v>0</v>
      </c>
      <c r="AO23">
        <f>'[1]Student MASTER'!$N11</f>
        <v>1</v>
      </c>
      <c r="AP23">
        <v>0</v>
      </c>
      <c r="AQ23">
        <v>1</v>
      </c>
      <c r="AR23">
        <v>1</v>
      </c>
      <c r="AS23">
        <f>'[1]Student MASTER'!$O11</f>
        <v>1</v>
      </c>
      <c r="AT23">
        <f>'[1]Student MASTER'!$S11</f>
        <v>1</v>
      </c>
      <c r="AU23">
        <f t="shared" si="21"/>
        <v>44.970000000000027</v>
      </c>
      <c r="AV23">
        <f t="shared" si="22"/>
        <v>10.713333333333338</v>
      </c>
      <c r="AW23">
        <f t="shared" si="23"/>
        <v>10.450666666666667</v>
      </c>
      <c r="AX23">
        <f t="shared" si="24"/>
        <v>8.6780000000000008</v>
      </c>
      <c r="AY23">
        <v>1</v>
      </c>
      <c r="AZ23">
        <v>0</v>
      </c>
      <c r="BA23">
        <v>1</v>
      </c>
      <c r="BG23">
        <f t="shared" si="25"/>
        <v>66.666666666666671</v>
      </c>
      <c r="BH23" s="10">
        <f t="shared" si="26"/>
        <v>5.208333333333333E-5</v>
      </c>
      <c r="BI23">
        <f t="shared" si="7"/>
        <v>98.630136986301366</v>
      </c>
      <c r="BJ23">
        <v>0</v>
      </c>
      <c r="CB23">
        <f>BR2</f>
        <v>13</v>
      </c>
    </row>
    <row r="24" spans="1:80" ht="41.25">
      <c r="A24">
        <v>1</v>
      </c>
      <c r="B24" s="17" t="s">
        <v>446</v>
      </c>
      <c r="D24">
        <f>'[1]Student MASTER'!$Q12</f>
        <v>1</v>
      </c>
      <c r="E24">
        <v>1</v>
      </c>
      <c r="F24">
        <f t="shared" si="8"/>
        <v>1</v>
      </c>
      <c r="G24">
        <f t="shared" si="9"/>
        <v>15</v>
      </c>
      <c r="H24">
        <f t="shared" si="10"/>
        <v>15</v>
      </c>
      <c r="I24">
        <f t="shared" si="11"/>
        <v>70</v>
      </c>
      <c r="J24">
        <f>'[1]Student MASTER'!$C12</f>
        <v>24</v>
      </c>
      <c r="K24">
        <f t="shared" si="12"/>
        <v>1.6</v>
      </c>
      <c r="L24">
        <f t="shared" si="13"/>
        <v>69</v>
      </c>
      <c r="M24">
        <f t="shared" si="14"/>
        <v>4.5999999999999996</v>
      </c>
      <c r="N24">
        <v>2</v>
      </c>
      <c r="O24">
        <v>1</v>
      </c>
      <c r="P24">
        <f>'[1]Student MASTER'!$R12</f>
        <v>1</v>
      </c>
      <c r="Q24">
        <v>0</v>
      </c>
      <c r="R24">
        <f>'[1]Student MASTER'!$E12</f>
        <v>1</v>
      </c>
      <c r="S24" s="20">
        <v>1</v>
      </c>
      <c r="T24">
        <f t="shared" si="15"/>
        <v>0</v>
      </c>
      <c r="U24" s="22">
        <f>'[1]Student MASTER'!$F12</f>
        <v>1</v>
      </c>
      <c r="V24">
        <v>1</v>
      </c>
      <c r="W24">
        <f t="shared" si="16"/>
        <v>0</v>
      </c>
      <c r="X24">
        <f t="shared" si="17"/>
        <v>1</v>
      </c>
      <c r="Y24">
        <f>'[1]Student MASTER'!$D12</f>
        <v>0</v>
      </c>
      <c r="Z24">
        <f>'[1]Student MASTER'!$G12</f>
        <v>1</v>
      </c>
      <c r="AA24">
        <f>'[1]Student MASTER'!$H12</f>
        <v>0</v>
      </c>
      <c r="AB24">
        <f>'[1]Student MASTER'!$I12</f>
        <v>1</v>
      </c>
      <c r="AC24">
        <f>'[1]Student MASTER'!$T12</f>
        <v>1</v>
      </c>
      <c r="AD24">
        <f>'[1]Student MASTER'!$J12</f>
        <v>1</v>
      </c>
      <c r="AE24">
        <v>0</v>
      </c>
      <c r="AF24">
        <f t="shared" si="18"/>
        <v>1</v>
      </c>
      <c r="AG24">
        <f>'[1]Student MASTER'!$K12</f>
        <v>1</v>
      </c>
      <c r="AH24">
        <f t="shared" si="19"/>
        <v>1</v>
      </c>
      <c r="AI24">
        <f>'[1]Student MASTER'!$L12</f>
        <v>1</v>
      </c>
      <c r="AJ24">
        <v>1</v>
      </c>
      <c r="AK24">
        <f t="shared" si="20"/>
        <v>1</v>
      </c>
      <c r="AL24">
        <v>1</v>
      </c>
      <c r="AM24">
        <f>'[1]Student MASTER'!$M12</f>
        <v>1</v>
      </c>
      <c r="AN24">
        <v>0</v>
      </c>
      <c r="AO24">
        <f>'[1]Student MASTER'!$N12</f>
        <v>1</v>
      </c>
      <c r="AP24">
        <v>0</v>
      </c>
      <c r="AQ24">
        <v>1</v>
      </c>
      <c r="AR24">
        <v>1</v>
      </c>
      <c r="AS24">
        <f>'[1]Student MASTER'!$O12</f>
        <v>1</v>
      </c>
      <c r="AT24">
        <f>'[1]Student MASTER'!$S12</f>
        <v>1</v>
      </c>
      <c r="AU24">
        <f t="shared" si="21"/>
        <v>56.250000000000028</v>
      </c>
      <c r="AV24">
        <f t="shared" si="22"/>
        <v>9.1400000000000041</v>
      </c>
      <c r="AW24">
        <f t="shared" si="23"/>
        <v>9.2746666666666613</v>
      </c>
      <c r="AX24">
        <f t="shared" si="24"/>
        <v>7.7359999999999971</v>
      </c>
      <c r="AY24">
        <v>1</v>
      </c>
      <c r="AZ24">
        <v>0</v>
      </c>
      <c r="BA24">
        <v>1</v>
      </c>
      <c r="BG24">
        <f t="shared" si="25"/>
        <v>66.666666666666671</v>
      </c>
      <c r="BH24" s="10">
        <f t="shared" si="26"/>
        <v>5.208333333333333E-5</v>
      </c>
      <c r="BI24">
        <f t="shared" si="7"/>
        <v>98.571428571428584</v>
      </c>
      <c r="BJ24">
        <v>0</v>
      </c>
      <c r="CB24">
        <f>BS2</f>
        <v>15.2</v>
      </c>
    </row>
    <row r="25" spans="1:80" ht="54.75">
      <c r="A25">
        <v>1</v>
      </c>
      <c r="B25" s="17" t="s">
        <v>447</v>
      </c>
      <c r="D25">
        <f>'[1]Student MASTER'!$Q13</f>
        <v>1</v>
      </c>
      <c r="E25">
        <v>1</v>
      </c>
      <c r="F25">
        <f t="shared" si="8"/>
        <v>1</v>
      </c>
      <c r="G25">
        <f t="shared" si="9"/>
        <v>27</v>
      </c>
      <c r="H25">
        <f t="shared" si="10"/>
        <v>27</v>
      </c>
      <c r="I25">
        <f t="shared" si="11"/>
        <v>114</v>
      </c>
      <c r="J25">
        <f>'[1]Student MASTER'!$C13</f>
        <v>42</v>
      </c>
      <c r="K25">
        <f t="shared" si="12"/>
        <v>1.5555555555555556</v>
      </c>
      <c r="L25">
        <f t="shared" si="13"/>
        <v>112</v>
      </c>
      <c r="M25">
        <f t="shared" si="14"/>
        <v>4.1481481481481479</v>
      </c>
      <c r="N25">
        <v>1</v>
      </c>
      <c r="O25">
        <v>1</v>
      </c>
      <c r="P25">
        <f>'[1]Student MASTER'!$R13</f>
        <v>1</v>
      </c>
      <c r="Q25">
        <v>1</v>
      </c>
      <c r="R25">
        <f>'[1]Student MASTER'!$E13</f>
        <v>1</v>
      </c>
      <c r="S25" s="20">
        <v>1</v>
      </c>
      <c r="T25">
        <f t="shared" si="15"/>
        <v>1</v>
      </c>
      <c r="U25" s="22">
        <f>'[1]Student MASTER'!$F13</f>
        <v>1</v>
      </c>
      <c r="V25">
        <v>1</v>
      </c>
      <c r="W25">
        <f t="shared" si="16"/>
        <v>1</v>
      </c>
      <c r="X25">
        <f t="shared" si="17"/>
        <v>1</v>
      </c>
      <c r="Y25">
        <f>'[1]Student MASTER'!$D13</f>
        <v>1</v>
      </c>
      <c r="Z25">
        <f>'[1]Student MASTER'!$G13</f>
        <v>1</v>
      </c>
      <c r="AA25">
        <f>'[1]Student MASTER'!$H13</f>
        <v>1</v>
      </c>
      <c r="AB25">
        <f>'[1]Student MASTER'!$I13</f>
        <v>1</v>
      </c>
      <c r="AC25">
        <f>'[1]Student MASTER'!$T13</f>
        <v>1</v>
      </c>
      <c r="AD25">
        <f>'[1]Student MASTER'!$J13</f>
        <v>1</v>
      </c>
      <c r="AE25">
        <v>0</v>
      </c>
      <c r="AF25">
        <f t="shared" si="18"/>
        <v>2</v>
      </c>
      <c r="AG25">
        <f>'[1]Student MASTER'!$K13</f>
        <v>1</v>
      </c>
      <c r="AH25">
        <f t="shared" si="19"/>
        <v>1</v>
      </c>
      <c r="AI25">
        <f>'[1]Student MASTER'!$L13</f>
        <v>1</v>
      </c>
      <c r="AJ25">
        <v>1</v>
      </c>
      <c r="AK25">
        <f t="shared" si="20"/>
        <v>1</v>
      </c>
      <c r="AL25">
        <v>1</v>
      </c>
      <c r="AM25">
        <f>'[1]Student MASTER'!$M13</f>
        <v>1</v>
      </c>
      <c r="AN25">
        <v>1</v>
      </c>
      <c r="AO25">
        <f>'[1]Student MASTER'!$N13</f>
        <v>1</v>
      </c>
      <c r="AP25">
        <v>1</v>
      </c>
      <c r="AQ25">
        <v>1</v>
      </c>
      <c r="AR25">
        <v>1</v>
      </c>
      <c r="AS25">
        <f>'[1]Student MASTER'!$O13</f>
        <v>1</v>
      </c>
      <c r="AT25">
        <f>'[1]Student MASTER'!$S13</f>
        <v>0</v>
      </c>
      <c r="AU25">
        <f t="shared" si="21"/>
        <v>47.830000000000013</v>
      </c>
      <c r="AV25">
        <f t="shared" si="22"/>
        <v>13.295555555555559</v>
      </c>
      <c r="AW25">
        <f t="shared" si="23"/>
        <v>7.4948148148148128</v>
      </c>
      <c r="AX25">
        <f t="shared" si="24"/>
        <v>11.607777777777777</v>
      </c>
      <c r="AY25">
        <v>1</v>
      </c>
      <c r="AZ25">
        <v>1</v>
      </c>
      <c r="BA25">
        <v>1</v>
      </c>
      <c r="BG25">
        <f t="shared" si="25"/>
        <v>74.074074074074076</v>
      </c>
      <c r="BH25" s="10">
        <f t="shared" si="26"/>
        <v>9.3750000000000016E-5</v>
      </c>
      <c r="BI25">
        <f t="shared" si="7"/>
        <v>98.245614035087712</v>
      </c>
      <c r="BJ25">
        <v>0</v>
      </c>
      <c r="CB25">
        <f>BT2</f>
        <v>16.899999999999999</v>
      </c>
    </row>
    <row r="26" spans="1:80" ht="41.25">
      <c r="A26">
        <v>1</v>
      </c>
      <c r="B26" s="17" t="s">
        <v>448</v>
      </c>
      <c r="D26">
        <f>'[1]Student MASTER'!$Q14</f>
        <v>1</v>
      </c>
      <c r="E26">
        <v>1</v>
      </c>
      <c r="F26">
        <f t="shared" si="8"/>
        <v>1</v>
      </c>
      <c r="G26">
        <f t="shared" si="9"/>
        <v>14</v>
      </c>
      <c r="H26">
        <f t="shared" si="10"/>
        <v>14</v>
      </c>
      <c r="I26">
        <f t="shared" si="11"/>
        <v>66</v>
      </c>
      <c r="J26">
        <f>'[1]Student MASTER'!$C14</f>
        <v>23</v>
      </c>
      <c r="K26">
        <f t="shared" si="12"/>
        <v>1.6428571428571428</v>
      </c>
      <c r="L26">
        <f t="shared" si="13"/>
        <v>65</v>
      </c>
      <c r="M26">
        <f t="shared" si="14"/>
        <v>4.6428571428571432</v>
      </c>
      <c r="N26">
        <v>2</v>
      </c>
      <c r="O26">
        <v>1</v>
      </c>
      <c r="P26">
        <f>'[1]Student MASTER'!$R14</f>
        <v>1</v>
      </c>
      <c r="Q26">
        <v>0</v>
      </c>
      <c r="R26">
        <f>'[1]Student MASTER'!$E14</f>
        <v>1</v>
      </c>
      <c r="S26" s="20">
        <v>1</v>
      </c>
      <c r="T26">
        <f t="shared" si="15"/>
        <v>0</v>
      </c>
      <c r="U26" s="22">
        <f>'[1]Student MASTER'!$F14</f>
        <v>1</v>
      </c>
      <c r="V26">
        <v>1</v>
      </c>
      <c r="W26">
        <f t="shared" si="16"/>
        <v>0</v>
      </c>
      <c r="X26">
        <f t="shared" si="17"/>
        <v>1</v>
      </c>
      <c r="Y26">
        <f>'[1]Student MASTER'!$D14</f>
        <v>1</v>
      </c>
      <c r="Z26">
        <f>'[1]Student MASTER'!$G14</f>
        <v>1</v>
      </c>
      <c r="AA26">
        <f>'[1]Student MASTER'!$H14</f>
        <v>0</v>
      </c>
      <c r="AB26">
        <f>'[1]Student MASTER'!$I14</f>
        <v>1</v>
      </c>
      <c r="AC26">
        <f>'[1]Student MASTER'!$T14</f>
        <v>1</v>
      </c>
      <c r="AD26">
        <f>'[1]Student MASTER'!$J14</f>
        <v>0</v>
      </c>
      <c r="AE26">
        <v>1</v>
      </c>
      <c r="AF26">
        <f t="shared" si="18"/>
        <v>1</v>
      </c>
      <c r="AG26">
        <f>'[1]Student MASTER'!$K14</f>
        <v>1</v>
      </c>
      <c r="AH26">
        <f t="shared" si="19"/>
        <v>1</v>
      </c>
      <c r="AI26">
        <f>'[1]Student MASTER'!$L14</f>
        <v>1</v>
      </c>
      <c r="AJ26">
        <v>1</v>
      </c>
      <c r="AK26">
        <f t="shared" si="20"/>
        <v>1</v>
      </c>
      <c r="AL26">
        <v>0</v>
      </c>
      <c r="AM26">
        <f>'[1]Student MASTER'!$M14</f>
        <v>1</v>
      </c>
      <c r="AN26">
        <v>0</v>
      </c>
      <c r="AO26">
        <f>'[1]Student MASTER'!$N14</f>
        <v>1</v>
      </c>
      <c r="AP26">
        <v>0</v>
      </c>
      <c r="AQ26">
        <v>1</v>
      </c>
      <c r="AR26">
        <v>1</v>
      </c>
      <c r="AS26">
        <f>'[1]Student MASTER'!$O14</f>
        <v>1</v>
      </c>
      <c r="AT26">
        <f>'[1]Student MASTER'!$S14</f>
        <v>1</v>
      </c>
      <c r="AU26">
        <f t="shared" si="21"/>
        <v>53.639285714285741</v>
      </c>
      <c r="AV26">
        <f t="shared" si="22"/>
        <v>9.2557142857142871</v>
      </c>
      <c r="AW26">
        <f t="shared" si="23"/>
        <v>9.3857142857142861</v>
      </c>
      <c r="AX26">
        <f t="shared" si="24"/>
        <v>7.4378571428571441</v>
      </c>
      <c r="AY26">
        <v>1</v>
      </c>
      <c r="AZ26">
        <v>0</v>
      </c>
      <c r="BA26">
        <v>1</v>
      </c>
      <c r="BG26">
        <f t="shared" si="25"/>
        <v>71.428571428571431</v>
      </c>
      <c r="BH26" s="10">
        <f t="shared" si="26"/>
        <v>4.8611111111111115E-5</v>
      </c>
      <c r="BI26">
        <f t="shared" si="7"/>
        <v>98.484848484848484</v>
      </c>
      <c r="BJ26">
        <v>0</v>
      </c>
      <c r="CB26">
        <f>BU2</f>
        <v>10</v>
      </c>
    </row>
    <row r="27" spans="1:80" ht="28.5">
      <c r="A27">
        <v>1</v>
      </c>
      <c r="B27" s="14" t="s">
        <v>449</v>
      </c>
      <c r="D27">
        <f>'[1]Student MASTER'!$Q15</f>
        <v>1</v>
      </c>
      <c r="E27">
        <v>1</v>
      </c>
      <c r="F27">
        <f t="shared" si="8"/>
        <v>1</v>
      </c>
      <c r="G27">
        <f t="shared" si="9"/>
        <v>11</v>
      </c>
      <c r="H27">
        <f t="shared" si="10"/>
        <v>11</v>
      </c>
      <c r="I27">
        <f t="shared" si="11"/>
        <v>47</v>
      </c>
      <c r="J27">
        <f>'[1]Student MASTER'!$C15</f>
        <v>17</v>
      </c>
      <c r="K27">
        <f t="shared" si="12"/>
        <v>1.5454545454545454</v>
      </c>
      <c r="L27">
        <f t="shared" si="13"/>
        <v>46</v>
      </c>
      <c r="M27">
        <f t="shared" si="14"/>
        <v>4.1818181818181817</v>
      </c>
      <c r="N27">
        <v>1</v>
      </c>
      <c r="O27">
        <v>1</v>
      </c>
      <c r="P27">
        <f>'[1]Student MASTER'!$R15</f>
        <v>1</v>
      </c>
      <c r="Q27">
        <v>1</v>
      </c>
      <c r="R27">
        <f>'[1]Student MASTER'!$E15</f>
        <v>1</v>
      </c>
      <c r="S27" s="20">
        <v>1</v>
      </c>
      <c r="T27">
        <f t="shared" si="15"/>
        <v>1</v>
      </c>
      <c r="U27" s="22">
        <f>'[1]Student MASTER'!$F15</f>
        <v>1</v>
      </c>
      <c r="V27">
        <v>1</v>
      </c>
      <c r="W27">
        <f t="shared" si="16"/>
        <v>1</v>
      </c>
      <c r="X27">
        <f t="shared" si="17"/>
        <v>1</v>
      </c>
      <c r="Y27">
        <f>'[1]Student MASTER'!$D15</f>
        <v>1</v>
      </c>
      <c r="Z27">
        <f>'[1]Student MASTER'!$G15</f>
        <v>1</v>
      </c>
      <c r="AA27">
        <f>'[1]Student MASTER'!$H15</f>
        <v>0</v>
      </c>
      <c r="AB27">
        <f>'[1]Student MASTER'!$I15</f>
        <v>1</v>
      </c>
      <c r="AC27">
        <f>'[1]Student MASTER'!$T15</f>
        <v>1</v>
      </c>
      <c r="AD27">
        <f>'[1]Student MASTER'!$J15</f>
        <v>0</v>
      </c>
      <c r="AE27">
        <v>1</v>
      </c>
      <c r="AF27">
        <f t="shared" si="18"/>
        <v>1</v>
      </c>
      <c r="AG27">
        <f>'[1]Student MASTER'!$K15</f>
        <v>1</v>
      </c>
      <c r="AH27">
        <f t="shared" si="19"/>
        <v>1</v>
      </c>
      <c r="AI27">
        <f>'[1]Student MASTER'!$L15</f>
        <v>1</v>
      </c>
      <c r="AJ27">
        <v>1</v>
      </c>
      <c r="AK27">
        <f t="shared" si="20"/>
        <v>1</v>
      </c>
      <c r="AL27">
        <v>1</v>
      </c>
      <c r="AM27">
        <f>'[1]Student MASTER'!$M15</f>
        <v>1</v>
      </c>
      <c r="AN27">
        <v>0</v>
      </c>
      <c r="AO27">
        <f>'[1]Student MASTER'!$N15</f>
        <v>1</v>
      </c>
      <c r="AP27">
        <v>0</v>
      </c>
      <c r="AQ27">
        <v>1</v>
      </c>
      <c r="AR27">
        <v>1</v>
      </c>
      <c r="AS27">
        <f>'[1]Student MASTER'!$O15</f>
        <v>1</v>
      </c>
      <c r="AT27">
        <f>'[1]Student MASTER'!$S15</f>
        <v>1</v>
      </c>
      <c r="AU27">
        <f t="shared" si="21"/>
        <v>64.924545454545495</v>
      </c>
      <c r="AV27">
        <f t="shared" si="22"/>
        <v>6.9363636363636374</v>
      </c>
      <c r="AW27">
        <f t="shared" si="23"/>
        <v>6.0981818181818142</v>
      </c>
      <c r="AX27">
        <f t="shared" si="24"/>
        <v>3.7663636363636357</v>
      </c>
      <c r="AY27">
        <v>1</v>
      </c>
      <c r="AZ27">
        <v>0</v>
      </c>
      <c r="BA27">
        <v>1</v>
      </c>
      <c r="BG27">
        <f t="shared" si="25"/>
        <v>90.909090909090907</v>
      </c>
      <c r="BH27" s="10">
        <f t="shared" si="26"/>
        <v>3.8194444444444444E-5</v>
      </c>
      <c r="BI27">
        <f t="shared" si="7"/>
        <v>97.872340425531917</v>
      </c>
      <c r="BJ27">
        <v>0</v>
      </c>
      <c r="CB27">
        <f>VLOOKUP(BP2,'Reading box plots'!$A$2:$B$10,2)</f>
        <v>17</v>
      </c>
    </row>
    <row r="28" spans="1:80" ht="27.75">
      <c r="A28">
        <v>1</v>
      </c>
      <c r="B28" s="17" t="s">
        <v>450</v>
      </c>
      <c r="C28" s="16"/>
      <c r="D28">
        <f>'[1]Student MASTER'!$Q16</f>
        <v>1</v>
      </c>
      <c r="E28">
        <v>1</v>
      </c>
      <c r="F28">
        <f t="shared" si="8"/>
        <v>1</v>
      </c>
      <c r="G28">
        <f t="shared" si="9"/>
        <v>9</v>
      </c>
      <c r="H28">
        <f t="shared" si="10"/>
        <v>9</v>
      </c>
      <c r="I28">
        <f t="shared" si="11"/>
        <v>49</v>
      </c>
      <c r="J28">
        <f>'[1]Student MASTER'!$C16</f>
        <v>16</v>
      </c>
      <c r="K28">
        <f t="shared" si="12"/>
        <v>1.7777777777777777</v>
      </c>
      <c r="L28">
        <f t="shared" si="13"/>
        <v>48</v>
      </c>
      <c r="M28">
        <f t="shared" si="14"/>
        <v>5.333333333333333</v>
      </c>
      <c r="N28">
        <v>2</v>
      </c>
      <c r="O28">
        <v>1</v>
      </c>
      <c r="P28">
        <f>'[1]Student MASTER'!$R16</f>
        <v>1</v>
      </c>
      <c r="Q28">
        <v>0</v>
      </c>
      <c r="R28">
        <f>'[1]Student MASTER'!$E16</f>
        <v>1</v>
      </c>
      <c r="S28" s="20">
        <v>1</v>
      </c>
      <c r="T28">
        <f t="shared" si="15"/>
        <v>0</v>
      </c>
      <c r="U28" s="22">
        <f>'[1]Student MASTER'!$F16</f>
        <v>1</v>
      </c>
      <c r="V28">
        <v>1</v>
      </c>
      <c r="W28">
        <f t="shared" si="16"/>
        <v>0</v>
      </c>
      <c r="X28">
        <f t="shared" si="17"/>
        <v>1</v>
      </c>
      <c r="Y28">
        <f>'[1]Student MASTER'!$D16</f>
        <v>1</v>
      </c>
      <c r="Z28">
        <f>'[1]Student MASTER'!$G16</f>
        <v>1</v>
      </c>
      <c r="AA28">
        <f>'[1]Student MASTER'!$H16</f>
        <v>0</v>
      </c>
      <c r="AB28">
        <f>'[1]Student MASTER'!$I16</f>
        <v>1</v>
      </c>
      <c r="AC28">
        <f>'[1]Student MASTER'!$T16</f>
        <v>1</v>
      </c>
      <c r="AD28">
        <f>'[1]Student MASTER'!$J16</f>
        <v>1</v>
      </c>
      <c r="AE28">
        <v>1</v>
      </c>
      <c r="AF28">
        <f t="shared" si="18"/>
        <v>1</v>
      </c>
      <c r="AG28">
        <f>'[1]Student MASTER'!$K16</f>
        <v>1</v>
      </c>
      <c r="AH28">
        <f t="shared" si="19"/>
        <v>1</v>
      </c>
      <c r="AI28">
        <f>'[1]Student MASTER'!$L16</f>
        <v>1</v>
      </c>
      <c r="AJ28">
        <v>1</v>
      </c>
      <c r="AK28">
        <f t="shared" si="20"/>
        <v>1</v>
      </c>
      <c r="AL28">
        <v>0</v>
      </c>
      <c r="AM28">
        <f>'[1]Student MASTER'!$M16</f>
        <v>1</v>
      </c>
      <c r="AN28">
        <v>0</v>
      </c>
      <c r="AO28">
        <f>'[1]Student MASTER'!$N16</f>
        <v>1</v>
      </c>
      <c r="AP28">
        <v>0</v>
      </c>
      <c r="AQ28">
        <v>1</v>
      </c>
      <c r="AR28">
        <v>1</v>
      </c>
      <c r="AS28">
        <f>'[1]Student MASTER'!$O16</f>
        <v>1</v>
      </c>
      <c r="AT28">
        <f>'[1]Student MASTER'!$S16</f>
        <v>1</v>
      </c>
      <c r="AU28">
        <f t="shared" si="21"/>
        <v>47.300000000000033</v>
      </c>
      <c r="AV28">
        <f t="shared" si="22"/>
        <v>8.8977777777777796</v>
      </c>
      <c r="AW28">
        <f t="shared" si="23"/>
        <v>12.271111111111111</v>
      </c>
      <c r="AX28">
        <f t="shared" si="24"/>
        <v>8.1899999999999977</v>
      </c>
      <c r="AY28">
        <v>1</v>
      </c>
      <c r="AZ28">
        <v>0</v>
      </c>
      <c r="BA28">
        <v>1</v>
      </c>
      <c r="BG28">
        <f t="shared" si="25"/>
        <v>111.1111111111111</v>
      </c>
      <c r="BH28" s="10">
        <f t="shared" si="26"/>
        <v>3.1250000000000001E-5</v>
      </c>
      <c r="BI28">
        <f t="shared" si="7"/>
        <v>97.959183673469383</v>
      </c>
      <c r="BJ28">
        <v>1</v>
      </c>
      <c r="CB28">
        <f>VLOOKUP(AU2,'Reading box plots'!$A$2:$B$10,2)</f>
        <v>17</v>
      </c>
    </row>
    <row r="29" spans="1:80">
      <c r="A29">
        <v>1</v>
      </c>
      <c r="B29" s="2" t="s">
        <v>451</v>
      </c>
      <c r="D29">
        <f>'[1]Student MASTER'!$Q17</f>
        <v>1</v>
      </c>
      <c r="E29">
        <v>1</v>
      </c>
      <c r="F29">
        <f t="shared" si="8"/>
        <v>1</v>
      </c>
      <c r="G29">
        <f t="shared" si="9"/>
        <v>7</v>
      </c>
      <c r="H29">
        <f t="shared" si="10"/>
        <v>7</v>
      </c>
      <c r="I29">
        <f t="shared" si="11"/>
        <v>31</v>
      </c>
      <c r="J29">
        <f>'[1]Student MASTER'!$C17</f>
        <v>11</v>
      </c>
      <c r="K29">
        <f t="shared" si="12"/>
        <v>1.5714285714285714</v>
      </c>
      <c r="L29">
        <f t="shared" si="13"/>
        <v>30</v>
      </c>
      <c r="M29">
        <f t="shared" si="14"/>
        <v>4.2857142857142856</v>
      </c>
      <c r="N29">
        <v>1</v>
      </c>
      <c r="O29">
        <v>1</v>
      </c>
      <c r="P29">
        <f>'[1]Student MASTER'!$R17</f>
        <v>0</v>
      </c>
      <c r="Q29">
        <v>1</v>
      </c>
      <c r="R29">
        <f>'[1]Student MASTER'!$E17</f>
        <v>1</v>
      </c>
      <c r="S29" s="20">
        <v>1</v>
      </c>
      <c r="T29">
        <f t="shared" si="15"/>
        <v>1</v>
      </c>
      <c r="U29" s="22">
        <f>'[1]Student MASTER'!$F17</f>
        <v>1</v>
      </c>
      <c r="V29">
        <v>1</v>
      </c>
      <c r="W29">
        <f t="shared" si="16"/>
        <v>0</v>
      </c>
      <c r="X29">
        <f t="shared" si="17"/>
        <v>1</v>
      </c>
      <c r="Y29">
        <f>'[1]Student MASTER'!$D17</f>
        <v>1</v>
      </c>
      <c r="Z29">
        <f>'[1]Student MASTER'!$G17</f>
        <v>1</v>
      </c>
      <c r="AA29">
        <f>'[1]Student MASTER'!$H17</f>
        <v>0</v>
      </c>
      <c r="AB29">
        <f>'[1]Student MASTER'!$I17</f>
        <v>1</v>
      </c>
      <c r="AC29">
        <f>'[1]Student MASTER'!$T17</f>
        <v>1</v>
      </c>
      <c r="AD29">
        <f>'[1]Student MASTER'!$J17</f>
        <v>1</v>
      </c>
      <c r="AE29">
        <v>1</v>
      </c>
      <c r="AF29">
        <f t="shared" si="18"/>
        <v>1</v>
      </c>
      <c r="AG29">
        <f>'[1]Student MASTER'!$K17</f>
        <v>1</v>
      </c>
      <c r="AH29">
        <f t="shared" si="19"/>
        <v>1</v>
      </c>
      <c r="AI29">
        <f>'[1]Student MASTER'!$L17</f>
        <v>1</v>
      </c>
      <c r="AJ29">
        <v>1</v>
      </c>
      <c r="AK29">
        <f t="shared" si="20"/>
        <v>1</v>
      </c>
      <c r="AL29">
        <v>1</v>
      </c>
      <c r="AM29">
        <f>'[1]Student MASTER'!$M17</f>
        <v>1</v>
      </c>
      <c r="AN29">
        <v>0</v>
      </c>
      <c r="AO29">
        <f>'[1]Student MASTER'!$N17</f>
        <v>1</v>
      </c>
      <c r="AP29">
        <v>0</v>
      </c>
      <c r="AQ29">
        <v>1</v>
      </c>
      <c r="AR29">
        <v>1</v>
      </c>
      <c r="AS29">
        <f>'[1]Student MASTER'!$O17</f>
        <v>1</v>
      </c>
      <c r="AT29">
        <f>'[1]Student MASTER'!$S17</f>
        <v>1</v>
      </c>
      <c r="AU29">
        <f t="shared" si="21"/>
        <v>66.787142857142882</v>
      </c>
      <c r="AV29">
        <f t="shared" si="22"/>
        <v>5.682857142857145</v>
      </c>
      <c r="AW29">
        <f t="shared" si="23"/>
        <v>5.1714285714285708</v>
      </c>
      <c r="AX29">
        <f t="shared" si="24"/>
        <v>2.2557142857142836</v>
      </c>
      <c r="AY29">
        <v>1</v>
      </c>
      <c r="AZ29">
        <v>0</v>
      </c>
      <c r="BA29">
        <v>1</v>
      </c>
      <c r="BG29">
        <f t="shared" si="25"/>
        <v>142.85714285714286</v>
      </c>
      <c r="BH29" s="10">
        <f t="shared" si="26"/>
        <v>2.4305555555555558E-5</v>
      </c>
      <c r="BI29">
        <f t="shared" si="7"/>
        <v>96.774193548387103</v>
      </c>
      <c r="BJ29">
        <v>1</v>
      </c>
    </row>
    <row r="30" spans="1:80" ht="28.5">
      <c r="A30">
        <v>1</v>
      </c>
      <c r="B30" s="2" t="s">
        <v>452</v>
      </c>
      <c r="D30">
        <f>'[1]Student MASTER'!$Q18</f>
        <v>1</v>
      </c>
      <c r="E30">
        <v>1</v>
      </c>
      <c r="F30">
        <f t="shared" si="8"/>
        <v>1</v>
      </c>
      <c r="G30">
        <f t="shared" si="9"/>
        <v>12</v>
      </c>
      <c r="H30">
        <f t="shared" si="10"/>
        <v>12</v>
      </c>
      <c r="I30">
        <f t="shared" si="11"/>
        <v>53</v>
      </c>
      <c r="J30">
        <f>'[1]Student MASTER'!$C18</f>
        <v>19</v>
      </c>
      <c r="K30">
        <f t="shared" si="12"/>
        <v>1.5833333333333333</v>
      </c>
      <c r="L30">
        <f t="shared" si="13"/>
        <v>52</v>
      </c>
      <c r="M30">
        <f t="shared" si="14"/>
        <v>4.333333333333333</v>
      </c>
      <c r="N30">
        <v>1</v>
      </c>
      <c r="O30">
        <v>1</v>
      </c>
      <c r="P30">
        <f>'[1]Student MASTER'!$R18</f>
        <v>0</v>
      </c>
      <c r="Q30">
        <v>1</v>
      </c>
      <c r="R30">
        <f>'[1]Student MASTER'!$E18</f>
        <v>1</v>
      </c>
      <c r="S30" s="20">
        <v>1</v>
      </c>
      <c r="T30">
        <f t="shared" si="15"/>
        <v>1</v>
      </c>
      <c r="U30" s="22">
        <f>'[1]Student MASTER'!$F18</f>
        <v>1</v>
      </c>
      <c r="V30">
        <v>1</v>
      </c>
      <c r="W30">
        <f t="shared" si="16"/>
        <v>0</v>
      </c>
      <c r="X30">
        <f t="shared" si="17"/>
        <v>1</v>
      </c>
      <c r="Y30">
        <f>'[1]Student MASTER'!$D18</f>
        <v>1</v>
      </c>
      <c r="Z30">
        <f>'[1]Student MASTER'!$G18</f>
        <v>1</v>
      </c>
      <c r="AA30">
        <f>'[1]Student MASTER'!$H18</f>
        <v>0</v>
      </c>
      <c r="AB30">
        <f>'[1]Student MASTER'!$I18</f>
        <v>1</v>
      </c>
      <c r="AC30">
        <f>'[1]Student MASTER'!$T18</f>
        <v>1</v>
      </c>
      <c r="AD30">
        <f>'[1]Student MASTER'!$J18</f>
        <v>0</v>
      </c>
      <c r="AE30">
        <v>0</v>
      </c>
      <c r="AF30">
        <f t="shared" si="18"/>
        <v>1</v>
      </c>
      <c r="AG30">
        <f>'[1]Student MASTER'!$K18</f>
        <v>1</v>
      </c>
      <c r="AH30">
        <f t="shared" si="19"/>
        <v>1</v>
      </c>
      <c r="AI30">
        <f>'[1]Student MASTER'!$L18</f>
        <v>1</v>
      </c>
      <c r="AJ30">
        <v>1</v>
      </c>
      <c r="AK30">
        <f t="shared" si="20"/>
        <v>1</v>
      </c>
      <c r="AL30">
        <v>1</v>
      </c>
      <c r="AM30">
        <f>'[1]Student MASTER'!$M18</f>
        <v>0</v>
      </c>
      <c r="AN30">
        <v>0</v>
      </c>
      <c r="AO30">
        <f>'[1]Student MASTER'!$N18</f>
        <v>1</v>
      </c>
      <c r="AP30">
        <v>0</v>
      </c>
      <c r="AQ30">
        <v>1</v>
      </c>
      <c r="AR30">
        <v>1</v>
      </c>
      <c r="AS30">
        <f>'[1]Student MASTER'!$O18</f>
        <v>1</v>
      </c>
      <c r="AT30">
        <f>'[1]Student MASTER'!$S18</f>
        <v>1</v>
      </c>
      <c r="AU30">
        <f t="shared" si="21"/>
        <v>60.70500000000002</v>
      </c>
      <c r="AV30">
        <f t="shared" si="22"/>
        <v>7.7733333333333334</v>
      </c>
      <c r="AW30">
        <f t="shared" si="23"/>
        <v>7.2133333333333312</v>
      </c>
      <c r="AX30">
        <f t="shared" si="24"/>
        <v>4.9800000000000004</v>
      </c>
      <c r="AY30">
        <v>1</v>
      </c>
      <c r="AZ30">
        <v>0</v>
      </c>
      <c r="BA30">
        <v>1</v>
      </c>
      <c r="BG30">
        <f t="shared" si="25"/>
        <v>83.333333333333329</v>
      </c>
      <c r="BH30" s="10">
        <f t="shared" si="26"/>
        <v>4.1666666666666665E-5</v>
      </c>
      <c r="BI30">
        <f t="shared" si="7"/>
        <v>98.113207547169807</v>
      </c>
      <c r="BJ30">
        <v>1</v>
      </c>
    </row>
    <row r="31" spans="1:80" ht="28.5">
      <c r="A31">
        <v>1</v>
      </c>
      <c r="B31" s="14" t="s">
        <v>381</v>
      </c>
      <c r="D31">
        <f>'[1]Student MASTER'!$Q19</f>
        <v>1</v>
      </c>
      <c r="E31">
        <v>1</v>
      </c>
      <c r="F31">
        <f t="shared" si="8"/>
        <v>1</v>
      </c>
      <c r="G31">
        <f t="shared" si="9"/>
        <v>8</v>
      </c>
      <c r="H31">
        <f t="shared" si="10"/>
        <v>8</v>
      </c>
      <c r="I31">
        <f t="shared" si="11"/>
        <v>37</v>
      </c>
      <c r="J31">
        <f>'[1]Student MASTER'!$C19</f>
        <v>11</v>
      </c>
      <c r="K31">
        <f t="shared" si="12"/>
        <v>1.375</v>
      </c>
      <c r="L31">
        <f t="shared" si="13"/>
        <v>36</v>
      </c>
      <c r="M31">
        <f t="shared" si="14"/>
        <v>4.5</v>
      </c>
      <c r="N31">
        <v>1</v>
      </c>
      <c r="O31">
        <v>1</v>
      </c>
      <c r="P31">
        <f>'[1]Student MASTER'!$R19</f>
        <v>1</v>
      </c>
      <c r="Q31">
        <v>1</v>
      </c>
      <c r="R31">
        <f>'[1]Student MASTER'!$E19</f>
        <v>1</v>
      </c>
      <c r="S31" s="20">
        <v>1</v>
      </c>
      <c r="T31">
        <f t="shared" si="15"/>
        <v>1</v>
      </c>
      <c r="U31" s="22">
        <f>'[1]Student MASTER'!$F19</f>
        <v>1</v>
      </c>
      <c r="V31">
        <v>1</v>
      </c>
      <c r="W31">
        <f t="shared" si="16"/>
        <v>1</v>
      </c>
      <c r="X31">
        <f t="shared" si="17"/>
        <v>1</v>
      </c>
      <c r="Y31">
        <f>'[1]Student MASTER'!$D19</f>
        <v>1</v>
      </c>
      <c r="Z31">
        <f>'[1]Student MASTER'!$G19</f>
        <v>1</v>
      </c>
      <c r="AA31">
        <f>'[1]Student MASTER'!$H19</f>
        <v>1</v>
      </c>
      <c r="AB31">
        <f>'[1]Student MASTER'!$I19</f>
        <v>1</v>
      </c>
      <c r="AC31">
        <f>'[1]Student MASTER'!$T19</f>
        <v>1</v>
      </c>
      <c r="AD31">
        <f>'[1]Student MASTER'!$J19</f>
        <v>1</v>
      </c>
      <c r="AE31">
        <v>1</v>
      </c>
      <c r="AF31">
        <f t="shared" si="18"/>
        <v>1</v>
      </c>
      <c r="AG31">
        <f>'[1]Student MASTER'!$K19</f>
        <v>1</v>
      </c>
      <c r="AH31">
        <f t="shared" si="19"/>
        <v>1</v>
      </c>
      <c r="AI31">
        <f>'[1]Student MASTER'!$L19</f>
        <v>1</v>
      </c>
      <c r="AJ31">
        <v>1</v>
      </c>
      <c r="AK31">
        <f t="shared" si="20"/>
        <v>1</v>
      </c>
      <c r="AL31">
        <v>1</v>
      </c>
      <c r="AM31">
        <f>'[1]Student MASTER'!$M19</f>
        <v>1</v>
      </c>
      <c r="AN31">
        <v>0</v>
      </c>
      <c r="AO31">
        <f>'[1]Student MASTER'!$N19</f>
        <v>1</v>
      </c>
      <c r="AP31">
        <v>0</v>
      </c>
      <c r="AQ31">
        <v>1</v>
      </c>
      <c r="AR31">
        <v>1</v>
      </c>
      <c r="AS31">
        <f>'[1]Student MASTER'!$O19</f>
        <v>1</v>
      </c>
      <c r="AT31">
        <f>'[1]Student MASTER'!$S19</f>
        <v>1</v>
      </c>
      <c r="AU31">
        <f t="shared" si="21"/>
        <v>82.390000000000015</v>
      </c>
      <c r="AV31">
        <f t="shared" si="22"/>
        <v>3.7550000000000026</v>
      </c>
      <c r="AW31">
        <f t="shared" si="23"/>
        <v>6.9600000000000009</v>
      </c>
      <c r="AX31">
        <f t="shared" si="24"/>
        <v>3.7650000000000006</v>
      </c>
      <c r="AY31">
        <v>1</v>
      </c>
      <c r="AZ31">
        <v>0</v>
      </c>
      <c r="BA31">
        <v>1</v>
      </c>
      <c r="BG31">
        <f t="shared" si="25"/>
        <v>125</v>
      </c>
      <c r="BH31" s="10">
        <f t="shared" si="26"/>
        <v>2.7777777777777779E-5</v>
      </c>
      <c r="BI31">
        <f t="shared" si="7"/>
        <v>97.297297297297305</v>
      </c>
      <c r="BJ31">
        <v>1</v>
      </c>
    </row>
    <row r="32" spans="1:80" ht="28.5">
      <c r="A32">
        <v>1</v>
      </c>
      <c r="B32" s="14" t="s">
        <v>453</v>
      </c>
      <c r="D32">
        <f>'[1]Student MASTER'!$Q20</f>
        <v>1</v>
      </c>
      <c r="E32">
        <v>1</v>
      </c>
      <c r="F32">
        <f t="shared" si="8"/>
        <v>1</v>
      </c>
      <c r="G32">
        <f t="shared" si="9"/>
        <v>14</v>
      </c>
      <c r="H32">
        <f t="shared" si="10"/>
        <v>14</v>
      </c>
      <c r="I32">
        <f t="shared" si="11"/>
        <v>62</v>
      </c>
      <c r="J32">
        <f>'[1]Student MASTER'!$C20</f>
        <v>22</v>
      </c>
      <c r="K32">
        <f t="shared" si="12"/>
        <v>1.5714285714285714</v>
      </c>
      <c r="L32">
        <f t="shared" si="13"/>
        <v>61</v>
      </c>
      <c r="M32">
        <f t="shared" si="14"/>
        <v>4.3571428571428568</v>
      </c>
      <c r="N32">
        <v>1</v>
      </c>
      <c r="O32">
        <v>1</v>
      </c>
      <c r="P32">
        <f>'[1]Student MASTER'!$R20</f>
        <v>1</v>
      </c>
      <c r="Q32">
        <v>1</v>
      </c>
      <c r="R32">
        <f>'[1]Student MASTER'!$E20</f>
        <v>1</v>
      </c>
      <c r="S32" s="20">
        <v>1</v>
      </c>
      <c r="T32">
        <f t="shared" si="15"/>
        <v>1</v>
      </c>
      <c r="U32" s="22">
        <f>'[1]Student MASTER'!$F20</f>
        <v>1</v>
      </c>
      <c r="V32">
        <v>1</v>
      </c>
      <c r="W32">
        <f t="shared" si="16"/>
        <v>1</v>
      </c>
      <c r="X32">
        <f t="shared" si="17"/>
        <v>1</v>
      </c>
      <c r="Y32">
        <f>'[1]Student MASTER'!$D20</f>
        <v>1</v>
      </c>
      <c r="Z32">
        <f>'[1]Student MASTER'!$G20</f>
        <v>1</v>
      </c>
      <c r="AA32">
        <f>'[1]Student MASTER'!$H20</f>
        <v>1</v>
      </c>
      <c r="AB32">
        <f>'[1]Student MASTER'!$I20</f>
        <v>1</v>
      </c>
      <c r="AC32">
        <f>'[1]Student MASTER'!$T20</f>
        <v>1</v>
      </c>
      <c r="AD32">
        <f>'[1]Student MASTER'!$J20</f>
        <v>1</v>
      </c>
      <c r="AE32">
        <v>1</v>
      </c>
      <c r="AF32">
        <f t="shared" si="18"/>
        <v>1</v>
      </c>
      <c r="AG32">
        <f>'[1]Student MASTER'!$K20</f>
        <v>1</v>
      </c>
      <c r="AH32">
        <f t="shared" si="19"/>
        <v>1</v>
      </c>
      <c r="AI32">
        <f>'[1]Student MASTER'!$L20</f>
        <v>1</v>
      </c>
      <c r="AJ32">
        <v>1</v>
      </c>
      <c r="AK32">
        <f t="shared" si="20"/>
        <v>1</v>
      </c>
      <c r="AL32">
        <v>1</v>
      </c>
      <c r="AM32">
        <f>'[1]Student MASTER'!$M20</f>
        <v>1</v>
      </c>
      <c r="AN32">
        <v>1</v>
      </c>
      <c r="AO32">
        <f>'[1]Student MASTER'!$N20</f>
        <v>1</v>
      </c>
      <c r="AP32">
        <v>1</v>
      </c>
      <c r="AQ32">
        <v>1</v>
      </c>
      <c r="AR32">
        <v>1</v>
      </c>
      <c r="AS32">
        <f>'[1]Student MASTER'!$O20</f>
        <v>1</v>
      </c>
      <c r="AT32">
        <f>'[1]Student MASTER'!$S20</f>
        <v>1</v>
      </c>
      <c r="AU32">
        <f t="shared" si="21"/>
        <v>59.682142857142885</v>
      </c>
      <c r="AV32">
        <f t="shared" si="22"/>
        <v>8.4128571428571455</v>
      </c>
      <c r="AW32">
        <f t="shared" si="23"/>
        <v>7.7057142857142829</v>
      </c>
      <c r="AX32">
        <f t="shared" si="24"/>
        <v>6.0921428571428571</v>
      </c>
      <c r="AY32">
        <v>1</v>
      </c>
      <c r="AZ32">
        <v>1</v>
      </c>
      <c r="BA32">
        <v>1</v>
      </c>
      <c r="BG32">
        <f t="shared" si="25"/>
        <v>71.428571428571431</v>
      </c>
      <c r="BH32" s="10">
        <f t="shared" si="26"/>
        <v>4.8611111111111115E-5</v>
      </c>
      <c r="BI32">
        <f t="shared" si="7"/>
        <v>98.387096774193552</v>
      </c>
      <c r="BJ32">
        <v>0</v>
      </c>
    </row>
    <row r="33" spans="1:62" ht="28.5">
      <c r="A33">
        <v>1</v>
      </c>
      <c r="B33" s="14" t="s">
        <v>454</v>
      </c>
      <c r="D33">
        <f>'[1]Student MASTER'!$Q21</f>
        <v>1</v>
      </c>
      <c r="E33">
        <v>1</v>
      </c>
      <c r="F33">
        <f t="shared" si="8"/>
        <v>1</v>
      </c>
      <c r="G33">
        <f t="shared" si="9"/>
        <v>11</v>
      </c>
      <c r="H33">
        <f t="shared" si="10"/>
        <v>11</v>
      </c>
      <c r="I33">
        <f t="shared" si="11"/>
        <v>44</v>
      </c>
      <c r="J33">
        <f>'[1]Student MASTER'!$C21</f>
        <v>16</v>
      </c>
      <c r="K33">
        <f t="shared" si="12"/>
        <v>1.4545454545454546</v>
      </c>
      <c r="L33">
        <f t="shared" si="13"/>
        <v>43</v>
      </c>
      <c r="M33">
        <f t="shared" si="14"/>
        <v>3.9090909090909092</v>
      </c>
      <c r="N33">
        <v>1</v>
      </c>
      <c r="O33">
        <v>1</v>
      </c>
      <c r="P33">
        <f>'[1]Student MASTER'!$R21</f>
        <v>1</v>
      </c>
      <c r="Q33">
        <v>1</v>
      </c>
      <c r="R33">
        <f>'[1]Student MASTER'!$E21</f>
        <v>1</v>
      </c>
      <c r="S33" s="20">
        <v>1</v>
      </c>
      <c r="T33">
        <f t="shared" si="15"/>
        <v>1</v>
      </c>
      <c r="U33" s="22">
        <f>'[1]Student MASTER'!$F21</f>
        <v>1</v>
      </c>
      <c r="V33">
        <v>1</v>
      </c>
      <c r="W33">
        <f t="shared" si="16"/>
        <v>1</v>
      </c>
      <c r="X33">
        <f t="shared" si="17"/>
        <v>1</v>
      </c>
      <c r="Y33">
        <f>'[1]Student MASTER'!$D21</f>
        <v>1</v>
      </c>
      <c r="Z33">
        <f>'[1]Student MASTER'!$G21</f>
        <v>1</v>
      </c>
      <c r="AA33">
        <f>'[1]Student MASTER'!$H21</f>
        <v>0</v>
      </c>
      <c r="AB33">
        <f>'[1]Student MASTER'!$I21</f>
        <v>1</v>
      </c>
      <c r="AC33">
        <f>'[1]Student MASTER'!$T21</f>
        <v>1</v>
      </c>
      <c r="AD33">
        <f>'[1]Student MASTER'!$J21</f>
        <v>0</v>
      </c>
      <c r="AE33">
        <v>1</v>
      </c>
      <c r="AF33">
        <f t="shared" si="18"/>
        <v>1</v>
      </c>
      <c r="AG33">
        <f>'[1]Student MASTER'!$K21</f>
        <v>1</v>
      </c>
      <c r="AH33">
        <f t="shared" si="19"/>
        <v>1</v>
      </c>
      <c r="AI33">
        <f>'[1]Student MASTER'!$L21</f>
        <v>1</v>
      </c>
      <c r="AJ33">
        <v>1</v>
      </c>
      <c r="AK33">
        <f t="shared" si="20"/>
        <v>1</v>
      </c>
      <c r="AL33">
        <v>1</v>
      </c>
      <c r="AM33">
        <f>'[1]Student MASTER'!$M21</f>
        <v>1</v>
      </c>
      <c r="AN33">
        <v>0</v>
      </c>
      <c r="AO33">
        <f>'[1]Student MASTER'!$N21</f>
        <v>1</v>
      </c>
      <c r="AP33">
        <v>0</v>
      </c>
      <c r="AQ33">
        <v>1</v>
      </c>
      <c r="AR33">
        <v>1</v>
      </c>
      <c r="AS33">
        <f>'[1]Student MASTER'!$O21</f>
        <v>1</v>
      </c>
      <c r="AT33">
        <f>'[1]Student MASTER'!$S21</f>
        <v>1</v>
      </c>
      <c r="AU33">
        <f t="shared" si="21"/>
        <v>72.615454545454554</v>
      </c>
      <c r="AV33">
        <f t="shared" si="22"/>
        <v>5.8636363636363633</v>
      </c>
      <c r="AW33">
        <f t="shared" si="23"/>
        <v>4.4945454545454524</v>
      </c>
      <c r="AX33">
        <f t="shared" si="24"/>
        <v>2.4818181818181806</v>
      </c>
      <c r="AY33">
        <v>1</v>
      </c>
      <c r="AZ33">
        <v>0</v>
      </c>
      <c r="BA33">
        <v>1</v>
      </c>
      <c r="BG33">
        <f t="shared" si="25"/>
        <v>90.909090909090907</v>
      </c>
      <c r="BH33" s="10">
        <f t="shared" si="26"/>
        <v>3.8194444444444444E-5</v>
      </c>
      <c r="BI33">
        <f t="shared" si="7"/>
        <v>97.727272727272734</v>
      </c>
      <c r="BJ33">
        <v>1</v>
      </c>
    </row>
    <row r="34" spans="1:62" ht="28.5">
      <c r="A34">
        <v>1</v>
      </c>
      <c r="B34" s="2" t="s">
        <v>454</v>
      </c>
      <c r="D34">
        <f>'[1]Student MASTER'!$Q22</f>
        <v>1</v>
      </c>
      <c r="E34">
        <v>1</v>
      </c>
      <c r="F34">
        <f t="shared" si="8"/>
        <v>1</v>
      </c>
      <c r="G34">
        <f t="shared" si="9"/>
        <v>11</v>
      </c>
      <c r="H34">
        <f t="shared" si="10"/>
        <v>11</v>
      </c>
      <c r="I34">
        <f t="shared" si="11"/>
        <v>44</v>
      </c>
      <c r="J34">
        <f>'[1]Student MASTER'!$C22</f>
        <v>16</v>
      </c>
      <c r="K34">
        <f t="shared" si="12"/>
        <v>1.4545454545454546</v>
      </c>
      <c r="L34">
        <f t="shared" si="13"/>
        <v>43</v>
      </c>
      <c r="M34">
        <f t="shared" si="14"/>
        <v>3.9090909090909092</v>
      </c>
      <c r="N34">
        <v>1</v>
      </c>
      <c r="O34">
        <v>1</v>
      </c>
      <c r="P34">
        <f>'[1]Student MASTER'!$R22</f>
        <v>1</v>
      </c>
      <c r="Q34">
        <v>1</v>
      </c>
      <c r="R34">
        <f>'[1]Student MASTER'!$E22</f>
        <v>1</v>
      </c>
      <c r="S34" s="20">
        <v>1</v>
      </c>
      <c r="T34">
        <f t="shared" si="15"/>
        <v>1</v>
      </c>
      <c r="U34" s="22">
        <f>'[1]Student MASTER'!$F22</f>
        <v>1</v>
      </c>
      <c r="V34">
        <v>1</v>
      </c>
      <c r="W34">
        <f t="shared" si="16"/>
        <v>1</v>
      </c>
      <c r="X34">
        <f t="shared" si="17"/>
        <v>1</v>
      </c>
      <c r="Y34">
        <f>'[1]Student MASTER'!$D22</f>
        <v>1</v>
      </c>
      <c r="Z34">
        <f>'[1]Student MASTER'!$G22</f>
        <v>1</v>
      </c>
      <c r="AA34">
        <f>'[1]Student MASTER'!$H22</f>
        <v>0</v>
      </c>
      <c r="AB34">
        <f>'[1]Student MASTER'!$I22</f>
        <v>1</v>
      </c>
      <c r="AC34">
        <f>'[1]Student MASTER'!$T22</f>
        <v>1</v>
      </c>
      <c r="AD34">
        <f>'[1]Student MASTER'!$J22</f>
        <v>0</v>
      </c>
      <c r="AE34">
        <v>1</v>
      </c>
      <c r="AF34">
        <f t="shared" si="18"/>
        <v>1</v>
      </c>
      <c r="AG34">
        <f>'[1]Student MASTER'!$K22</f>
        <v>1</v>
      </c>
      <c r="AH34">
        <f t="shared" si="19"/>
        <v>1</v>
      </c>
      <c r="AI34">
        <f>'[1]Student MASTER'!$L22</f>
        <v>1</v>
      </c>
      <c r="AJ34">
        <v>1</v>
      </c>
      <c r="AK34">
        <f t="shared" si="20"/>
        <v>1</v>
      </c>
      <c r="AL34">
        <v>1</v>
      </c>
      <c r="AM34">
        <f>'[1]Student MASTER'!$M22</f>
        <v>1</v>
      </c>
      <c r="AN34">
        <v>0</v>
      </c>
      <c r="AO34">
        <f>'[1]Student MASTER'!$N22</f>
        <v>1</v>
      </c>
      <c r="AP34">
        <v>0</v>
      </c>
      <c r="AQ34">
        <v>1</v>
      </c>
      <c r="AR34">
        <v>1</v>
      </c>
      <c r="AS34">
        <f>'[1]Student MASTER'!$O22</f>
        <v>1</v>
      </c>
      <c r="AT34">
        <f>'[1]Student MASTER'!$S22</f>
        <v>1</v>
      </c>
      <c r="AU34">
        <f t="shared" si="21"/>
        <v>72.615454545454554</v>
      </c>
      <c r="AV34">
        <f t="shared" si="22"/>
        <v>5.8636363636363633</v>
      </c>
      <c r="AW34">
        <f t="shared" si="23"/>
        <v>4.4945454545454524</v>
      </c>
      <c r="AX34">
        <f t="shared" si="24"/>
        <v>2.4818181818181806</v>
      </c>
      <c r="AY34">
        <v>1</v>
      </c>
      <c r="AZ34">
        <v>0</v>
      </c>
      <c r="BA34">
        <v>1</v>
      </c>
      <c r="BG34">
        <f t="shared" si="25"/>
        <v>90.909090909090907</v>
      </c>
      <c r="BH34" s="10">
        <f t="shared" si="26"/>
        <v>3.8194444444444444E-5</v>
      </c>
      <c r="BI34">
        <f t="shared" si="7"/>
        <v>97.727272727272734</v>
      </c>
      <c r="BJ34">
        <v>1</v>
      </c>
    </row>
    <row r="35" spans="1:62" ht="28.5">
      <c r="A35">
        <v>1</v>
      </c>
      <c r="B35" s="2" t="s">
        <v>358</v>
      </c>
      <c r="D35">
        <f>'[1]Student MASTER'!$Q23</f>
        <v>1</v>
      </c>
      <c r="E35">
        <v>1</v>
      </c>
      <c r="F35">
        <f t="shared" si="8"/>
        <v>1</v>
      </c>
      <c r="G35">
        <f t="shared" si="9"/>
        <v>12</v>
      </c>
      <c r="H35">
        <f t="shared" si="10"/>
        <v>12</v>
      </c>
      <c r="I35">
        <f t="shared" si="11"/>
        <v>61</v>
      </c>
      <c r="J35">
        <f>'[1]Student MASTER'!$C23</f>
        <v>20</v>
      </c>
      <c r="K35">
        <f t="shared" si="12"/>
        <v>1.6666666666666667</v>
      </c>
      <c r="L35">
        <f t="shared" si="13"/>
        <v>60</v>
      </c>
      <c r="M35">
        <f t="shared" si="14"/>
        <v>5</v>
      </c>
      <c r="N35">
        <v>2</v>
      </c>
      <c r="O35">
        <v>1</v>
      </c>
      <c r="P35">
        <f>'[1]Student MASTER'!$R23</f>
        <v>1</v>
      </c>
      <c r="Q35">
        <v>0</v>
      </c>
      <c r="R35">
        <f>'[1]Student MASTER'!$E23</f>
        <v>1</v>
      </c>
      <c r="S35" s="20">
        <v>1</v>
      </c>
      <c r="T35">
        <f t="shared" si="15"/>
        <v>0</v>
      </c>
      <c r="U35" s="22">
        <f>'[1]Student MASTER'!$F23</f>
        <v>1</v>
      </c>
      <c r="V35">
        <v>1</v>
      </c>
      <c r="W35">
        <f t="shared" si="16"/>
        <v>0</v>
      </c>
      <c r="X35">
        <f t="shared" si="17"/>
        <v>1</v>
      </c>
      <c r="Y35">
        <f>'[1]Student MASTER'!$D23</f>
        <v>1</v>
      </c>
      <c r="Z35">
        <f>'[1]Student MASTER'!$G23</f>
        <v>1</v>
      </c>
      <c r="AA35">
        <f>'[1]Student MASTER'!$H23</f>
        <v>0</v>
      </c>
      <c r="AB35">
        <f>'[1]Student MASTER'!$I23</f>
        <v>1</v>
      </c>
      <c r="AC35">
        <f>'[1]Student MASTER'!$T23</f>
        <v>1</v>
      </c>
      <c r="AD35">
        <f>'[1]Student MASTER'!$J23</f>
        <v>1</v>
      </c>
      <c r="AE35">
        <v>1</v>
      </c>
      <c r="AF35">
        <f t="shared" si="18"/>
        <v>1</v>
      </c>
      <c r="AG35">
        <f>'[1]Student MASTER'!$K23</f>
        <v>1</v>
      </c>
      <c r="AH35">
        <f t="shared" si="19"/>
        <v>1</v>
      </c>
      <c r="AI35">
        <f>'[1]Student MASTER'!$L23</f>
        <v>1</v>
      </c>
      <c r="AJ35">
        <v>1</v>
      </c>
      <c r="AK35">
        <f t="shared" si="20"/>
        <v>1</v>
      </c>
      <c r="AL35">
        <v>0</v>
      </c>
      <c r="AM35">
        <f>'[1]Student MASTER'!$M23</f>
        <v>1</v>
      </c>
      <c r="AN35">
        <v>0</v>
      </c>
      <c r="AO35">
        <f>'[1]Student MASTER'!$N23</f>
        <v>1</v>
      </c>
      <c r="AP35">
        <v>0</v>
      </c>
      <c r="AQ35">
        <v>1</v>
      </c>
      <c r="AR35">
        <v>1</v>
      </c>
      <c r="AS35">
        <f>'[1]Student MASTER'!$O23</f>
        <v>1</v>
      </c>
      <c r="AT35">
        <f>'[1]Student MASTER'!$S23</f>
        <v>1</v>
      </c>
      <c r="AU35">
        <f t="shared" si="21"/>
        <v>53.655000000000008</v>
      </c>
      <c r="AV35">
        <f t="shared" si="22"/>
        <v>8.7566666666666677</v>
      </c>
      <c r="AW35">
        <f t="shared" si="23"/>
        <v>11.133333333333333</v>
      </c>
      <c r="AX35">
        <f t="shared" si="24"/>
        <v>8.120000000000001</v>
      </c>
      <c r="AY35">
        <v>1</v>
      </c>
      <c r="AZ35">
        <v>0</v>
      </c>
      <c r="BA35">
        <v>1</v>
      </c>
      <c r="BG35">
        <f t="shared" si="25"/>
        <v>83.333333333333329</v>
      </c>
      <c r="BH35" s="10">
        <f t="shared" si="26"/>
        <v>4.1666666666666665E-5</v>
      </c>
      <c r="BI35">
        <f t="shared" si="7"/>
        <v>98.360655737704917</v>
      </c>
      <c r="BJ35">
        <v>0</v>
      </c>
    </row>
    <row r="36" spans="1:62" ht="28.5">
      <c r="A36">
        <v>1</v>
      </c>
      <c r="B36" s="2" t="s">
        <v>455</v>
      </c>
      <c r="D36">
        <f>'[1]Student MASTER'!$Q24</f>
        <v>1</v>
      </c>
      <c r="E36">
        <v>1</v>
      </c>
      <c r="F36">
        <f t="shared" si="8"/>
        <v>1</v>
      </c>
      <c r="G36">
        <f t="shared" si="9"/>
        <v>15</v>
      </c>
      <c r="H36">
        <f t="shared" si="10"/>
        <v>15</v>
      </c>
      <c r="I36">
        <f t="shared" si="11"/>
        <v>64</v>
      </c>
      <c r="J36">
        <f>'[1]Student MASTER'!$C24</f>
        <v>21</v>
      </c>
      <c r="K36">
        <f t="shared" si="12"/>
        <v>1.4</v>
      </c>
      <c r="L36">
        <f t="shared" si="13"/>
        <v>62</v>
      </c>
      <c r="M36">
        <f t="shared" si="14"/>
        <v>4.1333333333333337</v>
      </c>
      <c r="N36">
        <v>2</v>
      </c>
      <c r="O36">
        <v>1</v>
      </c>
      <c r="P36">
        <f>'[1]Student MASTER'!$R24</f>
        <v>1</v>
      </c>
      <c r="Q36">
        <v>0</v>
      </c>
      <c r="R36">
        <f>'[1]Student MASTER'!$E24</f>
        <v>1</v>
      </c>
      <c r="S36" s="20">
        <v>1</v>
      </c>
      <c r="T36">
        <f t="shared" si="15"/>
        <v>0</v>
      </c>
      <c r="U36" s="22">
        <f>'[1]Student MASTER'!$F24</f>
        <v>1</v>
      </c>
      <c r="V36">
        <v>1</v>
      </c>
      <c r="W36">
        <f t="shared" si="16"/>
        <v>0</v>
      </c>
      <c r="X36">
        <f t="shared" si="17"/>
        <v>1</v>
      </c>
      <c r="Y36">
        <f>'[1]Student MASTER'!$D24</f>
        <v>1</v>
      </c>
      <c r="Z36">
        <f>'[1]Student MASTER'!$G24</f>
        <v>1</v>
      </c>
      <c r="AA36">
        <f>'[1]Student MASTER'!$H24</f>
        <v>1</v>
      </c>
      <c r="AB36">
        <f>'[1]Student MASTER'!$I24</f>
        <v>1</v>
      </c>
      <c r="AC36">
        <f>'[1]Student MASTER'!$T24</f>
        <v>1</v>
      </c>
      <c r="AD36">
        <f>'[1]Student MASTER'!$J24</f>
        <v>1</v>
      </c>
      <c r="AE36">
        <v>0</v>
      </c>
      <c r="AF36">
        <f t="shared" si="18"/>
        <v>2</v>
      </c>
      <c r="AG36">
        <f>'[1]Student MASTER'!$K24</f>
        <v>1</v>
      </c>
      <c r="AH36">
        <f t="shared" si="19"/>
        <v>0</v>
      </c>
      <c r="AI36">
        <f>'[1]Student MASTER'!$L24</f>
        <v>1</v>
      </c>
      <c r="AJ36">
        <v>1</v>
      </c>
      <c r="AK36">
        <f t="shared" si="20"/>
        <v>1</v>
      </c>
      <c r="AL36">
        <v>0</v>
      </c>
      <c r="AM36">
        <f>'[1]Student MASTER'!$M24</f>
        <v>1</v>
      </c>
      <c r="AN36">
        <v>0</v>
      </c>
      <c r="AO36">
        <f>'[1]Student MASTER'!$N24</f>
        <v>1</v>
      </c>
      <c r="AP36">
        <v>0</v>
      </c>
      <c r="AQ36">
        <v>1</v>
      </c>
      <c r="AR36">
        <v>1</v>
      </c>
      <c r="AS36">
        <f>'[1]Student MASTER'!$O24</f>
        <v>1</v>
      </c>
      <c r="AT36">
        <f>'[1]Student MASTER'!$S24</f>
        <v>0</v>
      </c>
      <c r="AU36">
        <f t="shared" si="21"/>
        <v>73.17000000000003</v>
      </c>
      <c r="AV36">
        <f t="shared" si="22"/>
        <v>6.7800000000000011</v>
      </c>
      <c r="AW36">
        <f t="shared" si="23"/>
        <v>6.5306666666666686</v>
      </c>
      <c r="AX36">
        <f t="shared" si="24"/>
        <v>5.5380000000000038</v>
      </c>
      <c r="AY36">
        <v>1</v>
      </c>
      <c r="AZ36">
        <v>0</v>
      </c>
      <c r="BA36">
        <v>0</v>
      </c>
      <c r="BG36">
        <f t="shared" si="25"/>
        <v>133.33333333333334</v>
      </c>
      <c r="BH36" s="10">
        <f t="shared" si="26"/>
        <v>5.208333333333333E-5</v>
      </c>
      <c r="BI36">
        <f t="shared" si="7"/>
        <v>96.875</v>
      </c>
      <c r="BJ36">
        <v>1</v>
      </c>
    </row>
    <row r="37" spans="1:62" ht="42.75">
      <c r="A37">
        <v>1</v>
      </c>
      <c r="B37" s="2" t="s">
        <v>456</v>
      </c>
      <c r="D37">
        <f>'[1]Student MASTER'!$Q25</f>
        <v>1</v>
      </c>
      <c r="E37">
        <v>1</v>
      </c>
      <c r="F37">
        <f t="shared" si="8"/>
        <v>1</v>
      </c>
      <c r="G37">
        <f t="shared" si="9"/>
        <v>15</v>
      </c>
      <c r="H37">
        <f t="shared" si="10"/>
        <v>15</v>
      </c>
      <c r="I37">
        <f t="shared" si="11"/>
        <v>70</v>
      </c>
      <c r="J37">
        <f>'[1]Student MASTER'!$C25</f>
        <v>21</v>
      </c>
      <c r="K37">
        <f t="shared" si="12"/>
        <v>1.4</v>
      </c>
      <c r="L37">
        <f t="shared" si="13"/>
        <v>69</v>
      </c>
      <c r="M37">
        <f t="shared" si="14"/>
        <v>4.5999999999999996</v>
      </c>
      <c r="N37">
        <v>2</v>
      </c>
      <c r="O37">
        <v>1</v>
      </c>
      <c r="P37">
        <f>'[1]Student MASTER'!$R25</f>
        <v>1</v>
      </c>
      <c r="Q37">
        <v>0</v>
      </c>
      <c r="R37">
        <f>'[1]Student MASTER'!$E25</f>
        <v>1</v>
      </c>
      <c r="S37" s="20">
        <v>1</v>
      </c>
      <c r="T37">
        <f t="shared" si="15"/>
        <v>0</v>
      </c>
      <c r="U37" s="22">
        <f>'[1]Student MASTER'!$F25</f>
        <v>0</v>
      </c>
      <c r="V37">
        <v>1</v>
      </c>
      <c r="W37">
        <f t="shared" si="16"/>
        <v>0</v>
      </c>
      <c r="X37">
        <f t="shared" si="17"/>
        <v>1</v>
      </c>
      <c r="Y37">
        <f>'[1]Student MASTER'!$D25</f>
        <v>1</v>
      </c>
      <c r="Z37">
        <f>'[1]Student MASTER'!$G25</f>
        <v>1</v>
      </c>
      <c r="AA37">
        <f>'[1]Student MASTER'!$H25</f>
        <v>1</v>
      </c>
      <c r="AB37">
        <f>'[1]Student MASTER'!$I25</f>
        <v>1</v>
      </c>
      <c r="AC37">
        <f>'[1]Student MASTER'!$T25</f>
        <v>1</v>
      </c>
      <c r="AD37">
        <f>'[1]Student MASTER'!$J25</f>
        <v>1</v>
      </c>
      <c r="AE37">
        <v>0</v>
      </c>
      <c r="AF37">
        <f t="shared" si="18"/>
        <v>1</v>
      </c>
      <c r="AG37">
        <f>'[1]Student MASTER'!$K25</f>
        <v>1</v>
      </c>
      <c r="AH37">
        <f t="shared" si="19"/>
        <v>1</v>
      </c>
      <c r="AI37">
        <f>'[1]Student MASTER'!$L25</f>
        <v>1</v>
      </c>
      <c r="AJ37">
        <v>1</v>
      </c>
      <c r="AK37">
        <f t="shared" si="20"/>
        <v>1</v>
      </c>
      <c r="AL37">
        <v>0</v>
      </c>
      <c r="AM37">
        <f>'[1]Student MASTER'!$M25</f>
        <v>1</v>
      </c>
      <c r="AN37">
        <v>1</v>
      </c>
      <c r="AO37">
        <f>'[1]Student MASTER'!$N25</f>
        <v>1</v>
      </c>
      <c r="AP37">
        <v>1</v>
      </c>
      <c r="AQ37">
        <v>1</v>
      </c>
      <c r="AR37">
        <v>1</v>
      </c>
      <c r="AS37">
        <f>'[1]Student MASTER'!$O25</f>
        <v>1</v>
      </c>
      <c r="AT37">
        <f>'[1]Student MASTER'!$S25</f>
        <v>0</v>
      </c>
      <c r="AU37">
        <f t="shared" si="21"/>
        <v>73.17000000000003</v>
      </c>
      <c r="AV37">
        <f t="shared" si="22"/>
        <v>6.7800000000000011</v>
      </c>
      <c r="AW37">
        <f t="shared" si="23"/>
        <v>9.2746666666666613</v>
      </c>
      <c r="AX37">
        <f t="shared" si="24"/>
        <v>7.7359999999999971</v>
      </c>
      <c r="AY37">
        <v>1</v>
      </c>
      <c r="AZ37">
        <v>1</v>
      </c>
      <c r="BA37">
        <v>1</v>
      </c>
      <c r="BG37">
        <f t="shared" si="25"/>
        <v>66.666666666666671</v>
      </c>
      <c r="BH37" s="10">
        <f t="shared" si="26"/>
        <v>5.208333333333333E-5</v>
      </c>
      <c r="BI37">
        <f t="shared" si="7"/>
        <v>98.571428571428584</v>
      </c>
      <c r="BJ37">
        <v>0</v>
      </c>
    </row>
    <row r="38" spans="1:62" ht="42.75">
      <c r="A38">
        <v>1</v>
      </c>
      <c r="B38" s="2" t="s">
        <v>457</v>
      </c>
      <c r="D38">
        <f>'[1]Student MASTER'!$Q26</f>
        <v>1</v>
      </c>
      <c r="E38">
        <v>1</v>
      </c>
      <c r="F38">
        <f t="shared" si="8"/>
        <v>1</v>
      </c>
      <c r="G38">
        <f t="shared" si="9"/>
        <v>17</v>
      </c>
      <c r="H38">
        <f t="shared" si="10"/>
        <v>17</v>
      </c>
      <c r="I38">
        <f t="shared" si="11"/>
        <v>72</v>
      </c>
      <c r="J38">
        <f>'[1]Student MASTER'!$C26</f>
        <v>26</v>
      </c>
      <c r="K38">
        <f t="shared" si="12"/>
        <v>1.5294117647058822</v>
      </c>
      <c r="L38">
        <f t="shared" si="13"/>
        <v>71</v>
      </c>
      <c r="M38">
        <f t="shared" si="14"/>
        <v>4.1764705882352944</v>
      </c>
      <c r="N38">
        <v>1</v>
      </c>
      <c r="O38">
        <v>1</v>
      </c>
      <c r="P38">
        <f>'[1]Student MASTER'!$R26</f>
        <v>0</v>
      </c>
      <c r="Q38">
        <v>0</v>
      </c>
      <c r="R38">
        <f>'[1]Student MASTER'!$E26</f>
        <v>1</v>
      </c>
      <c r="S38" s="20">
        <v>0</v>
      </c>
      <c r="T38">
        <f t="shared" si="15"/>
        <v>0</v>
      </c>
      <c r="U38" s="22">
        <f>'[1]Student MASTER'!$F26</f>
        <v>1</v>
      </c>
      <c r="V38">
        <v>1</v>
      </c>
      <c r="W38">
        <f t="shared" si="16"/>
        <v>0</v>
      </c>
      <c r="X38">
        <f t="shared" si="17"/>
        <v>1</v>
      </c>
      <c r="Y38">
        <f>'[1]Student MASTER'!$D26</f>
        <v>0</v>
      </c>
      <c r="Z38">
        <f>'[1]Student MASTER'!$G26</f>
        <v>1</v>
      </c>
      <c r="AA38">
        <f>'[1]Student MASTER'!$H26</f>
        <v>0</v>
      </c>
      <c r="AB38">
        <f>'[1]Student MASTER'!$I26</f>
        <v>1</v>
      </c>
      <c r="AC38">
        <f>'[1]Student MASTER'!$T26</f>
        <v>1</v>
      </c>
      <c r="AD38">
        <f>'[1]Student MASTER'!$J26</f>
        <v>0</v>
      </c>
      <c r="AE38">
        <v>0</v>
      </c>
      <c r="AF38">
        <f t="shared" si="18"/>
        <v>1</v>
      </c>
      <c r="AG38">
        <f>'[1]Student MASTER'!$K26</f>
        <v>1</v>
      </c>
      <c r="AH38">
        <f t="shared" si="19"/>
        <v>1</v>
      </c>
      <c r="AI38">
        <f>'[1]Student MASTER'!$L26</f>
        <v>1</v>
      </c>
      <c r="AJ38">
        <v>1</v>
      </c>
      <c r="AK38">
        <f t="shared" si="20"/>
        <v>1</v>
      </c>
      <c r="AL38">
        <v>1</v>
      </c>
      <c r="AM38">
        <f>'[1]Student MASTER'!$M26</f>
        <v>0</v>
      </c>
      <c r="AN38">
        <v>0</v>
      </c>
      <c r="AO38">
        <f>'[1]Student MASTER'!$N26</f>
        <v>1</v>
      </c>
      <c r="AP38">
        <v>0</v>
      </c>
      <c r="AQ38">
        <v>1</v>
      </c>
      <c r="AR38">
        <v>1</v>
      </c>
      <c r="AS38">
        <f>'[1]Student MASTER'!$O26</f>
        <v>1</v>
      </c>
      <c r="AT38">
        <f>'[1]Student MASTER'!$S26</f>
        <v>1</v>
      </c>
      <c r="AU38">
        <f t="shared" si="21"/>
        <v>60.191764705882377</v>
      </c>
      <c r="AV38">
        <f t="shared" si="22"/>
        <v>9.0870588235294107</v>
      </c>
      <c r="AW38">
        <f t="shared" si="23"/>
        <v>7.0164705882352933</v>
      </c>
      <c r="AX38">
        <f t="shared" si="24"/>
        <v>6.7411764705882362</v>
      </c>
      <c r="AY38">
        <v>1</v>
      </c>
      <c r="AZ38">
        <v>0</v>
      </c>
      <c r="BA38">
        <v>1</v>
      </c>
      <c r="BG38">
        <f t="shared" si="25"/>
        <v>58.823529411764703</v>
      </c>
      <c r="BH38" s="10">
        <f t="shared" si="26"/>
        <v>5.902777777777778E-5</v>
      </c>
      <c r="BI38">
        <f t="shared" si="7"/>
        <v>98.611111111111114</v>
      </c>
      <c r="BJ38">
        <v>1</v>
      </c>
    </row>
    <row r="39" spans="1:62" ht="28.5">
      <c r="A39">
        <v>1</v>
      </c>
      <c r="B39" s="14" t="s">
        <v>458</v>
      </c>
      <c r="D39">
        <f>'[1]Student MASTER'!$Q27</f>
        <v>1</v>
      </c>
      <c r="E39">
        <v>1</v>
      </c>
      <c r="F39">
        <f t="shared" si="8"/>
        <v>1</v>
      </c>
      <c r="G39">
        <f t="shared" si="9"/>
        <v>12</v>
      </c>
      <c r="H39">
        <f t="shared" si="10"/>
        <v>12</v>
      </c>
      <c r="I39">
        <f t="shared" si="11"/>
        <v>62</v>
      </c>
      <c r="J39">
        <f>'[1]Student MASTER'!$C27</f>
        <v>21</v>
      </c>
      <c r="K39">
        <f t="shared" si="12"/>
        <v>1.75</v>
      </c>
      <c r="L39">
        <f t="shared" si="13"/>
        <v>62</v>
      </c>
      <c r="M39">
        <f t="shared" si="14"/>
        <v>5.166666666666667</v>
      </c>
      <c r="N39">
        <v>2</v>
      </c>
      <c r="O39">
        <v>1</v>
      </c>
      <c r="P39">
        <f>'[1]Student MASTER'!$R27</f>
        <v>1</v>
      </c>
      <c r="Q39">
        <v>0</v>
      </c>
      <c r="R39">
        <f>'[1]Student MASTER'!$E27</f>
        <v>1</v>
      </c>
      <c r="S39" s="20">
        <v>1</v>
      </c>
      <c r="T39">
        <f t="shared" si="15"/>
        <v>0</v>
      </c>
      <c r="U39" s="22">
        <f>'[1]Student MASTER'!$F27</f>
        <v>1</v>
      </c>
      <c r="V39">
        <v>1</v>
      </c>
      <c r="W39">
        <f t="shared" si="16"/>
        <v>0</v>
      </c>
      <c r="X39">
        <f t="shared" si="17"/>
        <v>1</v>
      </c>
      <c r="Y39">
        <f>'[1]Student MASTER'!$D27</f>
        <v>1</v>
      </c>
      <c r="Z39">
        <f>'[1]Student MASTER'!$G27</f>
        <v>1</v>
      </c>
      <c r="AA39">
        <f>'[1]Student MASTER'!$H27</f>
        <v>0</v>
      </c>
      <c r="AB39">
        <f>'[1]Student MASTER'!$I27</f>
        <v>1</v>
      </c>
      <c r="AC39">
        <f>'[1]Student MASTER'!$T27</f>
        <v>1</v>
      </c>
      <c r="AD39">
        <f>'[1]Student MASTER'!$J27</f>
        <v>1</v>
      </c>
      <c r="AE39">
        <v>0</v>
      </c>
      <c r="AF39">
        <f t="shared" si="18"/>
        <v>0</v>
      </c>
      <c r="AG39">
        <f>'[1]Student MASTER'!$K27</f>
        <v>1</v>
      </c>
      <c r="AH39">
        <f t="shared" si="19"/>
        <v>1</v>
      </c>
      <c r="AI39">
        <f>'[1]Student MASTER'!$L27</f>
        <v>1</v>
      </c>
      <c r="AJ39">
        <v>1</v>
      </c>
      <c r="AK39">
        <f t="shared" si="20"/>
        <v>1</v>
      </c>
      <c r="AL39">
        <v>1</v>
      </c>
      <c r="AM39">
        <f>'[1]Student MASTER'!$M27</f>
        <v>1</v>
      </c>
      <c r="AN39">
        <v>0</v>
      </c>
      <c r="AO39">
        <f>'[1]Student MASTER'!$N27</f>
        <v>1</v>
      </c>
      <c r="AP39">
        <v>0</v>
      </c>
      <c r="AQ39">
        <v>1</v>
      </c>
      <c r="AR39">
        <v>1</v>
      </c>
      <c r="AS39">
        <f>'[1]Student MASTER'!$O27</f>
        <v>1</v>
      </c>
      <c r="AT39">
        <f>'[1]Student MASTER'!$S27</f>
        <v>1</v>
      </c>
      <c r="AU39">
        <f t="shared" si="21"/>
        <v>46.605000000000025</v>
      </c>
      <c r="AV39">
        <f t="shared" si="22"/>
        <v>9.740000000000002</v>
      </c>
      <c r="AW39">
        <f t="shared" si="23"/>
        <v>12.113333333333337</v>
      </c>
      <c r="AX39">
        <f t="shared" si="24"/>
        <v>8.9050000000000011</v>
      </c>
      <c r="AY39">
        <v>1</v>
      </c>
      <c r="AZ39">
        <v>0</v>
      </c>
      <c r="BA39">
        <v>0</v>
      </c>
      <c r="BG39">
        <f t="shared" si="25"/>
        <v>0</v>
      </c>
      <c r="BH39" s="10">
        <f t="shared" si="26"/>
        <v>4.1666666666666665E-5</v>
      </c>
      <c r="BI39">
        <f t="shared" si="7"/>
        <v>100</v>
      </c>
      <c r="BJ39">
        <v>0</v>
      </c>
    </row>
    <row r="40" spans="1:62" ht="28.5">
      <c r="A40">
        <v>1</v>
      </c>
      <c r="B40" s="2" t="s">
        <v>459</v>
      </c>
      <c r="D40">
        <f>'[1]Student MASTER'!$Q28</f>
        <v>1</v>
      </c>
      <c r="E40">
        <v>1</v>
      </c>
      <c r="F40">
        <f t="shared" si="8"/>
        <v>1</v>
      </c>
      <c r="G40">
        <f t="shared" si="9"/>
        <v>15</v>
      </c>
      <c r="H40">
        <f t="shared" si="10"/>
        <v>15</v>
      </c>
      <c r="I40">
        <f t="shared" si="11"/>
        <v>56</v>
      </c>
      <c r="J40">
        <f>'[1]Student MASTER'!$C28</f>
        <v>18</v>
      </c>
      <c r="K40">
        <f t="shared" si="12"/>
        <v>1.2</v>
      </c>
      <c r="L40">
        <f t="shared" si="13"/>
        <v>55</v>
      </c>
      <c r="M40">
        <f t="shared" si="14"/>
        <v>3.6666666666666665</v>
      </c>
      <c r="N40">
        <v>1</v>
      </c>
      <c r="O40">
        <v>1</v>
      </c>
      <c r="P40">
        <f>'[1]Student MASTER'!$R28</f>
        <v>1</v>
      </c>
      <c r="Q40">
        <v>1</v>
      </c>
      <c r="R40">
        <f>'[1]Student MASTER'!$E28</f>
        <v>1</v>
      </c>
      <c r="S40" s="20">
        <v>1</v>
      </c>
      <c r="T40">
        <f t="shared" si="15"/>
        <v>1</v>
      </c>
      <c r="U40" s="22">
        <f>'[1]Student MASTER'!$F28</f>
        <v>0</v>
      </c>
      <c r="V40">
        <v>1</v>
      </c>
      <c r="W40">
        <f t="shared" si="16"/>
        <v>1</v>
      </c>
      <c r="X40">
        <f t="shared" si="17"/>
        <v>1</v>
      </c>
      <c r="Y40">
        <f>'[1]Student MASTER'!$D28</f>
        <v>1</v>
      </c>
      <c r="Z40">
        <f>'[1]Student MASTER'!$G28</f>
        <v>1</v>
      </c>
      <c r="AA40">
        <f>'[1]Student MASTER'!$H28</f>
        <v>1</v>
      </c>
      <c r="AB40">
        <f>'[1]Student MASTER'!$I28</f>
        <v>1</v>
      </c>
      <c r="AC40">
        <f>'[1]Student MASTER'!$T28</f>
        <v>1</v>
      </c>
      <c r="AD40">
        <f>'[1]Student MASTER'!$J28</f>
        <v>0</v>
      </c>
      <c r="AE40">
        <v>0</v>
      </c>
      <c r="AF40">
        <f t="shared" si="18"/>
        <v>1</v>
      </c>
      <c r="AG40">
        <f>'[1]Student MASTER'!$K28</f>
        <v>1</v>
      </c>
      <c r="AH40">
        <f t="shared" si="19"/>
        <v>1</v>
      </c>
      <c r="AI40">
        <f>'[1]Student MASTER'!$L28</f>
        <v>1</v>
      </c>
      <c r="AJ40">
        <v>1</v>
      </c>
      <c r="AK40">
        <f t="shared" si="20"/>
        <v>1</v>
      </c>
      <c r="AL40">
        <v>1</v>
      </c>
      <c r="AM40">
        <f>'[1]Student MASTER'!$M28</f>
        <v>1</v>
      </c>
      <c r="AN40">
        <v>1</v>
      </c>
      <c r="AO40">
        <f>'[1]Student MASTER'!$N28</f>
        <v>1</v>
      </c>
      <c r="AP40">
        <v>1</v>
      </c>
      <c r="AQ40">
        <v>1</v>
      </c>
      <c r="AR40">
        <v>1</v>
      </c>
      <c r="AS40">
        <f>'[1]Student MASTER'!$O28</f>
        <v>1</v>
      </c>
      <c r="AT40">
        <f>'[1]Student MASTER'!$S28</f>
        <v>0</v>
      </c>
      <c r="AU40">
        <f t="shared" si="21"/>
        <v>90.090000000000018</v>
      </c>
      <c r="AV40">
        <f t="shared" si="22"/>
        <v>4.4200000000000017</v>
      </c>
      <c r="AW40">
        <f t="shared" si="23"/>
        <v>3.7866666666666653</v>
      </c>
      <c r="AX40">
        <f t="shared" si="24"/>
        <v>3.34</v>
      </c>
      <c r="AY40">
        <v>1</v>
      </c>
      <c r="AZ40">
        <v>1</v>
      </c>
      <c r="BA40">
        <v>1</v>
      </c>
      <c r="BG40">
        <f t="shared" si="25"/>
        <v>66.666666666666671</v>
      </c>
      <c r="BH40" s="10">
        <f t="shared" si="26"/>
        <v>5.208333333333333E-5</v>
      </c>
      <c r="BI40">
        <f t="shared" si="7"/>
        <v>98.214285714285708</v>
      </c>
      <c r="BJ40">
        <v>0</v>
      </c>
    </row>
    <row r="41" spans="1:62" ht="28.5">
      <c r="A41">
        <v>1</v>
      </c>
      <c r="B41" s="2" t="s">
        <v>459</v>
      </c>
      <c r="D41">
        <f>'[1]Student MASTER'!$Q29</f>
        <v>1</v>
      </c>
      <c r="E41">
        <v>1</v>
      </c>
      <c r="F41">
        <f t="shared" si="8"/>
        <v>1</v>
      </c>
      <c r="G41">
        <f t="shared" si="9"/>
        <v>15</v>
      </c>
      <c r="H41">
        <f t="shared" si="10"/>
        <v>15</v>
      </c>
      <c r="I41">
        <f t="shared" si="11"/>
        <v>56</v>
      </c>
      <c r="J41">
        <f>'[1]Student MASTER'!$C29</f>
        <v>18</v>
      </c>
      <c r="K41">
        <f t="shared" si="12"/>
        <v>1.2</v>
      </c>
      <c r="L41">
        <f t="shared" si="13"/>
        <v>55</v>
      </c>
      <c r="M41">
        <f t="shared" si="14"/>
        <v>3.6666666666666665</v>
      </c>
      <c r="N41">
        <v>1</v>
      </c>
      <c r="O41">
        <v>1</v>
      </c>
      <c r="P41">
        <f>'[1]Student MASTER'!$R29</f>
        <v>1</v>
      </c>
      <c r="Q41">
        <v>1</v>
      </c>
      <c r="R41">
        <f>'[1]Student MASTER'!$E29</f>
        <v>1</v>
      </c>
      <c r="S41" s="20">
        <v>1</v>
      </c>
      <c r="T41">
        <f t="shared" si="15"/>
        <v>1</v>
      </c>
      <c r="U41" s="22">
        <f>'[1]Student MASTER'!$F29</f>
        <v>0</v>
      </c>
      <c r="V41">
        <v>1</v>
      </c>
      <c r="W41">
        <f t="shared" si="16"/>
        <v>1</v>
      </c>
      <c r="X41">
        <f t="shared" si="17"/>
        <v>1</v>
      </c>
      <c r="Y41">
        <f>'[1]Student MASTER'!$D29</f>
        <v>1</v>
      </c>
      <c r="Z41">
        <f>'[1]Student MASTER'!$G29</f>
        <v>1</v>
      </c>
      <c r="AA41">
        <f>'[1]Student MASTER'!$H29</f>
        <v>1</v>
      </c>
      <c r="AB41">
        <f>'[1]Student MASTER'!$I29</f>
        <v>1</v>
      </c>
      <c r="AC41">
        <f>'[1]Student MASTER'!$T29</f>
        <v>1</v>
      </c>
      <c r="AD41">
        <f>'[1]Student MASTER'!$J29</f>
        <v>0</v>
      </c>
      <c r="AE41">
        <v>0</v>
      </c>
      <c r="AF41">
        <f t="shared" si="18"/>
        <v>1</v>
      </c>
      <c r="AG41">
        <f>'[1]Student MASTER'!$K29</f>
        <v>1</v>
      </c>
      <c r="AH41">
        <f t="shared" si="19"/>
        <v>1</v>
      </c>
      <c r="AI41">
        <f>'[1]Student MASTER'!$L29</f>
        <v>1</v>
      </c>
      <c r="AJ41">
        <v>1</v>
      </c>
      <c r="AK41">
        <f t="shared" si="20"/>
        <v>1</v>
      </c>
      <c r="AL41">
        <v>1</v>
      </c>
      <c r="AM41">
        <f>'[1]Student MASTER'!$M29</f>
        <v>1</v>
      </c>
      <c r="AN41">
        <v>1</v>
      </c>
      <c r="AO41">
        <f>'[1]Student MASTER'!$N29</f>
        <v>1</v>
      </c>
      <c r="AP41">
        <v>1</v>
      </c>
      <c r="AQ41">
        <v>1</v>
      </c>
      <c r="AR41">
        <v>1</v>
      </c>
      <c r="AS41">
        <f>'[1]Student MASTER'!$O29</f>
        <v>1</v>
      </c>
      <c r="AT41">
        <f>'[1]Student MASTER'!$S29</f>
        <v>0</v>
      </c>
      <c r="AU41">
        <f t="shared" si="21"/>
        <v>90.090000000000018</v>
      </c>
      <c r="AV41">
        <f t="shared" si="22"/>
        <v>4.4200000000000017</v>
      </c>
      <c r="AW41">
        <f t="shared" si="23"/>
        <v>3.7866666666666653</v>
      </c>
      <c r="AX41">
        <f t="shared" si="24"/>
        <v>3.34</v>
      </c>
      <c r="AY41">
        <v>1</v>
      </c>
      <c r="AZ41">
        <v>1</v>
      </c>
      <c r="BA41">
        <v>1</v>
      </c>
      <c r="BG41">
        <f t="shared" si="25"/>
        <v>66.666666666666671</v>
      </c>
      <c r="BH41" s="10">
        <f t="shared" si="26"/>
        <v>5.208333333333333E-5</v>
      </c>
      <c r="BI41">
        <f t="shared" si="7"/>
        <v>98.214285714285708</v>
      </c>
      <c r="BJ41">
        <v>0</v>
      </c>
    </row>
    <row r="42" spans="1:62" ht="28.5">
      <c r="A42">
        <v>1</v>
      </c>
      <c r="B42" s="2" t="s">
        <v>460</v>
      </c>
      <c r="D42">
        <f>'[1]Student MASTER'!$Q30</f>
        <v>1</v>
      </c>
      <c r="E42">
        <v>1</v>
      </c>
      <c r="F42">
        <f t="shared" si="8"/>
        <v>1</v>
      </c>
      <c r="G42">
        <f t="shared" si="9"/>
        <v>10</v>
      </c>
      <c r="H42">
        <f t="shared" si="10"/>
        <v>10</v>
      </c>
      <c r="I42">
        <f t="shared" si="11"/>
        <v>40</v>
      </c>
      <c r="J42">
        <f>'[1]Student MASTER'!$C30</f>
        <v>13</v>
      </c>
      <c r="K42">
        <f t="shared" si="12"/>
        <v>1.3</v>
      </c>
      <c r="L42">
        <f t="shared" si="13"/>
        <v>39</v>
      </c>
      <c r="M42">
        <f t="shared" si="14"/>
        <v>3.9</v>
      </c>
      <c r="N42">
        <v>1</v>
      </c>
      <c r="O42">
        <v>1</v>
      </c>
      <c r="P42">
        <f>'[1]Student MASTER'!$R30</f>
        <v>1</v>
      </c>
      <c r="Q42">
        <v>1</v>
      </c>
      <c r="R42">
        <f>'[1]Student MASTER'!$E30</f>
        <v>1</v>
      </c>
      <c r="S42" s="20">
        <v>1</v>
      </c>
      <c r="T42">
        <f t="shared" si="15"/>
        <v>1</v>
      </c>
      <c r="U42" s="22">
        <f>'[1]Student MASTER'!$F30</f>
        <v>1</v>
      </c>
      <c r="V42">
        <v>1</v>
      </c>
      <c r="W42">
        <f t="shared" si="16"/>
        <v>1</v>
      </c>
      <c r="X42">
        <f t="shared" si="17"/>
        <v>1</v>
      </c>
      <c r="Y42">
        <f>'[1]Student MASTER'!$D30</f>
        <v>1</v>
      </c>
      <c r="Z42">
        <f>'[1]Student MASTER'!$G30</f>
        <v>1</v>
      </c>
      <c r="AA42">
        <f>'[1]Student MASTER'!$H30</f>
        <v>1</v>
      </c>
      <c r="AB42">
        <f>'[1]Student MASTER'!$I30</f>
        <v>1</v>
      </c>
      <c r="AC42">
        <f>'[1]Student MASTER'!$T30</f>
        <v>1</v>
      </c>
      <c r="AD42">
        <f>'[1]Student MASTER'!$J30</f>
        <v>0</v>
      </c>
      <c r="AE42">
        <v>1</v>
      </c>
      <c r="AF42">
        <f t="shared" si="18"/>
        <v>1</v>
      </c>
      <c r="AG42">
        <f>'[1]Student MASTER'!$K30</f>
        <v>1</v>
      </c>
      <c r="AH42">
        <f t="shared" si="19"/>
        <v>1</v>
      </c>
      <c r="AI42">
        <f>'[1]Student MASTER'!$L30</f>
        <v>1</v>
      </c>
      <c r="AJ42">
        <v>1</v>
      </c>
      <c r="AK42">
        <f t="shared" si="20"/>
        <v>1</v>
      </c>
      <c r="AL42">
        <v>1</v>
      </c>
      <c r="AM42">
        <f>'[1]Student MASTER'!$M30</f>
        <v>1</v>
      </c>
      <c r="AN42">
        <v>1</v>
      </c>
      <c r="AO42">
        <f>'[1]Student MASTER'!$N30</f>
        <v>1</v>
      </c>
      <c r="AP42">
        <v>1</v>
      </c>
      <c r="AQ42">
        <v>1</v>
      </c>
      <c r="AR42">
        <v>1</v>
      </c>
      <c r="AS42">
        <f>'[1]Student MASTER'!$O30</f>
        <v>1</v>
      </c>
      <c r="AT42">
        <f>'[1]Student MASTER'!$S30</f>
        <v>1</v>
      </c>
      <c r="AU42">
        <f t="shared" si="21"/>
        <v>86.705000000000013</v>
      </c>
      <c r="AV42">
        <f t="shared" si="22"/>
        <v>3.6500000000000021</v>
      </c>
      <c r="AW42">
        <f t="shared" si="23"/>
        <v>4.171999999999997</v>
      </c>
      <c r="AX42">
        <f t="shared" si="24"/>
        <v>1.9390000000000001</v>
      </c>
      <c r="AY42">
        <v>1</v>
      </c>
      <c r="AZ42">
        <v>1</v>
      </c>
      <c r="BA42">
        <v>1</v>
      </c>
      <c r="BG42">
        <f t="shared" si="25"/>
        <v>100</v>
      </c>
      <c r="BH42" s="10">
        <f t="shared" si="26"/>
        <v>3.4722222222222222E-5</v>
      </c>
      <c r="BI42">
        <f t="shared" si="7"/>
        <v>97.5</v>
      </c>
      <c r="BJ42">
        <v>0</v>
      </c>
    </row>
    <row r="43" spans="1:62" ht="57">
      <c r="A43">
        <v>1</v>
      </c>
      <c r="B43" s="13" t="s">
        <v>461</v>
      </c>
      <c r="D43">
        <f>'[1]Student MASTER'!$Q31</f>
        <v>1</v>
      </c>
      <c r="E43">
        <v>1</v>
      </c>
      <c r="F43">
        <f t="shared" si="8"/>
        <v>1</v>
      </c>
      <c r="G43">
        <f t="shared" si="9"/>
        <v>26</v>
      </c>
      <c r="H43">
        <f t="shared" si="10"/>
        <v>26</v>
      </c>
      <c r="I43">
        <f t="shared" si="11"/>
        <v>107</v>
      </c>
      <c r="J43">
        <f>'[1]Student MASTER'!$C31</f>
        <v>38</v>
      </c>
      <c r="K43">
        <f t="shared" si="12"/>
        <v>1.4615384615384615</v>
      </c>
      <c r="L43">
        <f t="shared" si="13"/>
        <v>105</v>
      </c>
      <c r="M43">
        <f t="shared" si="14"/>
        <v>4.0384615384615383</v>
      </c>
      <c r="N43">
        <v>1</v>
      </c>
      <c r="O43">
        <v>1</v>
      </c>
      <c r="P43">
        <f>'[1]Student MASTER'!$R31</f>
        <v>1</v>
      </c>
      <c r="Q43">
        <v>1</v>
      </c>
      <c r="R43">
        <f>'[1]Student MASTER'!$E31</f>
        <v>1</v>
      </c>
      <c r="S43" s="20">
        <v>1</v>
      </c>
      <c r="T43">
        <f t="shared" si="15"/>
        <v>1</v>
      </c>
      <c r="U43" s="22">
        <f>'[1]Student MASTER'!$F31</f>
        <v>0</v>
      </c>
      <c r="V43">
        <v>1</v>
      </c>
      <c r="W43">
        <f t="shared" si="16"/>
        <v>1</v>
      </c>
      <c r="X43">
        <f t="shared" si="17"/>
        <v>1</v>
      </c>
      <c r="Y43">
        <f>'[1]Student MASTER'!$D31</f>
        <v>1</v>
      </c>
      <c r="Z43">
        <f>'[1]Student MASTER'!$G31</f>
        <v>1</v>
      </c>
      <c r="AA43">
        <f>'[1]Student MASTER'!$H31</f>
        <v>1</v>
      </c>
      <c r="AB43">
        <f>'[1]Student MASTER'!$I31</f>
        <v>1</v>
      </c>
      <c r="AC43">
        <f>'[1]Student MASTER'!$T31</f>
        <v>1</v>
      </c>
      <c r="AD43">
        <f>'[1]Student MASTER'!$J31</f>
        <v>1</v>
      </c>
      <c r="AE43">
        <v>1</v>
      </c>
      <c r="AF43">
        <f t="shared" si="18"/>
        <v>2</v>
      </c>
      <c r="AG43">
        <f>'[1]Student MASTER'!$K31</f>
        <v>1</v>
      </c>
      <c r="AH43">
        <f t="shared" si="19"/>
        <v>1</v>
      </c>
      <c r="AI43">
        <f>'[1]Student MASTER'!$L31</f>
        <v>1</v>
      </c>
      <c r="AJ43">
        <v>1</v>
      </c>
      <c r="AK43">
        <f t="shared" si="20"/>
        <v>1</v>
      </c>
      <c r="AL43">
        <v>1</v>
      </c>
      <c r="AM43">
        <f>'[1]Student MASTER'!$M31</f>
        <v>1</v>
      </c>
      <c r="AN43">
        <v>1</v>
      </c>
      <c r="AO43">
        <f>'[1]Student MASTER'!$N31</f>
        <v>1</v>
      </c>
      <c r="AP43">
        <v>1</v>
      </c>
      <c r="AQ43">
        <v>1</v>
      </c>
      <c r="AR43">
        <v>1</v>
      </c>
      <c r="AS43">
        <f>'[1]Student MASTER'!$O31</f>
        <v>1</v>
      </c>
      <c r="AT43">
        <f>'[1]Student MASTER'!$S31</f>
        <v>0</v>
      </c>
      <c r="AU43">
        <f t="shared" si="21"/>
        <v>56.798846153846171</v>
      </c>
      <c r="AV43">
        <f t="shared" si="22"/>
        <v>11.796153846153846</v>
      </c>
      <c r="AW43">
        <f t="shared" si="23"/>
        <v>6.8076923076923066</v>
      </c>
      <c r="AX43">
        <f t="shared" si="24"/>
        <v>10.591153846153844</v>
      </c>
      <c r="AY43">
        <v>1</v>
      </c>
      <c r="AZ43">
        <v>1</v>
      </c>
      <c r="BA43">
        <v>1</v>
      </c>
      <c r="BG43">
        <f t="shared" si="25"/>
        <v>76.923076923076934</v>
      </c>
      <c r="BH43" s="10">
        <f t="shared" si="26"/>
        <v>9.0277777777777787E-5</v>
      </c>
      <c r="BI43">
        <f t="shared" si="7"/>
        <v>98.130841121495322</v>
      </c>
      <c r="BJ43">
        <v>0</v>
      </c>
    </row>
    <row r="44" spans="1:62" ht="28.5">
      <c r="A44">
        <v>1</v>
      </c>
      <c r="B44" s="13" t="s">
        <v>462</v>
      </c>
      <c r="D44">
        <f>'[1]Student MASTER'!$Q32</f>
        <v>1</v>
      </c>
      <c r="E44">
        <v>0</v>
      </c>
      <c r="F44">
        <f t="shared" si="8"/>
        <v>1</v>
      </c>
      <c r="G44">
        <f t="shared" si="9"/>
        <v>8</v>
      </c>
      <c r="H44">
        <f t="shared" si="10"/>
        <v>8</v>
      </c>
      <c r="I44">
        <f t="shared" si="11"/>
        <v>34</v>
      </c>
      <c r="J44">
        <f>'[1]Student MASTER'!$C32</f>
        <v>13</v>
      </c>
      <c r="K44">
        <f t="shared" si="12"/>
        <v>1.625</v>
      </c>
      <c r="L44">
        <f t="shared" si="13"/>
        <v>34</v>
      </c>
      <c r="M44">
        <f t="shared" si="14"/>
        <v>4.25</v>
      </c>
      <c r="N44">
        <v>1</v>
      </c>
      <c r="O44">
        <v>1</v>
      </c>
      <c r="P44">
        <f>'[1]Student MASTER'!$R32</f>
        <v>1</v>
      </c>
      <c r="Q44">
        <v>1</v>
      </c>
      <c r="R44">
        <f>'[1]Student MASTER'!$E32</f>
        <v>1</v>
      </c>
      <c r="S44" s="20">
        <v>1</v>
      </c>
      <c r="T44">
        <f t="shared" si="15"/>
        <v>1</v>
      </c>
      <c r="U44" s="22">
        <f>'[1]Student MASTER'!$F32</f>
        <v>1</v>
      </c>
      <c r="V44">
        <v>1</v>
      </c>
      <c r="W44">
        <f t="shared" si="16"/>
        <v>1</v>
      </c>
      <c r="X44">
        <f t="shared" si="17"/>
        <v>1</v>
      </c>
      <c r="Y44">
        <f>'[1]Student MASTER'!$D32</f>
        <v>1</v>
      </c>
      <c r="Z44">
        <f>'[1]Student MASTER'!$G32</f>
        <v>1</v>
      </c>
      <c r="AA44">
        <f>'[1]Student MASTER'!$H32</f>
        <v>0</v>
      </c>
      <c r="AB44">
        <f>'[1]Student MASTER'!$I32</f>
        <v>1</v>
      </c>
      <c r="AC44">
        <f>'[1]Student MASTER'!$T32</f>
        <v>1</v>
      </c>
      <c r="AD44">
        <f>'[1]Student MASTER'!$J32</f>
        <v>0</v>
      </c>
      <c r="AE44">
        <v>0</v>
      </c>
      <c r="AF44">
        <f t="shared" si="18"/>
        <v>0</v>
      </c>
      <c r="AG44">
        <f>'[1]Student MASTER'!$K32</f>
        <v>1</v>
      </c>
      <c r="AH44">
        <f t="shared" si="19"/>
        <v>1</v>
      </c>
      <c r="AI44">
        <f>'[1]Student MASTER'!$L32</f>
        <v>1</v>
      </c>
      <c r="AJ44">
        <v>1</v>
      </c>
      <c r="AK44">
        <f t="shared" si="20"/>
        <v>1</v>
      </c>
      <c r="AL44">
        <v>1</v>
      </c>
      <c r="AM44">
        <f>'[1]Student MASTER'!$M32</f>
        <v>1</v>
      </c>
      <c r="AN44">
        <v>0</v>
      </c>
      <c r="AO44">
        <f>'[1]Student MASTER'!$N32</f>
        <v>1</v>
      </c>
      <c r="AP44">
        <v>0</v>
      </c>
      <c r="AQ44">
        <v>1</v>
      </c>
      <c r="AR44">
        <v>1</v>
      </c>
      <c r="AS44">
        <f>'[1]Student MASTER'!$O32</f>
        <v>1</v>
      </c>
      <c r="AT44">
        <f>'[1]Student MASTER'!$S32</f>
        <v>1</v>
      </c>
      <c r="AU44">
        <f t="shared" si="21"/>
        <v>61.240000000000016</v>
      </c>
      <c r="AV44">
        <f t="shared" si="22"/>
        <v>6.7050000000000018</v>
      </c>
      <c r="AW44">
        <f t="shared" si="23"/>
        <v>5.4899999999999984</v>
      </c>
      <c r="AX44">
        <f t="shared" si="24"/>
        <v>2.5874999999999986</v>
      </c>
      <c r="AY44">
        <v>1</v>
      </c>
      <c r="AZ44">
        <v>0</v>
      </c>
      <c r="BA44">
        <v>0</v>
      </c>
      <c r="BG44">
        <f t="shared" si="25"/>
        <v>0</v>
      </c>
      <c r="BH44" s="10">
        <f t="shared" si="26"/>
        <v>2.7777777777777779E-5</v>
      </c>
      <c r="BI44">
        <f t="shared" si="7"/>
        <v>100</v>
      </c>
      <c r="BJ44">
        <v>0</v>
      </c>
    </row>
    <row r="45" spans="1:62" ht="42.75">
      <c r="A45">
        <v>1</v>
      </c>
      <c r="B45" s="2" t="s">
        <v>463</v>
      </c>
      <c r="C45" s="16"/>
      <c r="D45">
        <f>'[1]Student MASTER'!$Q33</f>
        <v>1</v>
      </c>
      <c r="E45">
        <v>1</v>
      </c>
      <c r="F45">
        <f t="shared" si="8"/>
        <v>1</v>
      </c>
      <c r="G45">
        <f t="shared" si="9"/>
        <v>20</v>
      </c>
      <c r="H45">
        <f t="shared" si="10"/>
        <v>20</v>
      </c>
      <c r="I45">
        <f t="shared" si="11"/>
        <v>82</v>
      </c>
      <c r="J45">
        <f>'[1]Student MASTER'!$C33</f>
        <v>29</v>
      </c>
      <c r="K45">
        <f t="shared" si="12"/>
        <v>1.45</v>
      </c>
      <c r="L45">
        <f t="shared" si="13"/>
        <v>82</v>
      </c>
      <c r="M45">
        <f t="shared" si="14"/>
        <v>4.0999999999999996</v>
      </c>
      <c r="N45">
        <v>1</v>
      </c>
      <c r="O45">
        <v>1</v>
      </c>
      <c r="P45">
        <f>'[1]Student MASTER'!$R33</f>
        <v>1</v>
      </c>
      <c r="Q45">
        <v>1</v>
      </c>
      <c r="R45">
        <f>'[1]Student MASTER'!$E33</f>
        <v>1</v>
      </c>
      <c r="S45" s="20">
        <v>1</v>
      </c>
      <c r="T45">
        <f t="shared" si="15"/>
        <v>1</v>
      </c>
      <c r="U45" s="22">
        <f>'[1]Student MASTER'!$F33</f>
        <v>0</v>
      </c>
      <c r="V45">
        <v>1</v>
      </c>
      <c r="W45">
        <f t="shared" si="16"/>
        <v>1</v>
      </c>
      <c r="X45">
        <f t="shared" si="17"/>
        <v>1</v>
      </c>
      <c r="Y45">
        <f>'[1]Student MASTER'!$D33</f>
        <v>1</v>
      </c>
      <c r="Z45">
        <f>'[1]Student MASTER'!$G33</f>
        <v>1</v>
      </c>
      <c r="AA45">
        <f>'[1]Student MASTER'!$H33</f>
        <v>1</v>
      </c>
      <c r="AB45">
        <f>'[1]Student MASTER'!$I33</f>
        <v>1</v>
      </c>
      <c r="AC45">
        <f>'[1]Student MASTER'!$T33</f>
        <v>1</v>
      </c>
      <c r="AD45">
        <f>'[1]Student MASTER'!$J33</f>
        <v>1</v>
      </c>
      <c r="AE45">
        <v>0</v>
      </c>
      <c r="AF45">
        <f t="shared" si="18"/>
        <v>0</v>
      </c>
      <c r="AG45">
        <f>'[1]Student MASTER'!$K33</f>
        <v>1</v>
      </c>
      <c r="AH45">
        <f t="shared" si="19"/>
        <v>1</v>
      </c>
      <c r="AI45">
        <f>'[1]Student MASTER'!$L33</f>
        <v>0</v>
      </c>
      <c r="AJ45">
        <v>1</v>
      </c>
      <c r="AK45">
        <f t="shared" si="20"/>
        <v>1</v>
      </c>
      <c r="AL45">
        <v>1</v>
      </c>
      <c r="AM45">
        <f>'[1]Student MASTER'!$M33</f>
        <v>1</v>
      </c>
      <c r="AN45">
        <v>1</v>
      </c>
      <c r="AO45">
        <f>'[1]Student MASTER'!$N33</f>
        <v>1</v>
      </c>
      <c r="AP45">
        <v>1</v>
      </c>
      <c r="AQ45">
        <v>1</v>
      </c>
      <c r="AR45">
        <v>1</v>
      </c>
      <c r="AS45">
        <f>'[1]Student MASTER'!$O33</f>
        <v>1</v>
      </c>
      <c r="AT45">
        <f>'[1]Student MASTER'!$S33</f>
        <v>0</v>
      </c>
      <c r="AU45">
        <f t="shared" si="21"/>
        <v>63.865000000000023</v>
      </c>
      <c r="AV45">
        <f t="shared" si="22"/>
        <v>9.32</v>
      </c>
      <c r="AW45">
        <f t="shared" si="23"/>
        <v>6.8279999999999959</v>
      </c>
      <c r="AX45">
        <f t="shared" si="24"/>
        <v>7.8810000000000002</v>
      </c>
      <c r="AY45">
        <v>1</v>
      </c>
      <c r="AZ45">
        <v>1</v>
      </c>
      <c r="BA45">
        <v>1</v>
      </c>
      <c r="BG45">
        <f t="shared" si="25"/>
        <v>0</v>
      </c>
      <c r="BH45" s="10">
        <f t="shared" si="26"/>
        <v>6.9444444444444444E-5</v>
      </c>
      <c r="BI45">
        <f t="shared" si="7"/>
        <v>100</v>
      </c>
      <c r="BJ45">
        <v>0</v>
      </c>
    </row>
    <row r="46" spans="1:62" ht="42.75">
      <c r="A46">
        <v>1</v>
      </c>
      <c r="B46" s="2" t="s">
        <v>464</v>
      </c>
      <c r="C46" s="16"/>
      <c r="D46">
        <f>'[1]Student MASTER'!$Q34</f>
        <v>1</v>
      </c>
      <c r="E46">
        <v>1</v>
      </c>
      <c r="F46">
        <f t="shared" si="8"/>
        <v>1</v>
      </c>
      <c r="G46">
        <f t="shared" si="9"/>
        <v>15</v>
      </c>
      <c r="H46">
        <f t="shared" si="10"/>
        <v>15</v>
      </c>
      <c r="I46">
        <f t="shared" si="11"/>
        <v>68</v>
      </c>
      <c r="J46">
        <f>'[1]Student MASTER'!$C34</f>
        <v>26</v>
      </c>
      <c r="K46">
        <f t="shared" si="12"/>
        <v>1.7333333333333334</v>
      </c>
      <c r="L46">
        <f t="shared" si="13"/>
        <v>68</v>
      </c>
      <c r="M46">
        <f t="shared" si="14"/>
        <v>4.5333333333333332</v>
      </c>
      <c r="N46">
        <v>1</v>
      </c>
      <c r="O46">
        <v>1</v>
      </c>
      <c r="P46">
        <f>'[1]Student MASTER'!$R34</f>
        <v>1</v>
      </c>
      <c r="Q46">
        <v>1</v>
      </c>
      <c r="R46">
        <f>'[1]Student MASTER'!$E34</f>
        <v>1</v>
      </c>
      <c r="S46" s="20">
        <v>1</v>
      </c>
      <c r="T46">
        <f t="shared" si="15"/>
        <v>1</v>
      </c>
      <c r="U46" s="22">
        <f>'[1]Student MASTER'!$F34</f>
        <v>1</v>
      </c>
      <c r="V46">
        <v>1</v>
      </c>
      <c r="W46">
        <f t="shared" si="16"/>
        <v>1</v>
      </c>
      <c r="X46">
        <f t="shared" si="17"/>
        <v>1</v>
      </c>
      <c r="Y46">
        <f>'[1]Student MASTER'!$D34</f>
        <v>1</v>
      </c>
      <c r="Z46">
        <f>'[1]Student MASTER'!$G34</f>
        <v>1</v>
      </c>
      <c r="AA46">
        <f>'[1]Student MASTER'!$H34</f>
        <v>0</v>
      </c>
      <c r="AB46">
        <f>'[1]Student MASTER'!$I34</f>
        <v>1</v>
      </c>
      <c r="AC46">
        <f>'[1]Student MASTER'!$T34</f>
        <v>1</v>
      </c>
      <c r="AD46">
        <f>'[1]Student MASTER'!$J34</f>
        <v>1</v>
      </c>
      <c r="AE46">
        <v>0</v>
      </c>
      <c r="AF46">
        <f t="shared" si="18"/>
        <v>0</v>
      </c>
      <c r="AG46">
        <f>'[1]Student MASTER'!$K34</f>
        <v>1</v>
      </c>
      <c r="AH46">
        <f t="shared" si="19"/>
        <v>1</v>
      </c>
      <c r="AI46">
        <f>'[1]Student MASTER'!$L34</f>
        <v>1</v>
      </c>
      <c r="AJ46">
        <v>1</v>
      </c>
      <c r="AK46">
        <f t="shared" si="20"/>
        <v>1</v>
      </c>
      <c r="AL46">
        <v>1</v>
      </c>
      <c r="AM46">
        <f>'[1]Student MASTER'!$M34</f>
        <v>1</v>
      </c>
      <c r="AN46">
        <v>0</v>
      </c>
      <c r="AO46">
        <f>'[1]Student MASTER'!$N34</f>
        <v>1</v>
      </c>
      <c r="AP46">
        <v>0</v>
      </c>
      <c r="AQ46">
        <v>1</v>
      </c>
      <c r="AR46">
        <v>1</v>
      </c>
      <c r="AS46">
        <f>'[1]Student MASTER'!$O34</f>
        <v>1</v>
      </c>
      <c r="AT46">
        <f>'[1]Student MASTER'!$S34</f>
        <v>1</v>
      </c>
      <c r="AU46">
        <f t="shared" si="21"/>
        <v>44.970000000000027</v>
      </c>
      <c r="AV46">
        <f t="shared" si="22"/>
        <v>10.713333333333338</v>
      </c>
      <c r="AW46">
        <f t="shared" si="23"/>
        <v>8.8826666666666618</v>
      </c>
      <c r="AX46">
        <f t="shared" si="24"/>
        <v>7.4220000000000006</v>
      </c>
      <c r="AY46">
        <v>1</v>
      </c>
      <c r="AZ46">
        <v>0</v>
      </c>
      <c r="BA46">
        <v>1</v>
      </c>
      <c r="BG46">
        <f t="shared" si="25"/>
        <v>0</v>
      </c>
      <c r="BH46" s="10">
        <f t="shared" si="26"/>
        <v>5.208333333333333E-5</v>
      </c>
      <c r="BI46">
        <f t="shared" si="7"/>
        <v>100</v>
      </c>
      <c r="BJ46">
        <v>0</v>
      </c>
    </row>
    <row r="47" spans="1:62" ht="28.5">
      <c r="A47">
        <v>1</v>
      </c>
      <c r="B47" s="2" t="s">
        <v>465</v>
      </c>
      <c r="C47" s="16"/>
      <c r="D47">
        <f>'[1]Student MASTER'!$Q35</f>
        <v>1</v>
      </c>
      <c r="E47">
        <v>1</v>
      </c>
      <c r="F47">
        <f t="shared" si="8"/>
        <v>1</v>
      </c>
      <c r="G47">
        <f t="shared" si="9"/>
        <v>9</v>
      </c>
      <c r="H47">
        <f t="shared" si="10"/>
        <v>9</v>
      </c>
      <c r="I47">
        <f t="shared" si="11"/>
        <v>47</v>
      </c>
      <c r="J47">
        <f>'[1]Student MASTER'!$C35</f>
        <v>16</v>
      </c>
      <c r="K47">
        <f t="shared" si="12"/>
        <v>1.7777777777777777</v>
      </c>
      <c r="L47">
        <f t="shared" si="13"/>
        <v>46</v>
      </c>
      <c r="M47">
        <f t="shared" si="14"/>
        <v>5.1111111111111107</v>
      </c>
      <c r="N47">
        <v>2</v>
      </c>
      <c r="O47">
        <v>1</v>
      </c>
      <c r="P47">
        <f>'[1]Student MASTER'!$R35</f>
        <v>0</v>
      </c>
      <c r="Q47">
        <v>0</v>
      </c>
      <c r="R47">
        <f>'[1]Student MASTER'!$E35</f>
        <v>1</v>
      </c>
      <c r="S47" s="20">
        <v>1</v>
      </c>
      <c r="T47">
        <f t="shared" si="15"/>
        <v>0</v>
      </c>
      <c r="U47" s="22">
        <f>'[1]Student MASTER'!$F35</f>
        <v>1</v>
      </c>
      <c r="V47">
        <v>1</v>
      </c>
      <c r="W47">
        <f t="shared" si="16"/>
        <v>0</v>
      </c>
      <c r="X47">
        <f t="shared" si="17"/>
        <v>1</v>
      </c>
      <c r="Y47">
        <f>'[1]Student MASTER'!$D35</f>
        <v>1</v>
      </c>
      <c r="Z47">
        <f>'[1]Student MASTER'!$G35</f>
        <v>1</v>
      </c>
      <c r="AA47">
        <f>'[1]Student MASTER'!$H35</f>
        <v>0</v>
      </c>
      <c r="AB47">
        <f>'[1]Student MASTER'!$I35</f>
        <v>1</v>
      </c>
      <c r="AC47">
        <f>'[1]Student MASTER'!$T35</f>
        <v>1</v>
      </c>
      <c r="AD47">
        <f>'[1]Student MASTER'!$J35</f>
        <v>1</v>
      </c>
      <c r="AE47">
        <v>1</v>
      </c>
      <c r="AF47">
        <f t="shared" si="18"/>
        <v>1</v>
      </c>
      <c r="AG47">
        <f>'[1]Student MASTER'!$K35</f>
        <v>1</v>
      </c>
      <c r="AH47">
        <f t="shared" si="19"/>
        <v>1</v>
      </c>
      <c r="AI47">
        <f>'[1]Student MASTER'!$L35</f>
        <v>1</v>
      </c>
      <c r="AJ47">
        <v>1</v>
      </c>
      <c r="AK47">
        <f t="shared" si="20"/>
        <v>1</v>
      </c>
      <c r="AL47">
        <v>1</v>
      </c>
      <c r="AM47">
        <f>'[1]Student MASTER'!$M35</f>
        <v>1</v>
      </c>
      <c r="AN47">
        <v>0</v>
      </c>
      <c r="AO47">
        <f>'[1]Student MASTER'!$N35</f>
        <v>1</v>
      </c>
      <c r="AP47">
        <v>0</v>
      </c>
      <c r="AQ47">
        <v>1</v>
      </c>
      <c r="AR47">
        <v>1</v>
      </c>
      <c r="AS47">
        <f>'[1]Student MASTER'!$O35</f>
        <v>1</v>
      </c>
      <c r="AT47">
        <f>'[1]Student MASTER'!$S35</f>
        <v>1</v>
      </c>
      <c r="AU47">
        <f t="shared" si="21"/>
        <v>47.300000000000033</v>
      </c>
      <c r="AV47">
        <f t="shared" si="22"/>
        <v>8.8977777777777796</v>
      </c>
      <c r="AW47">
        <f t="shared" si="23"/>
        <v>10.964444444444442</v>
      </c>
      <c r="AX47">
        <f t="shared" si="24"/>
        <v>7.1433333333333309</v>
      </c>
      <c r="AY47">
        <v>1</v>
      </c>
      <c r="AZ47">
        <v>0</v>
      </c>
      <c r="BA47">
        <v>0</v>
      </c>
      <c r="BG47">
        <f t="shared" si="25"/>
        <v>111.1111111111111</v>
      </c>
      <c r="BH47" s="10">
        <f t="shared" si="26"/>
        <v>3.1250000000000001E-5</v>
      </c>
      <c r="BI47">
        <f t="shared" si="7"/>
        <v>97.872340425531917</v>
      </c>
      <c r="BJ47">
        <v>1</v>
      </c>
    </row>
    <row r="48" spans="1:62" ht="28.5">
      <c r="A48">
        <v>1</v>
      </c>
      <c r="B48" s="2" t="s">
        <v>466</v>
      </c>
      <c r="C48" s="16"/>
      <c r="D48">
        <f>'[1]Student MASTER'!$Q36</f>
        <v>1</v>
      </c>
      <c r="E48">
        <v>1</v>
      </c>
      <c r="F48">
        <f t="shared" si="8"/>
        <v>1</v>
      </c>
      <c r="G48">
        <f t="shared" si="9"/>
        <v>14</v>
      </c>
      <c r="H48">
        <f t="shared" si="10"/>
        <v>14</v>
      </c>
      <c r="I48">
        <f t="shared" si="11"/>
        <v>67</v>
      </c>
      <c r="J48">
        <f>'[1]Student MASTER'!$C36</f>
        <v>24</v>
      </c>
      <c r="K48">
        <f t="shared" si="12"/>
        <v>1.7142857142857142</v>
      </c>
      <c r="L48">
        <f t="shared" si="13"/>
        <v>66</v>
      </c>
      <c r="M48">
        <f t="shared" si="14"/>
        <v>4.7142857142857144</v>
      </c>
      <c r="N48">
        <v>2</v>
      </c>
      <c r="O48">
        <v>1</v>
      </c>
      <c r="P48">
        <f>'[1]Student MASTER'!$R36</f>
        <v>1</v>
      </c>
      <c r="Q48">
        <v>0</v>
      </c>
      <c r="R48">
        <f>'[1]Student MASTER'!$E36</f>
        <v>1</v>
      </c>
      <c r="S48" s="20">
        <v>1</v>
      </c>
      <c r="T48">
        <f t="shared" si="15"/>
        <v>0</v>
      </c>
      <c r="U48" s="22">
        <f>'[1]Student MASTER'!$F36</f>
        <v>1</v>
      </c>
      <c r="V48">
        <v>1</v>
      </c>
      <c r="W48">
        <f t="shared" si="16"/>
        <v>0</v>
      </c>
      <c r="X48">
        <f t="shared" si="17"/>
        <v>1</v>
      </c>
      <c r="Y48">
        <f>'[1]Student MASTER'!$D36</f>
        <v>1</v>
      </c>
      <c r="Z48">
        <f>'[1]Student MASTER'!$G36</f>
        <v>1</v>
      </c>
      <c r="AA48">
        <f>'[1]Student MASTER'!$H36</f>
        <v>0</v>
      </c>
      <c r="AB48">
        <f>'[1]Student MASTER'!$I36</f>
        <v>1</v>
      </c>
      <c r="AC48">
        <f>'[1]Student MASTER'!$T36</f>
        <v>1</v>
      </c>
      <c r="AD48">
        <f>'[1]Student MASTER'!$J36</f>
        <v>1</v>
      </c>
      <c r="AE48">
        <v>1</v>
      </c>
      <c r="AF48">
        <f t="shared" si="18"/>
        <v>1</v>
      </c>
      <c r="AG48">
        <f>'[1]Student MASTER'!$K36</f>
        <v>1</v>
      </c>
      <c r="AH48">
        <f t="shared" si="19"/>
        <v>1</v>
      </c>
      <c r="AI48">
        <f>'[1]Student MASTER'!$L36</f>
        <v>1</v>
      </c>
      <c r="AJ48">
        <v>1</v>
      </c>
      <c r="AK48">
        <f t="shared" si="20"/>
        <v>1</v>
      </c>
      <c r="AL48">
        <v>0</v>
      </c>
      <c r="AM48">
        <f>'[1]Student MASTER'!$M36</f>
        <v>1</v>
      </c>
      <c r="AN48">
        <v>0</v>
      </c>
      <c r="AO48">
        <f>'[1]Student MASTER'!$N36</f>
        <v>1</v>
      </c>
      <c r="AP48">
        <v>0</v>
      </c>
      <c r="AQ48">
        <v>1</v>
      </c>
      <c r="AR48">
        <v>1</v>
      </c>
      <c r="AS48">
        <f>'[1]Student MASTER'!$O36</f>
        <v>1</v>
      </c>
      <c r="AT48">
        <f>'[1]Student MASTER'!$S36</f>
        <v>1</v>
      </c>
      <c r="AU48">
        <f t="shared" si="21"/>
        <v>47.596428571428596</v>
      </c>
      <c r="AV48">
        <f t="shared" si="22"/>
        <v>10.098571428571429</v>
      </c>
      <c r="AW48">
        <f t="shared" si="23"/>
        <v>9.8057142857142843</v>
      </c>
      <c r="AX48">
        <f t="shared" si="24"/>
        <v>7.774285714285714</v>
      </c>
      <c r="AY48">
        <v>1</v>
      </c>
      <c r="AZ48">
        <v>0</v>
      </c>
      <c r="BA48">
        <v>1</v>
      </c>
      <c r="BG48">
        <f t="shared" si="25"/>
        <v>71.428571428571431</v>
      </c>
      <c r="BH48" s="10">
        <f t="shared" si="26"/>
        <v>4.8611111111111115E-5</v>
      </c>
      <c r="BI48">
        <f t="shared" si="7"/>
        <v>98.507462686567166</v>
      </c>
      <c r="BJ48">
        <v>0</v>
      </c>
    </row>
    <row r="49" spans="1:80" ht="28.5">
      <c r="A49">
        <v>1</v>
      </c>
      <c r="B49" s="2" t="s">
        <v>359</v>
      </c>
      <c r="C49" s="16"/>
      <c r="D49">
        <f>'[1]Student MASTER'!$Q37</f>
        <v>1</v>
      </c>
      <c r="E49">
        <v>1</v>
      </c>
      <c r="F49">
        <f t="shared" si="8"/>
        <v>1</v>
      </c>
      <c r="G49">
        <f t="shared" si="9"/>
        <v>11</v>
      </c>
      <c r="H49">
        <f t="shared" si="10"/>
        <v>11</v>
      </c>
      <c r="I49">
        <f t="shared" si="11"/>
        <v>58</v>
      </c>
      <c r="J49">
        <f>'[1]Student MASTER'!$C37</f>
        <v>19</v>
      </c>
      <c r="K49">
        <f t="shared" si="12"/>
        <v>1.7272727272727273</v>
      </c>
      <c r="L49">
        <f t="shared" si="13"/>
        <v>57</v>
      </c>
      <c r="M49">
        <f t="shared" si="14"/>
        <v>5.1818181818181817</v>
      </c>
      <c r="N49">
        <v>2</v>
      </c>
      <c r="O49">
        <v>1</v>
      </c>
      <c r="P49">
        <f>'[1]Student MASTER'!$R37</f>
        <v>1</v>
      </c>
      <c r="Q49">
        <v>0</v>
      </c>
      <c r="R49">
        <f>'[1]Student MASTER'!$E37</f>
        <v>1</v>
      </c>
      <c r="S49" s="20">
        <v>1</v>
      </c>
      <c r="T49">
        <f t="shared" si="15"/>
        <v>0</v>
      </c>
      <c r="U49" s="22">
        <f>'[1]Student MASTER'!$F37</f>
        <v>1</v>
      </c>
      <c r="V49">
        <v>1</v>
      </c>
      <c r="W49">
        <f t="shared" si="16"/>
        <v>0</v>
      </c>
      <c r="X49">
        <f t="shared" si="17"/>
        <v>1</v>
      </c>
      <c r="Y49">
        <f>'[1]Student MASTER'!$D37</f>
        <v>1</v>
      </c>
      <c r="Z49">
        <f>'[1]Student MASTER'!$G37</f>
        <v>1</v>
      </c>
      <c r="AA49">
        <f>'[1]Student MASTER'!$H37</f>
        <v>0</v>
      </c>
      <c r="AB49">
        <f>'[1]Student MASTER'!$I37</f>
        <v>1</v>
      </c>
      <c r="AC49">
        <f>'[1]Student MASTER'!$T37</f>
        <v>1</v>
      </c>
      <c r="AD49">
        <f>'[1]Student MASTER'!$J37</f>
        <v>1</v>
      </c>
      <c r="AE49">
        <v>1</v>
      </c>
      <c r="AF49">
        <f t="shared" si="18"/>
        <v>1</v>
      </c>
      <c r="AG49">
        <f>'[1]Student MASTER'!$K37</f>
        <v>1</v>
      </c>
      <c r="AH49">
        <f t="shared" si="19"/>
        <v>1</v>
      </c>
      <c r="AI49">
        <f>'[1]Student MASTER'!$L37</f>
        <v>1</v>
      </c>
      <c r="AJ49">
        <v>1</v>
      </c>
      <c r="AK49">
        <f t="shared" si="20"/>
        <v>1</v>
      </c>
      <c r="AL49">
        <v>0</v>
      </c>
      <c r="AM49">
        <f>'[1]Student MASTER'!$M37</f>
        <v>1</v>
      </c>
      <c r="AN49">
        <v>0</v>
      </c>
      <c r="AO49">
        <f>'[1]Student MASTER'!$N37</f>
        <v>1</v>
      </c>
      <c r="AP49">
        <v>0</v>
      </c>
      <c r="AQ49">
        <v>1</v>
      </c>
      <c r="AR49">
        <v>1</v>
      </c>
      <c r="AS49">
        <f>'[1]Student MASTER'!$O37</f>
        <v>1</v>
      </c>
      <c r="AT49">
        <f>'[1]Student MASTER'!$S37</f>
        <v>1</v>
      </c>
      <c r="AU49">
        <f t="shared" si="21"/>
        <v>49.542727272727284</v>
      </c>
      <c r="AV49">
        <f t="shared" si="22"/>
        <v>9.081818181818182</v>
      </c>
      <c r="AW49">
        <f t="shared" si="23"/>
        <v>11.978181818181813</v>
      </c>
      <c r="AX49">
        <f t="shared" si="24"/>
        <v>8.4763636363636365</v>
      </c>
      <c r="AY49">
        <v>1</v>
      </c>
      <c r="AZ49">
        <v>0</v>
      </c>
      <c r="BA49">
        <v>1</v>
      </c>
      <c r="BG49">
        <f t="shared" si="25"/>
        <v>90.909090909090907</v>
      </c>
      <c r="BH49" s="10">
        <f t="shared" si="26"/>
        <v>3.8194444444444444E-5</v>
      </c>
      <c r="BI49">
        <f t="shared" si="7"/>
        <v>98.275862068965509</v>
      </c>
      <c r="BJ49">
        <v>0</v>
      </c>
    </row>
    <row r="50" spans="1:80" ht="28.5">
      <c r="A50">
        <v>1</v>
      </c>
      <c r="B50" s="2" t="s">
        <v>467</v>
      </c>
      <c r="C50" s="16"/>
      <c r="D50">
        <f>'[1]Student MASTER'!$Q38</f>
        <v>1</v>
      </c>
      <c r="E50">
        <v>1</v>
      </c>
      <c r="F50">
        <f t="shared" si="8"/>
        <v>1</v>
      </c>
      <c r="G50">
        <f t="shared" si="9"/>
        <v>11</v>
      </c>
      <c r="H50">
        <f t="shared" si="10"/>
        <v>11</v>
      </c>
      <c r="I50">
        <f t="shared" si="11"/>
        <v>52</v>
      </c>
      <c r="J50">
        <f>'[1]Student MASTER'!$C38</f>
        <v>18</v>
      </c>
      <c r="K50">
        <f t="shared" si="12"/>
        <v>1.6363636363636365</v>
      </c>
      <c r="L50">
        <f t="shared" si="13"/>
        <v>51</v>
      </c>
      <c r="M50">
        <f t="shared" si="14"/>
        <v>4.6363636363636367</v>
      </c>
      <c r="N50">
        <v>2</v>
      </c>
      <c r="O50">
        <v>1</v>
      </c>
      <c r="P50">
        <f>'[1]Student MASTER'!$R38</f>
        <v>0</v>
      </c>
      <c r="Q50">
        <v>0</v>
      </c>
      <c r="R50">
        <f>'[1]Student MASTER'!$E38</f>
        <v>1</v>
      </c>
      <c r="S50" s="20">
        <v>1</v>
      </c>
      <c r="T50">
        <f t="shared" si="15"/>
        <v>0</v>
      </c>
      <c r="U50" s="22">
        <f>'[1]Student MASTER'!$F38</f>
        <v>1</v>
      </c>
      <c r="V50">
        <v>1</v>
      </c>
      <c r="W50">
        <f t="shared" si="16"/>
        <v>0</v>
      </c>
      <c r="X50">
        <f t="shared" si="17"/>
        <v>1</v>
      </c>
      <c r="Y50">
        <f>'[1]Student MASTER'!$D38</f>
        <v>1</v>
      </c>
      <c r="Z50">
        <f>'[1]Student MASTER'!$G38</f>
        <v>1</v>
      </c>
      <c r="AA50">
        <f>'[1]Student MASTER'!$H38</f>
        <v>0</v>
      </c>
      <c r="AB50">
        <f>'[1]Student MASTER'!$I38</f>
        <v>1</v>
      </c>
      <c r="AC50">
        <f>'[1]Student MASTER'!$T38</f>
        <v>1</v>
      </c>
      <c r="AD50">
        <f>'[1]Student MASTER'!$J38</f>
        <v>1</v>
      </c>
      <c r="AE50">
        <v>1</v>
      </c>
      <c r="AF50">
        <f t="shared" si="18"/>
        <v>1</v>
      </c>
      <c r="AG50">
        <f>'[1]Student MASTER'!$K38</f>
        <v>1</v>
      </c>
      <c r="AH50">
        <f t="shared" si="19"/>
        <v>1</v>
      </c>
      <c r="AI50">
        <f>'[1]Student MASTER'!$L38</f>
        <v>1</v>
      </c>
      <c r="AJ50">
        <v>1</v>
      </c>
      <c r="AK50">
        <f t="shared" si="20"/>
        <v>1</v>
      </c>
      <c r="AL50">
        <v>1</v>
      </c>
      <c r="AM50">
        <f>'[1]Student MASTER'!$M38</f>
        <v>1</v>
      </c>
      <c r="AN50">
        <v>0</v>
      </c>
      <c r="AO50">
        <f>'[1]Student MASTER'!$N38</f>
        <v>1</v>
      </c>
      <c r="AP50">
        <v>0</v>
      </c>
      <c r="AQ50">
        <v>1</v>
      </c>
      <c r="AR50">
        <v>1</v>
      </c>
      <c r="AS50">
        <f>'[1]Student MASTER'!$O38</f>
        <v>1</v>
      </c>
      <c r="AT50">
        <f>'[1]Student MASTER'!$S38</f>
        <v>1</v>
      </c>
      <c r="AU50">
        <f t="shared" si="21"/>
        <v>57.233636363636371</v>
      </c>
      <c r="AV50">
        <f t="shared" si="22"/>
        <v>8.0090909090909115</v>
      </c>
      <c r="AW50">
        <f t="shared" si="23"/>
        <v>8.7709090909090897</v>
      </c>
      <c r="AX50">
        <f t="shared" si="24"/>
        <v>5.9072727272727299</v>
      </c>
      <c r="AY50">
        <v>1</v>
      </c>
      <c r="AZ50">
        <v>0</v>
      </c>
      <c r="BA50">
        <v>0</v>
      </c>
      <c r="BG50">
        <f t="shared" si="25"/>
        <v>90.909090909090907</v>
      </c>
      <c r="BH50" s="10">
        <f t="shared" si="26"/>
        <v>3.8194444444444444E-5</v>
      </c>
      <c r="BI50">
        <f t="shared" si="7"/>
        <v>98.076923076923066</v>
      </c>
      <c r="BJ50">
        <v>1</v>
      </c>
    </row>
    <row r="51" spans="1:80" ht="28.5">
      <c r="A51">
        <v>1</v>
      </c>
      <c r="B51" s="2" t="s">
        <v>468</v>
      </c>
      <c r="C51" s="16"/>
      <c r="D51">
        <f>'[1]Student MASTER'!$Q39</f>
        <v>1</v>
      </c>
      <c r="E51">
        <v>1</v>
      </c>
      <c r="F51">
        <f t="shared" si="8"/>
        <v>1</v>
      </c>
      <c r="G51">
        <f t="shared" si="9"/>
        <v>12</v>
      </c>
      <c r="H51">
        <f t="shared" si="10"/>
        <v>12</v>
      </c>
      <c r="I51">
        <f t="shared" si="11"/>
        <v>59</v>
      </c>
      <c r="J51">
        <f>'[1]Student MASTER'!$C39</f>
        <v>22</v>
      </c>
      <c r="K51">
        <f t="shared" si="12"/>
        <v>1.8333333333333333</v>
      </c>
      <c r="L51">
        <f t="shared" si="13"/>
        <v>58</v>
      </c>
      <c r="M51">
        <f t="shared" si="14"/>
        <v>4.833333333333333</v>
      </c>
      <c r="N51">
        <v>1</v>
      </c>
      <c r="O51">
        <v>1</v>
      </c>
      <c r="P51">
        <f>'[1]Student MASTER'!$R39</f>
        <v>1</v>
      </c>
      <c r="Q51">
        <v>0</v>
      </c>
      <c r="R51">
        <f>'[1]Student MASTER'!$E39</f>
        <v>1</v>
      </c>
      <c r="S51" s="20">
        <v>1</v>
      </c>
      <c r="T51">
        <f t="shared" si="15"/>
        <v>0</v>
      </c>
      <c r="U51" s="22">
        <f>'[1]Student MASTER'!$F39</f>
        <v>1</v>
      </c>
      <c r="V51">
        <v>1</v>
      </c>
      <c r="W51">
        <f t="shared" si="16"/>
        <v>0</v>
      </c>
      <c r="X51">
        <f t="shared" si="17"/>
        <v>1</v>
      </c>
      <c r="Y51">
        <f>'[1]Student MASTER'!$D39</f>
        <v>0</v>
      </c>
      <c r="Z51">
        <f>'[1]Student MASTER'!$G39</f>
        <v>1</v>
      </c>
      <c r="AA51">
        <f>'[1]Student MASTER'!$H39</f>
        <v>0</v>
      </c>
      <c r="AB51">
        <f>'[1]Student MASTER'!$I39</f>
        <v>1</v>
      </c>
      <c r="AC51">
        <f>'[1]Student MASTER'!$T39</f>
        <v>1</v>
      </c>
      <c r="AD51">
        <f>'[1]Student MASTER'!$J39</f>
        <v>1</v>
      </c>
      <c r="AE51">
        <v>0</v>
      </c>
      <c r="AF51">
        <f t="shared" si="18"/>
        <v>1</v>
      </c>
      <c r="AG51">
        <f>'[1]Student MASTER'!$K39</f>
        <v>1</v>
      </c>
      <c r="AH51">
        <f t="shared" si="19"/>
        <v>1</v>
      </c>
      <c r="AI51">
        <f>'[1]Student MASTER'!$L39</f>
        <v>1</v>
      </c>
      <c r="AJ51">
        <v>1</v>
      </c>
      <c r="AK51">
        <f t="shared" si="20"/>
        <v>1</v>
      </c>
      <c r="AL51">
        <v>0</v>
      </c>
      <c r="AM51">
        <f>'[1]Student MASTER'!$M39</f>
        <v>1</v>
      </c>
      <c r="AN51">
        <v>0</v>
      </c>
      <c r="AO51">
        <f>'[1]Student MASTER'!$N39</f>
        <v>1</v>
      </c>
      <c r="AP51">
        <v>0</v>
      </c>
      <c r="AQ51">
        <v>1</v>
      </c>
      <c r="AR51">
        <v>1</v>
      </c>
      <c r="AS51">
        <f>'[1]Student MASTER'!$O39</f>
        <v>1</v>
      </c>
      <c r="AT51">
        <f>'[1]Student MASTER'!$S39</f>
        <v>1</v>
      </c>
      <c r="AU51">
        <f t="shared" si="21"/>
        <v>39.555000000000014</v>
      </c>
      <c r="AV51">
        <f t="shared" si="22"/>
        <v>10.723333333333333</v>
      </c>
      <c r="AW51">
        <f t="shared" si="23"/>
        <v>10.153333333333329</v>
      </c>
      <c r="AX51">
        <f t="shared" si="24"/>
        <v>7.3349999999999973</v>
      </c>
      <c r="AY51">
        <v>1</v>
      </c>
      <c r="AZ51">
        <v>0</v>
      </c>
      <c r="BA51">
        <v>1</v>
      </c>
      <c r="BG51">
        <f t="shared" si="25"/>
        <v>83.333333333333329</v>
      </c>
      <c r="BH51" s="10">
        <f t="shared" si="26"/>
        <v>4.1666666666666665E-5</v>
      </c>
      <c r="BI51">
        <f t="shared" si="7"/>
        <v>98.305084745762713</v>
      </c>
      <c r="BJ51">
        <v>0</v>
      </c>
    </row>
    <row r="52" spans="1:80" ht="85.5">
      <c r="A52">
        <v>2</v>
      </c>
      <c r="B52" s="14" t="s">
        <v>469</v>
      </c>
      <c r="D52">
        <f>'[1]Student MASTER'!$Q40</f>
        <v>1</v>
      </c>
      <c r="E52">
        <v>1</v>
      </c>
      <c r="F52">
        <f>IF(B52="",0,(LEN(B52)-LEN(SUBSTITUTE(B52,". ","."))+1))</f>
        <v>1</v>
      </c>
      <c r="G52">
        <f>IF(B52="",0,LEN(B52)-LEN(SUBSTITUTE(B52," ",""))+1)</f>
        <v>29</v>
      </c>
      <c r="H52">
        <f>IF(F52=0,0,G52/F52)</f>
        <v>29</v>
      </c>
      <c r="I52">
        <f>LEN(SUBSTITUTE(B52," ",""))</f>
        <v>172</v>
      </c>
      <c r="J52">
        <f>'[1]Student MASTER'!$C40</f>
        <v>58</v>
      </c>
      <c r="K52">
        <f>IF(G52=0,0,J52/G52)</f>
        <v>2</v>
      </c>
      <c r="L52">
        <f>LEN(SUBSTITUTE(SUBSTITUTE(SUBSTITUTE(SUBSTITUTE(SUBSTITUTE(SUBSTITUTE(SUBSTITUTE(SUBSTITUTE(SUBSTITUTE(SUBSTITUTE(SUBSTITUTE(SUBSTITUTE(SUBSTITUTE(SUBSTITUTE(SUBSTITUTE(SUBSTITUTE(SUBSTITUTE(SUBSTITUTE(SUBSTITUTE(B52," ",""),".",""),",",""),"?",""),"!",""),";",""),"(",""),")",""),"[",""),"]",""),"-",""),"{",""),"}",""),"/",""),"+",""),"*",""),"_",""),"&amp;",""),"#",""))</f>
        <v>169</v>
      </c>
      <c r="M52">
        <f>IF(G52=0,0,L52/G52)</f>
        <v>5.8275862068965516</v>
      </c>
      <c r="N52">
        <v>1</v>
      </c>
      <c r="O52">
        <v>1</v>
      </c>
      <c r="P52">
        <f>'[1]Student MASTER'!$R40</f>
        <v>0</v>
      </c>
      <c r="Q52">
        <v>0</v>
      </c>
      <c r="R52">
        <f>'[1]Student MASTER'!$E40</f>
        <v>0</v>
      </c>
      <c r="S52" s="20">
        <v>1</v>
      </c>
      <c r="T52">
        <f>QUOTIENT((Q52+R52+S52),3)</f>
        <v>0</v>
      </c>
      <c r="U52" s="22">
        <f>'[1]Student MASTER'!$F40</f>
        <v>1</v>
      </c>
      <c r="V52">
        <v>1</v>
      </c>
      <c r="W52">
        <f>QUOTIENT((P52+T52),2)</f>
        <v>0</v>
      </c>
      <c r="X52">
        <f>IF(U52=1,1,IF(V52=1,1,0))</f>
        <v>1</v>
      </c>
      <c r="Y52">
        <f>'[1]Student MASTER'!$D40</f>
        <v>1</v>
      </c>
      <c r="Z52">
        <f>'[1]Student MASTER'!$G40</f>
        <v>1</v>
      </c>
      <c r="AA52">
        <f>'[1]Student MASTER'!$H40</f>
        <v>1</v>
      </c>
      <c r="AB52">
        <f>'[1]Student MASTER'!$I40</f>
        <v>1</v>
      </c>
      <c r="AC52">
        <f>'[1]Student MASTER'!$T40</f>
        <v>1</v>
      </c>
      <c r="AD52">
        <f>'[1]Student MASTER'!$J40</f>
        <v>1</v>
      </c>
      <c r="AE52">
        <v>0</v>
      </c>
      <c r="AF52">
        <f>IF(B52="",0,((LEN(B52)-LEN(SUBSTITUTE(B52,".","")))+(LEN(B52)-LEN(SUBSTITUTE(B52,",","")))+(LEN(B52)-LEN(SUBSTITUTE(B52,"'","")))+(LEN(B52)-LEN(SUBSTITUTE(B52,"""","")))+(LEN(B52)-LEN(SUBSTITUTE(B52,"-","")))+(LEN(B52)-LEN(SUBSTITUTE(B52,":","")))+(LEN(B52)-LEN(SUBSTITUTE(B52,";","")))+(LEN(B52)-LEN(SUBSTITUTE(B52,"!","")))+(LEN(B52)-LEN(SUBSTITUTE(B52,"?","")))+(LEN(B52)-LEN(SUBSTITUTE(B52,"(","")))+(LEN(B52)-LEN(SUBSTITUTE(B52,")","")))+(LEN(B52)-LEN(SUBSTITUTE(B52,"[","")))+(LEN(B52)-LEN(SUBSTITUTE(B52,"]","")))+(LEN(B52)-LEN(SUBSTITUTE(B52,"/","")))+(LEN(B52)-LEN(SUBSTITUTE(B52,"'","")))))</f>
        <v>3</v>
      </c>
      <c r="AG52">
        <f>'[1]Student MASTER'!$K40</f>
        <v>1</v>
      </c>
      <c r="AH52">
        <f>IF(G52&gt;0,IF((LEN(B52)-LEN(SUBSTITUTE(B52,"/","")))&gt;0,0,1),0)</f>
        <v>1</v>
      </c>
      <c r="AI52">
        <f>'[1]Student MASTER'!$L40</f>
        <v>0</v>
      </c>
      <c r="AJ52">
        <v>1</v>
      </c>
      <c r="AK52">
        <f>IF(G52&gt;0,IF(((LEN(B52)-LEN(SUBSTITUTE(B52,"(","")))+(LEN(B52)-LEN(SUBSTITUTE(B52,")","")))+(LEN(B52)-LEN(SUBSTITUTE(B52,"[","")))+(LEN(B52)-LEN(SUBSTITUTE(B52,"]","")))+(LEN(B52)-LEN(SUBSTITUTE(B52,"{","")))+(LEN(B52)-LEN(SUBSTITUTE(B52,"}",""))))&gt;0,0,1),0)</f>
        <v>1</v>
      </c>
      <c r="AL52">
        <v>0</v>
      </c>
      <c r="AM52">
        <f>'[1]Student MASTER'!$M40</f>
        <v>1</v>
      </c>
      <c r="AN52">
        <v>0</v>
      </c>
      <c r="AO52">
        <f>'[1]Student MASTER'!$N40</f>
        <v>1</v>
      </c>
      <c r="AP52">
        <v>1</v>
      </c>
      <c r="AQ52">
        <v>0</v>
      </c>
      <c r="AR52">
        <v>1</v>
      </c>
      <c r="AS52">
        <f>'[1]Student MASTER'!$O40</f>
        <v>1</v>
      </c>
      <c r="AT52">
        <f>'[1]Student MASTER'!$S40</f>
        <v>1</v>
      </c>
      <c r="AU52">
        <f>IF(G52=0,0,(206.835-(84.6*(K52))-(1.015*(H52))))</f>
        <v>8.2000000000000206</v>
      </c>
      <c r="AV52">
        <f>IF(G52=0,0,(0.39*H52)+(11.8*K52)-15.59)</f>
        <v>19.320000000000004</v>
      </c>
      <c r="AW52">
        <f>IF(G52=0,0,((0.0588*M52*100)-(0.296*(F52/G52)*100)-15.8))</f>
        <v>17.44551724137931</v>
      </c>
      <c r="AX52">
        <f>IF(I52=0,0,(4.71*M52)+(0.5*H52)-21.43)</f>
        <v>20.517931034482757</v>
      </c>
      <c r="AY52">
        <v>0</v>
      </c>
      <c r="AZ52">
        <v>1</v>
      </c>
      <c r="BA52">
        <v>0</v>
      </c>
      <c r="BG52">
        <f>IF(G52=0,0,AF52/G52*1000)</f>
        <v>103.44827586206897</v>
      </c>
      <c r="BH52" s="10">
        <f>G52/200/24/60</f>
        <v>1.0069444444444445E-4</v>
      </c>
      <c r="BI52">
        <f t="shared" ref="BI52:BI87" si="27">IF(G52=0,0,L52/I52*100)</f>
        <v>98.255813953488371</v>
      </c>
      <c r="BJ52">
        <v>0</v>
      </c>
      <c r="CB52">
        <f>AV40</f>
        <v>4.4200000000000017</v>
      </c>
    </row>
    <row r="53" spans="1:80" ht="71.25">
      <c r="A53">
        <v>2</v>
      </c>
      <c r="B53" s="14" t="s">
        <v>470</v>
      </c>
      <c r="D53">
        <f>'[1]Student MASTER'!$Q41</f>
        <v>1</v>
      </c>
      <c r="E53">
        <v>1</v>
      </c>
      <c r="F53">
        <f t="shared" ref="F53:F87" si="28">IF(B53="",0,(LEN(B53)-LEN(SUBSTITUTE(B53,". ","."))+1))</f>
        <v>1</v>
      </c>
      <c r="G53">
        <f t="shared" ref="G53:G87" si="29">IF(B53="",0,LEN(B53)-LEN(SUBSTITUTE(B53," ",""))+1)</f>
        <v>26</v>
      </c>
      <c r="H53">
        <f t="shared" ref="H53:H87" si="30">IF(F53=0,0,G53/F53)</f>
        <v>26</v>
      </c>
      <c r="I53">
        <f t="shared" ref="I53:I87" si="31">LEN(SUBSTITUTE(B53," ",""))</f>
        <v>157</v>
      </c>
      <c r="J53">
        <f>'[1]Student MASTER'!$C41</f>
        <v>50</v>
      </c>
      <c r="K53">
        <f t="shared" ref="K53:K87" si="32">IF(G53=0,0,J53/G53)</f>
        <v>1.9230769230769231</v>
      </c>
      <c r="L53">
        <f t="shared" ref="L53:L87" si="33">LEN(SUBSTITUTE(SUBSTITUTE(SUBSTITUTE(SUBSTITUTE(SUBSTITUTE(SUBSTITUTE(SUBSTITUTE(SUBSTITUTE(SUBSTITUTE(SUBSTITUTE(SUBSTITUTE(SUBSTITUTE(SUBSTITUTE(SUBSTITUTE(SUBSTITUTE(SUBSTITUTE(SUBSTITUTE(SUBSTITUTE(SUBSTITUTE(B53," ",""),".",""),",",""),"?",""),"!",""),";",""),"(",""),")",""),"[",""),"]",""),"-",""),"{",""),"}",""),"/",""),"+",""),"*",""),"_",""),"&amp;",""),"#",""))</f>
        <v>154</v>
      </c>
      <c r="M53">
        <f t="shared" ref="M53:M87" si="34">IF(G53=0,0,L53/G53)</f>
        <v>5.9230769230769234</v>
      </c>
      <c r="N53">
        <v>2</v>
      </c>
      <c r="O53">
        <v>0</v>
      </c>
      <c r="P53">
        <f>'[1]Student MASTER'!$R41</f>
        <v>0</v>
      </c>
      <c r="Q53">
        <v>0</v>
      </c>
      <c r="R53">
        <f>'[1]Student MASTER'!$E41</f>
        <v>0</v>
      </c>
      <c r="S53" s="20">
        <v>1</v>
      </c>
      <c r="T53">
        <f t="shared" ref="T53:T87" si="35">QUOTIENT((Q53+R53+S53),3)</f>
        <v>0</v>
      </c>
      <c r="U53" s="22">
        <f>'[1]Student MASTER'!$F41</f>
        <v>1</v>
      </c>
      <c r="V53">
        <v>1</v>
      </c>
      <c r="W53">
        <f t="shared" ref="W53:W87" si="36">QUOTIENT((P53+T53),2)</f>
        <v>0</v>
      </c>
      <c r="X53">
        <f t="shared" ref="X53:X87" si="37">IF(U53=1,1,IF(V53=1,1,0))</f>
        <v>1</v>
      </c>
      <c r="Y53">
        <f>'[1]Student MASTER'!$D41</f>
        <v>1</v>
      </c>
      <c r="Z53">
        <f>'[1]Student MASTER'!$G41</f>
        <v>1</v>
      </c>
      <c r="AA53">
        <f>'[1]Student MASTER'!$H41</f>
        <v>1</v>
      </c>
      <c r="AB53">
        <f>'[1]Student MASTER'!$I41</f>
        <v>1</v>
      </c>
      <c r="AC53">
        <f>'[1]Student MASTER'!$T41</f>
        <v>1</v>
      </c>
      <c r="AD53">
        <f>'[1]Student MASTER'!$J41</f>
        <v>1</v>
      </c>
      <c r="AE53">
        <v>1</v>
      </c>
      <c r="AF53">
        <f t="shared" ref="AF53:AF87" si="38">IF(B53="",0,((LEN(B53)-LEN(SUBSTITUTE(B53,".","")))+(LEN(B53)-LEN(SUBSTITUTE(B53,",","")))+(LEN(B53)-LEN(SUBSTITUTE(B53,"'","")))+(LEN(B53)-LEN(SUBSTITUTE(B53,"""","")))+(LEN(B53)-LEN(SUBSTITUTE(B53,"-","")))+(LEN(B53)-LEN(SUBSTITUTE(B53,":","")))+(LEN(B53)-LEN(SUBSTITUTE(B53,";","")))+(LEN(B53)-LEN(SUBSTITUTE(B53,"!","")))+(LEN(B53)-LEN(SUBSTITUTE(B53,"?","")))+(LEN(B53)-LEN(SUBSTITUTE(B53,"(","")))+(LEN(B53)-LEN(SUBSTITUTE(B53,")","")))+(LEN(B53)-LEN(SUBSTITUTE(B53,"[","")))+(LEN(B53)-LEN(SUBSTITUTE(B53,"]","")))+(LEN(B53)-LEN(SUBSTITUTE(B53,"/","")))+(LEN(B53)-LEN(SUBSTITUTE(B53,"'","")))))</f>
        <v>3</v>
      </c>
      <c r="AG53">
        <f>'[1]Student MASTER'!$K41</f>
        <v>1</v>
      </c>
      <c r="AH53">
        <f t="shared" ref="AH53:AH87" si="39">IF(G53&gt;0,IF((LEN(B53)-LEN(SUBSTITUTE(B53,"/","")))&gt;0,0,1),0)</f>
        <v>1</v>
      </c>
      <c r="AI53">
        <f>'[1]Student MASTER'!$L41</f>
        <v>1</v>
      </c>
      <c r="AJ53">
        <v>1</v>
      </c>
      <c r="AK53">
        <f t="shared" ref="AK53:AK87" si="40">IF(G53&gt;0,IF(((LEN(B53)-LEN(SUBSTITUTE(B53,"(","")))+(LEN(B53)-LEN(SUBSTITUTE(B53,")","")))+(LEN(B53)-LEN(SUBSTITUTE(B53,"[","")))+(LEN(B53)-LEN(SUBSTITUTE(B53,"]","")))+(LEN(B53)-LEN(SUBSTITUTE(B53,"{","")))+(LEN(B53)-LEN(SUBSTITUTE(B53,"}",""))))&gt;0,0,1),0)</f>
        <v>1</v>
      </c>
      <c r="AL53">
        <v>0</v>
      </c>
      <c r="AM53">
        <f>'[1]Student MASTER'!$M41</f>
        <v>0</v>
      </c>
      <c r="AN53">
        <v>0</v>
      </c>
      <c r="AO53">
        <f>'[1]Student MASTER'!$N41</f>
        <v>1</v>
      </c>
      <c r="AP53">
        <v>1</v>
      </c>
      <c r="AQ53">
        <v>1</v>
      </c>
      <c r="AR53">
        <v>1</v>
      </c>
      <c r="AS53">
        <f>'[1]Student MASTER'!$O41</f>
        <v>1</v>
      </c>
      <c r="AT53">
        <f>'[1]Student MASTER'!$S41</f>
        <v>1</v>
      </c>
      <c r="AU53">
        <f t="shared" ref="AU53:AU87" si="41">IF(G53=0,0,(206.835-(84.6*(K53))-(1.015*(H53))))</f>
        <v>17.752692307692332</v>
      </c>
      <c r="AV53">
        <f t="shared" ref="AV53:AV87" si="42">IF(G53=0,0,(0.39*H53)+(11.8*K53)-15.59)</f>
        <v>17.242307692307694</v>
      </c>
      <c r="AW53">
        <f t="shared" ref="AW53:AW87" si="43">IF(G53=0,0,((0.0588*M53*100)-(0.296*(F53/G53)*100)-15.8))</f>
        <v>17.889230769230767</v>
      </c>
      <c r="AX53">
        <f t="shared" ref="AX53:AX87" si="44">IF(I53=0,0,(4.71*M53)+(0.5*H53)-21.43)</f>
        <v>19.46769230769231</v>
      </c>
      <c r="AY53">
        <v>0</v>
      </c>
      <c r="AZ53">
        <v>1</v>
      </c>
      <c r="BA53">
        <v>0</v>
      </c>
      <c r="BG53">
        <f t="shared" ref="BG53:BG87" si="45">IF(G53=0,0,AF53/G53*1000)</f>
        <v>115.38461538461539</v>
      </c>
      <c r="BH53" s="10">
        <f t="shared" ref="BH53:BH87" si="46">G53/200/24/60</f>
        <v>9.0277777777777787E-5</v>
      </c>
      <c r="BI53">
        <f t="shared" si="27"/>
        <v>98.089171974522287</v>
      </c>
      <c r="BJ53">
        <v>0</v>
      </c>
      <c r="CB53">
        <f>AW40</f>
        <v>3.7866666666666653</v>
      </c>
    </row>
    <row r="54" spans="1:80" ht="42.75">
      <c r="A54">
        <v>2</v>
      </c>
      <c r="B54" s="14" t="s">
        <v>471</v>
      </c>
      <c r="D54">
        <f>'[1]Student MASTER'!$Q42</f>
        <v>0</v>
      </c>
      <c r="E54">
        <v>0</v>
      </c>
      <c r="F54">
        <f t="shared" si="28"/>
        <v>1</v>
      </c>
      <c r="G54">
        <f t="shared" si="29"/>
        <v>11</v>
      </c>
      <c r="H54">
        <f t="shared" si="30"/>
        <v>11</v>
      </c>
      <c r="I54">
        <f t="shared" si="31"/>
        <v>69</v>
      </c>
      <c r="J54">
        <f>'[1]Student MASTER'!$C42</f>
        <v>22</v>
      </c>
      <c r="K54">
        <f t="shared" si="32"/>
        <v>2</v>
      </c>
      <c r="L54">
        <f t="shared" si="33"/>
        <v>67</v>
      </c>
      <c r="M54">
        <f t="shared" si="34"/>
        <v>6.0909090909090908</v>
      </c>
      <c r="N54">
        <v>0</v>
      </c>
      <c r="O54">
        <v>0</v>
      </c>
      <c r="P54">
        <f>'[1]Student MASTER'!$R42</f>
        <v>0</v>
      </c>
      <c r="Q54">
        <v>0</v>
      </c>
      <c r="R54">
        <f>'[1]Student MASTER'!$E42</f>
        <v>0</v>
      </c>
      <c r="S54" s="20">
        <v>1</v>
      </c>
      <c r="T54">
        <f t="shared" si="35"/>
        <v>0</v>
      </c>
      <c r="U54" s="22">
        <f>'[1]Student MASTER'!$F42</f>
        <v>1</v>
      </c>
      <c r="V54">
        <v>1</v>
      </c>
      <c r="W54">
        <f t="shared" si="36"/>
        <v>0</v>
      </c>
      <c r="X54">
        <f t="shared" si="37"/>
        <v>1</v>
      </c>
      <c r="Y54">
        <f>'[1]Student MASTER'!$D42</f>
        <v>1</v>
      </c>
      <c r="Z54">
        <f>'[1]Student MASTER'!$G42</f>
        <v>1</v>
      </c>
      <c r="AA54">
        <f>'[1]Student MASTER'!$H42</f>
        <v>1</v>
      </c>
      <c r="AB54">
        <f>'[1]Student MASTER'!$I42</f>
        <v>1</v>
      </c>
      <c r="AC54">
        <f>'[1]Student MASTER'!$T42</f>
        <v>1</v>
      </c>
      <c r="AD54">
        <f>'[1]Student MASTER'!$J42</f>
        <v>1</v>
      </c>
      <c r="AE54">
        <v>0</v>
      </c>
      <c r="AF54">
        <f t="shared" si="38"/>
        <v>2</v>
      </c>
      <c r="AG54">
        <f>'[1]Student MASTER'!$K42</f>
        <v>1</v>
      </c>
      <c r="AH54">
        <f t="shared" si="39"/>
        <v>1</v>
      </c>
      <c r="AI54">
        <f>'[1]Student MASTER'!$L42</f>
        <v>1</v>
      </c>
      <c r="AJ54">
        <v>1</v>
      </c>
      <c r="AK54">
        <f t="shared" si="40"/>
        <v>1</v>
      </c>
      <c r="AL54">
        <v>0</v>
      </c>
      <c r="AM54">
        <f>'[1]Student MASTER'!$M42</f>
        <v>1</v>
      </c>
      <c r="AN54">
        <v>0</v>
      </c>
      <c r="AO54">
        <f>'[1]Student MASTER'!$N42</f>
        <v>1</v>
      </c>
      <c r="AP54">
        <v>1</v>
      </c>
      <c r="AQ54">
        <v>1</v>
      </c>
      <c r="AR54">
        <v>1</v>
      </c>
      <c r="AS54">
        <f>'[1]Student MASTER'!$O42</f>
        <v>1</v>
      </c>
      <c r="AT54">
        <f>'[1]Student MASTER'!$S42</f>
        <v>1</v>
      </c>
      <c r="AU54">
        <f t="shared" si="41"/>
        <v>26.47000000000002</v>
      </c>
      <c r="AV54">
        <f t="shared" si="42"/>
        <v>12.3</v>
      </c>
      <c r="AW54">
        <f t="shared" si="43"/>
        <v>17.323636363636364</v>
      </c>
      <c r="AX54">
        <f t="shared" si="44"/>
        <v>12.758181818181818</v>
      </c>
      <c r="AY54">
        <v>1</v>
      </c>
      <c r="AZ54">
        <v>1</v>
      </c>
      <c r="BA54">
        <v>0</v>
      </c>
      <c r="BG54">
        <f t="shared" si="45"/>
        <v>181.81818181818181</v>
      </c>
      <c r="BH54" s="10">
        <f t="shared" si="46"/>
        <v>3.8194444444444444E-5</v>
      </c>
      <c r="BI54">
        <f t="shared" si="27"/>
        <v>97.101449275362313</v>
      </c>
      <c r="BJ54">
        <v>0</v>
      </c>
      <c r="CB54">
        <f>AX40</f>
        <v>3.34</v>
      </c>
    </row>
    <row r="55" spans="1:80" ht="95.25">
      <c r="A55">
        <v>2</v>
      </c>
      <c r="B55" s="17" t="s">
        <v>472</v>
      </c>
      <c r="C55" s="16"/>
      <c r="D55">
        <f>'[1]Student MASTER'!$Q43</f>
        <v>1</v>
      </c>
      <c r="E55">
        <v>0</v>
      </c>
      <c r="F55">
        <f t="shared" si="28"/>
        <v>1</v>
      </c>
      <c r="G55">
        <f t="shared" si="29"/>
        <v>35</v>
      </c>
      <c r="H55">
        <f t="shared" si="30"/>
        <v>35</v>
      </c>
      <c r="I55">
        <f t="shared" si="31"/>
        <v>207</v>
      </c>
      <c r="J55">
        <f>'[1]Student MASTER'!$C43</f>
        <v>68</v>
      </c>
      <c r="K55">
        <f t="shared" si="32"/>
        <v>1.9428571428571428</v>
      </c>
      <c r="L55">
        <f t="shared" si="33"/>
        <v>203</v>
      </c>
      <c r="M55">
        <f t="shared" si="34"/>
        <v>5.8</v>
      </c>
      <c r="N55">
        <v>2</v>
      </c>
      <c r="O55">
        <v>0</v>
      </c>
      <c r="P55">
        <f>'[1]Student MASTER'!$R43</f>
        <v>0</v>
      </c>
      <c r="Q55">
        <v>0</v>
      </c>
      <c r="R55">
        <f>'[1]Student MASTER'!$E43</f>
        <v>0</v>
      </c>
      <c r="S55" s="20">
        <v>1</v>
      </c>
      <c r="T55">
        <f t="shared" si="35"/>
        <v>0</v>
      </c>
      <c r="U55" s="22">
        <f>'[1]Student MASTER'!$F43</f>
        <v>1</v>
      </c>
      <c r="V55">
        <v>1</v>
      </c>
      <c r="W55">
        <f t="shared" si="36"/>
        <v>0</v>
      </c>
      <c r="X55">
        <f t="shared" si="37"/>
        <v>1</v>
      </c>
      <c r="Y55">
        <f>'[1]Student MASTER'!$D43</f>
        <v>1</v>
      </c>
      <c r="Z55">
        <f>'[1]Student MASTER'!$G43</f>
        <v>1</v>
      </c>
      <c r="AA55">
        <f>'[1]Student MASTER'!$H43</f>
        <v>0</v>
      </c>
      <c r="AB55">
        <f>'[1]Student MASTER'!$I43</f>
        <v>1</v>
      </c>
      <c r="AC55">
        <f>'[1]Student MASTER'!$T43</f>
        <v>0</v>
      </c>
      <c r="AD55">
        <f>'[1]Student MASTER'!$J43</f>
        <v>0</v>
      </c>
      <c r="AE55">
        <v>0</v>
      </c>
      <c r="AF55">
        <f t="shared" si="38"/>
        <v>4</v>
      </c>
      <c r="AG55">
        <f>'[1]Student MASTER'!$K43</f>
        <v>1</v>
      </c>
      <c r="AH55">
        <f t="shared" si="39"/>
        <v>1</v>
      </c>
      <c r="AI55">
        <f>'[1]Student MASTER'!$L43</f>
        <v>0</v>
      </c>
      <c r="AJ55">
        <v>1</v>
      </c>
      <c r="AK55">
        <f t="shared" si="40"/>
        <v>1</v>
      </c>
      <c r="AL55">
        <v>0</v>
      </c>
      <c r="AM55">
        <f>'[1]Student MASTER'!$M43</f>
        <v>1</v>
      </c>
      <c r="AN55">
        <v>0</v>
      </c>
      <c r="AO55">
        <f>'[1]Student MASTER'!$N43</f>
        <v>1</v>
      </c>
      <c r="AP55">
        <v>1</v>
      </c>
      <c r="AQ55">
        <v>0</v>
      </c>
      <c r="AR55">
        <v>1</v>
      </c>
      <c r="AS55">
        <f>'[1]Student MASTER'!$O43</f>
        <v>1</v>
      </c>
      <c r="AT55">
        <f>'[1]Student MASTER'!$S43</f>
        <v>1</v>
      </c>
      <c r="AU55">
        <f t="shared" si="41"/>
        <v>6.9442857142857477</v>
      </c>
      <c r="AV55">
        <f t="shared" si="42"/>
        <v>20.985714285714284</v>
      </c>
      <c r="AW55">
        <f t="shared" si="43"/>
        <v>17.458285714285704</v>
      </c>
      <c r="AX55">
        <f t="shared" si="44"/>
        <v>23.387999999999998</v>
      </c>
      <c r="AY55">
        <v>0</v>
      </c>
      <c r="AZ55">
        <v>1</v>
      </c>
      <c r="BA55">
        <v>0</v>
      </c>
      <c r="BG55">
        <f t="shared" si="45"/>
        <v>114.28571428571428</v>
      </c>
      <c r="BH55" s="10">
        <f t="shared" si="46"/>
        <v>1.2152777777777776E-4</v>
      </c>
      <c r="BI55">
        <f t="shared" si="27"/>
        <v>98.067632850241552</v>
      </c>
      <c r="BJ55">
        <v>0</v>
      </c>
      <c r="CB55">
        <f>VLOOKUP(BB40,'Reading box plots'!$A$14:$B$26,2)</f>
        <v>4</v>
      </c>
    </row>
    <row r="56" spans="1:80" ht="108.75">
      <c r="A56">
        <v>2</v>
      </c>
      <c r="B56" s="17" t="s">
        <v>473</v>
      </c>
      <c r="C56" s="16"/>
      <c r="D56">
        <f>'[1]Student MASTER'!$Q44</f>
        <v>1</v>
      </c>
      <c r="E56">
        <v>0</v>
      </c>
      <c r="F56">
        <f t="shared" si="28"/>
        <v>1</v>
      </c>
      <c r="G56">
        <f t="shared" si="29"/>
        <v>38</v>
      </c>
      <c r="H56">
        <f t="shared" si="30"/>
        <v>38</v>
      </c>
      <c r="I56">
        <f t="shared" si="31"/>
        <v>232</v>
      </c>
      <c r="J56">
        <f>'[1]Student MASTER'!$C44</f>
        <v>78</v>
      </c>
      <c r="K56">
        <f t="shared" si="32"/>
        <v>2.0526315789473686</v>
      </c>
      <c r="L56">
        <f t="shared" si="33"/>
        <v>228</v>
      </c>
      <c r="M56">
        <f t="shared" si="34"/>
        <v>6</v>
      </c>
      <c r="N56">
        <v>2</v>
      </c>
      <c r="O56">
        <v>0</v>
      </c>
      <c r="P56">
        <f>'[1]Student MASTER'!$R44</f>
        <v>0</v>
      </c>
      <c r="Q56">
        <v>0</v>
      </c>
      <c r="R56">
        <f>'[1]Student MASTER'!$E44</f>
        <v>0</v>
      </c>
      <c r="S56" s="20">
        <v>1</v>
      </c>
      <c r="T56">
        <f t="shared" si="35"/>
        <v>0</v>
      </c>
      <c r="U56" s="22">
        <f>'[1]Student MASTER'!$F44</f>
        <v>1</v>
      </c>
      <c r="V56">
        <v>1</v>
      </c>
      <c r="W56">
        <f t="shared" si="36"/>
        <v>0</v>
      </c>
      <c r="X56">
        <f t="shared" si="37"/>
        <v>1</v>
      </c>
      <c r="Y56">
        <f>'[1]Student MASTER'!$D44</f>
        <v>1</v>
      </c>
      <c r="Z56">
        <f>'[1]Student MASTER'!$G44</f>
        <v>1</v>
      </c>
      <c r="AA56">
        <f>'[1]Student MASTER'!$H44</f>
        <v>0</v>
      </c>
      <c r="AB56">
        <f>'[1]Student MASTER'!$I44</f>
        <v>1</v>
      </c>
      <c r="AC56">
        <f>'[1]Student MASTER'!$T44</f>
        <v>0</v>
      </c>
      <c r="AD56">
        <f>'[1]Student MASTER'!$J44</f>
        <v>1</v>
      </c>
      <c r="AE56">
        <v>1</v>
      </c>
      <c r="AF56">
        <f t="shared" si="38"/>
        <v>4</v>
      </c>
      <c r="AG56">
        <f>'[1]Student MASTER'!$K44</f>
        <v>1</v>
      </c>
      <c r="AH56">
        <f t="shared" si="39"/>
        <v>1</v>
      </c>
      <c r="AI56">
        <f>'[1]Student MASTER'!$L44</f>
        <v>0</v>
      </c>
      <c r="AJ56">
        <v>1</v>
      </c>
      <c r="AK56">
        <f t="shared" si="40"/>
        <v>1</v>
      </c>
      <c r="AL56">
        <v>0</v>
      </c>
      <c r="AM56">
        <f>'[1]Student MASTER'!$M44</f>
        <v>1</v>
      </c>
      <c r="AN56">
        <v>0</v>
      </c>
      <c r="AO56">
        <f>'[1]Student MASTER'!$N44</f>
        <v>1</v>
      </c>
      <c r="AP56">
        <v>1</v>
      </c>
      <c r="AQ56">
        <v>0</v>
      </c>
      <c r="AR56">
        <v>1</v>
      </c>
      <c r="AS56">
        <f>'[1]Student MASTER'!$O44</f>
        <v>1</v>
      </c>
      <c r="AT56">
        <f>'[1]Student MASTER'!$S44</f>
        <v>1</v>
      </c>
      <c r="AU56">
        <f t="shared" si="41"/>
        <v>-5.3876315789473495</v>
      </c>
      <c r="AV56">
        <f t="shared" si="42"/>
        <v>23.45105263157895</v>
      </c>
      <c r="AW56">
        <f t="shared" si="43"/>
        <v>18.70105263157895</v>
      </c>
      <c r="AX56">
        <f t="shared" si="44"/>
        <v>25.83</v>
      </c>
      <c r="AY56">
        <v>0</v>
      </c>
      <c r="AZ56">
        <v>1</v>
      </c>
      <c r="BA56">
        <v>0</v>
      </c>
      <c r="BG56">
        <f t="shared" si="45"/>
        <v>105.26315789473684</v>
      </c>
      <c r="BH56" s="10">
        <f t="shared" si="46"/>
        <v>1.3194444444444446E-4</v>
      </c>
      <c r="BI56">
        <f t="shared" si="27"/>
        <v>98.275862068965509</v>
      </c>
      <c r="BJ56">
        <v>0</v>
      </c>
      <c r="CB56">
        <f>BC40</f>
        <v>0</v>
      </c>
    </row>
    <row r="57" spans="1:80" ht="57">
      <c r="A57">
        <v>2</v>
      </c>
      <c r="B57" s="14" t="s">
        <v>474</v>
      </c>
      <c r="D57">
        <f>'[1]Student MASTER'!$Q45</f>
        <v>1</v>
      </c>
      <c r="E57">
        <v>0</v>
      </c>
      <c r="F57">
        <f t="shared" si="28"/>
        <v>1</v>
      </c>
      <c r="G57">
        <f t="shared" si="29"/>
        <v>18</v>
      </c>
      <c r="H57">
        <f t="shared" si="30"/>
        <v>18</v>
      </c>
      <c r="I57">
        <f t="shared" si="31"/>
        <v>106</v>
      </c>
      <c r="J57">
        <f>'[1]Student MASTER'!$C45</f>
        <v>33</v>
      </c>
      <c r="K57">
        <f t="shared" si="32"/>
        <v>1.8333333333333333</v>
      </c>
      <c r="L57">
        <f t="shared" si="33"/>
        <v>105</v>
      </c>
      <c r="M57">
        <f t="shared" si="34"/>
        <v>5.833333333333333</v>
      </c>
      <c r="N57">
        <v>1</v>
      </c>
      <c r="O57">
        <v>0</v>
      </c>
      <c r="P57">
        <f>'[1]Student MASTER'!$R45</f>
        <v>0</v>
      </c>
      <c r="Q57">
        <v>0</v>
      </c>
      <c r="R57">
        <f>'[1]Student MASTER'!$E45</f>
        <v>0</v>
      </c>
      <c r="S57" s="20">
        <v>1</v>
      </c>
      <c r="T57">
        <f t="shared" si="35"/>
        <v>0</v>
      </c>
      <c r="U57" s="22">
        <f>'[1]Student MASTER'!$F45</f>
        <v>1</v>
      </c>
      <c r="V57">
        <v>1</v>
      </c>
      <c r="W57">
        <f t="shared" si="36"/>
        <v>0</v>
      </c>
      <c r="X57">
        <f t="shared" si="37"/>
        <v>1</v>
      </c>
      <c r="Y57">
        <f>'[1]Student MASTER'!$D45</f>
        <v>1</v>
      </c>
      <c r="Z57">
        <f>'[1]Student MASTER'!$G45</f>
        <v>1</v>
      </c>
      <c r="AA57">
        <f>'[1]Student MASTER'!$H45</f>
        <v>1</v>
      </c>
      <c r="AB57">
        <f>'[1]Student MASTER'!$I45</f>
        <v>1</v>
      </c>
      <c r="AC57">
        <f>'[1]Student MASTER'!$T45</f>
        <v>1</v>
      </c>
      <c r="AD57">
        <f>'[1]Student MASTER'!$J45</f>
        <v>1</v>
      </c>
      <c r="AE57">
        <v>1</v>
      </c>
      <c r="AF57">
        <f t="shared" si="38"/>
        <v>1</v>
      </c>
      <c r="AG57">
        <f>'[1]Student MASTER'!$K45</f>
        <v>1</v>
      </c>
      <c r="AH57">
        <f t="shared" si="39"/>
        <v>1</v>
      </c>
      <c r="AI57">
        <f>'[1]Student MASTER'!$L45</f>
        <v>0</v>
      </c>
      <c r="AJ57">
        <v>1</v>
      </c>
      <c r="AK57">
        <f t="shared" si="40"/>
        <v>1</v>
      </c>
      <c r="AL57">
        <v>0</v>
      </c>
      <c r="AM57">
        <f>'[1]Student MASTER'!$M45</f>
        <v>1</v>
      </c>
      <c r="AN57">
        <v>0</v>
      </c>
      <c r="AO57">
        <f>'[1]Student MASTER'!$N45</f>
        <v>1</v>
      </c>
      <c r="AP57">
        <v>1</v>
      </c>
      <c r="AQ57">
        <v>0</v>
      </c>
      <c r="AR57">
        <v>1</v>
      </c>
      <c r="AS57">
        <f>'[1]Student MASTER'!$O45</f>
        <v>1</v>
      </c>
      <c r="AT57">
        <f>'[1]Student MASTER'!$S45</f>
        <v>1</v>
      </c>
      <c r="AU57">
        <f t="shared" si="41"/>
        <v>33.465000000000018</v>
      </c>
      <c r="AV57">
        <f t="shared" si="42"/>
        <v>13.063333333333333</v>
      </c>
      <c r="AW57">
        <f t="shared" si="43"/>
        <v>16.855555555555551</v>
      </c>
      <c r="AX57">
        <f t="shared" si="44"/>
        <v>15.044999999999995</v>
      </c>
      <c r="AY57">
        <v>0</v>
      </c>
      <c r="AZ57">
        <v>1</v>
      </c>
      <c r="BA57">
        <v>0</v>
      </c>
      <c r="BG57">
        <f t="shared" si="45"/>
        <v>55.55555555555555</v>
      </c>
      <c r="BH57" s="10">
        <f t="shared" si="46"/>
        <v>6.2500000000000001E-5</v>
      </c>
      <c r="BI57">
        <f t="shared" si="27"/>
        <v>99.056603773584911</v>
      </c>
      <c r="BJ57">
        <v>1</v>
      </c>
      <c r="BK57" s="10"/>
      <c r="BL57" s="10"/>
      <c r="CB57">
        <f>BD40</f>
        <v>0</v>
      </c>
    </row>
    <row r="58" spans="1:80" ht="57">
      <c r="A58">
        <v>2</v>
      </c>
      <c r="B58" s="14" t="s">
        <v>475</v>
      </c>
      <c r="D58">
        <f>'[1]Student MASTER'!$Q46</f>
        <v>1</v>
      </c>
      <c r="E58">
        <v>1</v>
      </c>
      <c r="F58">
        <f t="shared" si="28"/>
        <v>1</v>
      </c>
      <c r="G58">
        <f t="shared" si="29"/>
        <v>22</v>
      </c>
      <c r="H58">
        <f t="shared" si="30"/>
        <v>22</v>
      </c>
      <c r="I58">
        <f t="shared" si="31"/>
        <v>119</v>
      </c>
      <c r="J58">
        <f>'[1]Student MASTER'!$C46</f>
        <v>41</v>
      </c>
      <c r="K58">
        <f t="shared" si="32"/>
        <v>1.8636363636363635</v>
      </c>
      <c r="L58">
        <f t="shared" si="33"/>
        <v>117</v>
      </c>
      <c r="M58">
        <f t="shared" si="34"/>
        <v>5.3181818181818183</v>
      </c>
      <c r="N58">
        <v>1</v>
      </c>
      <c r="O58">
        <v>1</v>
      </c>
      <c r="P58">
        <f>'[1]Student MASTER'!$R46</f>
        <v>1</v>
      </c>
      <c r="Q58">
        <v>0</v>
      </c>
      <c r="R58">
        <f>'[1]Student MASTER'!$E46</f>
        <v>0</v>
      </c>
      <c r="S58" s="20">
        <v>1</v>
      </c>
      <c r="T58">
        <f t="shared" si="35"/>
        <v>0</v>
      </c>
      <c r="U58" s="22">
        <f>'[1]Student MASTER'!$F46</f>
        <v>1</v>
      </c>
      <c r="V58">
        <v>1</v>
      </c>
      <c r="W58">
        <f t="shared" si="36"/>
        <v>0</v>
      </c>
      <c r="X58">
        <f t="shared" si="37"/>
        <v>1</v>
      </c>
      <c r="Y58">
        <f>'[1]Student MASTER'!$D46</f>
        <v>1</v>
      </c>
      <c r="Z58">
        <f>'[1]Student MASTER'!$G46</f>
        <v>1</v>
      </c>
      <c r="AA58">
        <f>'[1]Student MASTER'!$H46</f>
        <v>1</v>
      </c>
      <c r="AB58">
        <f>'[1]Student MASTER'!$I46</f>
        <v>1</v>
      </c>
      <c r="AC58">
        <f>'[1]Student MASTER'!$T46</f>
        <v>1</v>
      </c>
      <c r="AD58">
        <f>'[1]Student MASTER'!$J46</f>
        <v>1</v>
      </c>
      <c r="AE58">
        <v>1</v>
      </c>
      <c r="AF58">
        <f t="shared" si="38"/>
        <v>2</v>
      </c>
      <c r="AG58">
        <f>'[1]Student MASTER'!$K46</f>
        <v>1</v>
      </c>
      <c r="AH58">
        <f t="shared" si="39"/>
        <v>1</v>
      </c>
      <c r="AI58">
        <f>'[1]Student MASTER'!$L46</f>
        <v>0</v>
      </c>
      <c r="AJ58">
        <v>1</v>
      </c>
      <c r="AK58">
        <f t="shared" si="40"/>
        <v>1</v>
      </c>
      <c r="AL58">
        <v>0</v>
      </c>
      <c r="AM58">
        <f>'[1]Student MASTER'!$M46</f>
        <v>1</v>
      </c>
      <c r="AN58">
        <v>0</v>
      </c>
      <c r="AO58">
        <f>'[1]Student MASTER'!$N46</f>
        <v>1</v>
      </c>
      <c r="AP58">
        <v>1</v>
      </c>
      <c r="AQ58">
        <v>1</v>
      </c>
      <c r="AR58">
        <v>1</v>
      </c>
      <c r="AS58">
        <f>'[1]Student MASTER'!$O46</f>
        <v>1</v>
      </c>
      <c r="AT58">
        <f>'[1]Student MASTER'!$S46</f>
        <v>1</v>
      </c>
      <c r="AU58">
        <f t="shared" si="41"/>
        <v>26.841363636363653</v>
      </c>
      <c r="AV58">
        <f t="shared" si="42"/>
        <v>14.980909090909091</v>
      </c>
      <c r="AW58">
        <f t="shared" si="43"/>
        <v>14.125454545454545</v>
      </c>
      <c r="AX58">
        <f t="shared" si="44"/>
        <v>14.618636363636362</v>
      </c>
      <c r="AY58">
        <v>1</v>
      </c>
      <c r="AZ58">
        <v>1</v>
      </c>
      <c r="BA58">
        <v>0</v>
      </c>
      <c r="BG58">
        <f t="shared" si="45"/>
        <v>90.909090909090907</v>
      </c>
      <c r="BH58" s="10">
        <f t="shared" si="46"/>
        <v>7.6388888888888887E-5</v>
      </c>
      <c r="BI58">
        <f t="shared" si="27"/>
        <v>98.319327731092429</v>
      </c>
      <c r="BJ58">
        <v>1</v>
      </c>
      <c r="CB58">
        <f>BE39</f>
        <v>0</v>
      </c>
    </row>
    <row r="59" spans="1:80" ht="57">
      <c r="A59">
        <v>2</v>
      </c>
      <c r="B59" s="14" t="s">
        <v>476</v>
      </c>
      <c r="D59">
        <f>'[1]Student MASTER'!$Q47</f>
        <v>1</v>
      </c>
      <c r="E59">
        <v>0</v>
      </c>
      <c r="F59">
        <f t="shared" si="28"/>
        <v>1</v>
      </c>
      <c r="G59">
        <f t="shared" si="29"/>
        <v>21</v>
      </c>
      <c r="H59">
        <f t="shared" si="30"/>
        <v>21</v>
      </c>
      <c r="I59">
        <f t="shared" si="31"/>
        <v>136</v>
      </c>
      <c r="J59">
        <f>'[1]Student MASTER'!$C47</f>
        <v>45</v>
      </c>
      <c r="K59">
        <f t="shared" si="32"/>
        <v>2.1428571428571428</v>
      </c>
      <c r="L59">
        <f t="shared" si="33"/>
        <v>135</v>
      </c>
      <c r="M59">
        <f t="shared" si="34"/>
        <v>6.4285714285714288</v>
      </c>
      <c r="N59">
        <v>1</v>
      </c>
      <c r="O59">
        <v>0</v>
      </c>
      <c r="P59">
        <f>'[1]Student MASTER'!$R47</f>
        <v>0</v>
      </c>
      <c r="Q59">
        <v>0</v>
      </c>
      <c r="R59">
        <f>'[1]Student MASTER'!$E47</f>
        <v>0</v>
      </c>
      <c r="S59" s="20">
        <v>1</v>
      </c>
      <c r="T59">
        <f t="shared" si="35"/>
        <v>0</v>
      </c>
      <c r="U59" s="22">
        <f>'[1]Student MASTER'!$F47</f>
        <v>1</v>
      </c>
      <c r="V59">
        <v>1</v>
      </c>
      <c r="W59">
        <f t="shared" si="36"/>
        <v>0</v>
      </c>
      <c r="X59">
        <f t="shared" si="37"/>
        <v>1</v>
      </c>
      <c r="Y59">
        <f>'[1]Student MASTER'!$D47</f>
        <v>1</v>
      </c>
      <c r="Z59">
        <f>'[1]Student MASTER'!$G47</f>
        <v>1</v>
      </c>
      <c r="AA59">
        <f>'[1]Student MASTER'!$H47</f>
        <v>0</v>
      </c>
      <c r="AB59">
        <f>'[1]Student MASTER'!$I47</f>
        <v>1</v>
      </c>
      <c r="AC59">
        <f>'[1]Student MASTER'!$T47</f>
        <v>0</v>
      </c>
      <c r="AD59">
        <f>'[1]Student MASTER'!$J47</f>
        <v>1</v>
      </c>
      <c r="AE59">
        <v>0</v>
      </c>
      <c r="AF59">
        <f t="shared" si="38"/>
        <v>1</v>
      </c>
      <c r="AG59">
        <f>'[1]Student MASTER'!$K47</f>
        <v>1</v>
      </c>
      <c r="AH59">
        <f t="shared" si="39"/>
        <v>1</v>
      </c>
      <c r="AI59">
        <f>'[1]Student MASTER'!$L47</f>
        <v>0</v>
      </c>
      <c r="AJ59">
        <v>1</v>
      </c>
      <c r="AK59">
        <f t="shared" si="40"/>
        <v>1</v>
      </c>
      <c r="AL59">
        <v>1</v>
      </c>
      <c r="AM59">
        <f>'[1]Student MASTER'!$M47</f>
        <v>1</v>
      </c>
      <c r="AN59">
        <v>0</v>
      </c>
      <c r="AO59">
        <f>'[1]Student MASTER'!$N47</f>
        <v>1</v>
      </c>
      <c r="AP59">
        <v>1</v>
      </c>
      <c r="AQ59">
        <v>0</v>
      </c>
      <c r="AR59">
        <v>1</v>
      </c>
      <c r="AS59">
        <f>'[1]Student MASTER'!$O47</f>
        <v>1</v>
      </c>
      <c r="AT59">
        <f>'[1]Student MASTER'!$S47</f>
        <v>1</v>
      </c>
      <c r="AU59">
        <f t="shared" si="41"/>
        <v>4.2342857142857326</v>
      </c>
      <c r="AV59">
        <f t="shared" si="42"/>
        <v>17.88571428571429</v>
      </c>
      <c r="AW59">
        <f t="shared" si="43"/>
        <v>20.590476190476185</v>
      </c>
      <c r="AX59">
        <f t="shared" si="44"/>
        <v>19.348571428571425</v>
      </c>
      <c r="AY59">
        <v>0</v>
      </c>
      <c r="AZ59">
        <v>1</v>
      </c>
      <c r="BA59">
        <v>0</v>
      </c>
      <c r="BG59">
        <f t="shared" si="45"/>
        <v>47.619047619047613</v>
      </c>
      <c r="BH59" s="10">
        <f t="shared" si="46"/>
        <v>7.2916666666666659E-5</v>
      </c>
      <c r="BI59">
        <f t="shared" si="27"/>
        <v>99.264705882352942</v>
      </c>
      <c r="BJ59">
        <v>0</v>
      </c>
      <c r="CB59">
        <f>BE40</f>
        <v>0</v>
      </c>
    </row>
    <row r="60" spans="1:80" ht="57">
      <c r="A60">
        <v>2</v>
      </c>
      <c r="B60" s="2" t="s">
        <v>477</v>
      </c>
      <c r="D60">
        <f>'[1]Student MASTER'!$Q48</f>
        <v>1</v>
      </c>
      <c r="E60">
        <v>1</v>
      </c>
      <c r="F60">
        <f t="shared" si="28"/>
        <v>1</v>
      </c>
      <c r="G60">
        <f t="shared" si="29"/>
        <v>19</v>
      </c>
      <c r="H60">
        <f t="shared" si="30"/>
        <v>19</v>
      </c>
      <c r="I60">
        <f t="shared" si="31"/>
        <v>121</v>
      </c>
      <c r="J60">
        <f>'[1]Student MASTER'!$C48</f>
        <v>40</v>
      </c>
      <c r="K60">
        <f t="shared" si="32"/>
        <v>2.1052631578947367</v>
      </c>
      <c r="L60">
        <f t="shared" si="33"/>
        <v>119</v>
      </c>
      <c r="M60">
        <f t="shared" si="34"/>
        <v>6.2631578947368425</v>
      </c>
      <c r="N60">
        <v>1</v>
      </c>
      <c r="O60">
        <v>1</v>
      </c>
      <c r="P60">
        <f>'[1]Student MASTER'!$R48</f>
        <v>0</v>
      </c>
      <c r="Q60">
        <v>0</v>
      </c>
      <c r="R60">
        <f>'[1]Student MASTER'!$E48</f>
        <v>0</v>
      </c>
      <c r="S60" s="20">
        <v>1</v>
      </c>
      <c r="T60">
        <f t="shared" si="35"/>
        <v>0</v>
      </c>
      <c r="U60" s="22">
        <f>'[1]Student MASTER'!$F48</f>
        <v>1</v>
      </c>
      <c r="V60">
        <v>1</v>
      </c>
      <c r="W60">
        <f t="shared" si="36"/>
        <v>0</v>
      </c>
      <c r="X60">
        <f t="shared" si="37"/>
        <v>1</v>
      </c>
      <c r="Y60">
        <f>'[1]Student MASTER'!$D48</f>
        <v>1</v>
      </c>
      <c r="Z60">
        <f>'[1]Student MASTER'!$G48</f>
        <v>1</v>
      </c>
      <c r="AA60">
        <f>'[1]Student MASTER'!$H48</f>
        <v>1</v>
      </c>
      <c r="AB60">
        <f>'[1]Student MASTER'!$I48</f>
        <v>1</v>
      </c>
      <c r="AC60">
        <f>'[1]Student MASTER'!$T48</f>
        <v>1</v>
      </c>
      <c r="AD60">
        <f>'[1]Student MASTER'!$J48</f>
        <v>1</v>
      </c>
      <c r="AE60">
        <v>0</v>
      </c>
      <c r="AF60">
        <f t="shared" si="38"/>
        <v>2</v>
      </c>
      <c r="AG60">
        <f>'[1]Student MASTER'!$K48</f>
        <v>1</v>
      </c>
      <c r="AH60">
        <f t="shared" si="39"/>
        <v>1</v>
      </c>
      <c r="AI60">
        <f>'[1]Student MASTER'!$L48</f>
        <v>0</v>
      </c>
      <c r="AJ60">
        <v>1</v>
      </c>
      <c r="AK60">
        <f t="shared" si="40"/>
        <v>1</v>
      </c>
      <c r="AL60">
        <v>0</v>
      </c>
      <c r="AM60">
        <f>'[1]Student MASTER'!$M48</f>
        <v>0</v>
      </c>
      <c r="AN60">
        <v>0</v>
      </c>
      <c r="AO60">
        <f>'[1]Student MASTER'!$N48</f>
        <v>1</v>
      </c>
      <c r="AP60">
        <v>0</v>
      </c>
      <c r="AQ60">
        <v>0</v>
      </c>
      <c r="AR60">
        <v>1</v>
      </c>
      <c r="AS60">
        <f>'[1]Student MASTER'!$O48</f>
        <v>1</v>
      </c>
      <c r="AT60">
        <f>'[1]Student MASTER'!$S48</f>
        <v>1</v>
      </c>
      <c r="AU60">
        <f t="shared" si="41"/>
        <v>9.4447368421053</v>
      </c>
      <c r="AV60">
        <f t="shared" si="42"/>
        <v>16.662105263157894</v>
      </c>
      <c r="AW60">
        <f t="shared" si="43"/>
        <v>19.469473684210524</v>
      </c>
      <c r="AX60">
        <f t="shared" si="44"/>
        <v>17.569473684210529</v>
      </c>
      <c r="AY60">
        <v>0</v>
      </c>
      <c r="AZ60">
        <v>1</v>
      </c>
      <c r="BA60">
        <v>0</v>
      </c>
      <c r="BG60">
        <f t="shared" si="45"/>
        <v>105.26315789473684</v>
      </c>
      <c r="BH60" s="10">
        <f t="shared" si="46"/>
        <v>6.597222222222223E-5</v>
      </c>
      <c r="BI60">
        <f t="shared" si="27"/>
        <v>98.347107438016536</v>
      </c>
      <c r="BJ60">
        <v>0</v>
      </c>
      <c r="CB60">
        <f>BF40</f>
        <v>0</v>
      </c>
    </row>
    <row r="61" spans="1:80" ht="99.75">
      <c r="A61">
        <v>2</v>
      </c>
      <c r="B61" s="2" t="s">
        <v>478</v>
      </c>
      <c r="D61">
        <f>'[1]Student MASTER'!$Q49</f>
        <v>1</v>
      </c>
      <c r="E61">
        <v>0</v>
      </c>
      <c r="F61">
        <f t="shared" si="28"/>
        <v>1</v>
      </c>
      <c r="G61">
        <f t="shared" si="29"/>
        <v>34</v>
      </c>
      <c r="H61">
        <f t="shared" si="30"/>
        <v>34</v>
      </c>
      <c r="I61">
        <f t="shared" si="31"/>
        <v>207</v>
      </c>
      <c r="J61">
        <f>'[1]Student MASTER'!$C49</f>
        <v>67</v>
      </c>
      <c r="K61">
        <f t="shared" si="32"/>
        <v>1.9705882352941178</v>
      </c>
      <c r="L61">
        <f t="shared" si="33"/>
        <v>203</v>
      </c>
      <c r="M61">
        <f t="shared" si="34"/>
        <v>5.9705882352941178</v>
      </c>
      <c r="N61">
        <v>2</v>
      </c>
      <c r="O61">
        <v>0</v>
      </c>
      <c r="P61">
        <f>'[1]Student MASTER'!$R49</f>
        <v>0</v>
      </c>
      <c r="Q61">
        <v>0</v>
      </c>
      <c r="R61">
        <f>'[1]Student MASTER'!$E49</f>
        <v>0</v>
      </c>
      <c r="S61" s="20">
        <v>1</v>
      </c>
      <c r="T61">
        <f t="shared" si="35"/>
        <v>0</v>
      </c>
      <c r="U61" s="22">
        <f>'[1]Student MASTER'!$F49</f>
        <v>1</v>
      </c>
      <c r="V61">
        <v>1</v>
      </c>
      <c r="W61">
        <f t="shared" si="36"/>
        <v>0</v>
      </c>
      <c r="X61">
        <f t="shared" si="37"/>
        <v>1</v>
      </c>
      <c r="Y61">
        <f>'[1]Student MASTER'!$D49</f>
        <v>1</v>
      </c>
      <c r="Z61">
        <f>'[1]Student MASTER'!$G49</f>
        <v>1</v>
      </c>
      <c r="AA61">
        <f>'[1]Student MASTER'!$H49</f>
        <v>0</v>
      </c>
      <c r="AB61">
        <f>'[1]Student MASTER'!$I49</f>
        <v>1</v>
      </c>
      <c r="AC61">
        <f>'[1]Student MASTER'!$T49</f>
        <v>0</v>
      </c>
      <c r="AD61">
        <f>'[1]Student MASTER'!$J49</f>
        <v>1</v>
      </c>
      <c r="AE61">
        <v>1</v>
      </c>
      <c r="AF61">
        <f t="shared" si="38"/>
        <v>4</v>
      </c>
      <c r="AG61">
        <f>'[1]Student MASTER'!$K49</f>
        <v>1</v>
      </c>
      <c r="AH61">
        <f t="shared" si="39"/>
        <v>1</v>
      </c>
      <c r="AI61">
        <f>'[1]Student MASTER'!$L49</f>
        <v>0</v>
      </c>
      <c r="AJ61">
        <v>1</v>
      </c>
      <c r="AK61">
        <f t="shared" si="40"/>
        <v>1</v>
      </c>
      <c r="AL61">
        <v>0</v>
      </c>
      <c r="AM61">
        <f>'[1]Student MASTER'!$M49</f>
        <v>0</v>
      </c>
      <c r="AN61">
        <v>0</v>
      </c>
      <c r="AO61">
        <f>'[1]Student MASTER'!$N49</f>
        <v>1</v>
      </c>
      <c r="AP61">
        <v>1</v>
      </c>
      <c r="AQ61">
        <v>0</v>
      </c>
      <c r="AR61">
        <v>1</v>
      </c>
      <c r="AS61">
        <f>'[1]Student MASTER'!$O49</f>
        <v>1</v>
      </c>
      <c r="AT61">
        <f>'[1]Student MASTER'!$S49</f>
        <v>1</v>
      </c>
      <c r="AU61">
        <f t="shared" si="41"/>
        <v>5.6132352941176507</v>
      </c>
      <c r="AV61">
        <f t="shared" si="42"/>
        <v>20.922941176470591</v>
      </c>
      <c r="AW61">
        <f t="shared" si="43"/>
        <v>18.436470588235299</v>
      </c>
      <c r="AX61">
        <f t="shared" si="44"/>
        <v>23.691470588235298</v>
      </c>
      <c r="AY61">
        <v>0</v>
      </c>
      <c r="AZ61">
        <v>1</v>
      </c>
      <c r="BA61">
        <v>0</v>
      </c>
      <c r="BG61">
        <f t="shared" si="45"/>
        <v>117.64705882352941</v>
      </c>
      <c r="BH61" s="10">
        <f t="shared" si="46"/>
        <v>1.1805555555555556E-4</v>
      </c>
      <c r="BI61">
        <f t="shared" si="27"/>
        <v>98.067632850241552</v>
      </c>
      <c r="BJ61">
        <v>0</v>
      </c>
      <c r="CB61">
        <f>BQ40</f>
        <v>0</v>
      </c>
    </row>
    <row r="62" spans="1:80" ht="54.75">
      <c r="A62">
        <v>2</v>
      </c>
      <c r="B62" s="17" t="s">
        <v>479</v>
      </c>
      <c r="D62">
        <f>'[1]Student MASTER'!$Q50</f>
        <v>0</v>
      </c>
      <c r="E62">
        <v>1</v>
      </c>
      <c r="F62">
        <f t="shared" si="28"/>
        <v>1</v>
      </c>
      <c r="G62">
        <f t="shared" si="29"/>
        <v>17</v>
      </c>
      <c r="H62">
        <f t="shared" si="30"/>
        <v>17</v>
      </c>
      <c r="I62">
        <f t="shared" si="31"/>
        <v>118</v>
      </c>
      <c r="J62">
        <f>'[1]Student MASTER'!$C50</f>
        <v>39</v>
      </c>
      <c r="K62">
        <f t="shared" si="32"/>
        <v>2.2941176470588234</v>
      </c>
      <c r="L62">
        <f t="shared" si="33"/>
        <v>116</v>
      </c>
      <c r="M62">
        <f t="shared" si="34"/>
        <v>6.8235294117647056</v>
      </c>
      <c r="N62">
        <v>1</v>
      </c>
      <c r="O62">
        <v>1</v>
      </c>
      <c r="P62">
        <f>'[1]Student MASTER'!$R50</f>
        <v>0</v>
      </c>
      <c r="Q62">
        <v>0</v>
      </c>
      <c r="R62">
        <f>'[1]Student MASTER'!$E50</f>
        <v>0</v>
      </c>
      <c r="S62" s="20">
        <v>1</v>
      </c>
      <c r="T62">
        <f t="shared" si="35"/>
        <v>0</v>
      </c>
      <c r="U62" s="22">
        <f>'[1]Student MASTER'!$F50</f>
        <v>1</v>
      </c>
      <c r="V62">
        <v>1</v>
      </c>
      <c r="W62">
        <f t="shared" si="36"/>
        <v>0</v>
      </c>
      <c r="X62">
        <f t="shared" si="37"/>
        <v>1</v>
      </c>
      <c r="Y62">
        <f>'[1]Student MASTER'!$D50</f>
        <v>1</v>
      </c>
      <c r="Z62">
        <f>'[1]Student MASTER'!$G50</f>
        <v>1</v>
      </c>
      <c r="AA62">
        <f>'[1]Student MASTER'!$H50</f>
        <v>1</v>
      </c>
      <c r="AB62">
        <f>'[1]Student MASTER'!$I50</f>
        <v>1</v>
      </c>
      <c r="AC62">
        <f>'[1]Student MASTER'!$T50</f>
        <v>1</v>
      </c>
      <c r="AD62">
        <f>'[1]Student MASTER'!$J50</f>
        <v>1</v>
      </c>
      <c r="AE62">
        <v>0</v>
      </c>
      <c r="AF62">
        <f t="shared" si="38"/>
        <v>2</v>
      </c>
      <c r="AG62">
        <f>'[1]Student MASTER'!$K50</f>
        <v>1</v>
      </c>
      <c r="AH62">
        <f t="shared" si="39"/>
        <v>1</v>
      </c>
      <c r="AI62">
        <f>'[1]Student MASTER'!$L50</f>
        <v>0</v>
      </c>
      <c r="AJ62">
        <v>1</v>
      </c>
      <c r="AK62">
        <f t="shared" si="40"/>
        <v>1</v>
      </c>
      <c r="AL62">
        <v>1</v>
      </c>
      <c r="AM62">
        <f>'[1]Student MASTER'!$M50</f>
        <v>0</v>
      </c>
      <c r="AN62">
        <v>0</v>
      </c>
      <c r="AO62">
        <f>'[1]Student MASTER'!$N50</f>
        <v>1</v>
      </c>
      <c r="AP62">
        <v>1</v>
      </c>
      <c r="AQ62">
        <v>0</v>
      </c>
      <c r="AR62">
        <v>1</v>
      </c>
      <c r="AS62">
        <f>'[1]Student MASTER'!$O50</f>
        <v>1</v>
      </c>
      <c r="AT62">
        <f>'[1]Student MASTER'!$S50</f>
        <v>1</v>
      </c>
      <c r="AU62">
        <f t="shared" si="41"/>
        <v>-4.5023529411764436</v>
      </c>
      <c r="AV62">
        <f t="shared" si="42"/>
        <v>18.11058823529412</v>
      </c>
      <c r="AW62">
        <f t="shared" si="43"/>
        <v>22.581176470588236</v>
      </c>
      <c r="AX62">
        <f t="shared" si="44"/>
        <v>19.208823529411767</v>
      </c>
      <c r="AY62">
        <v>0</v>
      </c>
      <c r="AZ62">
        <v>1</v>
      </c>
      <c r="BA62">
        <v>0</v>
      </c>
      <c r="BG62">
        <f t="shared" si="45"/>
        <v>117.64705882352941</v>
      </c>
      <c r="BH62" s="10">
        <f t="shared" si="46"/>
        <v>5.902777777777778E-5</v>
      </c>
      <c r="BI62">
        <f t="shared" si="27"/>
        <v>98.305084745762713</v>
      </c>
      <c r="BJ62">
        <v>0</v>
      </c>
      <c r="CB62">
        <f>BR40</f>
        <v>0</v>
      </c>
    </row>
    <row r="63" spans="1:80" ht="54.75">
      <c r="A63">
        <v>2</v>
      </c>
      <c r="B63" s="17" t="s">
        <v>480</v>
      </c>
      <c r="D63">
        <f>'[1]Student MASTER'!$Q51</f>
        <v>1</v>
      </c>
      <c r="E63">
        <v>1</v>
      </c>
      <c r="F63">
        <f t="shared" si="28"/>
        <v>1</v>
      </c>
      <c r="G63">
        <f t="shared" si="29"/>
        <v>21</v>
      </c>
      <c r="H63">
        <f t="shared" si="30"/>
        <v>21</v>
      </c>
      <c r="I63">
        <f t="shared" si="31"/>
        <v>126</v>
      </c>
      <c r="J63">
        <f>'[1]Student MASTER'!$C51</f>
        <v>43</v>
      </c>
      <c r="K63">
        <f t="shared" si="32"/>
        <v>2.0476190476190474</v>
      </c>
      <c r="L63">
        <f t="shared" si="33"/>
        <v>125</v>
      </c>
      <c r="M63">
        <f t="shared" si="34"/>
        <v>5.9523809523809526</v>
      </c>
      <c r="N63">
        <v>2</v>
      </c>
      <c r="O63">
        <v>0</v>
      </c>
      <c r="P63">
        <f>'[1]Student MASTER'!$R51</f>
        <v>1</v>
      </c>
      <c r="Q63">
        <v>0</v>
      </c>
      <c r="R63">
        <f>'[1]Student MASTER'!$E51</f>
        <v>0</v>
      </c>
      <c r="S63" s="20">
        <v>1</v>
      </c>
      <c r="T63">
        <f t="shared" si="35"/>
        <v>0</v>
      </c>
      <c r="U63" s="22">
        <f>'[1]Student MASTER'!$F51</f>
        <v>1</v>
      </c>
      <c r="V63">
        <v>1</v>
      </c>
      <c r="W63">
        <f t="shared" si="36"/>
        <v>0</v>
      </c>
      <c r="X63">
        <f t="shared" si="37"/>
        <v>1</v>
      </c>
      <c r="Y63">
        <f>'[1]Student MASTER'!$D51</f>
        <v>1</v>
      </c>
      <c r="Z63">
        <f>'[1]Student MASTER'!$G51</f>
        <v>1</v>
      </c>
      <c r="AA63">
        <f>'[1]Student MASTER'!$H51</f>
        <v>1</v>
      </c>
      <c r="AB63">
        <f>'[1]Student MASTER'!$I51</f>
        <v>1</v>
      </c>
      <c r="AC63">
        <f>'[1]Student MASTER'!$T51</f>
        <v>1</v>
      </c>
      <c r="AD63">
        <f>'[1]Student MASTER'!$J51</f>
        <v>1</v>
      </c>
      <c r="AE63">
        <v>0</v>
      </c>
      <c r="AF63">
        <f t="shared" si="38"/>
        <v>1</v>
      </c>
      <c r="AG63">
        <f>'[1]Student MASTER'!$K51</f>
        <v>1</v>
      </c>
      <c r="AH63">
        <f t="shared" si="39"/>
        <v>1</v>
      </c>
      <c r="AI63">
        <f>'[1]Student MASTER'!$L51</f>
        <v>0</v>
      </c>
      <c r="AJ63">
        <v>1</v>
      </c>
      <c r="AK63">
        <f t="shared" si="40"/>
        <v>1</v>
      </c>
      <c r="AL63">
        <v>1</v>
      </c>
      <c r="AM63">
        <f>'[1]Student MASTER'!$M51</f>
        <v>1</v>
      </c>
      <c r="AN63">
        <v>0</v>
      </c>
      <c r="AO63">
        <f>'[1]Student MASTER'!$N51</f>
        <v>1</v>
      </c>
      <c r="AP63">
        <v>1</v>
      </c>
      <c r="AQ63">
        <v>0</v>
      </c>
      <c r="AR63">
        <v>1</v>
      </c>
      <c r="AS63">
        <f>'[1]Student MASTER'!$O51</f>
        <v>1</v>
      </c>
      <c r="AT63">
        <f>'[1]Student MASTER'!$S51</f>
        <v>1</v>
      </c>
      <c r="AU63">
        <f t="shared" si="41"/>
        <v>12.291428571428611</v>
      </c>
      <c r="AV63">
        <f t="shared" si="42"/>
        <v>16.761904761904763</v>
      </c>
      <c r="AW63">
        <f t="shared" si="43"/>
        <v>17.790476190476188</v>
      </c>
      <c r="AX63">
        <f t="shared" si="44"/>
        <v>17.105714285714285</v>
      </c>
      <c r="AY63">
        <v>0</v>
      </c>
      <c r="AZ63">
        <v>1</v>
      </c>
      <c r="BA63">
        <v>0</v>
      </c>
      <c r="BG63">
        <f t="shared" si="45"/>
        <v>47.619047619047613</v>
      </c>
      <c r="BH63" s="10">
        <f t="shared" si="46"/>
        <v>7.2916666666666659E-5</v>
      </c>
      <c r="BI63">
        <f t="shared" si="27"/>
        <v>99.206349206349216</v>
      </c>
      <c r="BJ63">
        <v>0</v>
      </c>
      <c r="CB63">
        <f>BS40</f>
        <v>0</v>
      </c>
    </row>
    <row r="64" spans="1:80" ht="41.25">
      <c r="A64">
        <v>2</v>
      </c>
      <c r="B64" s="17" t="s">
        <v>514</v>
      </c>
      <c r="D64">
        <f>'[1]Student MASTER'!$Q51</f>
        <v>1</v>
      </c>
      <c r="E64">
        <v>1</v>
      </c>
      <c r="F64">
        <f t="shared" ref="F64" si="47">IF(B64="",0,(LEN(B64)-LEN(SUBSTITUTE(B64,". ","."))+1))</f>
        <v>1</v>
      </c>
      <c r="G64">
        <f t="shared" ref="G64" si="48">IF(B64="",0,LEN(B64)-LEN(SUBSTITUTE(B64," ",""))+1)</f>
        <v>12</v>
      </c>
      <c r="H64">
        <f t="shared" ref="H64" si="49">IF(F64=0,0,G64/F64)</f>
        <v>12</v>
      </c>
      <c r="I64">
        <f t="shared" ref="I64" si="50">LEN(SUBSTITUTE(B64," ",""))</f>
        <v>77</v>
      </c>
      <c r="J64">
        <f>'[1]Student MASTER'!$C51</f>
        <v>43</v>
      </c>
      <c r="K64">
        <f t="shared" ref="K64" si="51">IF(G64=0,0,J64/G64)</f>
        <v>3.5833333333333335</v>
      </c>
      <c r="L64">
        <f t="shared" ref="L64" si="52">LEN(SUBSTITUTE(SUBSTITUTE(SUBSTITUTE(SUBSTITUTE(SUBSTITUTE(SUBSTITUTE(SUBSTITUTE(SUBSTITUTE(SUBSTITUTE(SUBSTITUTE(SUBSTITUTE(SUBSTITUTE(SUBSTITUTE(SUBSTITUTE(SUBSTITUTE(SUBSTITUTE(SUBSTITUTE(SUBSTITUTE(SUBSTITUTE(B64," ",""),".",""),",",""),"?",""),"!",""),";",""),"(",""),")",""),"[",""),"]",""),"-",""),"{",""),"}",""),"/",""),"+",""),"*",""),"_",""),"&amp;",""),"#",""))</f>
        <v>75</v>
      </c>
      <c r="M64">
        <f t="shared" ref="M64" si="53">IF(G64=0,0,L64/G64)</f>
        <v>6.25</v>
      </c>
      <c r="N64">
        <v>1</v>
      </c>
      <c r="O64">
        <v>1</v>
      </c>
      <c r="P64">
        <f>'[1]Student MASTER'!$R51</f>
        <v>1</v>
      </c>
      <c r="Q64">
        <v>0</v>
      </c>
      <c r="R64">
        <f>'[1]Student MASTER'!$E51</f>
        <v>0</v>
      </c>
      <c r="S64" s="20">
        <v>1</v>
      </c>
      <c r="T64">
        <f t="shared" ref="T64" si="54">QUOTIENT((Q64+R64+S64),3)</f>
        <v>0</v>
      </c>
      <c r="U64" s="22">
        <f>'[1]Student MASTER'!$F51</f>
        <v>1</v>
      </c>
      <c r="V64">
        <v>1</v>
      </c>
      <c r="W64">
        <f t="shared" ref="W64" si="55">QUOTIENT((P64+T64),2)</f>
        <v>0</v>
      </c>
      <c r="X64">
        <f t="shared" ref="X64" si="56">IF(U64=1,1,IF(V64=1,1,0))</f>
        <v>1</v>
      </c>
      <c r="Y64">
        <f>'[1]Student MASTER'!$D51</f>
        <v>1</v>
      </c>
      <c r="Z64">
        <f>'[1]Student MASTER'!$G51</f>
        <v>1</v>
      </c>
      <c r="AA64">
        <f>'[1]Student MASTER'!$H51</f>
        <v>1</v>
      </c>
      <c r="AB64">
        <f>'[1]Student MASTER'!$I51</f>
        <v>1</v>
      </c>
      <c r="AC64">
        <f>'[1]Student MASTER'!$T51</f>
        <v>1</v>
      </c>
      <c r="AD64">
        <f>'[1]Student MASTER'!$J51</f>
        <v>1</v>
      </c>
      <c r="AE64">
        <v>1</v>
      </c>
      <c r="AF64">
        <f t="shared" ref="AF64" si="57">IF(B64="",0,((LEN(B64)-LEN(SUBSTITUTE(B64,".","")))+(LEN(B64)-LEN(SUBSTITUTE(B64,",","")))+(LEN(B64)-LEN(SUBSTITUTE(B64,"'","")))+(LEN(B64)-LEN(SUBSTITUTE(B64,"""","")))+(LEN(B64)-LEN(SUBSTITUTE(B64,"-","")))+(LEN(B64)-LEN(SUBSTITUTE(B64,":","")))+(LEN(B64)-LEN(SUBSTITUTE(B64,";","")))+(LEN(B64)-LEN(SUBSTITUTE(B64,"!","")))+(LEN(B64)-LEN(SUBSTITUTE(B64,"?","")))+(LEN(B64)-LEN(SUBSTITUTE(B64,"(","")))+(LEN(B64)-LEN(SUBSTITUTE(B64,")","")))+(LEN(B64)-LEN(SUBSTITUTE(B64,"[","")))+(LEN(B64)-LEN(SUBSTITUTE(B64,"]","")))+(LEN(B64)-LEN(SUBSTITUTE(B64,"/","")))+(LEN(B64)-LEN(SUBSTITUTE(B64,"'","")))))</f>
        <v>2</v>
      </c>
      <c r="AG64">
        <f>'[1]Student MASTER'!$K51</f>
        <v>1</v>
      </c>
      <c r="AH64">
        <f t="shared" ref="AH64" si="58">IF(G64&gt;0,IF((LEN(B64)-LEN(SUBSTITUTE(B64,"/","")))&gt;0,0,1),0)</f>
        <v>1</v>
      </c>
      <c r="AI64">
        <f>'[1]Student MASTER'!$L51</f>
        <v>0</v>
      </c>
      <c r="AJ64">
        <v>1</v>
      </c>
      <c r="AK64">
        <f t="shared" ref="AK64" si="59">IF(G64&gt;0,IF(((LEN(B64)-LEN(SUBSTITUTE(B64,"(","")))+(LEN(B64)-LEN(SUBSTITUTE(B64,")","")))+(LEN(B64)-LEN(SUBSTITUTE(B64,"[","")))+(LEN(B64)-LEN(SUBSTITUTE(B64,"]","")))+(LEN(B64)-LEN(SUBSTITUTE(B64,"{","")))+(LEN(B64)-LEN(SUBSTITUTE(B64,"}",""))))&gt;0,0,1),0)</f>
        <v>1</v>
      </c>
      <c r="AL64">
        <v>0</v>
      </c>
      <c r="AM64">
        <f>'[1]Student MASTER'!$M51</f>
        <v>1</v>
      </c>
      <c r="AN64">
        <v>1</v>
      </c>
      <c r="AO64">
        <f>'[1]Student MASTER'!$N51</f>
        <v>1</v>
      </c>
      <c r="AP64">
        <v>1</v>
      </c>
      <c r="AQ64">
        <v>1</v>
      </c>
      <c r="AR64">
        <v>1</v>
      </c>
      <c r="AS64">
        <f>'[1]Student MASTER'!$O51</f>
        <v>1</v>
      </c>
      <c r="AT64">
        <f>'[1]Student MASTER'!$S51</f>
        <v>1</v>
      </c>
      <c r="AU64">
        <f t="shared" ref="AU64" si="60">IF(G64=0,0,(206.835-(84.6*(K64))-(1.015*(H64))))</f>
        <v>-108.49499999999998</v>
      </c>
      <c r="AV64">
        <f t="shared" ref="AV64" si="61">IF(G64=0,0,(0.39*H64)+(11.8*K64)-15.59)</f>
        <v>31.373333333333338</v>
      </c>
      <c r="AW64">
        <f t="shared" ref="AW64" si="62">IF(G64=0,0,((0.0588*M64*100)-(0.296*(F64/G64)*100)-15.8))</f>
        <v>18.483333333333331</v>
      </c>
      <c r="AX64">
        <f t="shared" ref="AX64" si="63">IF(I64=0,0,(4.71*M64)+(0.5*H64)-21.43)</f>
        <v>14.0075</v>
      </c>
      <c r="AY64">
        <v>1</v>
      </c>
      <c r="AZ64">
        <v>1</v>
      </c>
      <c r="BA64">
        <v>1</v>
      </c>
      <c r="BG64">
        <f t="shared" ref="BG64" si="64">IF(G64=0,0,AF64/G64*1000)</f>
        <v>166.66666666666666</v>
      </c>
      <c r="BH64" s="10">
        <f t="shared" ref="BH64" si="65">G64/200/24/60</f>
        <v>4.1666666666666665E-5</v>
      </c>
      <c r="BI64">
        <f t="shared" ref="BI64" si="66">IF(G64=0,0,L64/I64*100)</f>
        <v>97.402597402597408</v>
      </c>
      <c r="BJ64">
        <v>0</v>
      </c>
      <c r="CB64">
        <f>BT39</f>
        <v>0</v>
      </c>
    </row>
    <row r="65" spans="1:80" ht="54.75">
      <c r="A65">
        <v>2</v>
      </c>
      <c r="B65" s="17" t="s">
        <v>515</v>
      </c>
      <c r="D65">
        <f>'[1]Student MASTER'!$Q52</f>
        <v>1</v>
      </c>
      <c r="E65">
        <v>1</v>
      </c>
      <c r="F65">
        <f t="shared" si="28"/>
        <v>1</v>
      </c>
      <c r="G65">
        <f t="shared" si="29"/>
        <v>17</v>
      </c>
      <c r="H65">
        <f t="shared" si="30"/>
        <v>17</v>
      </c>
      <c r="I65">
        <f t="shared" si="31"/>
        <v>111</v>
      </c>
      <c r="J65">
        <f>'[1]Student MASTER'!$C52</f>
        <v>25</v>
      </c>
      <c r="K65">
        <f t="shared" si="32"/>
        <v>1.4705882352941178</v>
      </c>
      <c r="L65">
        <f t="shared" si="33"/>
        <v>109</v>
      </c>
      <c r="M65">
        <f t="shared" si="34"/>
        <v>6.4117647058823533</v>
      </c>
      <c r="N65">
        <v>2</v>
      </c>
      <c r="O65">
        <v>0</v>
      </c>
      <c r="P65">
        <f>'[1]Student MASTER'!$R52</f>
        <v>1</v>
      </c>
      <c r="Q65">
        <v>0</v>
      </c>
      <c r="R65">
        <f>'[1]Student MASTER'!$E52</f>
        <v>0</v>
      </c>
      <c r="S65" s="20">
        <v>1</v>
      </c>
      <c r="T65">
        <f t="shared" si="35"/>
        <v>0</v>
      </c>
      <c r="U65" s="22">
        <f>'[1]Student MASTER'!$F52</f>
        <v>1</v>
      </c>
      <c r="V65">
        <v>1</v>
      </c>
      <c r="W65">
        <f t="shared" si="36"/>
        <v>0</v>
      </c>
      <c r="X65">
        <f t="shared" si="37"/>
        <v>1</v>
      </c>
      <c r="Y65">
        <f>'[1]Student MASTER'!$D52</f>
        <v>1</v>
      </c>
      <c r="Z65">
        <f>'[1]Student MASTER'!$G52</f>
        <v>1</v>
      </c>
      <c r="AA65">
        <f>'[1]Student MASTER'!$H52</f>
        <v>1</v>
      </c>
      <c r="AB65">
        <f>'[1]Student MASTER'!$I52</f>
        <v>1</v>
      </c>
      <c r="AC65">
        <f>'[1]Student MASTER'!$T52</f>
        <v>1</v>
      </c>
      <c r="AD65">
        <f>'[1]Student MASTER'!$J52</f>
        <v>0</v>
      </c>
      <c r="AE65">
        <v>1</v>
      </c>
      <c r="AF65">
        <f t="shared" si="38"/>
        <v>2</v>
      </c>
      <c r="AG65">
        <f>'[1]Student MASTER'!$K52</f>
        <v>1</v>
      </c>
      <c r="AH65">
        <f t="shared" si="39"/>
        <v>1</v>
      </c>
      <c r="AI65">
        <f>'[1]Student MASTER'!$L52</f>
        <v>1</v>
      </c>
      <c r="AJ65">
        <v>1</v>
      </c>
      <c r="AK65">
        <f t="shared" si="40"/>
        <v>1</v>
      </c>
      <c r="AL65">
        <v>1</v>
      </c>
      <c r="AM65">
        <f>'[1]Student MASTER'!$M52</f>
        <v>1</v>
      </c>
      <c r="AN65">
        <v>0</v>
      </c>
      <c r="AO65">
        <f>'[1]Student MASTER'!$N52</f>
        <v>1</v>
      </c>
      <c r="AP65">
        <v>1</v>
      </c>
      <c r="AQ65">
        <v>0</v>
      </c>
      <c r="AR65">
        <v>1</v>
      </c>
      <c r="AS65">
        <f>'[1]Student MASTER'!$O52</f>
        <v>1</v>
      </c>
      <c r="AT65">
        <f>'[1]Student MASTER'!$S52</f>
        <v>1</v>
      </c>
      <c r="AU65">
        <f t="shared" si="41"/>
        <v>65.168235294117665</v>
      </c>
      <c r="AV65">
        <f t="shared" si="42"/>
        <v>8.3929411764705897</v>
      </c>
      <c r="AW65">
        <f t="shared" si="43"/>
        <v>20.16</v>
      </c>
      <c r="AX65">
        <f t="shared" si="44"/>
        <v>17.269411764705886</v>
      </c>
      <c r="AY65">
        <v>0</v>
      </c>
      <c r="AZ65">
        <v>1</v>
      </c>
      <c r="BA65">
        <v>0</v>
      </c>
      <c r="BG65">
        <f t="shared" si="45"/>
        <v>117.64705882352941</v>
      </c>
      <c r="BH65" s="10">
        <f t="shared" si="46"/>
        <v>5.902777777777778E-5</v>
      </c>
      <c r="BI65">
        <f t="shared" si="27"/>
        <v>98.198198198198199</v>
      </c>
      <c r="BJ65">
        <v>0</v>
      </c>
      <c r="CB65">
        <f>BT40</f>
        <v>0</v>
      </c>
    </row>
    <row r="66" spans="1:80" ht="85.5">
      <c r="A66">
        <v>2</v>
      </c>
      <c r="B66" s="14" t="s">
        <v>481</v>
      </c>
      <c r="D66">
        <f>'[1]Student MASTER'!$Q53</f>
        <v>1</v>
      </c>
      <c r="E66">
        <v>0</v>
      </c>
      <c r="F66">
        <f t="shared" si="28"/>
        <v>1</v>
      </c>
      <c r="G66">
        <f t="shared" si="29"/>
        <v>32</v>
      </c>
      <c r="H66">
        <f t="shared" si="30"/>
        <v>32</v>
      </c>
      <c r="I66">
        <f t="shared" si="31"/>
        <v>200</v>
      </c>
      <c r="J66">
        <f>'[1]Student MASTER'!$C53</f>
        <v>35</v>
      </c>
      <c r="K66">
        <f t="shared" si="32"/>
        <v>1.09375</v>
      </c>
      <c r="L66">
        <f t="shared" si="33"/>
        <v>196</v>
      </c>
      <c r="M66">
        <f t="shared" si="34"/>
        <v>6.125</v>
      </c>
      <c r="N66">
        <v>2</v>
      </c>
      <c r="O66">
        <v>0</v>
      </c>
      <c r="P66">
        <f>'[1]Student MASTER'!$R53</f>
        <v>1</v>
      </c>
      <c r="Q66">
        <v>0</v>
      </c>
      <c r="R66">
        <f>'[1]Student MASTER'!$E53</f>
        <v>0</v>
      </c>
      <c r="S66" s="20">
        <v>1</v>
      </c>
      <c r="T66">
        <f t="shared" si="35"/>
        <v>0</v>
      </c>
      <c r="U66" s="22">
        <f>'[1]Student MASTER'!$F53</f>
        <v>1</v>
      </c>
      <c r="V66">
        <v>1</v>
      </c>
      <c r="W66">
        <f t="shared" si="36"/>
        <v>0</v>
      </c>
      <c r="X66">
        <f t="shared" si="37"/>
        <v>1</v>
      </c>
      <c r="Y66">
        <f>'[1]Student MASTER'!$D53</f>
        <v>1</v>
      </c>
      <c r="Z66">
        <f>'[1]Student MASTER'!$G53</f>
        <v>1</v>
      </c>
      <c r="AA66">
        <f>'[1]Student MASTER'!$H53</f>
        <v>1</v>
      </c>
      <c r="AB66">
        <f>'[1]Student MASTER'!$I53</f>
        <v>1</v>
      </c>
      <c r="AC66">
        <f>'[1]Student MASTER'!$T53</f>
        <v>1</v>
      </c>
      <c r="AD66">
        <f>'[1]Student MASTER'!$J53</f>
        <v>1</v>
      </c>
      <c r="AE66">
        <v>0</v>
      </c>
      <c r="AF66">
        <f t="shared" si="38"/>
        <v>4</v>
      </c>
      <c r="AG66">
        <f>'[1]Student MASTER'!$K53</f>
        <v>1</v>
      </c>
      <c r="AH66">
        <f t="shared" si="39"/>
        <v>1</v>
      </c>
      <c r="AI66">
        <f>'[1]Student MASTER'!$L53</f>
        <v>0</v>
      </c>
      <c r="AJ66">
        <v>1</v>
      </c>
      <c r="AK66">
        <f t="shared" si="40"/>
        <v>1</v>
      </c>
      <c r="AL66">
        <v>0</v>
      </c>
      <c r="AM66">
        <f>'[1]Student MASTER'!$M53</f>
        <v>1</v>
      </c>
      <c r="AN66">
        <v>0</v>
      </c>
      <c r="AO66">
        <f>'[1]Student MASTER'!$N53</f>
        <v>1</v>
      </c>
      <c r="AP66">
        <v>1</v>
      </c>
      <c r="AQ66">
        <v>0</v>
      </c>
      <c r="AR66">
        <v>1</v>
      </c>
      <c r="AS66">
        <f>'[1]Student MASTER'!$O53</f>
        <v>1</v>
      </c>
      <c r="AT66">
        <f>'[1]Student MASTER'!$S53</f>
        <v>1</v>
      </c>
      <c r="AU66">
        <f t="shared" si="41"/>
        <v>81.823750000000018</v>
      </c>
      <c r="AV66">
        <f t="shared" si="42"/>
        <v>9.7962500000000006</v>
      </c>
      <c r="AW66">
        <f t="shared" si="43"/>
        <v>19.290000000000003</v>
      </c>
      <c r="AX66">
        <f t="shared" si="44"/>
        <v>23.418749999999996</v>
      </c>
      <c r="AY66">
        <v>0</v>
      </c>
      <c r="AZ66">
        <v>1</v>
      </c>
      <c r="BA66">
        <v>0</v>
      </c>
      <c r="BG66">
        <f t="shared" si="45"/>
        <v>125</v>
      </c>
      <c r="BH66" s="10">
        <f t="shared" si="46"/>
        <v>1.1111111111111112E-4</v>
      </c>
      <c r="BI66">
        <f t="shared" si="27"/>
        <v>98</v>
      </c>
      <c r="BJ66">
        <v>0</v>
      </c>
      <c r="CB66">
        <f>BU40</f>
        <v>0</v>
      </c>
    </row>
    <row r="67" spans="1:80" ht="68.25">
      <c r="A67">
        <v>2</v>
      </c>
      <c r="B67" s="17" t="s">
        <v>482</v>
      </c>
      <c r="C67" s="16"/>
      <c r="D67">
        <f>'[1]Student MASTER'!$Q54</f>
        <v>1</v>
      </c>
      <c r="E67">
        <v>1</v>
      </c>
      <c r="F67">
        <f t="shared" si="28"/>
        <v>1</v>
      </c>
      <c r="G67">
        <f t="shared" si="29"/>
        <v>21</v>
      </c>
      <c r="H67">
        <f t="shared" si="30"/>
        <v>21</v>
      </c>
      <c r="I67">
        <f t="shared" si="31"/>
        <v>145</v>
      </c>
      <c r="J67">
        <f>'[1]Student MASTER'!$C54</f>
        <v>66</v>
      </c>
      <c r="K67">
        <f t="shared" si="32"/>
        <v>3.1428571428571428</v>
      </c>
      <c r="L67">
        <f t="shared" si="33"/>
        <v>141</v>
      </c>
      <c r="M67">
        <f t="shared" si="34"/>
        <v>6.7142857142857144</v>
      </c>
      <c r="N67">
        <v>1</v>
      </c>
      <c r="O67">
        <v>1</v>
      </c>
      <c r="P67">
        <f>'[1]Student MASTER'!$R54</f>
        <v>0</v>
      </c>
      <c r="Q67">
        <v>0</v>
      </c>
      <c r="R67">
        <f>'[1]Student MASTER'!$E54</f>
        <v>0</v>
      </c>
      <c r="S67" s="20">
        <v>1</v>
      </c>
      <c r="T67">
        <f t="shared" si="35"/>
        <v>0</v>
      </c>
      <c r="U67" s="22">
        <f>'[1]Student MASTER'!$F54</f>
        <v>1</v>
      </c>
      <c r="V67">
        <v>1</v>
      </c>
      <c r="W67">
        <f t="shared" si="36"/>
        <v>0</v>
      </c>
      <c r="X67">
        <f t="shared" si="37"/>
        <v>1</v>
      </c>
      <c r="Y67">
        <f>'[1]Student MASTER'!$D54</f>
        <v>1</v>
      </c>
      <c r="Z67">
        <f>'[1]Student MASTER'!$G54</f>
        <v>1</v>
      </c>
      <c r="AA67">
        <f>'[1]Student MASTER'!$H54</f>
        <v>0</v>
      </c>
      <c r="AB67">
        <f>'[1]Student MASTER'!$I54</f>
        <v>1</v>
      </c>
      <c r="AC67">
        <f>'[1]Student MASTER'!$T54</f>
        <v>0</v>
      </c>
      <c r="AD67">
        <f>'[1]Student MASTER'!$J54</f>
        <v>1</v>
      </c>
      <c r="AE67">
        <v>1</v>
      </c>
      <c r="AF67">
        <f t="shared" si="38"/>
        <v>4</v>
      </c>
      <c r="AG67">
        <f>'[1]Student MASTER'!$K54</f>
        <v>1</v>
      </c>
      <c r="AH67">
        <f t="shared" si="39"/>
        <v>1</v>
      </c>
      <c r="AI67">
        <f>'[1]Student MASTER'!$L54</f>
        <v>0</v>
      </c>
      <c r="AJ67">
        <v>1</v>
      </c>
      <c r="AK67">
        <f t="shared" si="40"/>
        <v>1</v>
      </c>
      <c r="AL67">
        <v>0</v>
      </c>
      <c r="AM67">
        <f>'[1]Student MASTER'!$M54</f>
        <v>0</v>
      </c>
      <c r="AN67">
        <v>0</v>
      </c>
      <c r="AO67">
        <f>'[1]Student MASTER'!$N54</f>
        <v>1</v>
      </c>
      <c r="AP67">
        <v>1</v>
      </c>
      <c r="AQ67">
        <v>0</v>
      </c>
      <c r="AR67">
        <v>1</v>
      </c>
      <c r="AS67">
        <f>'[1]Student MASTER'!$O54</f>
        <v>1</v>
      </c>
      <c r="AT67">
        <f>'[1]Student MASTER'!$S54</f>
        <v>1</v>
      </c>
      <c r="AU67">
        <f t="shared" si="41"/>
        <v>-80.365714285714233</v>
      </c>
      <c r="AV67">
        <f t="shared" si="42"/>
        <v>29.685714285714287</v>
      </c>
      <c r="AW67">
        <f t="shared" si="43"/>
        <v>22.270476190476185</v>
      </c>
      <c r="AX67">
        <f t="shared" si="44"/>
        <v>20.694285714285719</v>
      </c>
      <c r="AY67">
        <v>0</v>
      </c>
      <c r="AZ67">
        <v>1</v>
      </c>
      <c r="BA67">
        <v>0</v>
      </c>
      <c r="BG67">
        <f t="shared" si="45"/>
        <v>190.47619047619045</v>
      </c>
      <c r="BH67" s="10">
        <f t="shared" si="46"/>
        <v>7.2916666666666659E-5</v>
      </c>
      <c r="BI67">
        <f t="shared" si="27"/>
        <v>97.241379310344826</v>
      </c>
      <c r="BJ67">
        <v>1</v>
      </c>
      <c r="CB67">
        <f>VLOOKUP(BP40,'Reading box plots'!$A$2:$B$10,2)</f>
        <v>17</v>
      </c>
    </row>
    <row r="68" spans="1:80" ht="99.75">
      <c r="A68">
        <v>2</v>
      </c>
      <c r="B68" s="2" t="s">
        <v>483</v>
      </c>
      <c r="D68">
        <f>'[1]Student MASTER'!$Q55</f>
        <v>1</v>
      </c>
      <c r="E68">
        <v>0</v>
      </c>
      <c r="F68">
        <f t="shared" si="28"/>
        <v>1</v>
      </c>
      <c r="G68">
        <f t="shared" si="29"/>
        <v>33</v>
      </c>
      <c r="H68">
        <f t="shared" si="30"/>
        <v>33</v>
      </c>
      <c r="I68">
        <f t="shared" si="31"/>
        <v>205</v>
      </c>
      <c r="J68">
        <f>'[1]Student MASTER'!$C55</f>
        <v>46</v>
      </c>
      <c r="K68">
        <f t="shared" si="32"/>
        <v>1.393939393939394</v>
      </c>
      <c r="L68">
        <f t="shared" si="33"/>
        <v>201</v>
      </c>
      <c r="M68">
        <f t="shared" si="34"/>
        <v>6.0909090909090908</v>
      </c>
      <c r="N68">
        <v>2</v>
      </c>
      <c r="O68">
        <v>0</v>
      </c>
      <c r="P68">
        <f>'[1]Student MASTER'!$R55</f>
        <v>0</v>
      </c>
      <c r="Q68">
        <v>0</v>
      </c>
      <c r="R68">
        <f>'[1]Student MASTER'!$E55</f>
        <v>0</v>
      </c>
      <c r="S68" s="20">
        <v>1</v>
      </c>
      <c r="T68">
        <f t="shared" si="35"/>
        <v>0</v>
      </c>
      <c r="U68" s="22">
        <f>'[1]Student MASTER'!$F55</f>
        <v>1</v>
      </c>
      <c r="V68">
        <v>1</v>
      </c>
      <c r="W68">
        <f t="shared" si="36"/>
        <v>0</v>
      </c>
      <c r="X68">
        <f t="shared" si="37"/>
        <v>1</v>
      </c>
      <c r="Y68">
        <f>'[1]Student MASTER'!$D55</f>
        <v>1</v>
      </c>
      <c r="Z68">
        <f>'[1]Student MASTER'!$G55</f>
        <v>1</v>
      </c>
      <c r="AA68">
        <f>'[1]Student MASTER'!$H55</f>
        <v>1</v>
      </c>
      <c r="AB68">
        <f>'[1]Student MASTER'!$I55</f>
        <v>1</v>
      </c>
      <c r="AC68">
        <f>'[1]Student MASTER'!$T55</f>
        <v>1</v>
      </c>
      <c r="AD68">
        <f>'[1]Student MASTER'!$J55</f>
        <v>1</v>
      </c>
      <c r="AE68">
        <v>0</v>
      </c>
      <c r="AF68">
        <f t="shared" si="38"/>
        <v>4</v>
      </c>
      <c r="AG68">
        <f>'[1]Student MASTER'!$K55</f>
        <v>1</v>
      </c>
      <c r="AH68">
        <f t="shared" si="39"/>
        <v>1</v>
      </c>
      <c r="AI68">
        <f>'[1]Student MASTER'!$L55</f>
        <v>0</v>
      </c>
      <c r="AJ68">
        <v>1</v>
      </c>
      <c r="AK68">
        <f t="shared" si="40"/>
        <v>1</v>
      </c>
      <c r="AL68">
        <v>0</v>
      </c>
      <c r="AM68">
        <f>'[1]Student MASTER'!$M55</f>
        <v>1</v>
      </c>
      <c r="AN68">
        <v>0</v>
      </c>
      <c r="AO68">
        <f>'[1]Student MASTER'!$N55</f>
        <v>1</v>
      </c>
      <c r="AP68">
        <v>1</v>
      </c>
      <c r="AQ68">
        <v>0</v>
      </c>
      <c r="AR68">
        <v>1</v>
      </c>
      <c r="AS68">
        <f>'[1]Student MASTER'!$O55</f>
        <v>1</v>
      </c>
      <c r="AT68">
        <f>'[1]Student MASTER'!$S55</f>
        <v>1</v>
      </c>
      <c r="AU68">
        <f t="shared" si="41"/>
        <v>55.412727272727288</v>
      </c>
      <c r="AV68">
        <f t="shared" si="42"/>
        <v>13.72848484848485</v>
      </c>
      <c r="AW68">
        <f t="shared" si="43"/>
        <v>19.117575757575754</v>
      </c>
      <c r="AX68">
        <f t="shared" si="44"/>
        <v>23.758181818181818</v>
      </c>
      <c r="AY68">
        <v>0</v>
      </c>
      <c r="AZ68">
        <v>1</v>
      </c>
      <c r="BA68">
        <v>0</v>
      </c>
      <c r="BG68">
        <f t="shared" si="45"/>
        <v>121.21212121212122</v>
      </c>
      <c r="BH68" s="10">
        <f t="shared" si="46"/>
        <v>1.1458333333333333E-4</v>
      </c>
      <c r="BI68">
        <f t="shared" si="27"/>
        <v>98.048780487804876</v>
      </c>
      <c r="BJ68">
        <v>0</v>
      </c>
      <c r="CB68">
        <f>VLOOKUP(AU40,'Reading box plots'!$A$2:$B$10,2)</f>
        <v>6</v>
      </c>
    </row>
    <row r="69" spans="1:80" ht="71.25">
      <c r="A69">
        <v>2</v>
      </c>
      <c r="B69" s="2" t="s">
        <v>484</v>
      </c>
      <c r="D69">
        <f>'[1]Student MASTER'!$Q56</f>
        <v>1</v>
      </c>
      <c r="E69">
        <v>1</v>
      </c>
      <c r="F69">
        <f t="shared" si="28"/>
        <v>1</v>
      </c>
      <c r="G69">
        <f t="shared" si="29"/>
        <v>21</v>
      </c>
      <c r="H69">
        <f t="shared" si="30"/>
        <v>21</v>
      </c>
      <c r="I69">
        <f t="shared" si="31"/>
        <v>145</v>
      </c>
      <c r="J69">
        <f>'[1]Student MASTER'!$C56</f>
        <v>66</v>
      </c>
      <c r="K69">
        <f t="shared" si="32"/>
        <v>3.1428571428571428</v>
      </c>
      <c r="L69">
        <f t="shared" si="33"/>
        <v>142</v>
      </c>
      <c r="M69">
        <f t="shared" si="34"/>
        <v>6.7619047619047619</v>
      </c>
      <c r="N69">
        <v>1</v>
      </c>
      <c r="O69">
        <v>1</v>
      </c>
      <c r="P69">
        <f>'[1]Student MASTER'!$R56</f>
        <v>0</v>
      </c>
      <c r="Q69">
        <v>0</v>
      </c>
      <c r="R69">
        <f>'[1]Student MASTER'!$E56</f>
        <v>0</v>
      </c>
      <c r="S69" s="20">
        <v>1</v>
      </c>
      <c r="T69">
        <f t="shared" si="35"/>
        <v>0</v>
      </c>
      <c r="U69" s="22">
        <f>'[1]Student MASTER'!$F56</f>
        <v>1</v>
      </c>
      <c r="V69">
        <v>1</v>
      </c>
      <c r="W69">
        <f t="shared" si="36"/>
        <v>0</v>
      </c>
      <c r="X69">
        <f t="shared" si="37"/>
        <v>1</v>
      </c>
      <c r="Y69">
        <f>'[1]Student MASTER'!$D56</f>
        <v>1</v>
      </c>
      <c r="Z69">
        <f>'[1]Student MASTER'!$G56</f>
        <v>1</v>
      </c>
      <c r="AA69">
        <f>'[1]Student MASTER'!$H56</f>
        <v>0</v>
      </c>
      <c r="AB69">
        <f>'[1]Student MASTER'!$I56</f>
        <v>1</v>
      </c>
      <c r="AC69">
        <f>'[1]Student MASTER'!$T56</f>
        <v>0</v>
      </c>
      <c r="AD69">
        <f>'[1]Student MASTER'!$J56</f>
        <v>1</v>
      </c>
      <c r="AE69">
        <v>0</v>
      </c>
      <c r="AF69">
        <f t="shared" si="38"/>
        <v>3</v>
      </c>
      <c r="AG69">
        <f>'[1]Student MASTER'!$K56</f>
        <v>1</v>
      </c>
      <c r="AH69">
        <f t="shared" si="39"/>
        <v>1</v>
      </c>
      <c r="AI69">
        <f>'[1]Student MASTER'!$L56</f>
        <v>0</v>
      </c>
      <c r="AJ69">
        <v>1</v>
      </c>
      <c r="AK69">
        <f t="shared" si="40"/>
        <v>1</v>
      </c>
      <c r="AL69">
        <v>0</v>
      </c>
      <c r="AM69">
        <f>'[1]Student MASTER'!$M56</f>
        <v>1</v>
      </c>
      <c r="AN69">
        <v>0</v>
      </c>
      <c r="AO69">
        <f>'[1]Student MASTER'!$N56</f>
        <v>1</v>
      </c>
      <c r="AP69">
        <v>1</v>
      </c>
      <c r="AQ69">
        <v>0</v>
      </c>
      <c r="AR69">
        <v>1</v>
      </c>
      <c r="AS69">
        <f>'[1]Student MASTER'!$O56</f>
        <v>1</v>
      </c>
      <c r="AT69">
        <f>'[1]Student MASTER'!$S56</f>
        <v>1</v>
      </c>
      <c r="AU69">
        <f t="shared" si="41"/>
        <v>-80.365714285714233</v>
      </c>
      <c r="AV69">
        <f t="shared" si="42"/>
        <v>29.685714285714287</v>
      </c>
      <c r="AW69">
        <f t="shared" si="43"/>
        <v>22.550476190476186</v>
      </c>
      <c r="AX69">
        <f t="shared" si="44"/>
        <v>20.918571428571433</v>
      </c>
      <c r="AY69">
        <v>0</v>
      </c>
      <c r="AZ69">
        <v>1</v>
      </c>
      <c r="BA69">
        <v>0</v>
      </c>
      <c r="BG69">
        <f t="shared" si="45"/>
        <v>142.85714285714286</v>
      </c>
      <c r="BH69" s="10">
        <f t="shared" si="46"/>
        <v>7.2916666666666659E-5</v>
      </c>
      <c r="BI69">
        <f t="shared" si="27"/>
        <v>97.931034482758619</v>
      </c>
      <c r="BJ69">
        <v>1</v>
      </c>
    </row>
    <row r="70" spans="1:80" ht="85.5">
      <c r="A70">
        <v>2</v>
      </c>
      <c r="B70" s="14" t="s">
        <v>485</v>
      </c>
      <c r="D70">
        <f>'[1]Student MASTER'!$Q57</f>
        <v>1</v>
      </c>
      <c r="E70">
        <v>0</v>
      </c>
      <c r="F70">
        <f t="shared" si="28"/>
        <v>1</v>
      </c>
      <c r="G70">
        <f t="shared" si="29"/>
        <v>30</v>
      </c>
      <c r="H70">
        <f t="shared" si="30"/>
        <v>30</v>
      </c>
      <c r="I70">
        <f t="shared" si="31"/>
        <v>184</v>
      </c>
      <c r="J70">
        <f>'[1]Student MASTER'!$C57</f>
        <v>46</v>
      </c>
      <c r="K70">
        <f t="shared" si="32"/>
        <v>1.5333333333333334</v>
      </c>
      <c r="L70">
        <f t="shared" si="33"/>
        <v>180</v>
      </c>
      <c r="M70">
        <f t="shared" si="34"/>
        <v>6</v>
      </c>
      <c r="N70">
        <v>2</v>
      </c>
      <c r="O70">
        <v>0</v>
      </c>
      <c r="P70">
        <f>'[1]Student MASTER'!$R57</f>
        <v>0</v>
      </c>
      <c r="Q70">
        <v>0</v>
      </c>
      <c r="R70">
        <f>'[1]Student MASTER'!$E57</f>
        <v>0</v>
      </c>
      <c r="S70" s="20">
        <v>1</v>
      </c>
      <c r="T70">
        <f t="shared" si="35"/>
        <v>0</v>
      </c>
      <c r="U70" s="22">
        <f>'[1]Student MASTER'!$F57</f>
        <v>1</v>
      </c>
      <c r="V70">
        <v>1</v>
      </c>
      <c r="W70">
        <f t="shared" si="36"/>
        <v>0</v>
      </c>
      <c r="X70">
        <f t="shared" si="37"/>
        <v>1</v>
      </c>
      <c r="Y70">
        <f>'[1]Student MASTER'!$D57</f>
        <v>1</v>
      </c>
      <c r="Z70">
        <f>'[1]Student MASTER'!$G57</f>
        <v>1</v>
      </c>
      <c r="AA70">
        <f>'[1]Student MASTER'!$H57</f>
        <v>1</v>
      </c>
      <c r="AB70">
        <f>'[1]Student MASTER'!$I57</f>
        <v>1</v>
      </c>
      <c r="AC70">
        <f>'[1]Student MASTER'!$T57</f>
        <v>1</v>
      </c>
      <c r="AD70">
        <f>'[1]Student MASTER'!$J57</f>
        <v>1</v>
      </c>
      <c r="AE70">
        <v>1</v>
      </c>
      <c r="AF70">
        <f t="shared" si="38"/>
        <v>4</v>
      </c>
      <c r="AG70">
        <f>'[1]Student MASTER'!$K57</f>
        <v>1</v>
      </c>
      <c r="AH70">
        <f t="shared" si="39"/>
        <v>1</v>
      </c>
      <c r="AI70">
        <f>'[1]Student MASTER'!$L57</f>
        <v>0</v>
      </c>
      <c r="AJ70">
        <v>1</v>
      </c>
      <c r="AK70">
        <f t="shared" si="40"/>
        <v>1</v>
      </c>
      <c r="AL70">
        <v>0</v>
      </c>
      <c r="AM70">
        <f>'[1]Student MASTER'!$M57</f>
        <v>1</v>
      </c>
      <c r="AN70">
        <v>0</v>
      </c>
      <c r="AO70">
        <f>'[1]Student MASTER'!$N57</f>
        <v>1</v>
      </c>
      <c r="AP70">
        <v>1</v>
      </c>
      <c r="AQ70">
        <v>0</v>
      </c>
      <c r="AR70">
        <v>1</v>
      </c>
      <c r="AS70">
        <f>'[1]Student MASTER'!$O57</f>
        <v>1</v>
      </c>
      <c r="AT70">
        <f>'[1]Student MASTER'!$S57</f>
        <v>1</v>
      </c>
      <c r="AU70">
        <f t="shared" si="41"/>
        <v>46.665000000000013</v>
      </c>
      <c r="AV70">
        <f t="shared" si="42"/>
        <v>14.203333333333337</v>
      </c>
      <c r="AW70">
        <f t="shared" si="43"/>
        <v>18.493333333333336</v>
      </c>
      <c r="AX70">
        <f t="shared" si="44"/>
        <v>21.83</v>
      </c>
      <c r="AY70">
        <v>0</v>
      </c>
      <c r="AZ70">
        <v>1</v>
      </c>
      <c r="BA70">
        <v>0</v>
      </c>
      <c r="BG70">
        <f t="shared" si="45"/>
        <v>133.33333333333334</v>
      </c>
      <c r="BH70" s="10">
        <f t="shared" si="46"/>
        <v>1.0416666666666666E-4</v>
      </c>
      <c r="BI70">
        <f t="shared" si="27"/>
        <v>97.826086956521735</v>
      </c>
      <c r="BJ70">
        <v>0</v>
      </c>
    </row>
    <row r="71" spans="1:80" ht="71.25">
      <c r="A71">
        <v>2</v>
      </c>
      <c r="B71" s="14" t="s">
        <v>486</v>
      </c>
      <c r="D71">
        <f>'[1]Student MASTER'!$Q58</f>
        <v>1</v>
      </c>
      <c r="E71">
        <v>1</v>
      </c>
      <c r="F71">
        <f t="shared" si="28"/>
        <v>1</v>
      </c>
      <c r="G71">
        <f t="shared" si="29"/>
        <v>24</v>
      </c>
      <c r="H71">
        <f t="shared" si="30"/>
        <v>24</v>
      </c>
      <c r="I71">
        <f t="shared" si="31"/>
        <v>147</v>
      </c>
      <c r="J71">
        <f>'[1]Student MASTER'!$C58</f>
        <v>59</v>
      </c>
      <c r="K71">
        <f t="shared" si="32"/>
        <v>2.4583333333333335</v>
      </c>
      <c r="L71">
        <f t="shared" si="33"/>
        <v>144</v>
      </c>
      <c r="M71">
        <f t="shared" si="34"/>
        <v>6</v>
      </c>
      <c r="N71">
        <v>1</v>
      </c>
      <c r="O71">
        <v>1</v>
      </c>
      <c r="P71">
        <f>'[1]Student MASTER'!$R58</f>
        <v>0</v>
      </c>
      <c r="Q71">
        <v>0</v>
      </c>
      <c r="R71">
        <f>'[1]Student MASTER'!$E58</f>
        <v>0</v>
      </c>
      <c r="S71" s="20">
        <v>1</v>
      </c>
      <c r="T71">
        <f t="shared" si="35"/>
        <v>0</v>
      </c>
      <c r="U71" s="22">
        <f>'[1]Student MASTER'!$F58</f>
        <v>1</v>
      </c>
      <c r="V71">
        <v>1</v>
      </c>
      <c r="W71">
        <f t="shared" si="36"/>
        <v>0</v>
      </c>
      <c r="X71">
        <f t="shared" si="37"/>
        <v>1</v>
      </c>
      <c r="Y71">
        <f>'[1]Student MASTER'!$D58</f>
        <v>1</v>
      </c>
      <c r="Z71">
        <f>'[1]Student MASTER'!$G58</f>
        <v>1</v>
      </c>
      <c r="AA71">
        <f>'[1]Student MASTER'!$H58</f>
        <v>0</v>
      </c>
      <c r="AB71">
        <f>'[1]Student MASTER'!$I58</f>
        <v>1</v>
      </c>
      <c r="AC71">
        <f>'[1]Student MASTER'!$T58</f>
        <v>0</v>
      </c>
      <c r="AD71">
        <f>'[1]Student MASTER'!$J58</f>
        <v>1</v>
      </c>
      <c r="AE71">
        <v>1</v>
      </c>
      <c r="AF71">
        <f t="shared" si="38"/>
        <v>3</v>
      </c>
      <c r="AG71">
        <f>'[1]Student MASTER'!$K58</f>
        <v>1</v>
      </c>
      <c r="AH71">
        <f t="shared" si="39"/>
        <v>1</v>
      </c>
      <c r="AI71">
        <f>'[1]Student MASTER'!$L58</f>
        <v>0</v>
      </c>
      <c r="AJ71">
        <v>1</v>
      </c>
      <c r="AK71">
        <f t="shared" si="40"/>
        <v>1</v>
      </c>
      <c r="AL71">
        <v>0</v>
      </c>
      <c r="AM71">
        <f>'[1]Student MASTER'!$M58</f>
        <v>1</v>
      </c>
      <c r="AN71">
        <v>0</v>
      </c>
      <c r="AO71">
        <f>'[1]Student MASTER'!$N58</f>
        <v>1</v>
      </c>
      <c r="AP71">
        <v>1</v>
      </c>
      <c r="AQ71">
        <v>0</v>
      </c>
      <c r="AR71">
        <v>1</v>
      </c>
      <c r="AS71">
        <f>'[1]Student MASTER'!$O58</f>
        <v>1</v>
      </c>
      <c r="AT71">
        <f>'[1]Student MASTER'!$S58</f>
        <v>1</v>
      </c>
      <c r="AU71">
        <f t="shared" si="41"/>
        <v>-25.499999999999986</v>
      </c>
      <c r="AV71">
        <f t="shared" si="42"/>
        <v>22.77833333333334</v>
      </c>
      <c r="AW71">
        <f t="shared" si="43"/>
        <v>18.246666666666666</v>
      </c>
      <c r="AX71">
        <f t="shared" si="44"/>
        <v>18.829999999999998</v>
      </c>
      <c r="AY71">
        <v>0</v>
      </c>
      <c r="AZ71">
        <v>1</v>
      </c>
      <c r="BA71">
        <v>0</v>
      </c>
      <c r="BG71">
        <f t="shared" si="45"/>
        <v>125</v>
      </c>
      <c r="BH71" s="10">
        <f t="shared" si="46"/>
        <v>8.3333333333333331E-5</v>
      </c>
      <c r="BI71">
        <f t="shared" si="27"/>
        <v>97.959183673469383</v>
      </c>
      <c r="BJ71">
        <v>1</v>
      </c>
    </row>
    <row r="72" spans="1:80" ht="71.25">
      <c r="A72">
        <v>2</v>
      </c>
      <c r="B72" s="14" t="s">
        <v>486</v>
      </c>
      <c r="D72">
        <f>'[1]Student MASTER'!$Q59</f>
        <v>1</v>
      </c>
      <c r="E72">
        <v>1</v>
      </c>
      <c r="F72">
        <f t="shared" si="28"/>
        <v>1</v>
      </c>
      <c r="G72">
        <f t="shared" si="29"/>
        <v>24</v>
      </c>
      <c r="H72">
        <f t="shared" si="30"/>
        <v>24</v>
      </c>
      <c r="I72">
        <f t="shared" si="31"/>
        <v>147</v>
      </c>
      <c r="J72">
        <f>'[1]Student MASTER'!$C59</f>
        <v>48</v>
      </c>
      <c r="K72">
        <f t="shared" si="32"/>
        <v>2</v>
      </c>
      <c r="L72">
        <f t="shared" si="33"/>
        <v>144</v>
      </c>
      <c r="M72">
        <f t="shared" si="34"/>
        <v>6</v>
      </c>
      <c r="N72">
        <v>1</v>
      </c>
      <c r="O72">
        <v>1</v>
      </c>
      <c r="P72">
        <f>'[1]Student MASTER'!$R59</f>
        <v>0</v>
      </c>
      <c r="Q72">
        <v>0</v>
      </c>
      <c r="R72">
        <f>'[1]Student MASTER'!$E59</f>
        <v>0</v>
      </c>
      <c r="S72" s="20">
        <v>1</v>
      </c>
      <c r="T72">
        <f t="shared" si="35"/>
        <v>0</v>
      </c>
      <c r="U72" s="22">
        <f>'[1]Student MASTER'!$F59</f>
        <v>1</v>
      </c>
      <c r="V72">
        <v>1</v>
      </c>
      <c r="W72">
        <f t="shared" si="36"/>
        <v>0</v>
      </c>
      <c r="X72">
        <f t="shared" si="37"/>
        <v>1</v>
      </c>
      <c r="Y72">
        <f>'[1]Student MASTER'!$D59</f>
        <v>1</v>
      </c>
      <c r="Z72">
        <f>'[1]Student MASTER'!$G59</f>
        <v>1</v>
      </c>
      <c r="AA72">
        <f>'[1]Student MASTER'!$H59</f>
        <v>1</v>
      </c>
      <c r="AB72">
        <f>'[1]Student MASTER'!$I59</f>
        <v>1</v>
      </c>
      <c r="AC72">
        <f>'[1]Student MASTER'!$T59</f>
        <v>1</v>
      </c>
      <c r="AD72">
        <f>'[1]Student MASTER'!$J59</f>
        <v>0</v>
      </c>
      <c r="AE72">
        <v>1</v>
      </c>
      <c r="AF72">
        <f t="shared" si="38"/>
        <v>3</v>
      </c>
      <c r="AG72">
        <f>'[1]Student MASTER'!$K59</f>
        <v>1</v>
      </c>
      <c r="AH72">
        <f t="shared" si="39"/>
        <v>1</v>
      </c>
      <c r="AI72">
        <f>'[1]Student MASTER'!$L59</f>
        <v>0</v>
      </c>
      <c r="AJ72">
        <v>1</v>
      </c>
      <c r="AK72">
        <f t="shared" si="40"/>
        <v>1</v>
      </c>
      <c r="AL72">
        <v>0</v>
      </c>
      <c r="AM72">
        <f>'[1]Student MASTER'!$M59</f>
        <v>1</v>
      </c>
      <c r="AN72">
        <v>0</v>
      </c>
      <c r="AO72">
        <f>'[1]Student MASTER'!$N59</f>
        <v>1</v>
      </c>
      <c r="AP72">
        <v>1</v>
      </c>
      <c r="AQ72">
        <v>0</v>
      </c>
      <c r="AR72">
        <v>1</v>
      </c>
      <c r="AS72">
        <f>'[1]Student MASTER'!$O59</f>
        <v>1</v>
      </c>
      <c r="AT72">
        <f>'[1]Student MASTER'!$S59</f>
        <v>1</v>
      </c>
      <c r="AU72">
        <f t="shared" si="41"/>
        <v>13.27500000000002</v>
      </c>
      <c r="AV72">
        <f t="shared" si="42"/>
        <v>17.37</v>
      </c>
      <c r="AW72">
        <f t="shared" si="43"/>
        <v>18.246666666666666</v>
      </c>
      <c r="AX72">
        <f t="shared" si="44"/>
        <v>18.829999999999998</v>
      </c>
      <c r="AY72">
        <v>0</v>
      </c>
      <c r="AZ72">
        <v>1</v>
      </c>
      <c r="BA72">
        <v>0</v>
      </c>
      <c r="BG72">
        <f t="shared" si="45"/>
        <v>125</v>
      </c>
      <c r="BH72" s="10">
        <f t="shared" si="46"/>
        <v>8.3333333333333331E-5</v>
      </c>
      <c r="BI72">
        <f t="shared" si="27"/>
        <v>97.959183673469383</v>
      </c>
      <c r="BJ72">
        <v>1</v>
      </c>
    </row>
    <row r="73" spans="1:80" ht="85.5">
      <c r="A73">
        <v>2</v>
      </c>
      <c r="B73" s="2" t="s">
        <v>487</v>
      </c>
      <c r="D73">
        <f>'[1]Student MASTER'!$Q60</f>
        <v>1</v>
      </c>
      <c r="E73">
        <v>0</v>
      </c>
      <c r="F73">
        <f t="shared" si="28"/>
        <v>1</v>
      </c>
      <c r="G73">
        <f t="shared" si="29"/>
        <v>32</v>
      </c>
      <c r="H73">
        <f t="shared" si="30"/>
        <v>32</v>
      </c>
      <c r="I73">
        <f t="shared" si="31"/>
        <v>199</v>
      </c>
      <c r="J73">
        <f>'[1]Student MASTER'!$C60</f>
        <v>48</v>
      </c>
      <c r="K73">
        <f t="shared" si="32"/>
        <v>1.5</v>
      </c>
      <c r="L73">
        <f t="shared" si="33"/>
        <v>196</v>
      </c>
      <c r="M73">
        <f t="shared" si="34"/>
        <v>6.125</v>
      </c>
      <c r="N73">
        <v>2</v>
      </c>
      <c r="O73">
        <v>0</v>
      </c>
      <c r="P73">
        <f>'[1]Student MASTER'!$R60</f>
        <v>0</v>
      </c>
      <c r="Q73">
        <v>0</v>
      </c>
      <c r="R73">
        <f>'[1]Student MASTER'!$E60</f>
        <v>0</v>
      </c>
      <c r="S73" s="20">
        <v>1</v>
      </c>
      <c r="T73">
        <f t="shared" si="35"/>
        <v>0</v>
      </c>
      <c r="U73" s="22">
        <f>'[1]Student MASTER'!$F60</f>
        <v>1</v>
      </c>
      <c r="V73">
        <v>1</v>
      </c>
      <c r="W73">
        <f t="shared" si="36"/>
        <v>0</v>
      </c>
      <c r="X73">
        <f t="shared" si="37"/>
        <v>1</v>
      </c>
      <c r="Y73">
        <f>'[1]Student MASTER'!$D60</f>
        <v>1</v>
      </c>
      <c r="Z73">
        <f>'[1]Student MASTER'!$G60</f>
        <v>1</v>
      </c>
      <c r="AA73">
        <f>'[1]Student MASTER'!$H60</f>
        <v>1</v>
      </c>
      <c r="AB73">
        <f>'[1]Student MASTER'!$I60</f>
        <v>1</v>
      </c>
      <c r="AC73">
        <f>'[1]Student MASTER'!$T60</f>
        <v>1</v>
      </c>
      <c r="AD73">
        <f>'[1]Student MASTER'!$J60</f>
        <v>0</v>
      </c>
      <c r="AE73">
        <v>0</v>
      </c>
      <c r="AF73">
        <f t="shared" si="38"/>
        <v>3</v>
      </c>
      <c r="AG73">
        <f>'[1]Student MASTER'!$K60</f>
        <v>1</v>
      </c>
      <c r="AH73">
        <f t="shared" si="39"/>
        <v>1</v>
      </c>
      <c r="AI73">
        <f>'[1]Student MASTER'!$L60</f>
        <v>0</v>
      </c>
      <c r="AJ73">
        <v>1</v>
      </c>
      <c r="AK73">
        <f t="shared" si="40"/>
        <v>1</v>
      </c>
      <c r="AL73">
        <v>0</v>
      </c>
      <c r="AM73">
        <f>'[1]Student MASTER'!$M60</f>
        <v>1</v>
      </c>
      <c r="AN73">
        <v>0</v>
      </c>
      <c r="AO73">
        <f>'[1]Student MASTER'!$N60</f>
        <v>1</v>
      </c>
      <c r="AP73">
        <v>1</v>
      </c>
      <c r="AQ73">
        <v>0</v>
      </c>
      <c r="AR73">
        <v>1</v>
      </c>
      <c r="AS73">
        <f>'[1]Student MASTER'!$O60</f>
        <v>1</v>
      </c>
      <c r="AT73">
        <f>'[1]Student MASTER'!$S60</f>
        <v>1</v>
      </c>
      <c r="AU73">
        <f t="shared" si="41"/>
        <v>47.45500000000002</v>
      </c>
      <c r="AV73">
        <f t="shared" si="42"/>
        <v>14.590000000000003</v>
      </c>
      <c r="AW73">
        <f t="shared" si="43"/>
        <v>19.290000000000003</v>
      </c>
      <c r="AX73">
        <f t="shared" si="44"/>
        <v>23.418749999999996</v>
      </c>
      <c r="AY73">
        <v>0</v>
      </c>
      <c r="AZ73">
        <v>1</v>
      </c>
      <c r="BA73">
        <v>0</v>
      </c>
      <c r="BG73">
        <f t="shared" si="45"/>
        <v>93.75</v>
      </c>
      <c r="BH73" s="10">
        <f t="shared" si="46"/>
        <v>1.1111111111111112E-4</v>
      </c>
      <c r="BI73">
        <f t="shared" si="27"/>
        <v>98.492462311557787</v>
      </c>
      <c r="BJ73">
        <v>0</v>
      </c>
    </row>
    <row r="74" spans="1:80" ht="71.25">
      <c r="A74">
        <v>2</v>
      </c>
      <c r="B74" s="2" t="s">
        <v>488</v>
      </c>
      <c r="D74">
        <f>'[1]Student MASTER'!$Q61</f>
        <v>1</v>
      </c>
      <c r="E74">
        <v>0</v>
      </c>
      <c r="F74">
        <f t="shared" si="28"/>
        <v>1</v>
      </c>
      <c r="G74">
        <f t="shared" si="29"/>
        <v>29</v>
      </c>
      <c r="H74">
        <f t="shared" si="30"/>
        <v>29</v>
      </c>
      <c r="I74">
        <f t="shared" si="31"/>
        <v>171</v>
      </c>
      <c r="J74">
        <f>'[1]Student MASTER'!$C61</f>
        <v>65</v>
      </c>
      <c r="K74">
        <f t="shared" si="32"/>
        <v>2.2413793103448274</v>
      </c>
      <c r="L74">
        <f t="shared" si="33"/>
        <v>169</v>
      </c>
      <c r="M74">
        <f t="shared" si="34"/>
        <v>5.8275862068965516</v>
      </c>
      <c r="N74">
        <v>2</v>
      </c>
      <c r="O74">
        <v>0</v>
      </c>
      <c r="P74">
        <f>'[1]Student MASTER'!$R61</f>
        <v>0</v>
      </c>
      <c r="Q74">
        <v>0</v>
      </c>
      <c r="R74">
        <f>'[1]Student MASTER'!$E61</f>
        <v>0</v>
      </c>
      <c r="S74" s="20">
        <v>1</v>
      </c>
      <c r="T74">
        <f t="shared" si="35"/>
        <v>0</v>
      </c>
      <c r="U74" s="22">
        <f>'[1]Student MASTER'!$F61</f>
        <v>1</v>
      </c>
      <c r="V74">
        <v>1</v>
      </c>
      <c r="W74">
        <f t="shared" si="36"/>
        <v>0</v>
      </c>
      <c r="X74">
        <f t="shared" si="37"/>
        <v>1</v>
      </c>
      <c r="Y74">
        <f>'[1]Student MASTER'!$D61</f>
        <v>1</v>
      </c>
      <c r="Z74">
        <f>'[1]Student MASTER'!$G61</f>
        <v>1</v>
      </c>
      <c r="AA74">
        <f>'[1]Student MASTER'!$H61</f>
        <v>0</v>
      </c>
      <c r="AB74">
        <f>'[1]Student MASTER'!$I61</f>
        <v>1</v>
      </c>
      <c r="AC74">
        <f>'[1]Student MASTER'!$T61</f>
        <v>0</v>
      </c>
      <c r="AD74">
        <f>'[1]Student MASTER'!$J61</f>
        <v>1</v>
      </c>
      <c r="AE74">
        <v>0</v>
      </c>
      <c r="AF74">
        <f t="shared" si="38"/>
        <v>2</v>
      </c>
      <c r="AG74">
        <f>'[1]Student MASTER'!$K61</f>
        <v>1</v>
      </c>
      <c r="AH74">
        <f t="shared" si="39"/>
        <v>1</v>
      </c>
      <c r="AI74">
        <f>'[1]Student MASTER'!$L61</f>
        <v>0</v>
      </c>
      <c r="AJ74">
        <v>1</v>
      </c>
      <c r="AK74">
        <f t="shared" si="40"/>
        <v>1</v>
      </c>
      <c r="AL74">
        <v>0</v>
      </c>
      <c r="AM74">
        <f>'[1]Student MASTER'!$M61</f>
        <v>1</v>
      </c>
      <c r="AN74">
        <v>0</v>
      </c>
      <c r="AO74">
        <f>'[1]Student MASTER'!$N61</f>
        <v>1</v>
      </c>
      <c r="AP74">
        <v>1</v>
      </c>
      <c r="AQ74">
        <v>0</v>
      </c>
      <c r="AR74">
        <v>1</v>
      </c>
      <c r="AS74">
        <f>'[1]Student MASTER'!$O61</f>
        <v>1</v>
      </c>
      <c r="AT74">
        <f>'[1]Student MASTER'!$S61</f>
        <v>1</v>
      </c>
      <c r="AU74">
        <f t="shared" si="41"/>
        <v>-12.220689655172375</v>
      </c>
      <c r="AV74">
        <f t="shared" si="42"/>
        <v>22.168275862068963</v>
      </c>
      <c r="AW74">
        <f t="shared" si="43"/>
        <v>17.44551724137931</v>
      </c>
      <c r="AX74">
        <f t="shared" si="44"/>
        <v>20.517931034482757</v>
      </c>
      <c r="AY74">
        <v>0</v>
      </c>
      <c r="AZ74">
        <v>1</v>
      </c>
      <c r="BA74">
        <v>0</v>
      </c>
      <c r="BG74">
        <f t="shared" si="45"/>
        <v>68.965517241379303</v>
      </c>
      <c r="BH74" s="10">
        <f t="shared" si="46"/>
        <v>1.0069444444444445E-4</v>
      </c>
      <c r="BI74">
        <f t="shared" si="27"/>
        <v>98.830409356725141</v>
      </c>
      <c r="BJ74">
        <v>0</v>
      </c>
    </row>
    <row r="75" spans="1:80" ht="85.5">
      <c r="A75">
        <v>2</v>
      </c>
      <c r="B75" s="2" t="s">
        <v>489</v>
      </c>
      <c r="D75">
        <f>'[1]Student MASTER'!$Q62</f>
        <v>1</v>
      </c>
      <c r="E75">
        <v>0</v>
      </c>
      <c r="F75">
        <f t="shared" si="28"/>
        <v>1</v>
      </c>
      <c r="G75">
        <f t="shared" si="29"/>
        <v>31</v>
      </c>
      <c r="H75">
        <f t="shared" si="30"/>
        <v>31</v>
      </c>
      <c r="I75">
        <f t="shared" si="31"/>
        <v>195</v>
      </c>
      <c r="J75">
        <f>'[1]Student MASTER'!$C62</f>
        <v>55</v>
      </c>
      <c r="K75">
        <f t="shared" si="32"/>
        <v>1.7741935483870968</v>
      </c>
      <c r="L75">
        <f t="shared" si="33"/>
        <v>191</v>
      </c>
      <c r="M75">
        <f t="shared" si="34"/>
        <v>6.161290322580645</v>
      </c>
      <c r="N75">
        <v>2</v>
      </c>
      <c r="O75">
        <v>0</v>
      </c>
      <c r="P75">
        <f>'[1]Student MASTER'!$R62</f>
        <v>0</v>
      </c>
      <c r="Q75">
        <v>0</v>
      </c>
      <c r="R75">
        <f>'[1]Student MASTER'!$E62</f>
        <v>0</v>
      </c>
      <c r="S75" s="20">
        <v>1</v>
      </c>
      <c r="T75">
        <f t="shared" si="35"/>
        <v>0</v>
      </c>
      <c r="U75" s="22">
        <f>'[1]Student MASTER'!$F62</f>
        <v>1</v>
      </c>
      <c r="V75">
        <v>1</v>
      </c>
      <c r="W75">
        <f t="shared" si="36"/>
        <v>0</v>
      </c>
      <c r="X75">
        <f t="shared" si="37"/>
        <v>1</v>
      </c>
      <c r="Y75">
        <f>'[1]Student MASTER'!$D62</f>
        <v>1</v>
      </c>
      <c r="Z75">
        <f>'[1]Student MASTER'!$G62</f>
        <v>1</v>
      </c>
      <c r="AA75">
        <f>'[1]Student MASTER'!$H62</f>
        <v>1</v>
      </c>
      <c r="AB75">
        <f>'[1]Student MASTER'!$I62</f>
        <v>1</v>
      </c>
      <c r="AC75">
        <f>'[1]Student MASTER'!$T62</f>
        <v>1</v>
      </c>
      <c r="AD75">
        <f>'[1]Student MASTER'!$J62</f>
        <v>1</v>
      </c>
      <c r="AE75">
        <v>0</v>
      </c>
      <c r="AF75">
        <f t="shared" si="38"/>
        <v>4</v>
      </c>
      <c r="AG75">
        <f>'[1]Student MASTER'!$K62</f>
        <v>1</v>
      </c>
      <c r="AH75">
        <f t="shared" si="39"/>
        <v>1</v>
      </c>
      <c r="AI75">
        <f>'[1]Student MASTER'!$L62</f>
        <v>0</v>
      </c>
      <c r="AJ75">
        <v>1</v>
      </c>
      <c r="AK75">
        <f t="shared" si="40"/>
        <v>1</v>
      </c>
      <c r="AL75">
        <v>0</v>
      </c>
      <c r="AM75">
        <f>'[1]Student MASTER'!$M62</f>
        <v>1</v>
      </c>
      <c r="AN75">
        <v>0</v>
      </c>
      <c r="AO75">
        <f>'[1]Student MASTER'!$N62</f>
        <v>1</v>
      </c>
      <c r="AP75">
        <v>1</v>
      </c>
      <c r="AQ75">
        <v>0</v>
      </c>
      <c r="AR75">
        <v>1</v>
      </c>
      <c r="AS75">
        <f>'[1]Student MASTER'!$O62</f>
        <v>1</v>
      </c>
      <c r="AT75">
        <f>'[1]Student MASTER'!$S62</f>
        <v>1</v>
      </c>
      <c r="AU75">
        <f t="shared" si="41"/>
        <v>25.273225806451627</v>
      </c>
      <c r="AV75">
        <f t="shared" si="42"/>
        <v>17.435483870967747</v>
      </c>
      <c r="AW75">
        <f t="shared" si="43"/>
        <v>19.473548387096773</v>
      </c>
      <c r="AX75">
        <f t="shared" si="44"/>
        <v>23.089677419354835</v>
      </c>
      <c r="AY75">
        <v>0</v>
      </c>
      <c r="AZ75">
        <v>1</v>
      </c>
      <c r="BA75">
        <v>0</v>
      </c>
      <c r="BG75">
        <f t="shared" si="45"/>
        <v>129.03225806451613</v>
      </c>
      <c r="BH75" s="10">
        <f t="shared" si="46"/>
        <v>1.0763888888888889E-4</v>
      </c>
      <c r="BI75">
        <f t="shared" si="27"/>
        <v>97.948717948717942</v>
      </c>
      <c r="BJ75">
        <v>0</v>
      </c>
    </row>
    <row r="76" spans="1:80" ht="99.75">
      <c r="A76">
        <v>2</v>
      </c>
      <c r="B76" s="2" t="s">
        <v>490</v>
      </c>
      <c r="D76">
        <f>'[1]Student MASTER'!$Q63</f>
        <v>1</v>
      </c>
      <c r="E76">
        <v>0</v>
      </c>
      <c r="F76">
        <f t="shared" si="28"/>
        <v>1</v>
      </c>
      <c r="G76">
        <f t="shared" si="29"/>
        <v>31</v>
      </c>
      <c r="H76">
        <f t="shared" si="30"/>
        <v>31</v>
      </c>
      <c r="I76">
        <f t="shared" si="31"/>
        <v>194</v>
      </c>
      <c r="J76">
        <f>'[1]Student MASTER'!$C63</f>
        <v>63</v>
      </c>
      <c r="K76">
        <f t="shared" si="32"/>
        <v>2.032258064516129</v>
      </c>
      <c r="L76">
        <f t="shared" si="33"/>
        <v>190</v>
      </c>
      <c r="M76">
        <f t="shared" si="34"/>
        <v>6.129032258064516</v>
      </c>
      <c r="N76">
        <v>2</v>
      </c>
      <c r="O76">
        <v>0</v>
      </c>
      <c r="P76">
        <f>'[1]Student MASTER'!$R63</f>
        <v>0</v>
      </c>
      <c r="Q76">
        <v>0</v>
      </c>
      <c r="R76">
        <f>'[1]Student MASTER'!$E63</f>
        <v>0</v>
      </c>
      <c r="S76" s="20">
        <v>1</v>
      </c>
      <c r="T76">
        <f t="shared" si="35"/>
        <v>0</v>
      </c>
      <c r="U76" s="22">
        <f>'[1]Student MASTER'!$F63</f>
        <v>1</v>
      </c>
      <c r="V76">
        <v>1</v>
      </c>
      <c r="W76">
        <f t="shared" si="36"/>
        <v>0</v>
      </c>
      <c r="X76">
        <f t="shared" si="37"/>
        <v>1</v>
      </c>
      <c r="Y76">
        <f>'[1]Student MASTER'!$D63</f>
        <v>1</v>
      </c>
      <c r="Z76">
        <f>'[1]Student MASTER'!$G63</f>
        <v>1</v>
      </c>
      <c r="AA76">
        <f>'[1]Student MASTER'!$H63</f>
        <v>0</v>
      </c>
      <c r="AB76">
        <f>'[1]Student MASTER'!$I63</f>
        <v>1</v>
      </c>
      <c r="AC76">
        <f>'[1]Student MASTER'!$T63</f>
        <v>1</v>
      </c>
      <c r="AD76">
        <f>'[1]Student MASTER'!$J63</f>
        <v>1</v>
      </c>
      <c r="AE76">
        <v>0</v>
      </c>
      <c r="AF76">
        <f t="shared" si="38"/>
        <v>4</v>
      </c>
      <c r="AG76">
        <f>'[1]Student MASTER'!$K63</f>
        <v>1</v>
      </c>
      <c r="AH76">
        <f t="shared" si="39"/>
        <v>1</v>
      </c>
      <c r="AI76">
        <f>'[1]Student MASTER'!$L63</f>
        <v>0</v>
      </c>
      <c r="AJ76">
        <v>1</v>
      </c>
      <c r="AK76">
        <f t="shared" si="40"/>
        <v>1</v>
      </c>
      <c r="AL76">
        <v>0</v>
      </c>
      <c r="AM76">
        <f>'[1]Student MASTER'!$M63</f>
        <v>1</v>
      </c>
      <c r="AN76">
        <v>0</v>
      </c>
      <c r="AO76">
        <f>'[1]Student MASTER'!$N63</f>
        <v>1</v>
      </c>
      <c r="AP76">
        <v>1</v>
      </c>
      <c r="AQ76">
        <v>0</v>
      </c>
      <c r="AR76">
        <v>1</v>
      </c>
      <c r="AS76">
        <f>'[1]Student MASTER'!$O63</f>
        <v>1</v>
      </c>
      <c r="AT76">
        <f>'[1]Student MASTER'!$S63</f>
        <v>1</v>
      </c>
      <c r="AU76">
        <f t="shared" si="41"/>
        <v>3.4409677419355162</v>
      </c>
      <c r="AV76">
        <f t="shared" si="42"/>
        <v>20.480645161290322</v>
      </c>
      <c r="AW76">
        <f t="shared" si="43"/>
        <v>19.28387096774193</v>
      </c>
      <c r="AX76">
        <f t="shared" si="44"/>
        <v>22.937741935483871</v>
      </c>
      <c r="AY76">
        <v>0</v>
      </c>
      <c r="AZ76">
        <v>1</v>
      </c>
      <c r="BA76">
        <v>0</v>
      </c>
      <c r="BG76">
        <f t="shared" si="45"/>
        <v>129.03225806451613</v>
      </c>
      <c r="BH76" s="10">
        <f t="shared" si="46"/>
        <v>1.0763888888888889E-4</v>
      </c>
      <c r="BI76">
        <f t="shared" si="27"/>
        <v>97.9381443298969</v>
      </c>
      <c r="BJ76">
        <v>0</v>
      </c>
    </row>
    <row r="77" spans="1:80" ht="57">
      <c r="A77">
        <v>2</v>
      </c>
      <c r="B77" s="2" t="s">
        <v>491</v>
      </c>
      <c r="D77">
        <f>'[1]Student MASTER'!$Q64</f>
        <v>1</v>
      </c>
      <c r="E77">
        <v>1</v>
      </c>
      <c r="F77">
        <f t="shared" si="28"/>
        <v>1</v>
      </c>
      <c r="G77">
        <f t="shared" si="29"/>
        <v>20</v>
      </c>
      <c r="H77">
        <f t="shared" si="30"/>
        <v>20</v>
      </c>
      <c r="I77">
        <f t="shared" si="31"/>
        <v>117</v>
      </c>
      <c r="J77">
        <f>'[1]Student MASTER'!$C64</f>
        <v>63</v>
      </c>
      <c r="K77">
        <f t="shared" si="32"/>
        <v>3.15</v>
      </c>
      <c r="L77">
        <f t="shared" si="33"/>
        <v>114</v>
      </c>
      <c r="M77">
        <f t="shared" si="34"/>
        <v>5.7</v>
      </c>
      <c r="N77">
        <v>1</v>
      </c>
      <c r="O77">
        <v>0</v>
      </c>
      <c r="P77">
        <f>'[1]Student MASTER'!$R64</f>
        <v>0</v>
      </c>
      <c r="Q77">
        <v>0</v>
      </c>
      <c r="R77">
        <f>'[1]Student MASTER'!$E64</f>
        <v>0</v>
      </c>
      <c r="S77" s="20">
        <v>1</v>
      </c>
      <c r="T77">
        <f t="shared" si="35"/>
        <v>0</v>
      </c>
      <c r="U77" s="22">
        <f>'[1]Student MASTER'!$F64</f>
        <v>1</v>
      </c>
      <c r="V77">
        <v>1</v>
      </c>
      <c r="W77">
        <f t="shared" si="36"/>
        <v>0</v>
      </c>
      <c r="X77">
        <f t="shared" si="37"/>
        <v>1</v>
      </c>
      <c r="Y77">
        <f>'[1]Student MASTER'!$D64</f>
        <v>1</v>
      </c>
      <c r="Z77">
        <f>'[1]Student MASTER'!$G64</f>
        <v>1</v>
      </c>
      <c r="AA77">
        <f>'[1]Student MASTER'!$H64</f>
        <v>0</v>
      </c>
      <c r="AB77">
        <f>'[1]Student MASTER'!$I64</f>
        <v>1</v>
      </c>
      <c r="AC77">
        <f>'[1]Student MASTER'!$T64</f>
        <v>0</v>
      </c>
      <c r="AD77">
        <f>'[1]Student MASTER'!$J64</f>
        <v>1</v>
      </c>
      <c r="AE77">
        <v>0</v>
      </c>
      <c r="AF77">
        <f t="shared" si="38"/>
        <v>3</v>
      </c>
      <c r="AG77">
        <f>'[1]Student MASTER'!$K64</f>
        <v>1</v>
      </c>
      <c r="AH77">
        <f t="shared" si="39"/>
        <v>1</v>
      </c>
      <c r="AI77">
        <f>'[1]Student MASTER'!$L64</f>
        <v>0</v>
      </c>
      <c r="AJ77">
        <v>1</v>
      </c>
      <c r="AK77">
        <f t="shared" si="40"/>
        <v>1</v>
      </c>
      <c r="AL77">
        <v>0</v>
      </c>
      <c r="AM77">
        <f>'[1]Student MASTER'!$M64</f>
        <v>0</v>
      </c>
      <c r="AN77">
        <v>0</v>
      </c>
      <c r="AO77">
        <f>'[1]Student MASTER'!$N64</f>
        <v>1</v>
      </c>
      <c r="AP77">
        <v>1</v>
      </c>
      <c r="AQ77">
        <v>1</v>
      </c>
      <c r="AR77">
        <v>1</v>
      </c>
      <c r="AS77">
        <f>'[1]Student MASTER'!$O64</f>
        <v>1</v>
      </c>
      <c r="AT77">
        <f>'[1]Student MASTER'!$S64</f>
        <v>1</v>
      </c>
      <c r="AU77">
        <f t="shared" si="41"/>
        <v>-79.954999999999941</v>
      </c>
      <c r="AV77">
        <f t="shared" si="42"/>
        <v>29.38</v>
      </c>
      <c r="AW77">
        <f t="shared" si="43"/>
        <v>16.236000000000001</v>
      </c>
      <c r="AX77">
        <f t="shared" si="44"/>
        <v>15.417000000000002</v>
      </c>
      <c r="AY77">
        <v>1</v>
      </c>
      <c r="AZ77">
        <v>1</v>
      </c>
      <c r="BA77">
        <v>0</v>
      </c>
      <c r="BG77">
        <f t="shared" si="45"/>
        <v>150</v>
      </c>
      <c r="BH77" s="10">
        <f t="shared" si="46"/>
        <v>6.9444444444444444E-5</v>
      </c>
      <c r="BI77">
        <f t="shared" si="27"/>
        <v>97.435897435897431</v>
      </c>
      <c r="BJ77">
        <v>0</v>
      </c>
    </row>
    <row r="78" spans="1:80" ht="42.75">
      <c r="A78">
        <v>2</v>
      </c>
      <c r="B78" s="14" t="s">
        <v>492</v>
      </c>
      <c r="D78">
        <f>'[1]Student MASTER'!$Q65</f>
        <v>1</v>
      </c>
      <c r="E78">
        <v>1</v>
      </c>
      <c r="F78">
        <f t="shared" si="28"/>
        <v>1</v>
      </c>
      <c r="G78">
        <f t="shared" si="29"/>
        <v>21</v>
      </c>
      <c r="H78">
        <f t="shared" si="30"/>
        <v>21</v>
      </c>
      <c r="I78">
        <f t="shared" si="31"/>
        <v>87</v>
      </c>
      <c r="J78">
        <f>'[1]Student MASTER'!$C65</f>
        <v>39</v>
      </c>
      <c r="K78">
        <f t="shared" si="32"/>
        <v>1.8571428571428572</v>
      </c>
      <c r="L78">
        <f t="shared" si="33"/>
        <v>83</v>
      </c>
      <c r="M78">
        <f t="shared" si="34"/>
        <v>3.9523809523809526</v>
      </c>
      <c r="N78">
        <v>1</v>
      </c>
      <c r="O78">
        <v>1</v>
      </c>
      <c r="P78">
        <f>'[1]Student MASTER'!$R65</f>
        <v>0</v>
      </c>
      <c r="Q78">
        <v>0</v>
      </c>
      <c r="R78">
        <f>'[1]Student MASTER'!$E65</f>
        <v>0</v>
      </c>
      <c r="S78" s="20">
        <v>0</v>
      </c>
      <c r="T78">
        <f t="shared" si="35"/>
        <v>0</v>
      </c>
      <c r="U78" s="22">
        <f>'[1]Student MASTER'!$F65</f>
        <v>1</v>
      </c>
      <c r="V78">
        <v>1</v>
      </c>
      <c r="W78">
        <f t="shared" si="36"/>
        <v>0</v>
      </c>
      <c r="X78">
        <f t="shared" si="37"/>
        <v>1</v>
      </c>
      <c r="Y78">
        <f>'[1]Student MASTER'!$D65</f>
        <v>1</v>
      </c>
      <c r="Z78">
        <f>'[1]Student MASTER'!$G65</f>
        <v>1</v>
      </c>
      <c r="AA78">
        <f>'[1]Student MASTER'!$H65</f>
        <v>0</v>
      </c>
      <c r="AB78">
        <f>'[1]Student MASTER'!$I65</f>
        <v>1</v>
      </c>
      <c r="AC78">
        <f>'[1]Student MASTER'!$T65</f>
        <v>0</v>
      </c>
      <c r="AD78">
        <f>'[1]Student MASTER'!$J65</f>
        <v>1</v>
      </c>
      <c r="AE78">
        <v>0</v>
      </c>
      <c r="AF78">
        <f t="shared" si="38"/>
        <v>4</v>
      </c>
      <c r="AG78">
        <f>'[1]Student MASTER'!$K65</f>
        <v>1</v>
      </c>
      <c r="AH78">
        <f t="shared" si="39"/>
        <v>1</v>
      </c>
      <c r="AI78">
        <f>'[1]Student MASTER'!$L65</f>
        <v>0</v>
      </c>
      <c r="AJ78">
        <v>1</v>
      </c>
      <c r="AK78">
        <f t="shared" si="40"/>
        <v>1</v>
      </c>
      <c r="AL78">
        <v>1</v>
      </c>
      <c r="AM78">
        <f>'[1]Student MASTER'!$M65</f>
        <v>1</v>
      </c>
      <c r="AN78">
        <v>1</v>
      </c>
      <c r="AO78">
        <f>'[1]Student MASTER'!$N65</f>
        <v>1</v>
      </c>
      <c r="AP78">
        <v>1</v>
      </c>
      <c r="AQ78">
        <v>1</v>
      </c>
      <c r="AR78">
        <v>1</v>
      </c>
      <c r="AS78">
        <f>'[1]Student MASTER'!$O65</f>
        <v>1</v>
      </c>
      <c r="AT78">
        <f>'[1]Student MASTER'!$S65</f>
        <v>1</v>
      </c>
      <c r="AU78">
        <f t="shared" si="41"/>
        <v>28.405714285714311</v>
      </c>
      <c r="AV78">
        <f t="shared" si="42"/>
        <v>14.514285714285716</v>
      </c>
      <c r="AW78">
        <f t="shared" si="43"/>
        <v>6.0304761904761897</v>
      </c>
      <c r="AX78">
        <f t="shared" si="44"/>
        <v>7.6857142857142868</v>
      </c>
      <c r="AY78">
        <v>1</v>
      </c>
      <c r="AZ78">
        <v>1</v>
      </c>
      <c r="BA78">
        <v>1</v>
      </c>
      <c r="BG78">
        <f t="shared" si="45"/>
        <v>190.47619047619045</v>
      </c>
      <c r="BH78" s="10">
        <f t="shared" si="46"/>
        <v>7.2916666666666659E-5</v>
      </c>
      <c r="BI78">
        <f t="shared" si="27"/>
        <v>95.402298850574709</v>
      </c>
      <c r="BJ78">
        <v>0</v>
      </c>
    </row>
    <row r="79" spans="1:80" ht="42.75">
      <c r="A79">
        <v>2</v>
      </c>
      <c r="B79" s="2" t="s">
        <v>492</v>
      </c>
      <c r="D79">
        <f>'[1]Student MASTER'!$Q66</f>
        <v>1</v>
      </c>
      <c r="E79">
        <v>1</v>
      </c>
      <c r="F79">
        <f t="shared" si="28"/>
        <v>1</v>
      </c>
      <c r="G79">
        <f t="shared" si="29"/>
        <v>21</v>
      </c>
      <c r="H79">
        <f t="shared" si="30"/>
        <v>21</v>
      </c>
      <c r="I79">
        <f t="shared" si="31"/>
        <v>87</v>
      </c>
      <c r="J79">
        <f>'[1]Student MASTER'!$C66</f>
        <v>29</v>
      </c>
      <c r="K79">
        <f t="shared" si="32"/>
        <v>1.3809523809523809</v>
      </c>
      <c r="L79">
        <f t="shared" si="33"/>
        <v>83</v>
      </c>
      <c r="M79">
        <f t="shared" si="34"/>
        <v>3.9523809523809526</v>
      </c>
      <c r="N79">
        <v>1</v>
      </c>
      <c r="O79">
        <v>1</v>
      </c>
      <c r="P79">
        <f>'[1]Student MASTER'!$R66</f>
        <v>1</v>
      </c>
      <c r="Q79">
        <v>0</v>
      </c>
      <c r="R79">
        <f>'[1]Student MASTER'!$E66</f>
        <v>0</v>
      </c>
      <c r="S79" s="20">
        <v>0</v>
      </c>
      <c r="T79">
        <f t="shared" si="35"/>
        <v>0</v>
      </c>
      <c r="U79" s="22">
        <f>'[1]Student MASTER'!$F66</f>
        <v>1</v>
      </c>
      <c r="V79">
        <v>1</v>
      </c>
      <c r="W79">
        <f t="shared" si="36"/>
        <v>0</v>
      </c>
      <c r="X79">
        <f t="shared" si="37"/>
        <v>1</v>
      </c>
      <c r="Y79">
        <f>'[1]Student MASTER'!$D66</f>
        <v>1</v>
      </c>
      <c r="Z79">
        <f>'[1]Student MASTER'!$G66</f>
        <v>1</v>
      </c>
      <c r="AA79">
        <f>'[1]Student MASTER'!$H66</f>
        <v>1</v>
      </c>
      <c r="AB79">
        <f>'[1]Student MASTER'!$I66</f>
        <v>1</v>
      </c>
      <c r="AC79">
        <f>'[1]Student MASTER'!$T66</f>
        <v>1</v>
      </c>
      <c r="AD79">
        <f>'[1]Student MASTER'!$J66</f>
        <v>0</v>
      </c>
      <c r="AE79">
        <v>0</v>
      </c>
      <c r="AF79">
        <f t="shared" si="38"/>
        <v>4</v>
      </c>
      <c r="AG79">
        <f>'[1]Student MASTER'!$K66</f>
        <v>1</v>
      </c>
      <c r="AH79">
        <f t="shared" si="39"/>
        <v>1</v>
      </c>
      <c r="AI79">
        <f>'[1]Student MASTER'!$L66</f>
        <v>1</v>
      </c>
      <c r="AJ79">
        <v>1</v>
      </c>
      <c r="AK79">
        <f t="shared" si="40"/>
        <v>1</v>
      </c>
      <c r="AL79">
        <v>1</v>
      </c>
      <c r="AM79">
        <f>'[1]Student MASTER'!$M66</f>
        <v>1</v>
      </c>
      <c r="AN79">
        <v>1</v>
      </c>
      <c r="AO79">
        <f>'[1]Student MASTER'!$N66</f>
        <v>1</v>
      </c>
      <c r="AP79">
        <v>1</v>
      </c>
      <c r="AQ79">
        <v>1</v>
      </c>
      <c r="AR79">
        <v>1</v>
      </c>
      <c r="AS79">
        <f>'[1]Student MASTER'!$O66</f>
        <v>1</v>
      </c>
      <c r="AT79">
        <f>'[1]Student MASTER'!$S66</f>
        <v>1</v>
      </c>
      <c r="AU79">
        <f t="shared" si="41"/>
        <v>68.691428571428588</v>
      </c>
      <c r="AV79">
        <f t="shared" si="42"/>
        <v>8.8952380952380956</v>
      </c>
      <c r="AW79">
        <f t="shared" si="43"/>
        <v>6.0304761904761897</v>
      </c>
      <c r="AX79">
        <f t="shared" si="44"/>
        <v>7.6857142857142868</v>
      </c>
      <c r="AY79">
        <v>1</v>
      </c>
      <c r="AZ79">
        <v>1</v>
      </c>
      <c r="BA79">
        <v>1</v>
      </c>
      <c r="BG79">
        <f t="shared" si="45"/>
        <v>190.47619047619045</v>
      </c>
      <c r="BH79" s="10">
        <f t="shared" si="46"/>
        <v>7.2916666666666659E-5</v>
      </c>
      <c r="BI79">
        <f t="shared" si="27"/>
        <v>95.402298850574709</v>
      </c>
      <c r="BJ79">
        <v>0</v>
      </c>
    </row>
    <row r="80" spans="1:80" ht="42.75">
      <c r="A80">
        <v>2</v>
      </c>
      <c r="B80" s="2" t="s">
        <v>493</v>
      </c>
      <c r="D80">
        <f>'[1]Student MASTER'!$Q67</f>
        <v>1</v>
      </c>
      <c r="E80">
        <v>1</v>
      </c>
      <c r="F80">
        <f t="shared" si="28"/>
        <v>1</v>
      </c>
      <c r="G80">
        <f t="shared" si="29"/>
        <v>19</v>
      </c>
      <c r="H80">
        <f t="shared" si="30"/>
        <v>19</v>
      </c>
      <c r="I80">
        <f t="shared" si="31"/>
        <v>98</v>
      </c>
      <c r="J80">
        <f>'[1]Student MASTER'!$C67</f>
        <v>29</v>
      </c>
      <c r="K80">
        <f t="shared" si="32"/>
        <v>1.5263157894736843</v>
      </c>
      <c r="L80">
        <f t="shared" si="33"/>
        <v>95</v>
      </c>
      <c r="M80">
        <f t="shared" si="34"/>
        <v>5</v>
      </c>
      <c r="N80">
        <v>1</v>
      </c>
      <c r="O80">
        <v>1</v>
      </c>
      <c r="P80">
        <f>'[1]Student MASTER'!$R67</f>
        <v>1</v>
      </c>
      <c r="Q80">
        <v>0</v>
      </c>
      <c r="R80">
        <f>'[1]Student MASTER'!$E67</f>
        <v>0</v>
      </c>
      <c r="S80" s="20">
        <v>1</v>
      </c>
      <c r="T80">
        <f t="shared" si="35"/>
        <v>0</v>
      </c>
      <c r="U80" s="22">
        <f>'[1]Student MASTER'!$F67</f>
        <v>1</v>
      </c>
      <c r="V80">
        <v>1</v>
      </c>
      <c r="W80">
        <f t="shared" si="36"/>
        <v>0</v>
      </c>
      <c r="X80">
        <f t="shared" si="37"/>
        <v>1</v>
      </c>
      <c r="Y80">
        <f>'[1]Student MASTER'!$D67</f>
        <v>1</v>
      </c>
      <c r="Z80">
        <f>'[1]Student MASTER'!$G67</f>
        <v>1</v>
      </c>
      <c r="AA80">
        <f>'[1]Student MASTER'!$H67</f>
        <v>1</v>
      </c>
      <c r="AB80">
        <f>'[1]Student MASTER'!$I67</f>
        <v>1</v>
      </c>
      <c r="AC80">
        <f>'[1]Student MASTER'!$T67</f>
        <v>1</v>
      </c>
      <c r="AD80">
        <f>'[1]Student MASTER'!$J67</f>
        <v>0</v>
      </c>
      <c r="AE80">
        <v>0</v>
      </c>
      <c r="AF80">
        <f t="shared" si="38"/>
        <v>3</v>
      </c>
      <c r="AG80">
        <f>'[1]Student MASTER'!$K67</f>
        <v>1</v>
      </c>
      <c r="AH80">
        <f t="shared" si="39"/>
        <v>1</v>
      </c>
      <c r="AI80">
        <f>'[1]Student MASTER'!$L67</f>
        <v>1</v>
      </c>
      <c r="AJ80">
        <v>1</v>
      </c>
      <c r="AK80">
        <f t="shared" si="40"/>
        <v>1</v>
      </c>
      <c r="AL80">
        <v>0</v>
      </c>
      <c r="AM80">
        <f>'[1]Student MASTER'!$M67</f>
        <v>1</v>
      </c>
      <c r="AN80">
        <v>0</v>
      </c>
      <c r="AO80">
        <f>'[1]Student MASTER'!$N67</f>
        <v>1</v>
      </c>
      <c r="AP80">
        <v>1</v>
      </c>
      <c r="AQ80">
        <v>1</v>
      </c>
      <c r="AR80">
        <v>1</v>
      </c>
      <c r="AS80">
        <f>'[1]Student MASTER'!$O67</f>
        <v>1</v>
      </c>
      <c r="AT80">
        <f>'[1]Student MASTER'!$S67</f>
        <v>1</v>
      </c>
      <c r="AU80">
        <f t="shared" si="41"/>
        <v>58.423684210526318</v>
      </c>
      <c r="AV80">
        <f t="shared" si="42"/>
        <v>9.8305263157894771</v>
      </c>
      <c r="AW80">
        <f t="shared" si="43"/>
        <v>12.042105263157893</v>
      </c>
      <c r="AX80">
        <f t="shared" si="44"/>
        <v>11.619999999999997</v>
      </c>
      <c r="AY80">
        <v>0</v>
      </c>
      <c r="AZ80">
        <v>1</v>
      </c>
      <c r="BA80">
        <v>0</v>
      </c>
      <c r="BG80">
        <f t="shared" si="45"/>
        <v>157.89473684210526</v>
      </c>
      <c r="BH80" s="10">
        <f t="shared" si="46"/>
        <v>6.597222222222223E-5</v>
      </c>
      <c r="BI80">
        <f t="shared" si="27"/>
        <v>96.938775510204081</v>
      </c>
      <c r="BJ80">
        <v>0</v>
      </c>
    </row>
    <row r="81" spans="1:62" ht="42.75">
      <c r="A81">
        <v>2</v>
      </c>
      <c r="B81" s="2" t="s">
        <v>494</v>
      </c>
      <c r="D81">
        <f>'[1]Student MASTER'!$Q68</f>
        <v>0</v>
      </c>
      <c r="E81">
        <v>1</v>
      </c>
      <c r="F81">
        <f t="shared" si="28"/>
        <v>1</v>
      </c>
      <c r="G81">
        <f t="shared" si="29"/>
        <v>21</v>
      </c>
      <c r="H81">
        <f t="shared" si="30"/>
        <v>21</v>
      </c>
      <c r="I81">
        <f t="shared" si="31"/>
        <v>89</v>
      </c>
      <c r="J81">
        <f>'[1]Student MASTER'!$C68</f>
        <v>34</v>
      </c>
      <c r="K81">
        <f t="shared" si="32"/>
        <v>1.6190476190476191</v>
      </c>
      <c r="L81">
        <f t="shared" si="33"/>
        <v>87</v>
      </c>
      <c r="M81">
        <f t="shared" si="34"/>
        <v>4.1428571428571432</v>
      </c>
      <c r="N81">
        <v>1</v>
      </c>
      <c r="O81">
        <v>1</v>
      </c>
      <c r="P81">
        <f>'[1]Student MASTER'!$R68</f>
        <v>1</v>
      </c>
      <c r="Q81">
        <v>0</v>
      </c>
      <c r="R81">
        <f>'[1]Student MASTER'!$E68</f>
        <v>0</v>
      </c>
      <c r="S81" s="20">
        <v>1</v>
      </c>
      <c r="T81">
        <f t="shared" si="35"/>
        <v>0</v>
      </c>
      <c r="U81" s="22">
        <f>'[1]Student MASTER'!$F68</f>
        <v>1</v>
      </c>
      <c r="V81">
        <v>1</v>
      </c>
      <c r="W81">
        <f t="shared" si="36"/>
        <v>0</v>
      </c>
      <c r="X81">
        <f t="shared" si="37"/>
        <v>1</v>
      </c>
      <c r="Y81">
        <f>'[1]Student MASTER'!$D68</f>
        <v>1</v>
      </c>
      <c r="Z81">
        <f>'[1]Student MASTER'!$G68</f>
        <v>1</v>
      </c>
      <c r="AA81">
        <f>'[1]Student MASTER'!$H68</f>
        <v>0</v>
      </c>
      <c r="AB81">
        <f>'[1]Student MASTER'!$I68</f>
        <v>1</v>
      </c>
      <c r="AC81">
        <f>'[1]Student MASTER'!$T68</f>
        <v>1</v>
      </c>
      <c r="AD81">
        <f>'[1]Student MASTER'!$J68</f>
        <v>1</v>
      </c>
      <c r="AE81">
        <v>0</v>
      </c>
      <c r="AF81">
        <f t="shared" si="38"/>
        <v>2</v>
      </c>
      <c r="AG81">
        <f>'[1]Student MASTER'!$K68</f>
        <v>0</v>
      </c>
      <c r="AH81">
        <f t="shared" si="39"/>
        <v>1</v>
      </c>
      <c r="AI81">
        <f>'[1]Student MASTER'!$L68</f>
        <v>0</v>
      </c>
      <c r="AJ81">
        <v>1</v>
      </c>
      <c r="AK81">
        <f t="shared" si="40"/>
        <v>1</v>
      </c>
      <c r="AL81">
        <v>1</v>
      </c>
      <c r="AM81">
        <f>'[1]Student MASTER'!$M68</f>
        <v>0</v>
      </c>
      <c r="AN81">
        <v>1</v>
      </c>
      <c r="AO81">
        <f>'[1]Student MASTER'!$N68</f>
        <v>1</v>
      </c>
      <c r="AP81">
        <v>1</v>
      </c>
      <c r="AQ81">
        <v>1</v>
      </c>
      <c r="AR81">
        <v>1</v>
      </c>
      <c r="AS81">
        <f>'[1]Student MASTER'!$O68</f>
        <v>1</v>
      </c>
      <c r="AT81">
        <f>'[1]Student MASTER'!$S68</f>
        <v>1</v>
      </c>
      <c r="AU81">
        <f t="shared" si="41"/>
        <v>48.548571428571449</v>
      </c>
      <c r="AV81">
        <f t="shared" si="42"/>
        <v>11.704761904761906</v>
      </c>
      <c r="AW81">
        <f t="shared" si="43"/>
        <v>7.1504761904761907</v>
      </c>
      <c r="AX81">
        <f t="shared" si="44"/>
        <v>8.5828571428571436</v>
      </c>
      <c r="AY81">
        <v>1</v>
      </c>
      <c r="AZ81">
        <v>1</v>
      </c>
      <c r="BA81">
        <v>0</v>
      </c>
      <c r="BG81">
        <f t="shared" si="45"/>
        <v>95.238095238095227</v>
      </c>
      <c r="BH81" s="10">
        <f t="shared" si="46"/>
        <v>7.2916666666666659E-5</v>
      </c>
      <c r="BI81">
        <f t="shared" si="27"/>
        <v>97.752808988764045</v>
      </c>
      <c r="BJ81">
        <v>0</v>
      </c>
    </row>
    <row r="82" spans="1:62" ht="57">
      <c r="A82">
        <v>2</v>
      </c>
      <c r="B82" s="13" t="s">
        <v>495</v>
      </c>
      <c r="D82">
        <f>'[1]Student MASTER'!$Q69</f>
        <v>1</v>
      </c>
      <c r="E82">
        <v>1</v>
      </c>
      <c r="F82">
        <f t="shared" si="28"/>
        <v>1</v>
      </c>
      <c r="G82">
        <f t="shared" si="29"/>
        <v>24</v>
      </c>
      <c r="H82">
        <f t="shared" si="30"/>
        <v>24</v>
      </c>
      <c r="I82">
        <f t="shared" si="31"/>
        <v>117</v>
      </c>
      <c r="J82">
        <f>'[1]Student MASTER'!$C69</f>
        <v>32</v>
      </c>
      <c r="K82">
        <f t="shared" si="32"/>
        <v>1.3333333333333333</v>
      </c>
      <c r="L82">
        <f t="shared" si="33"/>
        <v>116</v>
      </c>
      <c r="M82">
        <f t="shared" si="34"/>
        <v>4.833333333333333</v>
      </c>
      <c r="N82">
        <v>1</v>
      </c>
      <c r="O82">
        <v>1</v>
      </c>
      <c r="P82">
        <f>'[1]Student MASTER'!$R69</f>
        <v>1</v>
      </c>
      <c r="Q82">
        <v>0</v>
      </c>
      <c r="R82">
        <f>'[1]Student MASTER'!$E69</f>
        <v>1</v>
      </c>
      <c r="S82" s="20">
        <v>1</v>
      </c>
      <c r="T82">
        <f t="shared" si="35"/>
        <v>0</v>
      </c>
      <c r="U82" s="22">
        <f>'[1]Student MASTER'!$F69</f>
        <v>1</v>
      </c>
      <c r="V82">
        <v>1</v>
      </c>
      <c r="W82">
        <f t="shared" si="36"/>
        <v>0</v>
      </c>
      <c r="X82">
        <f t="shared" si="37"/>
        <v>1</v>
      </c>
      <c r="Y82">
        <f>'[1]Student MASTER'!$D69</f>
        <v>1</v>
      </c>
      <c r="Z82">
        <f>'[1]Student MASTER'!$G69</f>
        <v>1</v>
      </c>
      <c r="AA82">
        <f>'[1]Student MASTER'!$H69</f>
        <v>1</v>
      </c>
      <c r="AB82">
        <f>'[1]Student MASTER'!$I69</f>
        <v>1</v>
      </c>
      <c r="AC82">
        <f>'[1]Student MASTER'!$T69</f>
        <v>1</v>
      </c>
      <c r="AD82">
        <f>'[1]Student MASTER'!$J69</f>
        <v>1</v>
      </c>
      <c r="AE82">
        <v>0</v>
      </c>
      <c r="AF82">
        <f t="shared" si="38"/>
        <v>1</v>
      </c>
      <c r="AG82">
        <f>'[1]Student MASTER'!$K69</f>
        <v>0</v>
      </c>
      <c r="AH82">
        <f t="shared" si="39"/>
        <v>1</v>
      </c>
      <c r="AI82">
        <f>'[1]Student MASTER'!$L69</f>
        <v>1</v>
      </c>
      <c r="AJ82">
        <v>1</v>
      </c>
      <c r="AK82">
        <f t="shared" si="40"/>
        <v>1</v>
      </c>
      <c r="AL82">
        <v>1</v>
      </c>
      <c r="AM82">
        <f>'[1]Student MASTER'!$M69</f>
        <v>1</v>
      </c>
      <c r="AN82">
        <v>1</v>
      </c>
      <c r="AO82">
        <f>'[1]Student MASTER'!$N69</f>
        <v>1</v>
      </c>
      <c r="AP82">
        <v>1</v>
      </c>
      <c r="AQ82">
        <v>1</v>
      </c>
      <c r="AR82">
        <v>1</v>
      </c>
      <c r="AS82">
        <f>'[1]Student MASTER'!$O69</f>
        <v>1</v>
      </c>
      <c r="AT82">
        <f>'[1]Student MASTER'!$S69</f>
        <v>1</v>
      </c>
      <c r="AU82">
        <f t="shared" si="41"/>
        <v>69.675000000000026</v>
      </c>
      <c r="AV82">
        <f t="shared" si="42"/>
        <v>9.5033333333333339</v>
      </c>
      <c r="AW82">
        <f t="shared" si="43"/>
        <v>11.38666666666666</v>
      </c>
      <c r="AX82">
        <f t="shared" si="44"/>
        <v>13.335000000000001</v>
      </c>
      <c r="AY82">
        <v>1</v>
      </c>
      <c r="AZ82">
        <v>1</v>
      </c>
      <c r="BA82">
        <v>1</v>
      </c>
      <c r="BG82">
        <f t="shared" si="45"/>
        <v>41.666666666666664</v>
      </c>
      <c r="BH82" s="10">
        <f t="shared" si="46"/>
        <v>8.3333333333333331E-5</v>
      </c>
      <c r="BI82">
        <f t="shared" si="27"/>
        <v>99.145299145299148</v>
      </c>
      <c r="BJ82">
        <v>0</v>
      </c>
    </row>
    <row r="83" spans="1:62" ht="57">
      <c r="A83">
        <v>2</v>
      </c>
      <c r="B83" s="13" t="s">
        <v>496</v>
      </c>
      <c r="D83">
        <f>'[1]Student MASTER'!$Q70</f>
        <v>1</v>
      </c>
      <c r="E83">
        <v>1</v>
      </c>
      <c r="F83">
        <f t="shared" si="28"/>
        <v>1</v>
      </c>
      <c r="G83">
        <f t="shared" si="29"/>
        <v>21</v>
      </c>
      <c r="H83">
        <f t="shared" si="30"/>
        <v>21</v>
      </c>
      <c r="I83">
        <f t="shared" si="31"/>
        <v>103</v>
      </c>
      <c r="J83">
        <f>'[1]Student MASTER'!$C70</f>
        <v>42</v>
      </c>
      <c r="K83">
        <f t="shared" si="32"/>
        <v>2</v>
      </c>
      <c r="L83">
        <f t="shared" si="33"/>
        <v>100</v>
      </c>
      <c r="M83">
        <f t="shared" si="34"/>
        <v>4.7619047619047619</v>
      </c>
      <c r="N83">
        <v>1</v>
      </c>
      <c r="O83">
        <v>1</v>
      </c>
      <c r="P83">
        <f>'[1]Student MASTER'!$R70</f>
        <v>1</v>
      </c>
      <c r="Q83">
        <v>0</v>
      </c>
      <c r="R83">
        <f>'[1]Student MASTER'!$E70</f>
        <v>0</v>
      </c>
      <c r="S83" s="20">
        <v>0</v>
      </c>
      <c r="T83">
        <f t="shared" si="35"/>
        <v>0</v>
      </c>
      <c r="U83" s="22">
        <f>'[1]Student MASTER'!$F70</f>
        <v>1</v>
      </c>
      <c r="V83">
        <v>1</v>
      </c>
      <c r="W83">
        <f t="shared" si="36"/>
        <v>0</v>
      </c>
      <c r="X83">
        <f t="shared" si="37"/>
        <v>1</v>
      </c>
      <c r="Y83">
        <f>'[1]Student MASTER'!$D70</f>
        <v>1</v>
      </c>
      <c r="Z83">
        <f>'[1]Student MASTER'!$G70</f>
        <v>1</v>
      </c>
      <c r="AA83">
        <f>'[1]Student MASTER'!$H70</f>
        <v>1</v>
      </c>
      <c r="AB83">
        <f>'[1]Student MASTER'!$I70</f>
        <v>1</v>
      </c>
      <c r="AC83">
        <f>'[1]Student MASTER'!$T70</f>
        <v>1</v>
      </c>
      <c r="AD83">
        <f>'[1]Student MASTER'!$J70</f>
        <v>1</v>
      </c>
      <c r="AE83">
        <v>0</v>
      </c>
      <c r="AF83">
        <f t="shared" si="38"/>
        <v>3</v>
      </c>
      <c r="AG83">
        <f>'[1]Student MASTER'!$K70</f>
        <v>1</v>
      </c>
      <c r="AH83">
        <f t="shared" si="39"/>
        <v>1</v>
      </c>
      <c r="AI83">
        <f>'[1]Student MASTER'!$L70</f>
        <v>0</v>
      </c>
      <c r="AJ83">
        <v>1</v>
      </c>
      <c r="AK83">
        <f t="shared" si="40"/>
        <v>1</v>
      </c>
      <c r="AL83">
        <v>1</v>
      </c>
      <c r="AM83">
        <f>'[1]Student MASTER'!$M70</f>
        <v>1</v>
      </c>
      <c r="AN83">
        <v>1</v>
      </c>
      <c r="AO83">
        <f>'[1]Student MASTER'!$N70</f>
        <v>1</v>
      </c>
      <c r="AP83">
        <v>1</v>
      </c>
      <c r="AQ83">
        <v>1</v>
      </c>
      <c r="AR83">
        <v>1</v>
      </c>
      <c r="AS83">
        <f>'[1]Student MASTER'!$O70</f>
        <v>1</v>
      </c>
      <c r="AT83">
        <f>'[1]Student MASTER'!$S70</f>
        <v>1</v>
      </c>
      <c r="AU83">
        <f t="shared" si="41"/>
        <v>16.320000000000022</v>
      </c>
      <c r="AV83">
        <f t="shared" si="42"/>
        <v>16.2</v>
      </c>
      <c r="AW83">
        <f t="shared" si="43"/>
        <v>10.790476190476188</v>
      </c>
      <c r="AX83">
        <f t="shared" si="44"/>
        <v>11.498571428571431</v>
      </c>
      <c r="AY83">
        <v>1</v>
      </c>
      <c r="AZ83">
        <v>1</v>
      </c>
      <c r="BA83">
        <v>1</v>
      </c>
      <c r="BG83">
        <f t="shared" si="45"/>
        <v>142.85714285714286</v>
      </c>
      <c r="BH83" s="10">
        <f t="shared" si="46"/>
        <v>7.2916666666666659E-5</v>
      </c>
      <c r="BI83">
        <f t="shared" si="27"/>
        <v>97.087378640776706</v>
      </c>
      <c r="BJ83">
        <v>0</v>
      </c>
    </row>
    <row r="84" spans="1:62" ht="85.5">
      <c r="A84">
        <v>2</v>
      </c>
      <c r="B84" s="2" t="s">
        <v>497</v>
      </c>
      <c r="C84" s="16"/>
      <c r="D84">
        <f>'[1]Student MASTER'!$Q71</f>
        <v>1</v>
      </c>
      <c r="E84">
        <v>0</v>
      </c>
      <c r="F84">
        <f t="shared" si="28"/>
        <v>1</v>
      </c>
      <c r="G84">
        <f t="shared" si="29"/>
        <v>29</v>
      </c>
      <c r="H84">
        <f t="shared" si="30"/>
        <v>29</v>
      </c>
      <c r="I84">
        <f t="shared" si="31"/>
        <v>191</v>
      </c>
      <c r="J84">
        <f>'[1]Student MASTER'!$C71</f>
        <v>34</v>
      </c>
      <c r="K84">
        <f t="shared" si="32"/>
        <v>1.1724137931034482</v>
      </c>
      <c r="L84">
        <f t="shared" si="33"/>
        <v>187</v>
      </c>
      <c r="M84">
        <f t="shared" si="34"/>
        <v>6.4482758620689653</v>
      </c>
      <c r="N84">
        <v>2</v>
      </c>
      <c r="O84">
        <v>0</v>
      </c>
      <c r="P84">
        <f>'[1]Student MASTER'!$R71</f>
        <v>1</v>
      </c>
      <c r="Q84">
        <v>0</v>
      </c>
      <c r="R84">
        <f>'[1]Student MASTER'!$E71</f>
        <v>0</v>
      </c>
      <c r="S84" s="20">
        <v>1</v>
      </c>
      <c r="T84">
        <f t="shared" si="35"/>
        <v>0</v>
      </c>
      <c r="U84" s="22">
        <f>'[1]Student MASTER'!$F71</f>
        <v>1</v>
      </c>
      <c r="V84">
        <v>1</v>
      </c>
      <c r="W84">
        <f t="shared" si="36"/>
        <v>0</v>
      </c>
      <c r="X84">
        <f t="shared" si="37"/>
        <v>1</v>
      </c>
      <c r="Y84">
        <f>'[1]Student MASTER'!$D71</f>
        <v>1</v>
      </c>
      <c r="Z84">
        <f>'[1]Student MASTER'!$G71</f>
        <v>1</v>
      </c>
      <c r="AA84">
        <f>'[1]Student MASTER'!$H71</f>
        <v>1</v>
      </c>
      <c r="AB84">
        <f>'[1]Student MASTER'!$I71</f>
        <v>1</v>
      </c>
      <c r="AC84">
        <f>'[1]Student MASTER'!$T71</f>
        <v>1</v>
      </c>
      <c r="AD84">
        <f>'[1]Student MASTER'!$J71</f>
        <v>1</v>
      </c>
      <c r="AE84">
        <v>1</v>
      </c>
      <c r="AF84">
        <f t="shared" si="38"/>
        <v>4</v>
      </c>
      <c r="AG84">
        <f>'[1]Student MASTER'!$K71</f>
        <v>1</v>
      </c>
      <c r="AH84">
        <f t="shared" si="39"/>
        <v>1</v>
      </c>
      <c r="AI84">
        <f>'[1]Student MASTER'!$L71</f>
        <v>1</v>
      </c>
      <c r="AJ84">
        <v>1</v>
      </c>
      <c r="AK84">
        <f t="shared" si="40"/>
        <v>1</v>
      </c>
      <c r="AL84">
        <v>0</v>
      </c>
      <c r="AM84">
        <f>'[1]Student MASTER'!$M71</f>
        <v>1</v>
      </c>
      <c r="AN84">
        <v>0</v>
      </c>
      <c r="AO84">
        <f>'[1]Student MASTER'!$N71</f>
        <v>1</v>
      </c>
      <c r="AP84">
        <v>1</v>
      </c>
      <c r="AQ84">
        <v>0</v>
      </c>
      <c r="AR84">
        <v>1</v>
      </c>
      <c r="AS84">
        <f>'[1]Student MASTER'!$O71</f>
        <v>1</v>
      </c>
      <c r="AT84">
        <f>'[1]Student MASTER'!$S71</f>
        <v>1</v>
      </c>
      <c r="AU84">
        <f t="shared" si="41"/>
        <v>78.213793103448296</v>
      </c>
      <c r="AV84">
        <f t="shared" si="42"/>
        <v>9.55448275862069</v>
      </c>
      <c r="AW84">
        <f t="shared" si="43"/>
        <v>21.095172413793104</v>
      </c>
      <c r="AX84">
        <f t="shared" si="44"/>
        <v>23.441379310344821</v>
      </c>
      <c r="AY84">
        <v>0</v>
      </c>
      <c r="AZ84">
        <v>1</v>
      </c>
      <c r="BA84">
        <v>0</v>
      </c>
      <c r="BG84">
        <f t="shared" si="45"/>
        <v>137.93103448275861</v>
      </c>
      <c r="BH84" s="10">
        <f t="shared" si="46"/>
        <v>1.0069444444444445E-4</v>
      </c>
      <c r="BI84">
        <f t="shared" si="27"/>
        <v>97.905759162303667</v>
      </c>
      <c r="BJ84">
        <v>0</v>
      </c>
    </row>
    <row r="85" spans="1:62" ht="99.75">
      <c r="A85">
        <v>2</v>
      </c>
      <c r="B85" s="2" t="s">
        <v>498</v>
      </c>
      <c r="C85" s="16"/>
      <c r="D85">
        <f>'[1]Student MASTER'!$Q72</f>
        <v>1</v>
      </c>
      <c r="E85">
        <v>0</v>
      </c>
      <c r="F85">
        <f t="shared" si="28"/>
        <v>1</v>
      </c>
      <c r="G85">
        <f t="shared" si="29"/>
        <v>30</v>
      </c>
      <c r="H85">
        <f t="shared" si="30"/>
        <v>30</v>
      </c>
      <c r="I85">
        <f t="shared" si="31"/>
        <v>198</v>
      </c>
      <c r="J85">
        <f>'[1]Student MASTER'!$C72</f>
        <v>61</v>
      </c>
      <c r="K85">
        <f t="shared" si="32"/>
        <v>2.0333333333333332</v>
      </c>
      <c r="L85">
        <f t="shared" si="33"/>
        <v>195</v>
      </c>
      <c r="M85">
        <f t="shared" si="34"/>
        <v>6.5</v>
      </c>
      <c r="N85">
        <v>2</v>
      </c>
      <c r="O85">
        <v>0</v>
      </c>
      <c r="P85">
        <f>'[1]Student MASTER'!$R72</f>
        <v>0</v>
      </c>
      <c r="Q85">
        <v>0</v>
      </c>
      <c r="R85">
        <f>'[1]Student MASTER'!$E72</f>
        <v>0</v>
      </c>
      <c r="S85" s="20">
        <v>1</v>
      </c>
      <c r="T85">
        <f t="shared" si="35"/>
        <v>0</v>
      </c>
      <c r="U85" s="22">
        <f>'[1]Student MASTER'!$F72</f>
        <v>1</v>
      </c>
      <c r="V85">
        <v>1</v>
      </c>
      <c r="W85">
        <f t="shared" si="36"/>
        <v>0</v>
      </c>
      <c r="X85">
        <f t="shared" si="37"/>
        <v>1</v>
      </c>
      <c r="Y85">
        <f>'[1]Student MASTER'!$D72</f>
        <v>1</v>
      </c>
      <c r="Z85">
        <f>'[1]Student MASTER'!$G72</f>
        <v>1</v>
      </c>
      <c r="AA85">
        <f>'[1]Student MASTER'!$H72</f>
        <v>0</v>
      </c>
      <c r="AB85">
        <f>'[1]Student MASTER'!$I72</f>
        <v>1</v>
      </c>
      <c r="AC85">
        <f>'[1]Student MASTER'!$T72</f>
        <v>0</v>
      </c>
      <c r="AD85">
        <f>'[1]Student MASTER'!$J72</f>
        <v>1</v>
      </c>
      <c r="AE85">
        <v>0</v>
      </c>
      <c r="AF85">
        <f t="shared" si="38"/>
        <v>3</v>
      </c>
      <c r="AG85">
        <f>'[1]Student MASTER'!$K72</f>
        <v>1</v>
      </c>
      <c r="AH85">
        <f t="shared" si="39"/>
        <v>1</v>
      </c>
      <c r="AI85">
        <f>'[1]Student MASTER'!$L72</f>
        <v>0</v>
      </c>
      <c r="AJ85">
        <v>1</v>
      </c>
      <c r="AK85">
        <f t="shared" si="40"/>
        <v>1</v>
      </c>
      <c r="AL85">
        <v>0</v>
      </c>
      <c r="AM85">
        <f>'[1]Student MASTER'!$M72</f>
        <v>0</v>
      </c>
      <c r="AN85">
        <v>0</v>
      </c>
      <c r="AO85">
        <f>'[1]Student MASTER'!$N72</f>
        <v>1</v>
      </c>
      <c r="AP85">
        <v>1</v>
      </c>
      <c r="AQ85">
        <v>0</v>
      </c>
      <c r="AR85">
        <v>1</v>
      </c>
      <c r="AS85">
        <f>'[1]Student MASTER'!$O72</f>
        <v>1</v>
      </c>
      <c r="AT85">
        <f>'[1]Student MASTER'!$S72</f>
        <v>1</v>
      </c>
      <c r="AU85">
        <f t="shared" si="41"/>
        <v>4.3650000000000304</v>
      </c>
      <c r="AV85">
        <f t="shared" si="42"/>
        <v>20.103333333333335</v>
      </c>
      <c r="AW85">
        <f t="shared" si="43"/>
        <v>21.433333333333334</v>
      </c>
      <c r="AX85">
        <f t="shared" si="44"/>
        <v>24.184999999999995</v>
      </c>
      <c r="AY85">
        <v>0</v>
      </c>
      <c r="AZ85">
        <v>1</v>
      </c>
      <c r="BA85">
        <v>0</v>
      </c>
      <c r="BG85">
        <f t="shared" si="45"/>
        <v>100</v>
      </c>
      <c r="BH85" s="10">
        <f t="shared" si="46"/>
        <v>1.0416666666666666E-4</v>
      </c>
      <c r="BI85">
        <f t="shared" si="27"/>
        <v>98.484848484848484</v>
      </c>
      <c r="BJ85">
        <v>0</v>
      </c>
    </row>
    <row r="86" spans="1:62" ht="85.5">
      <c r="A86">
        <v>2</v>
      </c>
      <c r="B86" s="2" t="s">
        <v>499</v>
      </c>
      <c r="C86" s="16"/>
      <c r="D86">
        <f>'[1]Student MASTER'!$Q73</f>
        <v>1</v>
      </c>
      <c r="E86">
        <v>0</v>
      </c>
      <c r="F86">
        <f t="shared" si="28"/>
        <v>1</v>
      </c>
      <c r="G86">
        <f t="shared" si="29"/>
        <v>32</v>
      </c>
      <c r="H86">
        <f t="shared" si="30"/>
        <v>32</v>
      </c>
      <c r="I86">
        <f t="shared" si="31"/>
        <v>197</v>
      </c>
      <c r="J86">
        <f>'[1]Student MASTER'!$C73</f>
        <v>64</v>
      </c>
      <c r="K86">
        <f t="shared" si="32"/>
        <v>2</v>
      </c>
      <c r="L86">
        <f t="shared" si="33"/>
        <v>193</v>
      </c>
      <c r="M86">
        <f t="shared" si="34"/>
        <v>6.03125</v>
      </c>
      <c r="N86">
        <v>2</v>
      </c>
      <c r="O86">
        <v>0</v>
      </c>
      <c r="P86">
        <f>'[1]Student MASTER'!$R73</f>
        <v>0</v>
      </c>
      <c r="Q86">
        <v>0</v>
      </c>
      <c r="R86">
        <f>'[1]Student MASTER'!$E73</f>
        <v>0</v>
      </c>
      <c r="S86" s="20">
        <v>1</v>
      </c>
      <c r="T86">
        <f t="shared" si="35"/>
        <v>0</v>
      </c>
      <c r="U86" s="22">
        <f>'[1]Student MASTER'!$F73</f>
        <v>1</v>
      </c>
      <c r="V86">
        <v>1</v>
      </c>
      <c r="W86">
        <f t="shared" si="36"/>
        <v>0</v>
      </c>
      <c r="X86">
        <f t="shared" si="37"/>
        <v>1</v>
      </c>
      <c r="Y86">
        <f>'[1]Student MASTER'!$D73</f>
        <v>1</v>
      </c>
      <c r="Z86">
        <f>'[1]Student MASTER'!$G73</f>
        <v>1</v>
      </c>
      <c r="AA86">
        <f>'[1]Student MASTER'!$H73</f>
        <v>0</v>
      </c>
      <c r="AB86">
        <f>'[1]Student MASTER'!$I73</f>
        <v>1</v>
      </c>
      <c r="AC86">
        <f>'[1]Student MASTER'!$T73</f>
        <v>0</v>
      </c>
      <c r="AD86">
        <f>'[1]Student MASTER'!$J73</f>
        <v>1</v>
      </c>
      <c r="AE86">
        <v>1</v>
      </c>
      <c r="AF86">
        <f t="shared" si="38"/>
        <v>4</v>
      </c>
      <c r="AG86">
        <f>'[1]Student MASTER'!$K73</f>
        <v>1</v>
      </c>
      <c r="AH86">
        <f t="shared" si="39"/>
        <v>1</v>
      </c>
      <c r="AI86">
        <f>'[1]Student MASTER'!$L73</f>
        <v>0</v>
      </c>
      <c r="AJ86">
        <v>1</v>
      </c>
      <c r="AK86">
        <f t="shared" si="40"/>
        <v>1</v>
      </c>
      <c r="AL86">
        <v>0</v>
      </c>
      <c r="AM86">
        <f>'[1]Student MASTER'!$M73</f>
        <v>1</v>
      </c>
      <c r="AN86">
        <v>0</v>
      </c>
      <c r="AO86">
        <f>'[1]Student MASTER'!$N73</f>
        <v>1</v>
      </c>
      <c r="AP86">
        <v>1</v>
      </c>
      <c r="AQ86">
        <v>0</v>
      </c>
      <c r="AR86">
        <v>1</v>
      </c>
      <c r="AS86">
        <f>'[1]Student MASTER'!$O73</f>
        <v>1</v>
      </c>
      <c r="AT86">
        <f>'[1]Student MASTER'!$S73</f>
        <v>1</v>
      </c>
      <c r="AU86">
        <f t="shared" si="41"/>
        <v>5.1550000000000225</v>
      </c>
      <c r="AV86">
        <f t="shared" si="42"/>
        <v>20.49</v>
      </c>
      <c r="AW86">
        <f t="shared" si="43"/>
        <v>18.73875</v>
      </c>
      <c r="AX86">
        <f t="shared" si="44"/>
        <v>22.977187499999999</v>
      </c>
      <c r="AY86">
        <v>0</v>
      </c>
      <c r="AZ86">
        <v>1</v>
      </c>
      <c r="BA86">
        <v>0</v>
      </c>
      <c r="BG86">
        <f t="shared" si="45"/>
        <v>125</v>
      </c>
      <c r="BH86" s="10">
        <f t="shared" si="46"/>
        <v>1.1111111111111112E-4</v>
      </c>
      <c r="BI86">
        <f t="shared" si="27"/>
        <v>97.969543147208128</v>
      </c>
      <c r="BJ86">
        <v>0</v>
      </c>
    </row>
    <row r="87" spans="1:62" ht="57">
      <c r="A87">
        <v>2</v>
      </c>
      <c r="B87" s="2" t="s">
        <v>500</v>
      </c>
      <c r="C87" s="16"/>
      <c r="D87">
        <f>'[1]Student MASTER'!$Q74</f>
        <v>1</v>
      </c>
      <c r="E87">
        <v>1</v>
      </c>
      <c r="F87">
        <f t="shared" si="28"/>
        <v>1</v>
      </c>
      <c r="G87">
        <f t="shared" si="29"/>
        <v>14</v>
      </c>
      <c r="H87">
        <f t="shared" si="30"/>
        <v>14</v>
      </c>
      <c r="I87">
        <f t="shared" si="31"/>
        <v>99</v>
      </c>
      <c r="J87">
        <f>'[1]Student MASTER'!$C74</f>
        <v>64</v>
      </c>
      <c r="K87">
        <f t="shared" si="32"/>
        <v>4.5714285714285712</v>
      </c>
      <c r="L87">
        <f t="shared" si="33"/>
        <v>96</v>
      </c>
      <c r="M87">
        <f t="shared" si="34"/>
        <v>6.8571428571428568</v>
      </c>
      <c r="N87">
        <v>1</v>
      </c>
      <c r="O87">
        <v>1</v>
      </c>
      <c r="P87">
        <f>'[1]Student MASTER'!$R74</f>
        <v>0</v>
      </c>
      <c r="Q87">
        <v>0</v>
      </c>
      <c r="R87">
        <f>'[1]Student MASTER'!$E74</f>
        <v>0</v>
      </c>
      <c r="S87" s="20">
        <v>1</v>
      </c>
      <c r="T87">
        <f t="shared" si="35"/>
        <v>0</v>
      </c>
      <c r="U87" s="22">
        <f>'[1]Student MASTER'!$F74</f>
        <v>1</v>
      </c>
      <c r="V87">
        <v>1</v>
      </c>
      <c r="W87">
        <f t="shared" si="36"/>
        <v>0</v>
      </c>
      <c r="X87">
        <f t="shared" si="37"/>
        <v>1</v>
      </c>
      <c r="Y87">
        <f>'[1]Student MASTER'!$D74</f>
        <v>1</v>
      </c>
      <c r="Z87">
        <f>'[1]Student MASTER'!$G74</f>
        <v>1</v>
      </c>
      <c r="AA87">
        <f>'[1]Student MASTER'!$H74</f>
        <v>0</v>
      </c>
      <c r="AB87">
        <f>'[1]Student MASTER'!$I74</f>
        <v>1</v>
      </c>
      <c r="AC87">
        <f>'[1]Student MASTER'!$T74</f>
        <v>0</v>
      </c>
      <c r="AD87">
        <f>'[1]Student MASTER'!$J74</f>
        <v>1</v>
      </c>
      <c r="AE87">
        <v>1</v>
      </c>
      <c r="AF87">
        <f t="shared" si="38"/>
        <v>3</v>
      </c>
      <c r="AG87">
        <f>'[1]Student MASTER'!$K74</f>
        <v>1</v>
      </c>
      <c r="AH87">
        <f t="shared" si="39"/>
        <v>1</v>
      </c>
      <c r="AI87">
        <f>'[1]Student MASTER'!$L74</f>
        <v>0</v>
      </c>
      <c r="AJ87">
        <v>1</v>
      </c>
      <c r="AK87">
        <f t="shared" si="40"/>
        <v>1</v>
      </c>
      <c r="AL87">
        <v>0</v>
      </c>
      <c r="AM87">
        <f>'[1]Student MASTER'!$M74</f>
        <v>0</v>
      </c>
      <c r="AN87">
        <v>0</v>
      </c>
      <c r="AO87">
        <f>'[1]Student MASTER'!$N74</f>
        <v>1</v>
      </c>
      <c r="AP87">
        <v>1</v>
      </c>
      <c r="AQ87">
        <v>1</v>
      </c>
      <c r="AR87">
        <v>1</v>
      </c>
      <c r="AS87">
        <f>'[1]Student MASTER'!$O74</f>
        <v>1</v>
      </c>
      <c r="AT87">
        <f>'[1]Student MASTER'!$S74</f>
        <v>1</v>
      </c>
      <c r="AU87">
        <f t="shared" si="41"/>
        <v>-194.11785714285708</v>
      </c>
      <c r="AV87">
        <f t="shared" si="42"/>
        <v>43.812857142857141</v>
      </c>
      <c r="AW87">
        <f t="shared" si="43"/>
        <v>22.405714285714279</v>
      </c>
      <c r="AX87">
        <f t="shared" si="44"/>
        <v>17.867142857142852</v>
      </c>
      <c r="AY87">
        <v>1</v>
      </c>
      <c r="AZ87">
        <v>1</v>
      </c>
      <c r="BA87">
        <v>0</v>
      </c>
      <c r="BG87">
        <f t="shared" si="45"/>
        <v>214.28571428571428</v>
      </c>
      <c r="BH87" s="10">
        <f t="shared" si="46"/>
        <v>4.8611111111111115E-5</v>
      </c>
      <c r="BI87">
        <f t="shared" si="27"/>
        <v>96.969696969696969</v>
      </c>
      <c r="BJ87">
        <v>0</v>
      </c>
    </row>
    <row r="88" spans="1:62">
      <c r="B88" s="2"/>
      <c r="C88" s="16"/>
      <c r="S88" s="20"/>
      <c r="U88" s="22"/>
      <c r="BH88" s="10"/>
    </row>
    <row r="89" spans="1:62">
      <c r="B89" s="2"/>
      <c r="C89" s="16"/>
      <c r="S89" s="20"/>
      <c r="U89" s="22"/>
      <c r="BH89" s="10"/>
    </row>
    <row r="90" spans="1:62">
      <c r="B90" s="2"/>
      <c r="C90" s="16"/>
      <c r="S90" s="20"/>
      <c r="U90" s="22"/>
      <c r="BH90" s="10"/>
    </row>
    <row r="91" spans="1:62">
      <c r="B91"/>
      <c r="C91"/>
    </row>
    <row r="92" spans="1:62">
      <c r="B92"/>
      <c r="C92"/>
    </row>
    <row r="93" spans="1:62">
      <c r="B93"/>
      <c r="C93"/>
    </row>
    <row r="94" spans="1:62">
      <c r="B94"/>
      <c r="C94"/>
    </row>
    <row r="95" spans="1:62">
      <c r="B95"/>
      <c r="C95"/>
    </row>
    <row r="96" spans="1:62">
      <c r="B96"/>
      <c r="C96"/>
    </row>
    <row r="97" spans="2:3">
      <c r="B97"/>
      <c r="C97"/>
    </row>
    <row r="98" spans="2:3">
      <c r="B98"/>
      <c r="C98"/>
    </row>
    <row r="99" spans="2:3">
      <c r="B99"/>
      <c r="C99"/>
    </row>
    <row r="100" spans="2:3">
      <c r="B100"/>
      <c r="C100"/>
    </row>
    <row r="101" spans="2:3">
      <c r="B101"/>
      <c r="C101"/>
    </row>
    <row r="102" spans="2:3">
      <c r="B102"/>
      <c r="C102"/>
    </row>
    <row r="103" spans="2:3">
      <c r="B103"/>
      <c r="C103"/>
    </row>
    <row r="104" spans="2:3">
      <c r="B104"/>
      <c r="C104"/>
    </row>
    <row r="105" spans="2:3">
      <c r="B105"/>
      <c r="C105"/>
    </row>
    <row r="106" spans="2:3">
      <c r="B106"/>
      <c r="C106"/>
    </row>
    <row r="107" spans="2:3">
      <c r="B107"/>
      <c r="C107"/>
    </row>
    <row r="108" spans="2:3">
      <c r="B108"/>
      <c r="C108"/>
    </row>
    <row r="109" spans="2:3">
      <c r="B109"/>
      <c r="C109"/>
    </row>
    <row r="110" spans="2:3">
      <c r="B110"/>
      <c r="C110"/>
    </row>
    <row r="111" spans="2:3">
      <c r="B111"/>
      <c r="C111"/>
    </row>
    <row r="112" spans="2:3">
      <c r="B112"/>
      <c r="C112"/>
    </row>
    <row r="113" spans="2:61">
      <c r="B113"/>
      <c r="C113"/>
    </row>
    <row r="114" spans="2:61">
      <c r="B114"/>
      <c r="C114"/>
    </row>
    <row r="115" spans="2:61">
      <c r="B115"/>
      <c r="C115"/>
    </row>
    <row r="116" spans="2:61">
      <c r="B116"/>
      <c r="C116"/>
    </row>
    <row r="117" spans="2:61">
      <c r="B117"/>
      <c r="C117"/>
    </row>
    <row r="118" spans="2:61">
      <c r="B118"/>
      <c r="C118"/>
    </row>
    <row r="119" spans="2:61">
      <c r="B119"/>
      <c r="C119"/>
    </row>
    <row r="120" spans="2:61">
      <c r="B120"/>
      <c r="C120"/>
    </row>
    <row r="121" spans="2:61">
      <c r="B121"/>
      <c r="C121"/>
    </row>
    <row r="122" spans="2:61">
      <c r="B122"/>
      <c r="C122"/>
    </row>
    <row r="123" spans="2:61">
      <c r="B123"/>
      <c r="C123"/>
    </row>
    <row r="124" spans="2:61">
      <c r="B124"/>
      <c r="C124"/>
    </row>
    <row r="125" spans="2:61">
      <c r="B125"/>
      <c r="C125"/>
    </row>
    <row r="126" spans="2:61">
      <c r="B126"/>
      <c r="C126"/>
    </row>
    <row r="127" spans="2:61">
      <c r="B127"/>
      <c r="C127"/>
    </row>
    <row r="128" spans="2:61">
      <c r="BI128">
        <f>IF(G128=0,0,L128/I128*100)</f>
        <v>0</v>
      </c>
    </row>
  </sheetData>
  <mergeCells count="1">
    <mergeCell ref="A5:A12"/>
  </mergeCells>
  <phoneticPr fontId="11" type="noConversion"/>
  <conditionalFormatting sqref="C6:CB6">
    <cfRule type="colorScale" priority="38">
      <colorScale>
        <cfvo type="num" val="0.1"/>
        <cfvo type="num" val="0.5"/>
        <cfvo type="num" val="1.8"/>
        <color theme="0"/>
        <color theme="7" tint="0.59999389629810485"/>
        <color theme="9"/>
      </colorScale>
    </cfRule>
  </conditionalFormatting>
  <conditionalFormatting sqref="C7:CB7">
    <cfRule type="expression" dxfId="265" priority="37">
      <formula>ABS(C7)&lt;0.05</formula>
    </cfRule>
  </conditionalFormatting>
  <conditionalFormatting sqref="C8:CB8">
    <cfRule type="expression" dxfId="264" priority="35">
      <formula>"inf"</formula>
    </cfRule>
    <cfRule type="colorScale" priority="36">
      <colorScale>
        <cfvo type="num" val="0"/>
        <cfvo type="num" val="100"/>
        <cfvo type="num" val="150"/>
        <color theme="9"/>
        <color theme="0"/>
        <color rgb="FFFF9999"/>
      </colorScale>
    </cfRule>
    <cfRule type="containsText" dxfId="263" priority="34" operator="containsText" text="inf">
      <formula>NOT(ISERROR(SEARCH("inf",C8)))</formula>
    </cfRule>
  </conditionalFormatting>
  <conditionalFormatting sqref="C11:CB11">
    <cfRule type="expression" dxfId="262" priority="33">
      <formula>ABS(C11)&lt;0.05</formula>
    </cfRule>
  </conditionalFormatting>
  <conditionalFormatting sqref="D14:E14 O14:Q14 AG14:AT14 D14:D90 P14:P90 AG14:AG90 AI14:AI90 AM14:AM90 AO14:AO90 AS14:AT90 AK15:AK51 AQ15:AQ51 AG15:AJ87 AR15:AR87 D52:E52 O52:Q52 AK52:AQ52 AK53:AK87 AQ53:AQ87 AG88:AK90 AQ88:AT90">
    <cfRule type="cellIs" dxfId="261" priority="31" operator="equal">
      <formula>0</formula>
    </cfRule>
    <cfRule type="cellIs" dxfId="260" priority="30" operator="equal">
      <formula>1</formula>
    </cfRule>
  </conditionalFormatting>
  <conditionalFormatting sqref="D20:E20 O20:Q20 AL20:AP20 E21:E51 O21:O51 Q21:Q51 AL21:AL51 AN21:AN51 AP21:AP51 D58:E58 O58:Q58 AL58:AP58 E59:E90 O59:O90 Q59:Q90 AL59:AL90 AN59:AN90 AP59:AP90">
    <cfRule type="cellIs" dxfId="259" priority="63" operator="equal">
      <formula>0</formula>
    </cfRule>
    <cfRule type="cellIs" dxfId="258" priority="62" operator="equal">
      <formula>1</formula>
    </cfRule>
  </conditionalFormatting>
  <conditionalFormatting sqref="F14:F90">
    <cfRule type="cellIs" dxfId="257" priority="127" operator="greaterThanOrEqual">
      <formula>2</formula>
    </cfRule>
    <cfRule type="cellIs" dxfId="256" priority="128" operator="equal">
      <formula>1</formula>
    </cfRule>
    <cfRule type="cellIs" dxfId="255" priority="139" operator="equal">
      <formula>0</formula>
    </cfRule>
  </conditionalFormatting>
  <conditionalFormatting sqref="G14:G90">
    <cfRule type="cellIs" dxfId="254" priority="126" operator="between">
      <formula>5</formula>
      <formula>15</formula>
    </cfRule>
    <cfRule type="cellIs" dxfId="253" priority="125" operator="between">
      <formula>16</formula>
      <formula>20</formula>
    </cfRule>
    <cfRule type="cellIs" dxfId="252" priority="124" operator="greaterThan">
      <formula>20</formula>
    </cfRule>
    <cfRule type="cellIs" dxfId="251" priority="138" operator="lessThan">
      <formula>5</formula>
    </cfRule>
  </conditionalFormatting>
  <conditionalFormatting sqref="L2:M2 O2:U2 AG2:AT2 AY2:BA2 W2:AE2">
    <cfRule type="colorScale" priority="119">
      <colorScale>
        <cfvo type="num" val="0"/>
        <cfvo type="num" val="50"/>
        <cfvo type="num" val="100"/>
        <color rgb="FFFFCCCC"/>
        <color rgb="FFFFEB84"/>
        <color theme="9" tint="0.39997558519241921"/>
      </colorScale>
    </cfRule>
  </conditionalFormatting>
  <conditionalFormatting sqref="N2">
    <cfRule type="colorScale" priority="60">
      <colorScale>
        <cfvo type="num" val="0"/>
        <cfvo type="num" val="0.5"/>
        <cfvo type="num" val="1"/>
        <color rgb="FFFFCCCC"/>
        <color rgb="FFFFEB84"/>
        <color theme="9" tint="0.39997558519241921"/>
      </colorScale>
    </cfRule>
  </conditionalFormatting>
  <conditionalFormatting sqref="N14:N90">
    <cfRule type="cellIs" dxfId="250" priority="4" operator="equal">
      <formula>1</formula>
    </cfRule>
    <cfRule type="cellIs" dxfId="249" priority="5" operator="notEqual">
      <formula>1</formula>
    </cfRule>
  </conditionalFormatting>
  <conditionalFormatting sqref="R14:U90 W14:AE90 AY14:BA90 E15:E19 O15:O19 Q15:Q19 AL15:AL19 AN15:AN19 AP15:AP19 E53:E57 O53:O57 Q53:Q57 AL53:AL57 AN53:AN57 AP53:AP57">
    <cfRule type="cellIs" dxfId="248" priority="27" operator="equal">
      <formula>1</formula>
    </cfRule>
    <cfRule type="cellIs" dxfId="247" priority="28" operator="equal">
      <formula>0</formula>
    </cfRule>
  </conditionalFormatting>
  <conditionalFormatting sqref="V2">
    <cfRule type="colorScale" priority="15">
      <colorScale>
        <cfvo type="num" val="0"/>
        <cfvo type="num" val="50"/>
        <cfvo type="num" val="100"/>
        <color rgb="FFFFCCCC"/>
        <color rgb="FFFFEB84"/>
        <color theme="9" tint="0.39997558519241921"/>
      </colorScale>
    </cfRule>
  </conditionalFormatting>
  <conditionalFormatting sqref="V14:V90">
    <cfRule type="cellIs" dxfId="246" priority="141" operator="equal">
      <formula>0</formula>
    </cfRule>
    <cfRule type="cellIs" dxfId="245" priority="140" operator="equal">
      <formula>1</formula>
    </cfRule>
  </conditionalFormatting>
  <conditionalFormatting sqref="AF14:AF90">
    <cfRule type="cellIs" dxfId="244" priority="49" operator="equal">
      <formula>0</formula>
    </cfRule>
    <cfRule type="colorScale" priority="50">
      <colorScale>
        <cfvo type="num" val="1"/>
        <cfvo type="num" val="3"/>
        <cfvo type="num" val="5"/>
        <color theme="9" tint="0.39997558519241921"/>
        <color rgb="FFFFEB84"/>
        <color rgb="FFFFCCCC"/>
      </colorScale>
    </cfRule>
  </conditionalFormatting>
  <conditionalFormatting sqref="AU2">
    <cfRule type="colorScale" priority="132">
      <colorScale>
        <cfvo type="num" val="0"/>
        <cfvo type="num" val="65"/>
        <cfvo type="num" val="100"/>
        <color rgb="FFFFCCCC"/>
        <color rgb="FFFFEB84"/>
        <color theme="9" tint="0.39997558519241921"/>
      </colorScale>
    </cfRule>
  </conditionalFormatting>
  <conditionalFormatting sqref="AU14:AU90">
    <cfRule type="colorScale" priority="134">
      <colorScale>
        <cfvo type="num" val="0"/>
        <cfvo type="num" val="65"/>
        <cfvo type="num" val="100"/>
        <color rgb="FFFFCCCC"/>
        <color rgb="FFFFEB84"/>
        <color theme="9" tint="0.39997558519241921"/>
      </colorScale>
    </cfRule>
  </conditionalFormatting>
  <conditionalFormatting sqref="AV2">
    <cfRule type="colorScale" priority="131">
      <colorScale>
        <cfvo type="num" val="0"/>
        <cfvo type="num" val="8"/>
        <cfvo type="num" val="13"/>
        <color theme="9" tint="0.39997558519241921"/>
        <color rgb="FFFFEB84"/>
        <color rgb="FFFFCCCC"/>
      </colorScale>
    </cfRule>
  </conditionalFormatting>
  <conditionalFormatting sqref="AV14:AX90">
    <cfRule type="colorScale" priority="32">
      <colorScale>
        <cfvo type="num" val="0"/>
        <cfvo type="num" val="8"/>
        <cfvo type="num" val="15"/>
        <color theme="9" tint="0.39997558519241921"/>
        <color rgb="FFFFEB84"/>
        <color rgb="FFFFCCCC"/>
      </colorScale>
    </cfRule>
  </conditionalFormatting>
  <conditionalFormatting sqref="AW2">
    <cfRule type="colorScale" priority="130">
      <colorScale>
        <cfvo type="num" val="0"/>
        <cfvo type="num" val="8"/>
        <cfvo type="num" val="13"/>
        <color theme="9" tint="0.39997558519241921"/>
        <color rgb="FFFFEB84"/>
        <color rgb="FFFFCCCC"/>
      </colorScale>
    </cfRule>
  </conditionalFormatting>
  <conditionalFormatting sqref="AX2">
    <cfRule type="colorScale" priority="129">
      <colorScale>
        <cfvo type="num" val="0"/>
        <cfvo type="num" val="8"/>
        <cfvo type="num" val="13"/>
        <color theme="9" tint="0.39997558519241921"/>
        <color rgb="FFFFEB84"/>
        <color rgb="FFFFCCCC"/>
      </colorScale>
    </cfRule>
  </conditionalFormatting>
  <conditionalFormatting sqref="BB2:BF2">
    <cfRule type="cellIs" dxfId="243" priority="105" operator="between">
      <formula>7</formula>
      <formula>9</formula>
    </cfRule>
    <cfRule type="cellIs" dxfId="242" priority="104" operator="greaterThanOrEqual">
      <formula>9</formula>
    </cfRule>
    <cfRule type="cellIs" dxfId="241" priority="106" operator="lessThan">
      <formula>7</formula>
    </cfRule>
  </conditionalFormatting>
  <conditionalFormatting sqref="BB14:BF16">
    <cfRule type="cellIs" dxfId="240" priority="112" operator="between">
      <formula>7</formula>
      <formula>9</formula>
    </cfRule>
    <cfRule type="cellIs" dxfId="239" priority="113" operator="lessThan">
      <formula>7</formula>
    </cfRule>
    <cfRule type="cellIs" dxfId="238" priority="111" operator="greaterThanOrEqual">
      <formula>9</formula>
    </cfRule>
  </conditionalFormatting>
  <conditionalFormatting sqref="BB17:BF54">
    <cfRule type="cellIs" dxfId="237" priority="24" operator="greaterThanOrEqual">
      <formula>9</formula>
    </cfRule>
    <cfRule type="cellIs" dxfId="236" priority="26" operator="lessThan">
      <formula>7</formula>
    </cfRule>
    <cfRule type="cellIs" dxfId="235" priority="25" operator="between">
      <formula>7</formula>
      <formula>9</formula>
    </cfRule>
  </conditionalFormatting>
  <conditionalFormatting sqref="BB55:BF90">
    <cfRule type="cellIs" dxfId="234" priority="2" operator="between">
      <formula>7</formula>
      <formula>9</formula>
    </cfRule>
    <cfRule type="cellIs" dxfId="233" priority="3" operator="lessThan">
      <formula>7</formula>
    </cfRule>
    <cfRule type="cellIs" dxfId="232" priority="1" operator="greaterThanOrEqual">
      <formula>9</formula>
    </cfRule>
  </conditionalFormatting>
  <conditionalFormatting sqref="BC14:BC16">
    <cfRule type="colorScale" priority="110">
      <colorScale>
        <cfvo type="num" val="0"/>
        <cfvo type="percentile" val="8"/>
        <cfvo type="num" val="15"/>
        <color theme="9" tint="0.39997558519241921"/>
        <color rgb="FFFFEB84"/>
        <color rgb="FFFFCCCC"/>
      </colorScale>
    </cfRule>
  </conditionalFormatting>
  <conditionalFormatting sqref="BC52:BC54">
    <cfRule type="colorScale" priority="12">
      <colorScale>
        <cfvo type="num" val="0"/>
        <cfvo type="percentile" val="8"/>
        <cfvo type="num" val="15"/>
        <color theme="9" tint="0.39997558519241921"/>
        <color rgb="FFFFEB84"/>
        <color rgb="FFFFCCCC"/>
      </colorScale>
    </cfRule>
  </conditionalFormatting>
  <conditionalFormatting sqref="BD14:BD16">
    <cfRule type="colorScale" priority="109">
      <colorScale>
        <cfvo type="num" val="0"/>
        <cfvo type="percentile" val="8"/>
        <cfvo type="num" val="15"/>
        <color theme="9" tint="0.39997558519241921"/>
        <color rgb="FFFFEB84"/>
        <color rgb="FFFFCCCC"/>
      </colorScale>
    </cfRule>
  </conditionalFormatting>
  <conditionalFormatting sqref="BD52:BD54">
    <cfRule type="colorScale" priority="11">
      <colorScale>
        <cfvo type="num" val="0"/>
        <cfvo type="percentile" val="8"/>
        <cfvo type="num" val="15"/>
        <color theme="9" tint="0.39997558519241921"/>
        <color rgb="FFFFEB84"/>
        <color rgb="FFFFCCCC"/>
      </colorScale>
    </cfRule>
  </conditionalFormatting>
  <conditionalFormatting sqref="BE14:BE16">
    <cfRule type="colorScale" priority="108">
      <colorScale>
        <cfvo type="num" val="0"/>
        <cfvo type="percentile" val="8"/>
        <cfvo type="num" val="15"/>
        <color theme="9" tint="0.39997558519241921"/>
        <color rgb="FFFFEB84"/>
        <color rgb="FFFFCCCC"/>
      </colorScale>
    </cfRule>
  </conditionalFormatting>
  <conditionalFormatting sqref="BE52:BE54">
    <cfRule type="colorScale" priority="10">
      <colorScale>
        <cfvo type="num" val="0"/>
        <cfvo type="percentile" val="8"/>
        <cfvo type="num" val="15"/>
        <color theme="9" tint="0.39997558519241921"/>
        <color rgb="FFFFEB84"/>
        <color rgb="FFFFCCCC"/>
      </colorScale>
    </cfRule>
  </conditionalFormatting>
  <conditionalFormatting sqref="BF14:BF16">
    <cfRule type="colorScale" priority="107">
      <colorScale>
        <cfvo type="num" val="0"/>
        <cfvo type="percentile" val="8"/>
        <cfvo type="num" val="15"/>
        <color theme="9" tint="0.39997558519241921"/>
        <color rgb="FFFFEB84"/>
        <color rgb="FFFFCCCC"/>
      </colorScale>
    </cfRule>
  </conditionalFormatting>
  <conditionalFormatting sqref="BF52:BF54">
    <cfRule type="colorScale" priority="9">
      <colorScale>
        <cfvo type="num" val="0"/>
        <cfvo type="percentile" val="8"/>
        <cfvo type="num" val="15"/>
        <color theme="9" tint="0.39997558519241921"/>
        <color rgb="FFFFEB84"/>
        <color rgb="FFFFCCCC"/>
      </colorScale>
    </cfRule>
  </conditionalFormatting>
  <conditionalFormatting sqref="BG2">
    <cfRule type="cellIs" dxfId="231" priority="114" operator="greaterThanOrEqual">
      <formula>208</formula>
    </cfRule>
    <cfRule type="cellIs" dxfId="230" priority="115" operator="lessThan">
      <formula>208</formula>
    </cfRule>
  </conditionalFormatting>
  <conditionalFormatting sqref="BG14:BG90">
    <cfRule type="cellIs" dxfId="229" priority="116" operator="greaterThanOrEqual">
      <formula>208</formula>
    </cfRule>
    <cfRule type="cellIs" dxfId="228" priority="117" operator="lessThan">
      <formula>208</formula>
    </cfRule>
  </conditionalFormatting>
  <conditionalFormatting sqref="BJ14:BJ90 BJ128">
    <cfRule type="cellIs" dxfId="227" priority="46" operator="equal">
      <formula>0</formula>
    </cfRule>
    <cfRule type="cellIs" dxfId="226" priority="45" operator="equal">
      <formula>1</formula>
    </cfRule>
  </conditionalFormatting>
  <conditionalFormatting sqref="BM2">
    <cfRule type="colorScale" priority="118">
      <colorScale>
        <cfvo type="num" val="0"/>
        <cfvo type="num" val="50"/>
        <cfvo type="num" val="100"/>
        <color rgb="FFFFCCCC"/>
        <color rgb="FFFFEB84"/>
        <color theme="9" tint="0.39997558519241921"/>
      </colorScale>
    </cfRule>
  </conditionalFormatting>
  <conditionalFormatting sqref="BP2">
    <cfRule type="colorScale" priority="52">
      <colorScale>
        <cfvo type="num" val="0"/>
        <cfvo type="num" val="8"/>
        <cfvo type="num" val="13"/>
        <color theme="9" tint="0.39997558519241921"/>
        <color rgb="FFFFEB84"/>
        <color rgb="FFFFCCCC"/>
      </colorScale>
    </cfRule>
  </conditionalFormatting>
  <conditionalFormatting sqref="BQ2:BU2">
    <cfRule type="colorScale" priority="51">
      <colorScale>
        <cfvo type="num" val="0"/>
        <cfvo type="num" val="8"/>
        <cfvo type="num" val="13"/>
        <color theme="9" tint="0.39997558519241921"/>
        <color rgb="FFFFEB84"/>
        <color rgb="FFFFCCCC"/>
      </colorScale>
    </cfRule>
  </conditionalFormatting>
  <conditionalFormatting sqref="BW2:BZ2">
    <cfRule type="colorScale" priority="42">
      <colorScale>
        <cfvo type="num" val="0"/>
        <cfvo type="num" val="50"/>
        <cfvo type="num" val="100"/>
        <color rgb="FFFFCCCC"/>
        <color rgb="FFFFEB84"/>
        <color theme="9" tint="0.39997558519241921"/>
      </colorScale>
    </cfRule>
  </conditionalFormatting>
  <conditionalFormatting sqref="CA2">
    <cfRule type="colorScale" priority="41">
      <colorScale>
        <cfvo type="num" val="0"/>
        <cfvo type="num" val="50"/>
        <cfvo type="num" val="100"/>
        <color rgb="FFFFCCCC"/>
        <color rgb="FFFFEB84"/>
        <color theme="9" tint="0.39997558519241921"/>
      </colorScale>
    </cfRule>
  </conditionalFormatting>
  <conditionalFormatting sqref="CB2">
    <cfRule type="colorScale" priority="40">
      <colorScale>
        <cfvo type="num" val="0"/>
        <cfvo type="num" val="8"/>
        <cfvo type="num" val="13"/>
        <color theme="9" tint="0.39997558519241921"/>
        <color rgb="FFFFEB84"/>
        <color rgb="FFFFCCCC"/>
      </colorScale>
    </cfRule>
  </conditionalFormatting>
  <dataValidations count="2">
    <dataValidation type="time" operator="greaterThanOrEqual" allowBlank="1" showInputMessage="1" showErrorMessage="1" sqref="BH2 BH14:BH90" xr:uid="{00000000-0002-0000-0200-000000000000}">
      <formula1>0</formula1>
    </dataValidation>
    <dataValidation type="whole" allowBlank="1" showInputMessage="1" showErrorMessage="1" sqref="T14:T90 AY14:BA90 O14:O90 E14:E90 Y14:AE90 V14:V90 R14:R90 AG14:AT90" xr:uid="{00000000-0002-0000-0200-000001000000}">
      <formula1>0</formula1>
      <formula2>1</formula2>
    </dataValidation>
  </dataValidations>
  <pageMargins left="0.70866141732283472" right="0.70866141732283472" top="0.74803149606299213" bottom="0.74803149606299213" header="0.31496062992125984" footer="0.31496062992125984"/>
  <pageSetup paperSize="9" scale="34" fitToHeight="0" orientation="landscape" cellComments="atEnd" horizontalDpi="4294967293"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8">
    <pageSetUpPr fitToPage="1"/>
  </sheetPr>
  <dimension ref="A1:CB112"/>
  <sheetViews>
    <sheetView topLeftCell="C1" zoomScaleNormal="100" workbookViewId="0">
      <selection activeCell="CB14" sqref="CB14:CB28"/>
    </sheetView>
  </sheetViews>
  <sheetFormatPr baseColWidth="10" defaultColWidth="9.1328125" defaultRowHeight="14.25"/>
  <cols>
    <col min="1" max="1" width="5.3984375" customWidth="1"/>
    <col min="2" max="2" width="34.1328125" style="1" customWidth="1"/>
    <col min="3" max="3" width="18.1328125" style="2" bestFit="1" customWidth="1"/>
    <col min="4" max="4" width="3.73046875" bestFit="1" customWidth="1"/>
    <col min="5" max="5" width="4.73046875" customWidth="1"/>
    <col min="6" max="6" width="3.73046875" bestFit="1" customWidth="1"/>
    <col min="7" max="7" width="6.3984375" customWidth="1"/>
    <col min="8" max="8" width="5.1328125" bestFit="1" customWidth="1"/>
    <col min="9" max="9" width="4" customWidth="1"/>
    <col min="10" max="10" width="5.86328125" customWidth="1"/>
    <col min="11" max="11" width="3.73046875" customWidth="1"/>
    <col min="12" max="12" width="4" customWidth="1"/>
    <col min="13" max="13" width="3.73046875" customWidth="1"/>
    <col min="14" max="15" width="3.73046875" bestFit="1" customWidth="1"/>
    <col min="16" max="16" width="3.73046875" customWidth="1"/>
    <col min="17" max="18" width="3.73046875" bestFit="1" customWidth="1"/>
    <col min="19" max="19" width="4.265625" bestFit="1" customWidth="1"/>
    <col min="20" max="20" width="3.73046875" bestFit="1" customWidth="1"/>
    <col min="21" max="21" width="4.265625" bestFit="1" customWidth="1"/>
    <col min="22" max="22" width="4" bestFit="1" customWidth="1"/>
    <col min="23" max="23" width="3.73046875" bestFit="1" customWidth="1"/>
    <col min="24" max="24" width="4.265625" bestFit="1" customWidth="1"/>
    <col min="25" max="25" width="3.73046875" bestFit="1" customWidth="1"/>
    <col min="26" max="26" width="4.265625" bestFit="1" customWidth="1"/>
    <col min="27" max="28" width="3.73046875" bestFit="1" customWidth="1"/>
    <col min="29" max="29" width="3.73046875" customWidth="1"/>
    <col min="30" max="33" width="3.73046875" bestFit="1" customWidth="1"/>
    <col min="34" max="34" width="4.265625" bestFit="1" customWidth="1"/>
    <col min="35" max="37" width="3.73046875" bestFit="1" customWidth="1"/>
    <col min="38" max="41" width="3.73046875" customWidth="1"/>
    <col min="42" max="43" width="4.265625" bestFit="1" customWidth="1"/>
    <col min="44" max="45" width="3.73046875" customWidth="1"/>
    <col min="46" max="46" width="4.265625" bestFit="1" customWidth="1"/>
    <col min="47" max="47" width="4.73046875" customWidth="1"/>
    <col min="48" max="51" width="3.73046875" customWidth="1"/>
    <col min="52" max="53" width="4.265625" bestFit="1" customWidth="1"/>
    <col min="54" max="55" width="3.73046875" bestFit="1" customWidth="1"/>
    <col min="56" max="57" width="3.73046875" customWidth="1"/>
    <col min="58" max="58" width="3.73046875" bestFit="1" customWidth="1"/>
    <col min="59" max="59" width="5.1328125" customWidth="1"/>
    <col min="60" max="61" width="7" customWidth="1"/>
    <col min="62" max="65" width="3.73046875" customWidth="1"/>
    <col min="66" max="66" width="3.73046875" bestFit="1" customWidth="1"/>
    <col min="67" max="67" width="4.59765625" customWidth="1"/>
    <col min="68" max="69" width="5" bestFit="1" customWidth="1"/>
    <col min="70" max="70" width="3.73046875" bestFit="1" customWidth="1"/>
    <col min="71" max="72" width="5" bestFit="1" customWidth="1"/>
    <col min="73" max="73" width="3.73046875" bestFit="1" customWidth="1"/>
    <col min="74" max="74" width="5" customWidth="1"/>
    <col min="75" max="75" width="4" customWidth="1"/>
    <col min="76" max="76" width="4.86328125" customWidth="1"/>
    <col min="77" max="77" width="4.265625" customWidth="1"/>
    <col min="78" max="78" width="3.86328125" customWidth="1"/>
    <col min="79" max="79" width="3.73046875" bestFit="1" customWidth="1"/>
    <col min="80" max="80" width="3.1328125" bestFit="1" customWidth="1"/>
  </cols>
  <sheetData>
    <row r="1" spans="1:80"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9" t="s">
        <v>64</v>
      </c>
      <c r="BQ1" s="49" t="s">
        <v>65</v>
      </c>
      <c r="BR1" s="49" t="s">
        <v>66</v>
      </c>
      <c r="BS1" s="49" t="s">
        <v>67</v>
      </c>
      <c r="BT1" s="49" t="s">
        <v>68</v>
      </c>
      <c r="BU1" s="49" t="s">
        <v>69</v>
      </c>
      <c r="BV1" s="49" t="s">
        <v>70</v>
      </c>
      <c r="BW1" s="50" t="s">
        <v>275</v>
      </c>
      <c r="BX1" s="50" t="s">
        <v>276</v>
      </c>
      <c r="BY1" s="50" t="s">
        <v>277</v>
      </c>
      <c r="BZ1" s="50" t="s">
        <v>278</v>
      </c>
      <c r="CA1" s="7" t="s">
        <v>282</v>
      </c>
      <c r="CB1" s="7" t="s">
        <v>281</v>
      </c>
    </row>
    <row r="2" spans="1:80" s="12" customFormat="1">
      <c r="B2" s="4" t="s">
        <v>71</v>
      </c>
      <c r="C2" s="12">
        <f>COUNTA(A14:A210)</f>
        <v>2</v>
      </c>
      <c r="D2" s="12">
        <f>SUM(F14:F210)</f>
        <v>2</v>
      </c>
      <c r="E2" s="12">
        <f>SUM(G14:G210)</f>
        <v>39</v>
      </c>
      <c r="F2" s="12">
        <f>IF(D2=0,0,E2/D2)</f>
        <v>19.5</v>
      </c>
      <c r="G2" s="12">
        <f>SUM(I14:I210)</f>
        <v>241</v>
      </c>
      <c r="H2" s="12">
        <f>SUM(J14:J210)</f>
        <v>78</v>
      </c>
      <c r="I2" s="12">
        <f>IF(E2=0,0,H2/E2)</f>
        <v>2</v>
      </c>
      <c r="J2" s="12">
        <f>SUM(L14:L210)</f>
        <v>236</v>
      </c>
      <c r="K2" s="12">
        <f>IF(E2=0,0,J2/E2)</f>
        <v>6.0512820512820511</v>
      </c>
      <c r="L2" s="12">
        <f>IF($C$2=0,0,COUNTIF(D14:D210,1)/$C$2*100)</f>
        <v>100</v>
      </c>
      <c r="M2" s="12">
        <f>IF($C$2=0,0,COUNTIF(E14:E210,1)/$C$2*100)</f>
        <v>50</v>
      </c>
      <c r="N2" s="12">
        <f>IF($C$2=0,0,SUM(N14:N210)/$C$2)</f>
        <v>1.5</v>
      </c>
      <c r="O2" s="12">
        <f t="shared" ref="O2:U2" si="0">IF($C$2=0,0,COUNTIF(O14:O210,1)/$C$2*100)</f>
        <v>50</v>
      </c>
      <c r="P2" s="12">
        <f t="shared" si="0"/>
        <v>0</v>
      </c>
      <c r="Q2" s="12">
        <f t="shared" si="0"/>
        <v>0</v>
      </c>
      <c r="R2" s="12">
        <f t="shared" si="0"/>
        <v>50</v>
      </c>
      <c r="S2" s="12">
        <f t="shared" si="0"/>
        <v>100</v>
      </c>
      <c r="T2" s="12">
        <f t="shared" si="0"/>
        <v>0</v>
      </c>
      <c r="U2" s="12">
        <f t="shared" si="0"/>
        <v>100</v>
      </c>
      <c r="V2" s="12">
        <f>IF(COUNTIFS(U14:U210,0,G14:G210,"&gt;0")=0,100,(COUNTIFS(V14:V210,1,U14:U210,0)/COUNTIFS(U14:U210,0,G14:G210,"&gt;0")*100))</f>
        <v>100</v>
      </c>
      <c r="W2" s="12">
        <f t="shared" ref="W2:AE2" si="1">IF($C$2=0,0,COUNTIF(W14:W210,1)/$C$2*100)</f>
        <v>0</v>
      </c>
      <c r="X2" s="12">
        <f t="shared" si="1"/>
        <v>100</v>
      </c>
      <c r="Y2" s="12">
        <f t="shared" si="1"/>
        <v>100</v>
      </c>
      <c r="Z2" s="12">
        <f t="shared" si="1"/>
        <v>100</v>
      </c>
      <c r="AA2" s="12">
        <f t="shared" si="1"/>
        <v>0</v>
      </c>
      <c r="AB2" s="12">
        <f t="shared" si="1"/>
        <v>100</v>
      </c>
      <c r="AC2" s="12">
        <f t="shared" si="1"/>
        <v>50</v>
      </c>
      <c r="AD2" s="12">
        <f t="shared" si="1"/>
        <v>100</v>
      </c>
      <c r="AE2" s="12">
        <f t="shared" si="1"/>
        <v>100</v>
      </c>
      <c r="AF2" s="12">
        <f>SUM(AF14:AF210)</f>
        <v>5</v>
      </c>
      <c r="AG2" s="12">
        <f t="shared" ref="AG2:AT2" si="2">IF($C$2=0,0,COUNTIF(AG14:AG210,1)/$C$2*100)</f>
        <v>100</v>
      </c>
      <c r="AH2" s="12">
        <f t="shared" si="2"/>
        <v>100</v>
      </c>
      <c r="AI2" s="12">
        <f t="shared" si="2"/>
        <v>50</v>
      </c>
      <c r="AJ2" s="12">
        <f t="shared" si="2"/>
        <v>100</v>
      </c>
      <c r="AK2" s="12">
        <f t="shared" si="2"/>
        <v>100</v>
      </c>
      <c r="AL2" s="12">
        <f t="shared" si="2"/>
        <v>0</v>
      </c>
      <c r="AM2" s="12">
        <f t="shared" si="2"/>
        <v>50</v>
      </c>
      <c r="AN2" s="12">
        <f t="shared" si="2"/>
        <v>0</v>
      </c>
      <c r="AO2" s="12">
        <f t="shared" si="2"/>
        <v>100</v>
      </c>
      <c r="AP2" s="12">
        <f t="shared" si="2"/>
        <v>50</v>
      </c>
      <c r="AQ2" s="12">
        <f t="shared" si="2"/>
        <v>50</v>
      </c>
      <c r="AR2" s="12">
        <f t="shared" si="2"/>
        <v>100</v>
      </c>
      <c r="AS2" s="12">
        <f t="shared" si="2"/>
        <v>100</v>
      </c>
      <c r="AT2" s="12">
        <f t="shared" si="2"/>
        <v>100</v>
      </c>
      <c r="AU2" s="12">
        <f>IF(E2=0,0,(206.835-(84.6*(I2))-(1.015*(F2))))</f>
        <v>17.842500000000022</v>
      </c>
      <c r="AV2" s="12">
        <f>IF(E2=0,0,(0.39*F2)+(11.8*I2)-15.59)</f>
        <v>15.615000000000002</v>
      </c>
      <c r="AW2" s="12">
        <f>IF(E2=0,0,((0.0588*K2*100)-(0.296*(D2/E2)*100)-15.8))</f>
        <v>18.263589743589737</v>
      </c>
      <c r="AX2" s="12">
        <f>IF(G2=0,0,(4.71*K2)+(0.5*F2)-21.43)</f>
        <v>16.821538461538459</v>
      </c>
      <c r="AY2" s="12">
        <f>IF($C$2=0,0,COUNTIF(AY14:AY210,1)/$C$2*100)</f>
        <v>50</v>
      </c>
      <c r="AZ2" s="12">
        <f>IF($C$2=0,0,COUNTIF(AZ14:AZ210,1)/$C$2*100)</f>
        <v>50</v>
      </c>
      <c r="BA2" s="12">
        <f>IF($C$2=0,0,COUNTIF(BA14:BA210,1)/$C$2*100)</f>
        <v>50</v>
      </c>
      <c r="BB2" s="12">
        <v>7.7</v>
      </c>
      <c r="BC2" s="12" t="s">
        <v>516</v>
      </c>
      <c r="BD2" s="12">
        <v>18.899999999999999</v>
      </c>
      <c r="BE2" s="12">
        <v>5</v>
      </c>
      <c r="BF2" s="12">
        <v>13.5</v>
      </c>
      <c r="BG2" s="12">
        <f>IF(E2=0,0,AF2/E2*1000)</f>
        <v>128.2051282051282</v>
      </c>
      <c r="BH2" s="29">
        <f>E2/200/24/60</f>
        <v>1.3541666666666666E-4</v>
      </c>
      <c r="BI2" s="29">
        <f>IF($C$2=0,0,BH2/$C$2)</f>
        <v>6.770833333333333E-5</v>
      </c>
      <c r="BJ2" s="12">
        <f>IF($C$2=0,0,D2/$C$2)</f>
        <v>1</v>
      </c>
      <c r="BK2" s="12">
        <f>IF($C$2=0,0,E2/$C$2)</f>
        <v>19.5</v>
      </c>
      <c r="BL2" s="12">
        <f>IF($C$2=0,0,AF2/$C$2)</f>
        <v>2.5</v>
      </c>
      <c r="BM2" s="12">
        <f>(0.5*W2)+(0.5*X2)</f>
        <v>50</v>
      </c>
      <c r="BN2" s="12">
        <f>IF(C2=0,0,J2/G2*100)</f>
        <v>97.925311203319495</v>
      </c>
      <c r="BO2" s="12">
        <f>'[1]Professional free'!$P$2</f>
        <v>52.329749103942653</v>
      </c>
      <c r="BP2" s="27">
        <v>27.1</v>
      </c>
      <c r="BQ2" s="12">
        <v>14.6</v>
      </c>
      <c r="BR2" s="12">
        <v>16</v>
      </c>
      <c r="BS2" s="12">
        <v>15.9</v>
      </c>
      <c r="BT2" s="12">
        <v>15.8</v>
      </c>
      <c r="BU2" s="12">
        <v>10</v>
      </c>
      <c r="BV2" s="12">
        <v>4.0978000000000003</v>
      </c>
      <c r="BW2" s="12">
        <f>IF($C$2=0,0,((COUNTIF(BG14:BG210,"&lt;209")-COUNTIF(BG14:BG210,"&lt;1"))/$C$2)*100)</f>
        <v>100</v>
      </c>
      <c r="BX2" s="12">
        <f>IF($C$2=0,0,(COUNTIF(F14:F210,1)/$C$2)*100)</f>
        <v>100</v>
      </c>
      <c r="BY2" s="12">
        <f>IF($C$2=0,0,(COUNTIF(N14:N210,1)/$C$2)*100)</f>
        <v>50</v>
      </c>
      <c r="BZ2" s="12">
        <f>IF($C$2=0,0,((COUNTIF(G14:G210,"&gt;4")-COUNTIF(G14:G210,"&gt;15"))/$C$2)*100)</f>
        <v>50</v>
      </c>
      <c r="CA2" s="12">
        <f>IF($C$2=0,0,COUNTIF(BJ14:BJ210,1)/$C$2*100)</f>
        <v>0</v>
      </c>
      <c r="CB2" s="12">
        <f>SUM(CB14:CB210)/COUNT(CB14:CB210)</f>
        <v>14.600009157509158</v>
      </c>
    </row>
    <row r="3" spans="1:80" s="12" customFormat="1">
      <c r="A3" s="51"/>
      <c r="B3" s="4" t="s">
        <v>188</v>
      </c>
      <c r="L3" s="12">
        <f>100-L$2</f>
        <v>0</v>
      </c>
      <c r="M3" s="12">
        <f t="shared" ref="M3:BX3" si="3">100-M$2</f>
        <v>50</v>
      </c>
      <c r="O3" s="12">
        <f t="shared" si="3"/>
        <v>50</v>
      </c>
      <c r="P3" s="12">
        <f t="shared" si="3"/>
        <v>100</v>
      </c>
      <c r="Q3" s="12">
        <f t="shared" si="3"/>
        <v>100</v>
      </c>
      <c r="R3" s="12">
        <f t="shared" si="3"/>
        <v>50</v>
      </c>
      <c r="S3" s="12">
        <f t="shared" si="3"/>
        <v>0</v>
      </c>
      <c r="T3" s="12">
        <f t="shared" si="3"/>
        <v>100</v>
      </c>
      <c r="U3" s="12">
        <f t="shared" si="3"/>
        <v>0</v>
      </c>
      <c r="V3" s="12">
        <f t="shared" si="3"/>
        <v>0</v>
      </c>
      <c r="W3" s="12">
        <f t="shared" si="3"/>
        <v>100</v>
      </c>
      <c r="X3" s="12">
        <f t="shared" si="3"/>
        <v>0</v>
      </c>
      <c r="Y3" s="12">
        <f t="shared" si="3"/>
        <v>0</v>
      </c>
      <c r="Z3" s="12">
        <f t="shared" si="3"/>
        <v>0</v>
      </c>
      <c r="AA3" s="12">
        <f t="shared" si="3"/>
        <v>100</v>
      </c>
      <c r="AB3" s="12">
        <f t="shared" si="3"/>
        <v>0</v>
      </c>
      <c r="AC3" s="12">
        <f t="shared" si="3"/>
        <v>50</v>
      </c>
      <c r="AD3" s="12">
        <f t="shared" si="3"/>
        <v>0</v>
      </c>
      <c r="AE3" s="12">
        <f t="shared" si="3"/>
        <v>0</v>
      </c>
      <c r="AG3" s="12">
        <f t="shared" si="3"/>
        <v>0</v>
      </c>
      <c r="AH3" s="12">
        <f t="shared" si="3"/>
        <v>0</v>
      </c>
      <c r="AI3" s="12">
        <f t="shared" si="3"/>
        <v>50</v>
      </c>
      <c r="AJ3" s="12">
        <f t="shared" si="3"/>
        <v>0</v>
      </c>
      <c r="AK3" s="12">
        <f t="shared" si="3"/>
        <v>0</v>
      </c>
      <c r="AL3" s="12">
        <f t="shared" si="3"/>
        <v>100</v>
      </c>
      <c r="AM3" s="12">
        <f t="shared" si="3"/>
        <v>50</v>
      </c>
      <c r="AN3" s="12">
        <f t="shared" si="3"/>
        <v>100</v>
      </c>
      <c r="AO3" s="12">
        <f t="shared" si="3"/>
        <v>0</v>
      </c>
      <c r="AP3" s="12">
        <f t="shared" si="3"/>
        <v>50</v>
      </c>
      <c r="AQ3" s="12">
        <f t="shared" si="3"/>
        <v>50</v>
      </c>
      <c r="AR3" s="12">
        <f t="shared" si="3"/>
        <v>0</v>
      </c>
      <c r="AS3" s="12">
        <f t="shared" si="3"/>
        <v>0</v>
      </c>
      <c r="AT3" s="12">
        <f t="shared" si="3"/>
        <v>0</v>
      </c>
      <c r="AY3" s="12">
        <f t="shared" si="3"/>
        <v>50</v>
      </c>
      <c r="AZ3" s="12">
        <f t="shared" si="3"/>
        <v>50</v>
      </c>
      <c r="BA3" s="12">
        <f t="shared" si="3"/>
        <v>50</v>
      </c>
      <c r="BM3" s="12">
        <f t="shared" si="3"/>
        <v>50</v>
      </c>
      <c r="BW3" s="12">
        <f t="shared" si="3"/>
        <v>0</v>
      </c>
      <c r="BX3" s="12">
        <f t="shared" si="3"/>
        <v>0</v>
      </c>
      <c r="BY3" s="12">
        <f>100-BY$2</f>
        <v>50</v>
      </c>
      <c r="BZ3" s="12">
        <f>100-BZ$2</f>
        <v>50</v>
      </c>
      <c r="CA3" s="12">
        <f>100-CA$2</f>
        <v>100</v>
      </c>
    </row>
    <row r="4" spans="1:80" s="12" customFormat="1">
      <c r="A4" s="51"/>
      <c r="B4" s="4" t="s">
        <v>182</v>
      </c>
      <c r="F4" s="12">
        <f t="shared" ref="F4:K4" si="4">_xlfn.STDEV.P(H14:H207)</f>
        <v>9.5</v>
      </c>
      <c r="G4" s="12">
        <f t="shared" si="4"/>
        <v>69.5</v>
      </c>
      <c r="H4" s="12">
        <f t="shared" si="4"/>
        <v>22</v>
      </c>
      <c r="I4" s="12">
        <f t="shared" si="4"/>
        <v>0.20172413793103539</v>
      </c>
      <c r="J4" s="12">
        <f t="shared" si="4"/>
        <v>68</v>
      </c>
      <c r="K4" s="12">
        <f t="shared" si="4"/>
        <v>0.70689655172413579</v>
      </c>
      <c r="N4" s="12">
        <f>_xlfn.STDEV.P(N14:N207)</f>
        <v>0.5</v>
      </c>
      <c r="AU4" s="12">
        <f>_xlfn.STDEV.P(AU14:AU207)</f>
        <v>26.708362068965513</v>
      </c>
      <c r="AV4" s="12">
        <f>_xlfn.STDEV.P(AV14:AV207)</f>
        <v>6.0853448275862094</v>
      </c>
      <c r="AW4" s="12">
        <f>_xlfn.STDEV.P(AW14:AW207)</f>
        <v>5.126206896551726</v>
      </c>
      <c r="AX4" s="12">
        <f>_xlfn.STDEV.P(AX14:AX207)</f>
        <v>8.0794827586206868</v>
      </c>
      <c r="BG4" s="12">
        <f>_xlfn.STDEV.P(BG14:BG207)</f>
        <v>18.965517241379334</v>
      </c>
      <c r="BI4" s="29">
        <f>_xlfn.STDEV.P(BH14:BH207)</f>
        <v>3.2986111111111115E-5</v>
      </c>
      <c r="BJ4" s="12">
        <f>_xlfn.STDEV.P(F14:F207)</f>
        <v>0</v>
      </c>
      <c r="BK4" s="12">
        <f>_xlfn.STDEV.P(G14:G207)</f>
        <v>9.5</v>
      </c>
      <c r="BL4" s="12">
        <f>_xlfn.STDEV.P(AF14:AF207)</f>
        <v>1.5</v>
      </c>
      <c r="BN4" s="12">
        <f>_xlfn.STDEV.P(BI14:BI207)</f>
        <v>28.757580084662564</v>
      </c>
      <c r="CB4" s="12">
        <f>_xlfn.STDEV.P(CB14:CB210)</f>
        <v>3.6856609016203095</v>
      </c>
    </row>
    <row r="5" spans="1:80" s="8" customFormat="1" hidden="1">
      <c r="A5" s="44"/>
      <c r="BI5" s="10"/>
    </row>
    <row r="6" spans="1:80" s="8" customFormat="1" hidden="1">
      <c r="A6" s="44"/>
      <c r="BI6" s="10"/>
    </row>
    <row r="7" spans="1:80" s="8" customFormat="1" hidden="1">
      <c r="A7" s="44"/>
      <c r="BI7" s="10"/>
    </row>
    <row r="8" spans="1:80" s="8" customFormat="1" hidden="1">
      <c r="A8" s="44"/>
      <c r="BI8" s="10"/>
    </row>
    <row r="9" spans="1:80" s="8" customFormat="1" hidden="1">
      <c r="A9" s="44"/>
      <c r="BI9" s="10"/>
    </row>
    <row r="10" spans="1:80" s="8" customFormat="1" hidden="1">
      <c r="A10" s="44"/>
      <c r="BI10" s="10"/>
    </row>
    <row r="11" spans="1:80" s="8" customFormat="1" hidden="1">
      <c r="A11" s="44"/>
      <c r="BI11" s="10"/>
    </row>
    <row r="12" spans="1:80" s="8" customFormat="1" hidden="1">
      <c r="A12" s="44"/>
      <c r="BI12" s="10"/>
    </row>
    <row r="13" spans="1:80" s="4" customFormat="1" ht="171">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28.5">
      <c r="A14" s="2">
        <v>25</v>
      </c>
      <c r="B14" s="13" t="s">
        <v>85</v>
      </c>
      <c r="D14">
        <f>'[1]Professional free'!$Q2</f>
        <v>1</v>
      </c>
      <c r="E14">
        <v>1</v>
      </c>
      <c r="F14">
        <f t="shared" ref="F14:F15" si="5">IF(B14="",0,(LEN(B14)-LEN(SUBSTITUTE(B14,". ","."))+1))</f>
        <v>1</v>
      </c>
      <c r="G14">
        <f t="shared" ref="G14:G15" si="6">IF(B14="",0,LEN(B14)-LEN(SUBSTITUTE(B14," ",""))+1)</f>
        <v>10</v>
      </c>
      <c r="H14">
        <f t="shared" ref="H14:H15" si="7">IF(F14=0,0,G14/F14)</f>
        <v>10</v>
      </c>
      <c r="I14">
        <f t="shared" ref="I14:I15" si="8">LEN(SUBSTITUTE(B14," ",""))</f>
        <v>51</v>
      </c>
      <c r="J14">
        <f>'[1]Professional free'!$C2</f>
        <v>17</v>
      </c>
      <c r="K14">
        <f t="shared" ref="K14:K15" si="9">IF(G14=0,0,J14/G14)</f>
        <v>1.7</v>
      </c>
      <c r="L14">
        <f t="shared" ref="L14:L15" si="10">LEN(SUBSTITUTE(SUBSTITUTE(SUBSTITUTE(SUBSTITUTE(SUBSTITUTE(SUBSTITUTE(SUBSTITUTE(SUBSTITUTE(SUBSTITUTE(SUBSTITUTE(SUBSTITUTE(SUBSTITUTE(SUBSTITUTE(SUBSTITUTE(SUBSTITUTE(SUBSTITUTE(SUBSTITUTE(SUBSTITUTE(SUBSTITUTE(B14," ",""),".",""),",",""),"?",""),"!",""),";",""),"(",""),")",""),"[",""),"]",""),"-",""),"{",""),"}",""),"/",""),"+",""),"*",""),"_",""),"&amp;",""),"#",""))</f>
        <v>50</v>
      </c>
      <c r="M14">
        <f t="shared" ref="M14:M15" si="11">IF(G14=0,0,L14/G14)</f>
        <v>5</v>
      </c>
      <c r="N14">
        <v>1</v>
      </c>
      <c r="O14">
        <v>1</v>
      </c>
      <c r="P14">
        <f>'[1]Professional free'!$R2</f>
        <v>0</v>
      </c>
      <c r="Q14">
        <v>0</v>
      </c>
      <c r="R14">
        <f>'[1]Professional free'!$E2</f>
        <v>1</v>
      </c>
      <c r="S14">
        <v>1</v>
      </c>
      <c r="T14">
        <f t="shared" ref="T14:T15" si="12">QUOTIENT((Q14+R14+S14),3)</f>
        <v>0</v>
      </c>
      <c r="U14">
        <f>'[1]Professional free'!$F2</f>
        <v>1</v>
      </c>
      <c r="V14">
        <v>1</v>
      </c>
      <c r="W14">
        <f t="shared" ref="W14:W15" si="13">QUOTIENT((P14+T14),2)</f>
        <v>0</v>
      </c>
      <c r="X14">
        <f t="shared" ref="X14:X15" si="14">IF(U14=1,1,IF(V14=1,1,0))</f>
        <v>1</v>
      </c>
      <c r="Y14">
        <f>'[1]Professional free'!$D2</f>
        <v>1</v>
      </c>
      <c r="Z14">
        <f>'[1]Professional free'!$G2</f>
        <v>1</v>
      </c>
      <c r="AA14">
        <f>'[1]Professional free'!$H2</f>
        <v>0</v>
      </c>
      <c r="AB14">
        <f>'[1]Professional free'!$I2</f>
        <v>1</v>
      </c>
      <c r="AC14">
        <f>'[1]Professional free'!$T2</f>
        <v>1</v>
      </c>
      <c r="AD14">
        <f>'[1]Professional free'!$J2</f>
        <v>1</v>
      </c>
      <c r="AE14">
        <v>1</v>
      </c>
      <c r="AF14">
        <f t="shared" ref="AF14:AF15" si="15">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1</v>
      </c>
      <c r="AG14">
        <f>'[1]Professional free'!$K2</f>
        <v>1</v>
      </c>
      <c r="AH14">
        <f t="shared" ref="AH14:AH15" si="16">IF(G14&gt;0,IF((LEN(B14)-LEN(SUBSTITUTE(B14,"/","")))&gt;0,0,1),0)</f>
        <v>1</v>
      </c>
      <c r="AI14">
        <f>'[1]Professional free'!$L2</f>
        <v>1</v>
      </c>
      <c r="AJ14">
        <v>1</v>
      </c>
      <c r="AK14">
        <f t="shared" ref="AK14:AK15" si="17">IF(G14&gt;0,IF(((LEN(B14)-LEN(SUBSTITUTE(B14,"(","")))+(LEN(B14)-LEN(SUBSTITUTE(B14,")","")))+(LEN(B14)-LEN(SUBSTITUTE(B14,"[","")))+(LEN(B14)-LEN(SUBSTITUTE(B14,"]","")))+(LEN(B14)-LEN(SUBSTITUTE(B14,"{","")))+(LEN(B14)-LEN(SUBSTITUTE(B14,"}",""))))&gt;0,0,1),0)</f>
        <v>1</v>
      </c>
      <c r="AL14">
        <v>0</v>
      </c>
      <c r="AM14">
        <f>'[1]Professional free'!$M2</f>
        <v>1</v>
      </c>
      <c r="AN14">
        <v>0</v>
      </c>
      <c r="AO14">
        <f>'[1]Professional free'!$N2</f>
        <v>1</v>
      </c>
      <c r="AP14">
        <v>0</v>
      </c>
      <c r="AQ14">
        <v>1</v>
      </c>
      <c r="AR14">
        <v>1</v>
      </c>
      <c r="AS14">
        <f>'[1]Professional free'!$O2</f>
        <v>1</v>
      </c>
      <c r="AT14">
        <f>'[1]Professional free'!$S2</f>
        <v>1</v>
      </c>
      <c r="AU14">
        <f t="shared" ref="AU14:AU15" si="18">IF(G14=0,0,(206.835-(84.6*(K14))-(1.015*(H14))))</f>
        <v>52.865000000000016</v>
      </c>
      <c r="AV14">
        <f t="shared" ref="AV14:AV15" si="19">IF(G14=0,0,(0.39*H14)+(11.8*K14)-15.59)</f>
        <v>8.370000000000001</v>
      </c>
      <c r="AW14">
        <f t="shared" ref="AW14:AW15" si="20">IF(G14=0,0,((0.0588*M14*100)-(0.296*(F14/G14)*100)-15.8))</f>
        <v>10.639999999999997</v>
      </c>
      <c r="AX14">
        <f t="shared" ref="AX14:AX15" si="21">IF(I14=0,0,(4.71*M14)+(0.5*H14)-21.43)</f>
        <v>7.120000000000001</v>
      </c>
      <c r="AY14">
        <v>1</v>
      </c>
      <c r="AZ14">
        <v>0</v>
      </c>
      <c r="BA14">
        <v>1</v>
      </c>
      <c r="BG14">
        <f t="shared" ref="BG14:BG15" si="22">IF(G14=0,0,AF14/G14*1000)</f>
        <v>100</v>
      </c>
      <c r="BH14" s="10">
        <f t="shared" ref="BH14:BH15" si="23">G14/200/24/60</f>
        <v>3.4722222222222222E-5</v>
      </c>
      <c r="BI14">
        <f t="shared" ref="BI14:BI15" si="24">IF(G14=0,0,L14/I14*100)</f>
        <v>98.039215686274503</v>
      </c>
      <c r="BJ14">
        <v>0</v>
      </c>
      <c r="CB14">
        <f>AV2</f>
        <v>15.615000000000002</v>
      </c>
    </row>
    <row r="15" spans="1:80" ht="85.5">
      <c r="A15" s="2">
        <v>14</v>
      </c>
      <c r="B15" s="13" t="s">
        <v>84</v>
      </c>
      <c r="D15">
        <f>'[1]Professional free'!$Q3</f>
        <v>1</v>
      </c>
      <c r="E15">
        <v>0</v>
      </c>
      <c r="F15">
        <f t="shared" si="5"/>
        <v>1</v>
      </c>
      <c r="G15">
        <f t="shared" si="6"/>
        <v>29</v>
      </c>
      <c r="H15">
        <f t="shared" si="7"/>
        <v>29</v>
      </c>
      <c r="I15">
        <f t="shared" si="8"/>
        <v>190</v>
      </c>
      <c r="J15">
        <f>'[1]Professional free'!$C3</f>
        <v>61</v>
      </c>
      <c r="K15">
        <f t="shared" si="9"/>
        <v>2.103448275862069</v>
      </c>
      <c r="L15">
        <f t="shared" si="10"/>
        <v>186</v>
      </c>
      <c r="M15">
        <f t="shared" si="11"/>
        <v>6.4137931034482758</v>
      </c>
      <c r="N15">
        <v>2</v>
      </c>
      <c r="O15">
        <v>0</v>
      </c>
      <c r="P15">
        <f>'[1]Professional free'!$R3</f>
        <v>0</v>
      </c>
      <c r="Q15">
        <v>0</v>
      </c>
      <c r="R15">
        <f>'[1]Professional free'!$E3</f>
        <v>0</v>
      </c>
      <c r="S15">
        <v>1</v>
      </c>
      <c r="T15">
        <f t="shared" si="12"/>
        <v>0</v>
      </c>
      <c r="U15">
        <f>'[1]Professional free'!$F3</f>
        <v>1</v>
      </c>
      <c r="V15">
        <v>1</v>
      </c>
      <c r="W15">
        <f t="shared" si="13"/>
        <v>0</v>
      </c>
      <c r="X15">
        <f t="shared" si="14"/>
        <v>1</v>
      </c>
      <c r="Y15">
        <f>'[1]Professional free'!$D3</f>
        <v>1</v>
      </c>
      <c r="Z15">
        <f>'[1]Professional free'!$G3</f>
        <v>1</v>
      </c>
      <c r="AA15">
        <f>'[1]Professional free'!$H3</f>
        <v>0</v>
      </c>
      <c r="AB15">
        <f>'[1]Professional free'!$I3</f>
        <v>1</v>
      </c>
      <c r="AC15">
        <f>'[1]Professional free'!$T3</f>
        <v>0</v>
      </c>
      <c r="AD15">
        <f>'[1]Professional free'!$J3</f>
        <v>1</v>
      </c>
      <c r="AE15">
        <v>1</v>
      </c>
      <c r="AF15">
        <f t="shared" si="15"/>
        <v>4</v>
      </c>
      <c r="AG15">
        <f>'[1]Professional free'!$K3</f>
        <v>1</v>
      </c>
      <c r="AH15">
        <f t="shared" si="16"/>
        <v>1</v>
      </c>
      <c r="AI15">
        <f>'[1]Professional free'!$L3</f>
        <v>0</v>
      </c>
      <c r="AJ15">
        <v>1</v>
      </c>
      <c r="AK15">
        <f t="shared" si="17"/>
        <v>1</v>
      </c>
      <c r="AL15">
        <v>0</v>
      </c>
      <c r="AM15">
        <f>'[1]Professional free'!$M3</f>
        <v>0</v>
      </c>
      <c r="AN15">
        <v>0</v>
      </c>
      <c r="AO15">
        <f>'[1]Professional free'!$N3</f>
        <v>1</v>
      </c>
      <c r="AP15">
        <v>1</v>
      </c>
      <c r="AQ15">
        <v>0</v>
      </c>
      <c r="AR15">
        <v>1</v>
      </c>
      <c r="AS15">
        <f>'[1]Professional free'!$O3</f>
        <v>1</v>
      </c>
      <c r="AT15">
        <f>'[1]Professional free'!$S3</f>
        <v>1</v>
      </c>
      <c r="AU15">
        <f t="shared" si="18"/>
        <v>-0.55172413793101427</v>
      </c>
      <c r="AV15">
        <f t="shared" si="19"/>
        <v>20.540689655172418</v>
      </c>
      <c r="AW15">
        <f t="shared" si="20"/>
        <v>20.892413793103447</v>
      </c>
      <c r="AX15">
        <f t="shared" si="21"/>
        <v>23.278965517241382</v>
      </c>
      <c r="AY15">
        <v>0</v>
      </c>
      <c r="AZ15">
        <v>1</v>
      </c>
      <c r="BA15">
        <v>0</v>
      </c>
      <c r="BG15">
        <f t="shared" si="22"/>
        <v>137.93103448275861</v>
      </c>
      <c r="BH15" s="10">
        <f t="shared" si="23"/>
        <v>1.0069444444444445E-4</v>
      </c>
      <c r="BI15">
        <f t="shared" si="24"/>
        <v>97.894736842105274</v>
      </c>
      <c r="BJ15">
        <v>0</v>
      </c>
      <c r="CB15">
        <f>AW2</f>
        <v>18.263589743589737</v>
      </c>
    </row>
    <row r="16" spans="1:80" ht="56.25" customHeight="1">
      <c r="A16" s="2"/>
      <c r="B16" s="2"/>
      <c r="BH16" s="10"/>
      <c r="CB16">
        <f>AX2</f>
        <v>16.821538461538459</v>
      </c>
    </row>
    <row r="17" spans="1:80" ht="69" customHeight="1">
      <c r="A17" s="2"/>
      <c r="B17" s="2"/>
      <c r="BH17" s="10"/>
      <c r="CB17">
        <f>VLOOKUP(BB2,'Reading box plots'!$A$14:$B$26,2)</f>
        <v>10</v>
      </c>
    </row>
    <row r="18" spans="1:80">
      <c r="A18" s="2"/>
      <c r="B18" s="2"/>
      <c r="BH18" s="10"/>
      <c r="CB18" t="str">
        <f>BC2</f>
        <v>x</v>
      </c>
    </row>
    <row r="19" spans="1:80">
      <c r="A19" s="2"/>
      <c r="B19" s="2"/>
      <c r="BH19" s="10"/>
      <c r="CB19">
        <f>BD2</f>
        <v>18.899999999999999</v>
      </c>
    </row>
    <row r="20" spans="1:80" ht="71.25" customHeight="1">
      <c r="A20" s="2"/>
      <c r="B20" s="2"/>
      <c r="BH20" s="10"/>
      <c r="CB20">
        <f>BE2</f>
        <v>5</v>
      </c>
    </row>
    <row r="21" spans="1:80">
      <c r="A21" s="2"/>
      <c r="B21" s="2"/>
      <c r="BH21" s="10"/>
      <c r="CB21">
        <f>BF2</f>
        <v>13.5</v>
      </c>
    </row>
    <row r="22" spans="1:80">
      <c r="A22" s="2"/>
      <c r="B22" s="2"/>
      <c r="BH22" s="10"/>
      <c r="CB22">
        <f>BQ2</f>
        <v>14.6</v>
      </c>
    </row>
    <row r="23" spans="1:80">
      <c r="A23" s="2"/>
      <c r="B23" s="2"/>
      <c r="BH23" s="10"/>
      <c r="CB23">
        <f>BR2</f>
        <v>16</v>
      </c>
    </row>
    <row r="24" spans="1:80">
      <c r="A24" s="2"/>
      <c r="B24" s="2"/>
      <c r="BH24" s="10"/>
      <c r="CB24">
        <f>BS2</f>
        <v>15.9</v>
      </c>
    </row>
    <row r="25" spans="1:80">
      <c r="A25" s="2"/>
      <c r="B25" s="2"/>
      <c r="BH25" s="10"/>
      <c r="CB25">
        <f>BT2</f>
        <v>15.8</v>
      </c>
    </row>
    <row r="26" spans="1:80">
      <c r="A26" s="2"/>
      <c r="B26" s="2"/>
      <c r="BH26" s="10"/>
      <c r="CB26">
        <f>BU2</f>
        <v>10</v>
      </c>
    </row>
    <row r="27" spans="1:80" ht="72" customHeight="1">
      <c r="A27" s="2"/>
      <c r="B27" s="2"/>
      <c r="Q27" s="19"/>
      <c r="BH27" s="10"/>
      <c r="CB27">
        <f>VLOOKUP(BP2,'Reading box plots'!$A$2:$B$10,2)</f>
        <v>17</v>
      </c>
    </row>
    <row r="28" spans="1:80">
      <c r="A28" s="2"/>
      <c r="B28" s="2"/>
      <c r="BH28" s="10"/>
      <c r="CB28">
        <f>VLOOKUP(AU2,'Reading box plots'!$A$2:$B$10,2)</f>
        <v>17</v>
      </c>
    </row>
    <row r="29" spans="1:80">
      <c r="A29" s="2"/>
      <c r="B29" s="2"/>
      <c r="BH29" s="10"/>
    </row>
    <row r="30" spans="1:80" ht="30" customHeight="1">
      <c r="A30" s="2"/>
      <c r="B30" s="2"/>
      <c r="BH30" s="10"/>
    </row>
    <row r="31" spans="1:80">
      <c r="A31" s="2"/>
      <c r="B31" s="2"/>
      <c r="BH31" s="10"/>
    </row>
    <row r="32" spans="1:80">
      <c r="A32" s="2"/>
      <c r="B32" s="2"/>
      <c r="BH32" s="10"/>
    </row>
    <row r="33" spans="1:60" ht="69.75" customHeight="1">
      <c r="A33" s="2"/>
      <c r="B33" s="2"/>
      <c r="BH33" s="10"/>
    </row>
    <row r="34" spans="1:60">
      <c r="A34" s="2"/>
      <c r="B34" s="2"/>
      <c r="BH34" s="10"/>
    </row>
    <row r="35" spans="1:60">
      <c r="A35" s="2"/>
      <c r="B35" s="2"/>
      <c r="BH35" s="10"/>
    </row>
    <row r="36" spans="1:60">
      <c r="A36" s="2"/>
      <c r="B36" s="2"/>
      <c r="AJ36" s="21"/>
      <c r="BH36" s="10"/>
    </row>
    <row r="37" spans="1:60">
      <c r="A37" s="2"/>
      <c r="B37" s="2"/>
      <c r="BH37" s="10"/>
    </row>
    <row r="38" spans="1:60">
      <c r="A38" s="2"/>
      <c r="B38" s="2"/>
      <c r="BH38" s="10"/>
    </row>
    <row r="39" spans="1:60">
      <c r="A39" s="2"/>
      <c r="B39" s="18"/>
      <c r="BH39" s="10"/>
    </row>
    <row r="40" spans="1:60" ht="75" customHeight="1">
      <c r="A40" s="2"/>
      <c r="B40" s="2"/>
      <c r="BH40" s="10"/>
    </row>
    <row r="41" spans="1:60">
      <c r="A41" s="2"/>
      <c r="B41" s="2"/>
      <c r="BH41" s="10"/>
    </row>
    <row r="42" spans="1:60" ht="71.25" customHeight="1">
      <c r="A42" s="2"/>
      <c r="B42" s="2"/>
      <c r="BH42" s="10"/>
    </row>
    <row r="43" spans="1:60">
      <c r="A43" s="2"/>
      <c r="B43" s="2"/>
      <c r="BH43" s="10"/>
    </row>
    <row r="44" spans="1:60">
      <c r="A44" s="2"/>
      <c r="B44" s="2"/>
      <c r="BH44" s="10"/>
    </row>
    <row r="45" spans="1:60" ht="99.75" customHeight="1">
      <c r="A45" s="2"/>
      <c r="B45" s="2"/>
      <c r="BH45" s="10"/>
    </row>
    <row r="46" spans="1:60">
      <c r="A46" s="2"/>
      <c r="B46" s="2"/>
      <c r="BH46" s="10"/>
    </row>
    <row r="47" spans="1:60">
      <c r="B47"/>
      <c r="C47"/>
    </row>
    <row r="48" spans="1:60">
      <c r="B48"/>
      <c r="C48"/>
    </row>
    <row r="49" spans="2:3">
      <c r="B49"/>
      <c r="C49"/>
    </row>
    <row r="50" spans="2:3">
      <c r="B50"/>
      <c r="C50"/>
    </row>
    <row r="51" spans="2:3">
      <c r="B51"/>
      <c r="C51"/>
    </row>
    <row r="52" spans="2:3">
      <c r="B52"/>
      <c r="C52"/>
    </row>
    <row r="53" spans="2:3">
      <c r="B53"/>
      <c r="C53"/>
    </row>
    <row r="54" spans="2:3">
      <c r="B54"/>
      <c r="C54"/>
    </row>
    <row r="55" spans="2:3">
      <c r="B55"/>
      <c r="C55"/>
    </row>
    <row r="56" spans="2:3">
      <c r="B56"/>
      <c r="C56"/>
    </row>
    <row r="57" spans="2:3">
      <c r="B57"/>
      <c r="C57"/>
    </row>
    <row r="58" spans="2:3">
      <c r="B58"/>
      <c r="C58"/>
    </row>
    <row r="59" spans="2:3">
      <c r="B59"/>
      <c r="C59"/>
    </row>
    <row r="60" spans="2:3">
      <c r="B60"/>
      <c r="C60"/>
    </row>
    <row r="61" spans="2:3">
      <c r="B61"/>
      <c r="C61"/>
    </row>
    <row r="62" spans="2:3">
      <c r="B62"/>
      <c r="C62"/>
    </row>
    <row r="63" spans="2:3">
      <c r="B63"/>
      <c r="C63"/>
    </row>
    <row r="64" spans="2:3">
      <c r="B64"/>
      <c r="C64"/>
    </row>
    <row r="65" spans="2:3">
      <c r="B65"/>
      <c r="C65"/>
    </row>
    <row r="66" spans="2:3">
      <c r="B66"/>
      <c r="C66"/>
    </row>
    <row r="67" spans="2:3">
      <c r="B67"/>
      <c r="C67"/>
    </row>
    <row r="68" spans="2:3">
      <c r="B68"/>
      <c r="C68"/>
    </row>
    <row r="69" spans="2:3">
      <c r="B69"/>
      <c r="C69"/>
    </row>
    <row r="70" spans="2:3">
      <c r="B70"/>
      <c r="C70"/>
    </row>
    <row r="71" spans="2:3">
      <c r="B71"/>
      <c r="C71"/>
    </row>
    <row r="72" spans="2:3">
      <c r="B72"/>
      <c r="C72"/>
    </row>
    <row r="73" spans="2:3">
      <c r="B73"/>
      <c r="C73"/>
    </row>
    <row r="74" spans="2:3">
      <c r="B74"/>
      <c r="C74"/>
    </row>
    <row r="75" spans="2:3">
      <c r="B75"/>
      <c r="C75"/>
    </row>
    <row r="76" spans="2:3">
      <c r="B76"/>
      <c r="C76"/>
    </row>
    <row r="77" spans="2:3">
      <c r="B77"/>
      <c r="C77"/>
    </row>
    <row r="78" spans="2:3">
      <c r="B78"/>
      <c r="C78"/>
    </row>
    <row r="79" spans="2:3">
      <c r="B79"/>
      <c r="C79"/>
    </row>
    <row r="80" spans="2:3">
      <c r="B80"/>
      <c r="C80"/>
    </row>
    <row r="81" spans="2:61">
      <c r="B81"/>
      <c r="C81"/>
    </row>
    <row r="82" spans="2:61">
      <c r="B82"/>
      <c r="C82"/>
    </row>
    <row r="83" spans="2:61">
      <c r="B83"/>
      <c r="C83"/>
    </row>
    <row r="84" spans="2:61">
      <c r="B84"/>
      <c r="C84"/>
    </row>
    <row r="85" spans="2:61">
      <c r="B85"/>
      <c r="C85"/>
    </row>
    <row r="86" spans="2:61">
      <c r="B86"/>
      <c r="C86"/>
    </row>
    <row r="87" spans="2:61">
      <c r="B87"/>
      <c r="C87"/>
    </row>
    <row r="88" spans="2:61">
      <c r="B88"/>
      <c r="C88"/>
    </row>
    <row r="89" spans="2:61">
      <c r="B89"/>
      <c r="C89"/>
    </row>
    <row r="90" spans="2:61">
      <c r="B90"/>
      <c r="C90"/>
    </row>
    <row r="91" spans="2:61">
      <c r="B91"/>
      <c r="C91"/>
    </row>
    <row r="92" spans="2:61">
      <c r="B92"/>
      <c r="C92"/>
    </row>
    <row r="93" spans="2:61">
      <c r="B93"/>
      <c r="C93"/>
    </row>
    <row r="94" spans="2:61">
      <c r="BI94">
        <f t="shared" ref="BI94:BI112" si="25">IF(G94=0,0,L94/I94*100)</f>
        <v>0</v>
      </c>
    </row>
    <row r="95" spans="2:61">
      <c r="BI95">
        <f t="shared" si="25"/>
        <v>0</v>
      </c>
    </row>
    <row r="96" spans="2:61">
      <c r="BI96">
        <f t="shared" si="25"/>
        <v>0</v>
      </c>
    </row>
    <row r="97" spans="61:61">
      <c r="BI97">
        <f t="shared" si="25"/>
        <v>0</v>
      </c>
    </row>
    <row r="98" spans="61:61">
      <c r="BI98">
        <f t="shared" si="25"/>
        <v>0</v>
      </c>
    </row>
    <row r="99" spans="61:61">
      <c r="BI99">
        <f t="shared" si="25"/>
        <v>0</v>
      </c>
    </row>
    <row r="100" spans="61:61">
      <c r="BI100">
        <f t="shared" si="25"/>
        <v>0</v>
      </c>
    </row>
    <row r="101" spans="61:61">
      <c r="BI101">
        <f t="shared" si="25"/>
        <v>0</v>
      </c>
    </row>
    <row r="102" spans="61:61">
      <c r="BI102">
        <f t="shared" si="25"/>
        <v>0</v>
      </c>
    </row>
    <row r="103" spans="61:61">
      <c r="BI103">
        <f t="shared" si="25"/>
        <v>0</v>
      </c>
    </row>
    <row r="104" spans="61:61">
      <c r="BI104">
        <f t="shared" si="25"/>
        <v>0</v>
      </c>
    </row>
    <row r="105" spans="61:61">
      <c r="BI105">
        <f t="shared" si="25"/>
        <v>0</v>
      </c>
    </row>
    <row r="106" spans="61:61">
      <c r="BI106">
        <f t="shared" si="25"/>
        <v>0</v>
      </c>
    </row>
    <row r="107" spans="61:61">
      <c r="BI107">
        <f t="shared" si="25"/>
        <v>0</v>
      </c>
    </row>
    <row r="108" spans="61:61">
      <c r="BI108">
        <f t="shared" si="25"/>
        <v>0</v>
      </c>
    </row>
    <row r="109" spans="61:61">
      <c r="BI109">
        <f t="shared" si="25"/>
        <v>0</v>
      </c>
    </row>
    <row r="110" spans="61:61">
      <c r="BI110">
        <f t="shared" si="25"/>
        <v>0</v>
      </c>
    </row>
    <row r="111" spans="61:61">
      <c r="BI111">
        <f t="shared" si="25"/>
        <v>0</v>
      </c>
    </row>
    <row r="112" spans="61:61">
      <c r="BI112">
        <f t="shared" si="25"/>
        <v>0</v>
      </c>
    </row>
  </sheetData>
  <conditionalFormatting sqref="D14:E46 O14:U46 AG14:AT46 AY14:BA46">
    <cfRule type="cellIs" dxfId="225" priority="13" operator="equal">
      <formula>0</formula>
    </cfRule>
  </conditionalFormatting>
  <conditionalFormatting sqref="D14:F46 AG14:AT46 AY14:BA46">
    <cfRule type="cellIs" dxfId="224" priority="12" operator="equal">
      <formula>1</formula>
    </cfRule>
  </conditionalFormatting>
  <conditionalFormatting sqref="F14:F46">
    <cfRule type="cellIs" dxfId="223" priority="24" operator="greaterThanOrEqual">
      <formula>2</formula>
    </cfRule>
    <cfRule type="cellIs" dxfId="222" priority="29" operator="equal">
      <formula>0</formula>
    </cfRule>
  </conditionalFormatting>
  <conditionalFormatting sqref="G14:G46">
    <cfRule type="cellIs" dxfId="221" priority="23" operator="between">
      <formula>5</formula>
      <formula>15</formula>
    </cfRule>
    <cfRule type="cellIs" dxfId="220" priority="28" operator="lessThan">
      <formula>5</formula>
    </cfRule>
    <cfRule type="cellIs" dxfId="219" priority="21" operator="greaterThan">
      <formula>20</formula>
    </cfRule>
    <cfRule type="cellIs" dxfId="218" priority="22" operator="between">
      <formula>16</formula>
      <formula>20</formula>
    </cfRule>
  </conditionalFormatting>
  <conditionalFormatting sqref="L2:M2 O2:AE2 AG2:AT2 AY2:BA2">
    <cfRule type="colorScale" priority="117">
      <colorScale>
        <cfvo type="num" val="0"/>
        <cfvo type="num" val="50"/>
        <cfvo type="num" val="100"/>
        <color rgb="FFFFCCCC"/>
        <color rgb="FFFFEB84"/>
        <color theme="9" tint="0.39997558519241921"/>
      </colorScale>
    </cfRule>
  </conditionalFormatting>
  <conditionalFormatting sqref="N2">
    <cfRule type="colorScale" priority="74">
      <colorScale>
        <cfvo type="num" val="0"/>
        <cfvo type="num" val="0.5"/>
        <cfvo type="num" val="1"/>
        <color rgb="FFFFCCCC"/>
        <color rgb="FFFFEB84"/>
        <color theme="9" tint="0.39997558519241921"/>
      </colorScale>
    </cfRule>
  </conditionalFormatting>
  <conditionalFormatting sqref="N14:N46">
    <cfRule type="cellIs" dxfId="217" priority="20" operator="notEqual">
      <formula>1</formula>
    </cfRule>
  </conditionalFormatting>
  <conditionalFormatting sqref="N16:U46 W16:AE46">
    <cfRule type="cellIs" dxfId="216" priority="76" operator="equal">
      <formula>1</formula>
    </cfRule>
  </conditionalFormatting>
  <conditionalFormatting sqref="N14:AE15">
    <cfRule type="cellIs" dxfId="215" priority="8" operator="equal">
      <formula>1</formula>
    </cfRule>
  </conditionalFormatting>
  <conditionalFormatting sqref="V16:V46">
    <cfRule type="cellIs" dxfId="214" priority="138" operator="equal">
      <formula>1</formula>
    </cfRule>
    <cfRule type="cellIs" dxfId="213" priority="139" operator="equal">
      <formula>0</formula>
    </cfRule>
  </conditionalFormatting>
  <conditionalFormatting sqref="V14:AE15">
    <cfRule type="cellIs" dxfId="212" priority="9" operator="equal">
      <formula>0</formula>
    </cfRule>
  </conditionalFormatting>
  <conditionalFormatting sqref="W16:AE46">
    <cfRule type="cellIs" dxfId="211" priority="77" operator="equal">
      <formula>0</formula>
    </cfRule>
  </conditionalFormatting>
  <conditionalFormatting sqref="AF14">
    <cfRule type="colorScale" priority="7">
      <colorScale>
        <cfvo type="num" val="1"/>
        <cfvo type="num" val="3"/>
        <cfvo type="num" val="5"/>
        <color theme="9" tint="0.39997558519241921"/>
        <color rgb="FFFFEB84"/>
        <color rgb="FFFFCCCC"/>
      </colorScale>
    </cfRule>
  </conditionalFormatting>
  <conditionalFormatting sqref="AF14:AF46">
    <cfRule type="cellIs" dxfId="210" priority="6" operator="equal">
      <formula>0</formula>
    </cfRule>
  </conditionalFormatting>
  <conditionalFormatting sqref="AF15">
    <cfRule type="colorScale" priority="33">
      <colorScale>
        <cfvo type="num" val="1"/>
        <cfvo type="num" val="3"/>
        <cfvo type="num" val="5"/>
        <color theme="9" tint="0.39997558519241921"/>
        <color rgb="FFFFEB84"/>
        <color rgb="FFFFCCCC"/>
      </colorScale>
    </cfRule>
  </conditionalFormatting>
  <conditionalFormatting sqref="AF16:AF46">
    <cfRule type="colorScale" priority="66">
      <colorScale>
        <cfvo type="num" val="1"/>
        <cfvo type="num" val="3"/>
        <cfvo type="num" val="5"/>
        <color theme="9" tint="0.39997558519241921"/>
        <color rgb="FFFFEB84"/>
        <color rgb="FFFFCCCC"/>
      </colorScale>
    </cfRule>
  </conditionalFormatting>
  <conditionalFormatting sqref="AU2">
    <cfRule type="colorScale" priority="130">
      <colorScale>
        <cfvo type="num" val="0"/>
        <cfvo type="num" val="65"/>
        <cfvo type="num" val="100"/>
        <color rgb="FFFFCCCC"/>
        <color rgb="FFFFEB84"/>
        <color theme="9" tint="0.39997558519241921"/>
      </colorScale>
    </cfRule>
  </conditionalFormatting>
  <conditionalFormatting sqref="AU14">
    <cfRule type="colorScale" priority="27">
      <colorScale>
        <cfvo type="num" val="0"/>
        <cfvo type="num" val="65"/>
        <cfvo type="num" val="100"/>
        <color rgb="FFFFCCCC"/>
        <color rgb="FFFFEB84"/>
        <color theme="9" tint="0.39997558519241921"/>
      </colorScale>
    </cfRule>
  </conditionalFormatting>
  <conditionalFormatting sqref="AU15">
    <cfRule type="colorScale" priority="53">
      <colorScale>
        <cfvo type="num" val="0"/>
        <cfvo type="num" val="65"/>
        <cfvo type="num" val="100"/>
        <color rgb="FFFFCCCC"/>
        <color rgb="FFFFEB84"/>
        <color theme="9" tint="0.39997558519241921"/>
      </colorScale>
    </cfRule>
  </conditionalFormatting>
  <conditionalFormatting sqref="AU16:AU46">
    <cfRule type="colorScale" priority="132">
      <colorScale>
        <cfvo type="num" val="0"/>
        <cfvo type="num" val="65"/>
        <cfvo type="num" val="100"/>
        <color rgb="FFFFCCCC"/>
        <color rgb="FFFFEB84"/>
        <color theme="9" tint="0.39997558519241921"/>
      </colorScale>
    </cfRule>
  </conditionalFormatting>
  <conditionalFormatting sqref="AV2">
    <cfRule type="colorScale" priority="129">
      <colorScale>
        <cfvo type="num" val="0"/>
        <cfvo type="num" val="8"/>
        <cfvo type="num" val="13"/>
        <color theme="9" tint="0.39997558519241921"/>
        <color rgb="FFFFEB84"/>
        <color rgb="FFFFCCCC"/>
      </colorScale>
    </cfRule>
  </conditionalFormatting>
  <conditionalFormatting sqref="AV14:AX14">
    <cfRule type="colorScale" priority="26">
      <colorScale>
        <cfvo type="num" val="0"/>
        <cfvo type="num" val="8"/>
        <cfvo type="num" val="15"/>
        <color theme="9" tint="0.39997558519241921"/>
        <color rgb="FFFFEB84"/>
        <color rgb="FFFFCCCC"/>
      </colorScale>
    </cfRule>
  </conditionalFormatting>
  <conditionalFormatting sqref="AV15:AX15">
    <cfRule type="colorScale" priority="52">
      <colorScale>
        <cfvo type="num" val="0"/>
        <cfvo type="num" val="8"/>
        <cfvo type="num" val="15"/>
        <color theme="9" tint="0.39997558519241921"/>
        <color rgb="FFFFEB84"/>
        <color rgb="FFFFCCCC"/>
      </colorScale>
    </cfRule>
  </conditionalFormatting>
  <conditionalFormatting sqref="AV16:AX46">
    <cfRule type="colorScale" priority="131">
      <colorScale>
        <cfvo type="num" val="0"/>
        <cfvo type="num" val="8"/>
        <cfvo type="num" val="15"/>
        <color theme="9" tint="0.39997558519241921"/>
        <color rgb="FFFFEB84"/>
        <color rgb="FFFFCCCC"/>
      </colorScale>
    </cfRule>
  </conditionalFormatting>
  <conditionalFormatting sqref="AW2">
    <cfRule type="colorScale" priority="128">
      <colorScale>
        <cfvo type="num" val="0"/>
        <cfvo type="num" val="8"/>
        <cfvo type="num" val="13"/>
        <color theme="9" tint="0.39997558519241921"/>
        <color rgb="FFFFEB84"/>
        <color rgb="FFFFCCCC"/>
      </colorScale>
    </cfRule>
  </conditionalFormatting>
  <conditionalFormatting sqref="AX2">
    <cfRule type="colorScale" priority="127">
      <colorScale>
        <cfvo type="num" val="0"/>
        <cfvo type="num" val="8"/>
        <cfvo type="num" val="13"/>
        <color theme="9" tint="0.39997558519241921"/>
        <color rgb="FFFFEB84"/>
        <color rgb="FFFFCCCC"/>
      </colorScale>
    </cfRule>
  </conditionalFormatting>
  <conditionalFormatting sqref="BB2:BF2">
    <cfRule type="cellIs" dxfId="209" priority="2" operator="between">
      <formula>7</formula>
      <formula>9</formula>
    </cfRule>
    <cfRule type="cellIs" dxfId="208" priority="3" operator="lessThan">
      <formula>7</formula>
    </cfRule>
    <cfRule type="cellIs" dxfId="207" priority="1" operator="greaterThanOrEqual">
      <formula>9</formula>
    </cfRule>
  </conditionalFormatting>
  <conditionalFormatting sqref="BB14:BF46">
    <cfRule type="cellIs" dxfId="206" priority="18" operator="lessThan">
      <formula>7</formula>
    </cfRule>
    <cfRule type="cellIs" dxfId="205" priority="17" operator="between">
      <formula>7</formula>
      <formula>9</formula>
    </cfRule>
    <cfRule type="cellIs" dxfId="204" priority="16" operator="greaterThanOrEqual">
      <formula>9</formula>
    </cfRule>
  </conditionalFormatting>
  <conditionalFormatting sqref="BG2">
    <cfRule type="cellIs" dxfId="203" priority="112" operator="greaterThanOrEqual">
      <formula>208</formula>
    </cfRule>
    <cfRule type="cellIs" dxfId="202" priority="113" operator="lessThan">
      <formula>208</formula>
    </cfRule>
  </conditionalFormatting>
  <conditionalFormatting sqref="BG14:BG46">
    <cfRule type="cellIs" dxfId="201" priority="14" operator="greaterThanOrEqual">
      <formula>208</formula>
    </cfRule>
    <cfRule type="cellIs" dxfId="200" priority="15" operator="lessThan">
      <formula>208</formula>
    </cfRule>
  </conditionalFormatting>
  <conditionalFormatting sqref="BJ14:BJ46">
    <cfRule type="cellIs" dxfId="199" priority="4" operator="equal">
      <formula>1</formula>
    </cfRule>
    <cfRule type="cellIs" dxfId="198" priority="5" operator="equal">
      <formula>0</formula>
    </cfRule>
  </conditionalFormatting>
  <conditionalFormatting sqref="BJ94:BJ112">
    <cfRule type="cellIs" dxfId="197" priority="61" operator="equal">
      <formula>1</formula>
    </cfRule>
    <cfRule type="cellIs" dxfId="196" priority="62" operator="equal">
      <formula>0</formula>
    </cfRule>
  </conditionalFormatting>
  <conditionalFormatting sqref="BM2">
    <cfRule type="colorScale" priority="116">
      <colorScale>
        <cfvo type="num" val="0"/>
        <cfvo type="num" val="50"/>
        <cfvo type="num" val="100"/>
        <color rgb="FFFFCCCC"/>
        <color rgb="FFFFEB84"/>
        <color theme="9" tint="0.39997558519241921"/>
      </colorScale>
    </cfRule>
  </conditionalFormatting>
  <conditionalFormatting sqref="BP2">
    <cfRule type="colorScale" priority="68">
      <colorScale>
        <cfvo type="num" val="0"/>
        <cfvo type="num" val="8"/>
        <cfvo type="num" val="13"/>
        <color theme="9" tint="0.39997558519241921"/>
        <color rgb="FFFFEB84"/>
        <color rgb="FFFFCCCC"/>
      </colorScale>
    </cfRule>
  </conditionalFormatting>
  <conditionalFormatting sqref="BQ2:BU2">
    <cfRule type="colorScale" priority="67">
      <colorScale>
        <cfvo type="num" val="0"/>
        <cfvo type="num" val="8"/>
        <cfvo type="num" val="13"/>
        <color theme="9" tint="0.39997558519241921"/>
        <color rgb="FFFFEB84"/>
        <color rgb="FFFFCCCC"/>
      </colorScale>
    </cfRule>
  </conditionalFormatting>
  <conditionalFormatting sqref="BW2:BZ2">
    <cfRule type="colorScale" priority="58">
      <colorScale>
        <cfvo type="num" val="0"/>
        <cfvo type="num" val="50"/>
        <cfvo type="num" val="100"/>
        <color rgb="FFFFCCCC"/>
        <color rgb="FFFFEB84"/>
        <color theme="9" tint="0.39997558519241921"/>
      </colorScale>
    </cfRule>
  </conditionalFormatting>
  <conditionalFormatting sqref="CA2">
    <cfRule type="colorScale" priority="57">
      <colorScale>
        <cfvo type="num" val="0"/>
        <cfvo type="num" val="50"/>
        <cfvo type="num" val="100"/>
        <color rgb="FFFFCCCC"/>
        <color rgb="FFFFEB84"/>
        <color theme="9" tint="0.39997558519241921"/>
      </colorScale>
    </cfRule>
  </conditionalFormatting>
  <conditionalFormatting sqref="CB2">
    <cfRule type="colorScale" priority="56">
      <colorScale>
        <cfvo type="num" val="0"/>
        <cfvo type="num" val="8"/>
        <cfvo type="num" val="13"/>
        <color theme="9" tint="0.39997558519241921"/>
        <color rgb="FFFFEB84"/>
        <color rgb="FFFFCCCC"/>
      </colorScale>
    </cfRule>
  </conditionalFormatting>
  <dataValidations count="2">
    <dataValidation type="time" operator="greaterThanOrEqual" allowBlank="1" showInputMessage="1" showErrorMessage="1" sqref="BH2 BH14:BH46" xr:uid="{00000000-0002-0000-0600-000000000000}">
      <formula1>0</formula1>
    </dataValidation>
    <dataValidation type="whole" allowBlank="1" showInputMessage="1" showErrorMessage="1" sqref="Y14:AE46 O14:P46 AJ16:AJ35 AG16:AI46 D14:E46 R14:V46 AJ37:AJ46 AK16:AT46 AY14:BA46 AG14:AT15" xr:uid="{00000000-0002-0000-0600-000001000000}">
      <formula1>0</formula1>
      <formula2>1</formula2>
    </dataValidation>
  </dataValidations>
  <pageMargins left="0.70866141732283472" right="0.70866141732283472" top="0.74803149606299213" bottom="0.74803149606299213" header="0.31496062992125984" footer="0.31496062992125984"/>
  <pageSetup paperSize="9" scale="35" fitToHeight="0" orientation="landscape" cellComments="atEnd" horizontalDpi="4294967293"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9">
    <pageSetUpPr fitToPage="1"/>
  </sheetPr>
  <dimension ref="A1:CB110"/>
  <sheetViews>
    <sheetView topLeftCell="A7" workbookViewId="0">
      <selection activeCell="CB2" sqref="CB2"/>
    </sheetView>
  </sheetViews>
  <sheetFormatPr baseColWidth="10" defaultColWidth="9.1328125" defaultRowHeight="14.25"/>
  <cols>
    <col min="1" max="1" width="5.3984375" customWidth="1"/>
    <col min="2" max="2" width="34.1328125" style="1" customWidth="1"/>
    <col min="3" max="3" width="17.3984375" style="2" customWidth="1"/>
    <col min="4" max="4" width="3.86328125" customWidth="1"/>
    <col min="5" max="5" width="4.1328125" customWidth="1"/>
    <col min="6" max="6" width="4" customWidth="1"/>
    <col min="7" max="7" width="4.265625" customWidth="1"/>
    <col min="8" max="8" width="4.3984375" customWidth="1"/>
    <col min="9" max="10" width="5" customWidth="1"/>
    <col min="11" max="11" width="4.265625" customWidth="1"/>
    <col min="12" max="13" width="3.73046875" customWidth="1"/>
    <col min="14" max="16" width="4" customWidth="1"/>
    <col min="17" max="18" width="3.86328125" customWidth="1"/>
    <col min="19" max="19" width="4.265625" customWidth="1"/>
    <col min="20" max="20" width="4.1328125" customWidth="1"/>
    <col min="21" max="21" width="3.86328125" customWidth="1"/>
    <col min="22" max="22" width="3.73046875" customWidth="1"/>
    <col min="23" max="23" width="3.59765625" customWidth="1"/>
    <col min="24" max="24" width="3.3984375" customWidth="1"/>
    <col min="25" max="25" width="3.59765625" customWidth="1"/>
    <col min="26" max="27" width="4.1328125" customWidth="1"/>
    <col min="28" max="28" width="3.86328125" customWidth="1"/>
    <col min="29" max="30" width="3.73046875" customWidth="1"/>
    <col min="31" max="31" width="3.3984375" customWidth="1"/>
    <col min="32" max="32" width="3.59765625" customWidth="1"/>
    <col min="33" max="34" width="4" customWidth="1"/>
    <col min="35" max="37" width="3.73046875" bestFit="1" customWidth="1"/>
    <col min="38" max="51" width="3.73046875" customWidth="1"/>
    <col min="52" max="53" width="4.265625" bestFit="1" customWidth="1"/>
    <col min="54" max="55" width="3.73046875" bestFit="1" customWidth="1"/>
    <col min="56" max="57" width="3.73046875" customWidth="1"/>
    <col min="58" max="58" width="3.73046875" bestFit="1" customWidth="1"/>
    <col min="59" max="59" width="5.265625" customWidth="1"/>
    <col min="60" max="60" width="6.73046875" customWidth="1"/>
    <col min="61" max="61" width="7" customWidth="1"/>
    <col min="62" max="65" width="3.73046875" customWidth="1"/>
    <col min="66" max="66" width="3.73046875" bestFit="1" customWidth="1"/>
    <col min="67" max="67" width="4.73046875" customWidth="1"/>
    <col min="68" max="68" width="3.73046875" bestFit="1" customWidth="1"/>
    <col min="69" max="69" width="5" bestFit="1" customWidth="1"/>
    <col min="70" max="70" width="3.73046875" bestFit="1" customWidth="1"/>
    <col min="71" max="72" width="5" bestFit="1" customWidth="1"/>
    <col min="73" max="73" width="3.73046875" bestFit="1" customWidth="1"/>
    <col min="74" max="74" width="4.59765625" customWidth="1"/>
    <col min="75" max="75" width="3.73046875" customWidth="1"/>
    <col min="76" max="76" width="4" bestFit="1" customWidth="1"/>
    <col min="77" max="77" width="4.3984375" customWidth="1"/>
    <col min="78" max="78" width="4.265625" customWidth="1"/>
    <col min="79" max="79" width="4.59765625" customWidth="1"/>
    <col min="80" max="80" width="3.86328125" customWidth="1"/>
  </cols>
  <sheetData>
    <row r="1" spans="1:80" s="8" customFormat="1" ht="174">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6" t="s">
        <v>64</v>
      </c>
      <c r="BQ1" s="46" t="s">
        <v>65</v>
      </c>
      <c r="BR1" s="46" t="s">
        <v>66</v>
      </c>
      <c r="BS1" s="46" t="s">
        <v>67</v>
      </c>
      <c r="BT1" s="46" t="s">
        <v>68</v>
      </c>
      <c r="BU1" s="46" t="s">
        <v>69</v>
      </c>
      <c r="BV1" s="46" t="s">
        <v>70</v>
      </c>
      <c r="BW1" s="25" t="s">
        <v>275</v>
      </c>
      <c r="BX1" s="25" t="s">
        <v>276</v>
      </c>
      <c r="BY1" s="25" t="s">
        <v>277</v>
      </c>
      <c r="BZ1" s="25" t="s">
        <v>278</v>
      </c>
      <c r="CA1" s="7" t="s">
        <v>282</v>
      </c>
      <c r="CB1" s="7" t="s">
        <v>281</v>
      </c>
    </row>
    <row r="2" spans="1:80" s="8" customFormat="1">
      <c r="B2" s="3" t="s">
        <v>71</v>
      </c>
      <c r="C2" s="8">
        <f>COUNTA(A14:A207)</f>
        <v>8</v>
      </c>
      <c r="D2" s="8">
        <f>SUM(F14:F207)</f>
        <v>8</v>
      </c>
      <c r="E2" s="8">
        <f>SUM(G14:G207)</f>
        <v>133</v>
      </c>
      <c r="F2" s="8">
        <f>IF(D2=0,0,E2/D2)</f>
        <v>16.625</v>
      </c>
      <c r="G2" s="8">
        <f>SUM(I14:I207)</f>
        <v>859</v>
      </c>
      <c r="H2" s="8">
        <f>SUM(J14:J207)</f>
        <v>277</v>
      </c>
      <c r="I2" s="8">
        <f>IF(E2=0,0,H2/E2)</f>
        <v>2.0827067669172932</v>
      </c>
      <c r="J2" s="8">
        <f>SUM(L14:L207)</f>
        <v>840</v>
      </c>
      <c r="K2" s="8">
        <f>IF(E2=0,0,J2/E2)</f>
        <v>6.3157894736842106</v>
      </c>
      <c r="L2" s="8">
        <f>IF($C$2=0,0,COUNTIF(D14:D207,1)/$C$2*100)</f>
        <v>100</v>
      </c>
      <c r="M2" s="8">
        <f>IF($C$2=0,0,COUNTIF(E14:E207,1)/$C$2*100)</f>
        <v>87.5</v>
      </c>
      <c r="N2" s="12">
        <f>IF($C$2=0,0,SUM(N14:N207)/$C$2)</f>
        <v>1.5</v>
      </c>
      <c r="O2" s="8">
        <f t="shared" ref="O2:U2" si="0">IF($C$2=0,0,COUNTIF(O14:O207,1)/$C$2*100)</f>
        <v>87.5</v>
      </c>
      <c r="P2" s="8">
        <f t="shared" si="0"/>
        <v>50</v>
      </c>
      <c r="Q2" s="8">
        <f t="shared" si="0"/>
        <v>0</v>
      </c>
      <c r="R2" s="8">
        <f t="shared" si="0"/>
        <v>50</v>
      </c>
      <c r="S2" s="8">
        <f t="shared" si="0"/>
        <v>87.5</v>
      </c>
      <c r="T2" s="8">
        <f t="shared" si="0"/>
        <v>0</v>
      </c>
      <c r="U2" s="8">
        <f t="shared" si="0"/>
        <v>100</v>
      </c>
      <c r="V2" s="8">
        <f>IF(COUNTIFS(U14:U208,0,G14:G208,"&gt;0")=0,100,(COUNTIFS(V14:V208,1,U14:U208,0)/COUNTIFS(U14:U208,0,G14:G208,"&gt;0")*100))</f>
        <v>100</v>
      </c>
      <c r="W2" s="8">
        <f t="shared" ref="W2:AE2" si="1">IF($C$2=0,0,COUNTIF(W14:W207,1)/$C$2*100)</f>
        <v>0</v>
      </c>
      <c r="X2" s="8">
        <f t="shared" si="1"/>
        <v>100</v>
      </c>
      <c r="Y2" s="8">
        <f t="shared" si="1"/>
        <v>75</v>
      </c>
      <c r="Z2" s="8">
        <f t="shared" si="1"/>
        <v>100</v>
      </c>
      <c r="AA2" s="8">
        <f t="shared" si="1"/>
        <v>37.5</v>
      </c>
      <c r="AB2" s="8">
        <f t="shared" si="1"/>
        <v>100</v>
      </c>
      <c r="AC2" s="8">
        <f t="shared" si="1"/>
        <v>87.5</v>
      </c>
      <c r="AD2" s="8">
        <f t="shared" si="1"/>
        <v>100</v>
      </c>
      <c r="AE2" s="8">
        <f t="shared" si="1"/>
        <v>87.5</v>
      </c>
      <c r="AF2" s="8">
        <f>SUM(AF14:AF207)</f>
        <v>19</v>
      </c>
      <c r="AG2" s="8">
        <f t="shared" ref="AG2:AT2" si="2">IF($C$2=0,0,COUNTIF(AG14:AG207,1)/$C$2*100)</f>
        <v>100</v>
      </c>
      <c r="AH2" s="8">
        <f t="shared" si="2"/>
        <v>100</v>
      </c>
      <c r="AI2" s="8">
        <f t="shared" si="2"/>
        <v>50</v>
      </c>
      <c r="AJ2" s="8">
        <f t="shared" si="2"/>
        <v>100</v>
      </c>
      <c r="AK2" s="8">
        <f t="shared" si="2"/>
        <v>100</v>
      </c>
      <c r="AL2" s="8">
        <f t="shared" si="2"/>
        <v>12.5</v>
      </c>
      <c r="AM2" s="8">
        <f t="shared" si="2"/>
        <v>100</v>
      </c>
      <c r="AN2" s="8">
        <f t="shared" si="2"/>
        <v>0</v>
      </c>
      <c r="AO2" s="8">
        <f t="shared" si="2"/>
        <v>100</v>
      </c>
      <c r="AP2" s="8">
        <f t="shared" si="2"/>
        <v>50</v>
      </c>
      <c r="AQ2" s="8">
        <f t="shared" si="2"/>
        <v>50</v>
      </c>
      <c r="AR2" s="8">
        <f t="shared" si="2"/>
        <v>100</v>
      </c>
      <c r="AS2" s="8">
        <f t="shared" si="2"/>
        <v>100</v>
      </c>
      <c r="AT2" s="8">
        <f t="shared" si="2"/>
        <v>100</v>
      </c>
      <c r="AU2">
        <f>IF(E2=0,0,(206.835-(84.6*(I2))-(1.015*(F2))))</f>
        <v>13.763632518797028</v>
      </c>
      <c r="AV2">
        <f>IF(E2=0,0,(0.39*F2)+(11.8*I2)-15.59)</f>
        <v>15.469689849624061</v>
      </c>
      <c r="AW2">
        <f>IF(E2=0,0,((0.0588*K2*100)-(0.296*(D2/E2)*100)-15.8))</f>
        <v>19.556390977443609</v>
      </c>
      <c r="AX2">
        <f>IF(G2=0,0,(4.71*K2)+(0.5*F2)-21.43)</f>
        <v>16.629868421052628</v>
      </c>
      <c r="AY2" s="8">
        <f>IF($C$2=0,0,COUNTIF(AY14:AY207,1)/$C$2*100)</f>
        <v>50</v>
      </c>
      <c r="AZ2" s="8">
        <f>IF($C$2=0,0,COUNTIF(AZ14:AZ207,1)/$C$2*100)</f>
        <v>50</v>
      </c>
      <c r="BA2" s="8">
        <f>IF($C$2=0,0,COUNTIF(BA14:BA207,1)/$C$2*100)</f>
        <v>50</v>
      </c>
      <c r="BB2" s="8">
        <v>8.5</v>
      </c>
      <c r="BC2" s="8" t="s">
        <v>516</v>
      </c>
      <c r="BD2" s="8">
        <v>16.7</v>
      </c>
      <c r="BE2" s="8">
        <v>4</v>
      </c>
      <c r="BF2" s="8">
        <v>11.9</v>
      </c>
      <c r="BG2">
        <f>IF(E2=0,0,AF2/E2*1000)</f>
        <v>142.85714285714286</v>
      </c>
      <c r="BH2" s="10">
        <f>E2/200/24/60</f>
        <v>4.6180555555555558E-4</v>
      </c>
      <c r="BI2" s="10">
        <f>IF($C$2=0,0,BH2/$C$2)</f>
        <v>5.7725694444444448E-5</v>
      </c>
      <c r="BJ2" s="8">
        <f>IF($C$2=0,0,D2/$C$2)</f>
        <v>1</v>
      </c>
      <c r="BK2" s="8">
        <f>IF($C$2=0,0,E2/$C$2)</f>
        <v>16.625</v>
      </c>
      <c r="BL2" s="8">
        <f>IF($C$2=0,0,AF2/$C$2)</f>
        <v>2.375</v>
      </c>
      <c r="BM2" s="8">
        <f>(0.5*W2)+(0.5*X2)</f>
        <v>50</v>
      </c>
      <c r="BN2" s="8">
        <f>IF(C2=0,0,J2/G2*100)</f>
        <v>97.788125727590227</v>
      </c>
      <c r="BO2" s="8">
        <f>'[1]Professional EARS'!$P$2</f>
        <v>53.178607467204841</v>
      </c>
      <c r="BP2" s="27">
        <v>30.5</v>
      </c>
      <c r="BQ2" s="8">
        <v>13.4</v>
      </c>
      <c r="BR2" s="8">
        <v>17</v>
      </c>
      <c r="BS2" s="8">
        <v>15.4</v>
      </c>
      <c r="BT2" s="8">
        <v>13.1</v>
      </c>
      <c r="BU2" s="8">
        <v>12</v>
      </c>
      <c r="BV2" s="8">
        <v>4.9057000000000004</v>
      </c>
      <c r="BW2" s="8">
        <f>IF($C$2=0,0,((COUNTIF(BG14:BG208,"&lt;209")-COUNTIF(BG14:BG208,"&lt;1"))/$C$2)*100)</f>
        <v>87.5</v>
      </c>
      <c r="BX2" s="8">
        <f>IF($C$2=0,0,(COUNTIF(F14:F208,1)/$C$2)*100)</f>
        <v>100</v>
      </c>
      <c r="BY2" s="8">
        <f>IF($C$2=0,0,(COUNTIF(N14:N208,1)/$C$2)*100)</f>
        <v>50</v>
      </c>
      <c r="BZ2" s="8">
        <f>IF($C$2=0,0,((COUNTIF(G14:G208,"&gt;4")-COUNTIF(G14:G208,"&gt;15"))/$C$2)*100)</f>
        <v>50</v>
      </c>
      <c r="CA2" s="8">
        <f>IF($C$2=0,0,COUNTIF(BJ14:BJ208,1)/$C$2*100)</f>
        <v>37.5</v>
      </c>
      <c r="CB2" s="8">
        <f>SUM(CB14:CB208)/COUNT(CB14:CB208)</f>
        <v>14.36828208915145</v>
      </c>
    </row>
    <row r="3" spans="1:80" s="8" customFormat="1">
      <c r="A3" s="44"/>
      <c r="B3" s="3" t="s">
        <v>188</v>
      </c>
      <c r="L3" s="8">
        <f>100-L$2</f>
        <v>0</v>
      </c>
      <c r="M3" s="8">
        <f t="shared" ref="M3:BX3" si="3">100-M$2</f>
        <v>12.5</v>
      </c>
      <c r="O3" s="8">
        <f t="shared" si="3"/>
        <v>12.5</v>
      </c>
      <c r="P3" s="8">
        <f t="shared" si="3"/>
        <v>50</v>
      </c>
      <c r="Q3" s="8">
        <f t="shared" si="3"/>
        <v>100</v>
      </c>
      <c r="R3" s="8">
        <f t="shared" si="3"/>
        <v>50</v>
      </c>
      <c r="S3" s="8">
        <f t="shared" si="3"/>
        <v>12.5</v>
      </c>
      <c r="T3" s="8">
        <f t="shared" si="3"/>
        <v>100</v>
      </c>
      <c r="U3" s="8">
        <f t="shared" si="3"/>
        <v>0</v>
      </c>
      <c r="V3" s="8">
        <f t="shared" si="3"/>
        <v>0</v>
      </c>
      <c r="W3" s="8">
        <f t="shared" si="3"/>
        <v>100</v>
      </c>
      <c r="X3" s="8">
        <f t="shared" si="3"/>
        <v>0</v>
      </c>
      <c r="Y3" s="8">
        <f t="shared" si="3"/>
        <v>25</v>
      </c>
      <c r="Z3" s="8">
        <f t="shared" si="3"/>
        <v>0</v>
      </c>
      <c r="AA3" s="8">
        <f t="shared" si="3"/>
        <v>62.5</v>
      </c>
      <c r="AB3" s="8">
        <f t="shared" si="3"/>
        <v>0</v>
      </c>
      <c r="AC3" s="8">
        <f t="shared" si="3"/>
        <v>12.5</v>
      </c>
      <c r="AD3" s="8">
        <f t="shared" si="3"/>
        <v>0</v>
      </c>
      <c r="AE3" s="8">
        <f t="shared" si="3"/>
        <v>12.5</v>
      </c>
      <c r="AG3" s="8">
        <f t="shared" si="3"/>
        <v>0</v>
      </c>
      <c r="AH3" s="8">
        <f t="shared" si="3"/>
        <v>0</v>
      </c>
      <c r="AI3" s="8">
        <f t="shared" si="3"/>
        <v>50</v>
      </c>
      <c r="AJ3" s="8">
        <f t="shared" si="3"/>
        <v>0</v>
      </c>
      <c r="AK3" s="8">
        <f t="shared" si="3"/>
        <v>0</v>
      </c>
      <c r="AL3" s="8">
        <f t="shared" si="3"/>
        <v>87.5</v>
      </c>
      <c r="AM3" s="8">
        <f t="shared" si="3"/>
        <v>0</v>
      </c>
      <c r="AN3" s="8">
        <f t="shared" si="3"/>
        <v>100</v>
      </c>
      <c r="AO3" s="8">
        <f t="shared" si="3"/>
        <v>0</v>
      </c>
      <c r="AP3" s="8">
        <f t="shared" si="3"/>
        <v>50</v>
      </c>
      <c r="AQ3" s="8">
        <f t="shared" si="3"/>
        <v>50</v>
      </c>
      <c r="AR3" s="8">
        <f t="shared" si="3"/>
        <v>0</v>
      </c>
      <c r="AS3" s="8">
        <f t="shared" si="3"/>
        <v>0</v>
      </c>
      <c r="AT3" s="8">
        <f t="shared" si="3"/>
        <v>0</v>
      </c>
      <c r="AY3" s="8">
        <f t="shared" si="3"/>
        <v>50</v>
      </c>
      <c r="AZ3" s="8">
        <f t="shared" si="3"/>
        <v>50</v>
      </c>
      <c r="BA3" s="8">
        <f t="shared" si="3"/>
        <v>50</v>
      </c>
      <c r="BM3" s="8">
        <f t="shared" si="3"/>
        <v>50</v>
      </c>
      <c r="BW3" s="8">
        <f t="shared" si="3"/>
        <v>12.5</v>
      </c>
      <c r="BX3" s="8">
        <f t="shared" si="3"/>
        <v>0</v>
      </c>
      <c r="BY3" s="8">
        <f>100-BY$2</f>
        <v>50</v>
      </c>
      <c r="BZ3" s="8">
        <f>100-BZ$2</f>
        <v>50</v>
      </c>
      <c r="CA3" s="8">
        <f>100-CA$2</f>
        <v>62.5</v>
      </c>
    </row>
    <row r="4" spans="1:80">
      <c r="A4" s="44"/>
      <c r="B4" s="42" t="s">
        <v>182</v>
      </c>
      <c r="C4"/>
      <c r="F4">
        <f t="shared" ref="F4:K4" si="4">_xlfn.STDEV.P(H14:H202)</f>
        <v>6.5371534324964413</v>
      </c>
      <c r="G4">
        <f t="shared" si="4"/>
        <v>53.265696043513785</v>
      </c>
      <c r="H4">
        <f t="shared" si="4"/>
        <v>16.270659943591717</v>
      </c>
      <c r="I4">
        <f t="shared" si="4"/>
        <v>0.25801584667776284</v>
      </c>
      <c r="J4">
        <f t="shared" si="4"/>
        <v>51.927834539868883</v>
      </c>
      <c r="K4">
        <f t="shared" si="4"/>
        <v>0.90182755346084342</v>
      </c>
      <c r="N4">
        <f>_xlfn.STDEV.P(N14:N202)</f>
        <v>0.5</v>
      </c>
      <c r="AU4">
        <f>_xlfn.STDEV.P(AU14:AU202)</f>
        <v>26.421185922281008</v>
      </c>
      <c r="AV4">
        <f>_xlfn.STDEV.P(AV14:AV202)</f>
        <v>5.0285967612244953</v>
      </c>
      <c r="AW4">
        <f>_xlfn.STDEV.P(AW14:AW202)</f>
        <v>5.9579146694841096</v>
      </c>
      <c r="AX4">
        <f>_xlfn.STDEV.P(AX14:AX202)</f>
        <v>7.0875926558789857</v>
      </c>
      <c r="BG4">
        <f>_xlfn.STDEV.P(BG14:BG202)</f>
        <v>46.129012179290001</v>
      </c>
      <c r="BI4" s="10">
        <f>_xlfn.STDEV.P(BH14:BH202)</f>
        <v>2.269844941839042E-5</v>
      </c>
      <c r="BJ4">
        <f>_xlfn.STDEV.P(F14:F202)</f>
        <v>0</v>
      </c>
      <c r="BK4">
        <f>_xlfn.STDEV.P(G14:G202)</f>
        <v>6.5371534324964413</v>
      </c>
      <c r="BL4">
        <f>_xlfn.STDEV.P(AF14:AF202)</f>
        <v>1.4086784586980805</v>
      </c>
      <c r="CA4" s="8"/>
      <c r="CB4" s="8">
        <f>_xlfn.STDEV.P(CB14:CB208)</f>
        <v>3.6633399387882761</v>
      </c>
    </row>
    <row r="5" spans="1:80" s="12" customFormat="1">
      <c r="A5" s="63" t="s">
        <v>191</v>
      </c>
      <c r="B5" s="4" t="s">
        <v>195</v>
      </c>
      <c r="F5" s="12">
        <f>(F$2/$C$2)-('Professional free'!F$2/'Professional free'!$C$2)</f>
        <v>-7.671875</v>
      </c>
      <c r="G5" s="12">
        <f>(G$2/$C$2)-('Professional free'!G$2/'Professional free'!$C$2)</f>
        <v>-13.125</v>
      </c>
      <c r="H5" s="12">
        <f>(H$2/$C$2)-('Professional free'!H$2/'Professional free'!$C$2)</f>
        <v>-4.375</v>
      </c>
      <c r="I5" s="12">
        <f>(I$2/$C$2)-('Professional free'!I$2/'Professional free'!$C$2)</f>
        <v>-0.73966165413533835</v>
      </c>
      <c r="J5" s="12">
        <f>(J$2/$C$2)-('Professional free'!J$2/'Professional free'!$C$2)</f>
        <v>-13</v>
      </c>
      <c r="K5" s="12">
        <f>(K$2/$C$2)-('Professional free'!K$2/'Professional free'!$C$2)</f>
        <v>-2.236167341430499</v>
      </c>
      <c r="N5" s="12">
        <f>N2-'Professional free'!N2</f>
        <v>0</v>
      </c>
      <c r="AU5" s="12">
        <f>IF($C$2=0,0,SUM(AU$14,AU$198)/$C$2)-IF('Professional free'!$C$2=0,0,SUM('Professional free'!AU$14,'Professional free'!AU$208)/'Professional free'!$C$2)</f>
        <v>-19.725625000000008</v>
      </c>
      <c r="AV5" s="12">
        <f>IF($C$2=0,0,SUM(AV$14,AV$198)/$C$2)-IF('Professional free'!$C$2=0,0,SUM('Professional free'!AV$14,'Professional free'!AV$208)/'Professional free'!$C$2)</f>
        <v>-3.090416666666667</v>
      </c>
      <c r="AW5" s="12">
        <f>IF($C$2=0,0,SUM(AW$14,AW$198)/$C$2)-IF('Professional free'!$C$2=0,0,SUM('Professional free'!AW$14,'Professional free'!AW$208)/'Professional free'!$C$2)</f>
        <v>-3.9283333333333319</v>
      </c>
      <c r="AX5" s="12">
        <f>IF($C$2=0,0,SUM(AX$14,AX$198)/$C$2)-IF('Professional free'!$C$2=0,0,SUM('Professional free'!AX$14,'Professional free'!AX$208)/'Professional free'!$C$2)</f>
        <v>-2.5450000000000004</v>
      </c>
      <c r="BB5" s="12">
        <f>BB2-'Professional free'!BB2</f>
        <v>0.79999999999999982</v>
      </c>
      <c r="BC5" s="12" t="e">
        <f>BC2-'Professional free'!BC2</f>
        <v>#VALUE!</v>
      </c>
      <c r="BD5" s="12">
        <f>BD2-'Professional free'!BD2</f>
        <v>-2.1999999999999993</v>
      </c>
      <c r="BE5" s="12">
        <f>IF(BE2="x",0,BE2)-IF('Professional free'!BE2="x",0,'Professional free'!BE2)</f>
        <v>-1</v>
      </c>
      <c r="BF5" s="12">
        <f>BF2-'Professional free'!BF2</f>
        <v>-1.5999999999999996</v>
      </c>
      <c r="BG5" s="12">
        <f>BG2-'Professional free'!BG2</f>
        <v>14.652014652014657</v>
      </c>
      <c r="BI5" s="10">
        <f>ABS(BI2-'Professional free'!BI2)</f>
        <v>9.9826388888888827E-6</v>
      </c>
      <c r="BJ5" s="12">
        <f>BJ2-'Professional free'!BJ2</f>
        <v>0</v>
      </c>
      <c r="BK5" s="12">
        <f>BK2-'Professional free'!BK2</f>
        <v>-2.875</v>
      </c>
      <c r="BL5" s="12">
        <f>BL2-'Professional free'!BL2</f>
        <v>-0.125</v>
      </c>
      <c r="BO5" s="12">
        <f>BO2-'Professional free'!BO2</f>
        <v>0.84885836326218822</v>
      </c>
      <c r="BP5" s="12">
        <f>BP2-'Professional free'!BP2</f>
        <v>3.3999999999999986</v>
      </c>
      <c r="BQ5" s="12">
        <f>BQ2-'Professional free'!BQ2</f>
        <v>-1.1999999999999993</v>
      </c>
      <c r="BR5" s="12">
        <f>BR2-'Professional free'!BR2</f>
        <v>1</v>
      </c>
      <c r="BS5" s="12">
        <f>BS2-'Professional free'!BS2</f>
        <v>-0.5</v>
      </c>
      <c r="BT5" s="12">
        <f>BT2-'Professional free'!BT2</f>
        <v>-2.7000000000000011</v>
      </c>
      <c r="BU5" s="12">
        <f>BU2-'Professional free'!BU2</f>
        <v>2</v>
      </c>
      <c r="BV5" s="12">
        <f>BV2-'Professional free'!BV2</f>
        <v>0.80790000000000006</v>
      </c>
      <c r="CB5" s="12">
        <f>CB$2-'Professional free'!$CB$2</f>
        <v>-0.23172706835770818</v>
      </c>
    </row>
    <row r="6" spans="1:80" s="8" customFormat="1">
      <c r="A6" s="64"/>
      <c r="B6" s="3" t="s">
        <v>196</v>
      </c>
      <c r="F6" s="8">
        <f>ABS(F$5/(SQRT((($C$2-1)*F$4^2+('Professional free'!$C$2-1)*'Professional free'!F$4^2)/($C$2+'Professional free'!$C$2-2))))</f>
        <v>1.0996481958556972</v>
      </c>
      <c r="G6" s="8">
        <f>ABS(G$5/(SQRT((($C$2-1)*G$4^2+('Professional free'!$C$2-1)*'Professional free'!G$4^2)/($C$2+'Professional free'!$C$2-2))))</f>
        <v>0.23625223610108251</v>
      </c>
      <c r="H6" s="8">
        <f>ABS(H$5/(SQRT((($C$2-1)*H$4^2+('Professional free'!$C$2-1)*'Professional free'!H$4^2)/($C$2+'Professional free'!$C$2-2))))</f>
        <v>0.25596502565668405</v>
      </c>
      <c r="I6" s="8">
        <f>ABS(I$5/(SQRT((($C$2-1)*I$4^2+('Professional free'!$C$2-1)*'Professional free'!I$4^2)/($C$2+'Professional free'!$C$2-2))))</f>
        <v>2.9390268896149663</v>
      </c>
      <c r="J6" s="8">
        <f>ABS(J$5/(SQRT((($C$2-1)*J$4^2+('Professional free'!$C$2-1)*'Professional free'!J$4^2)/($C$2+'Professional free'!$C$2-2))))</f>
        <v>0.23986066581029394</v>
      </c>
      <c r="K6" s="8">
        <f>ABS(K$5/(SQRT((($C$2-1)*K$4^2+('Professional free'!$C$2-1)*'Professional free'!K$4^2)/($C$2+'Professional free'!$C$2-2))))</f>
        <v>2.5416011869913366</v>
      </c>
      <c r="N6" s="8">
        <f>ABS(N$5/(SQRT((($C$2-1)*N$4^2+('Professional free'!$C$2-1)*'Professional free'!N$4^2)/($C$2+'Professional free'!$C$2-2))))</f>
        <v>0</v>
      </c>
      <c r="AU6" s="8">
        <f>ABS(AU$5/(SQRT((($C$2-1)*AU$4^2+('Professional free'!$C$2-1)*'Professional free'!AU$4^2)/($C$2+'Professional free'!$C$2-2))))</f>
        <v>0.74556586414192971</v>
      </c>
      <c r="AV6" s="8">
        <f>ABS(AV$5/(SQRT((($C$2-1)*AV$4^2+('Professional free'!$C$2-1)*'Professional free'!AV$4^2)/($C$2+'Professional free'!$C$2-2))))</f>
        <v>0.5974693843131138</v>
      </c>
      <c r="AW6" s="8">
        <f>ABS(AW$5/(SQRT((($C$2-1)*AW$4^2+('Professional free'!$C$2-1)*'Professional free'!AW$4^2)/($C$2+'Professional free'!$C$2-2))))</f>
        <v>0.67031716944227304</v>
      </c>
      <c r="AX6" s="8">
        <f>ABS(AX$5/(SQRT((($C$2-1)*AX$4^2+('Professional free'!$C$2-1)*'Professional free'!AX$4^2)/($C$2+'Professional free'!$C$2-2))))</f>
        <v>0.35254015240209047</v>
      </c>
      <c r="BG6" s="8">
        <f>ABS(BG$5/(SQRT((($C$2-1)*BG$4^2+('Professional free'!$C$2-1)*'Professional free'!BG$4^2)/($C$2+'Professional free'!$C$2-2))))</f>
        <v>0.33553496290680662</v>
      </c>
      <c r="BI6" s="8">
        <f>ABS(BI$5/(SQRT((($C$2-1)*BI$4^2+('Professional free'!$C$2-1)*'Professional free'!BI$4^2)/($C$2+'Professional free'!$C$2-2))))</f>
        <v>0.41208812227586178</v>
      </c>
      <c r="BJ6" s="8" t="e">
        <f>ABS(BJ$5/(SQRT((($C$2-1)*BJ$4^2+('Professional free'!$C$2-1)*'Professional free'!BJ$4^2)/($C$2+'Professional free'!$C$2-2))))</f>
        <v>#DIV/0!</v>
      </c>
      <c r="BK6" s="8">
        <f>ABS(BK$5/(SQRT((($C$2-1)*BK$4^2+('Professional free'!$C$2-1)*'Professional free'!BK$4^2)/($C$2+'Professional free'!$C$2-2))))</f>
        <v>0.41208812227586206</v>
      </c>
      <c r="BL6" s="8">
        <f>ABS(BL$5/(SQRT((($C$2-1)*BL$4^2+('Professional free'!$C$2-1)*'Professional free'!BL$4^2)/($C$2+'Professional free'!$C$2-2))))</f>
        <v>8.8002464103492828E-2</v>
      </c>
      <c r="CB6" s="8">
        <f>ABS(CB$5/(SQRT((($C$2-1)*CB$4^2+('Professional free'!$C$2-1)*'Professional free'!CB$4^2)/($C$2+'Professional free'!$C$2-2))))</f>
        <v>6.3207413501997461E-2</v>
      </c>
    </row>
    <row r="7" spans="1:80" s="8" customFormat="1">
      <c r="A7" s="64"/>
      <c r="B7" s="47" t="s">
        <v>197</v>
      </c>
      <c r="F7" s="8">
        <f>IFERROR(_xlfn.T.TEST(H$14:H$198,'Professional free'!H$14:H$208,2,IF(IF('Professional free'!F$4^2&gt;F$4^2,('Professional free'!F$4^2)/(F$4^2),(F$4^2)/('Professional free'!F$4^2))&lt;IF('Professional free'!F$4^2&gt;F$4^2,_xlfn.F.INV(0.95,'Professional free'!$C$2-1,$C$2-1),_xlfn.F.INV(0.95,$C$2-1,'Professional free'!$C$2-1)),2,3)),1)</f>
        <v>0.6646260396116026</v>
      </c>
      <c r="G7" s="8">
        <f>IFERROR(_xlfn.T.TEST(I$14:I$198,'Professional free'!I$14:I$208,2,IF(IF('Professional free'!G$4^2&gt;G$4^2,('Professional free'!G$4^2)/(G$4^2),(G$4^2)/('Professional free'!G$4^2))&lt;IF('Professional free'!G$4^2&gt;G$4^2,_xlfn.F.INV(0.95,'Professional free'!$C$2-1,$C$2-1),_xlfn.F.INV(0.95,$C$2-1,'Professional free'!$C$2-1)),2,3)),1)</f>
        <v>0.80065409752451178</v>
      </c>
      <c r="H7" s="8">
        <f>IFERROR(_xlfn.T.TEST(J$14:J$198,'Professional free'!J$14:J$208,2,IF(IF('Professional free'!H$4^2&gt;H$4^2,('Professional free'!H$4^2)/(H$4^2),(H$4^2)/('Professional free'!H$4^2))&lt;IF('Professional free'!H$4^2&gt;H$4^2,_xlfn.F.INV(0.95,'Professional free'!$C$2-1,$C$2-1),_xlfn.F.INV(0.95,$C$2-1,'Professional free'!$C$2-1)),2,3)),1)</f>
        <v>0.78527179404995917</v>
      </c>
      <c r="I7" s="8">
        <f>IFERROR(_xlfn.T.TEST(K$14:K$198,'Professional free'!K$14:K$208,2,IF(IF('Professional free'!I$4^2&gt;I$4^2,('Professional free'!I$4^2)/(I$4^2),(I$4^2)/('Professional free'!I$4^2))&lt;IF('Professional free'!I$4^2&gt;I$4^2,_xlfn.F.INV(0.95,'Professional free'!$C$2-1,$C$2-1),_xlfn.F.INV(0.95,$C$2-1,'Professional free'!$C$2-1)),2,3)),1)</f>
        <v>0.60234263787862807</v>
      </c>
      <c r="J7" s="8">
        <f>IFERROR(_xlfn.T.TEST(L$14:L$198,'Professional free'!L$14:L$208,2,IF(IF('Professional free'!J$4^2&gt;J$4^2,('Professional free'!J$4^2)/(J$4^2),(J$4^2)/('Professional free'!J$4^2))&lt;IF('Professional free'!J$4^2&gt;J$4^2,_xlfn.F.INV(0.95,'Professional free'!$C$2-1,$C$2-1),_xlfn.F.INV(0.95,$C$2-1,'Professional free'!$C$2-1)),2,3)),1)</f>
        <v>0.7977612291567624</v>
      </c>
      <c r="K7" s="8">
        <f>IFERROR(_xlfn.T.TEST(M$14:M$198,'Professional free'!M$14:M$208,2,IF(IF('Professional free'!K$4^2&gt;K$4^2,('Professional free'!K$4^2)/(K$4^2),(K$4^2)/('Professional free'!K$4^2))&lt;IF('Professional free'!K$4^2&gt;K$4^2,_xlfn.F.INV(0.95,'Professional free'!$C$2-1,$C$2-1),_xlfn.F.INV(0.95,$C$2-1,'Professional free'!$C$2-1)),2,3)),1)</f>
        <v>0.67404892580753062</v>
      </c>
      <c r="N7" s="8">
        <f>IFERROR(_xlfn.T.TEST(N$14:N$198,'Professional free'!N$14:N$208,2,IF(IF('Professional free'!N$4^2&gt;N$4^2,('Professional free'!N$4^2)/(N$4^2),(N$4^2)/('Professional free'!N$4^2))&lt;IF('Professional free'!N$4^2&gt;N$4^2,_xlfn.F.INV(0.95,'Professional free'!$C$2-1,$C$2-1),_xlfn.F.INV(0.95,$C$2-1,'Professional free'!$C$2-1)),2,3)),1)</f>
        <v>1</v>
      </c>
      <c r="AU7" s="8">
        <f>IFERROR(_xlfn.T.TEST(AU$14:AU$198,'Professional free'!AU$14:AU$208,2,IF(IF('Professional free'!AU$4^2&gt;AU$4^2,('Professional free'!AU$4^2)/(AU$4^2),(AU$4^2)/('Professional free'!AU$4^2))&lt;IF('Professional free'!AU$4^2&gt;AU$4^2,_xlfn.F.INV(0.95,'Professional free'!$C$2-1,$C$2-1),_xlfn.F.INV(0.95,$C$2-1,'Professional free'!$C$2-1)),2,3)),1)</f>
        <v>0.76837846074366101</v>
      </c>
      <c r="AV7" s="8">
        <f>IFERROR(_xlfn.T.TEST(AV$14:AV$198,'Professional free'!AV$14:AV$208,2,IF(IF('Professional free'!AV$4^2&gt;AV$4^2,('Professional free'!AV$4^2)/(AV$4^2),(AV$4^2)/('Professional free'!AV$4^2))&lt;IF('Professional free'!AV$4^2&gt;AV$4^2,_xlfn.F.INV(0.95,'Professional free'!$C$2-1,$C$2-1),_xlfn.F.INV(0.95,$C$2-1,'Professional free'!$C$2-1)),2,3)),1)</f>
        <v>0.95335974893207909</v>
      </c>
      <c r="AW7" s="8">
        <f>IFERROR(_xlfn.T.TEST(AW$14:AW$198,'Professional free'!AW$14:AW$208,2,IF(IF('Professional free'!AW$4^2&gt;AW$4^2,('Professional free'!AW$4^2)/(AW$4^2),(AW$4^2)/('Professional free'!AW$4^2))&lt;IF('Professional free'!AW$4^2&gt;AW$4^2,_xlfn.F.INV(0.95,'Professional free'!$C$2-1,$C$2-1),_xlfn.F.INV(0.95,$C$2-1,'Professional free'!$C$2-1)),2,3)),1)</f>
        <v>0.72228886626893818</v>
      </c>
      <c r="AX7" s="8">
        <f>IFERROR(_xlfn.T.TEST(AX$14:AX$198,'Professional free'!AX$14:AX$208,2,IF(IF('Professional free'!AX$4^2&gt;AX$4^2,('Professional free'!AX$4^2)/(AX$4^2),(AX$4^2)/('Professional free'!AX$4^2))&lt;IF('Professional free'!AX$4^2&gt;AX$4^2,_xlfn.F.INV(0.95,'Professional free'!$C$2-1,$C$2-1),_xlfn.F.INV(0.95,$C$2-1,'Professional free'!$C$2-1)),2,3)),1)</f>
        <v>0.9836137462358705</v>
      </c>
      <c r="BG7" s="8">
        <f>IFERROR(_xlfn.T.TEST(BG$14:BG$198,'Professional free'!BG$14:BG$208,2,IF(IF('Professional free'!BG$4^2&gt;BG$4^2,('Professional free'!BG$4^2)/(BG$4^2),(BG$4^2)/('Professional free'!BG$4^2))&lt;IF('Professional free'!BG$4^2&gt;BG$4^2,_xlfn.F.INV(0.95,'Professional free'!$C$2-1,$C$2-1),_xlfn.F.INV(0.95,$C$2-1,'Professional free'!$C$2-1)),2,3)),1)</f>
        <v>0.72301666482319538</v>
      </c>
      <c r="BI7" s="8">
        <f>IFERROR(_xlfn.T.TEST(BH$14:BH$198,'Professional free'!BH$14:BH$208,2,IF(IF('Professional free'!BI$4^2&gt;BI$4^2,('Professional free'!BI$4^2)/(BI$4^2),(BI$4^2)/('Professional free'!BI$4^2))&lt;IF('Professional free'!BI$4^2&gt;BI$4^2,_xlfn.F.INV(0.95,'Professional free'!$C$2-1,$C$2-1),_xlfn.F.INV(0.95,$C$2-1,'Professional free'!$C$2-1)),2,3)),1)</f>
        <v>0.6646260396116026</v>
      </c>
      <c r="BJ7" s="8">
        <f>IFERROR(_xlfn.T.TEST(F$14:F$198,'Professional free'!F$14:F$208,2,IF(IF('Professional free'!BJ$4^2&gt;BJ$4^2,('Professional free'!BJ$4^2)/(BJ$4^2),(BJ$4^2)/('Professional free'!BJ$4^2))&lt;IF('Professional free'!BJ$4^2&gt;BJ$4^2,_xlfn.F.INV(0.95,'Professional free'!$C$2-1,$C$2-1),_xlfn.F.INV(0.95,$C$2-1,'Professional free'!$C$2-1)),2,3)),1)</f>
        <v>1</v>
      </c>
      <c r="BK7" s="8">
        <f>IFERROR(_xlfn.T.TEST(G$14:G$198,'Professional free'!G$14:G$208,2,IF(IF('Professional free'!BK$4^2&gt;BK$4^2,('Professional free'!BK$4^2)/(BK$4^2),(BK$4^2)/('Professional free'!BK$4^2))&lt;IF('Professional free'!BK$4^2&gt;BK$4^2,_xlfn.F.INV(0.95,'Professional free'!$C$2-1,$C$2-1),_xlfn.F.INV(0.95,$C$2-1,'Professional free'!$C$2-1)),2,3)),1)</f>
        <v>0.6646260396116026</v>
      </c>
      <c r="BL7" s="8">
        <f>IFERROR(_xlfn.T.TEST(AF$14:AF$198,'Professional free'!AF$14:AF$208,2,IF(IF('Professional free'!BL$4^2&gt;BL$4^2,('Professional free'!BL$4^2)/(BL$4^2),(BL$4^2)/('Professional free'!BL$4^2))&lt;IF('Professional free'!BL$4^2&gt;BL$4^2,_xlfn.F.INV(0.95,'Professional free'!$C$2-1,$C$2-1),_xlfn.F.INV(0.95,$C$2-1,'Professional free'!$C$2-1)),2,3)),1)</f>
        <v>0.92351595928499575</v>
      </c>
      <c r="CB7" s="8">
        <f>IFERROR(_xlfn.T.TEST(CB$14:CB$198,'Professional free'!CB$14:CB$208,2,IF(IF('Professional free'!CB$4^2&gt;CB$4^2,('Professional free'!CB$4^2)/(CB$4^2),(CB$4^2)/('Professional free'!CB$4^2))&lt;IF('Professional free'!CB$4^2&gt;CB$4^2,_xlfn.F.INV(0.95,'Professional free'!$C$2-1,$C$2-1),_xlfn.F.INV(0.95,$C$2-1,'Professional free'!$C$2-1)),2,3)),1)</f>
        <v>0.87350909591000825</v>
      </c>
    </row>
    <row r="8" spans="1:80" s="8" customFormat="1">
      <c r="A8" s="64"/>
      <c r="B8" s="3" t="s">
        <v>190</v>
      </c>
      <c r="C8" s="8">
        <f>(C2/'Professional free'!C2)*100</f>
        <v>400</v>
      </c>
      <c r="D8" s="8">
        <f>(D2/'Professional free'!D2)*100</f>
        <v>400</v>
      </c>
      <c r="E8" s="8">
        <f>(E2/'Professional free'!E2)*100</f>
        <v>341.02564102564099</v>
      </c>
      <c r="L8" s="8">
        <f>IF(L3='Professional free'!L3,100,IF('Professional free'!L3=0,"inf",(L3/'Professional free'!L3)*100))</f>
        <v>100</v>
      </c>
      <c r="M8" s="8">
        <f>IF(M3='Professional free'!M3,100,IF('Professional free'!M3=0,"inf",(M3/'Professional free'!M3)*100))</f>
        <v>25</v>
      </c>
      <c r="O8" s="8">
        <f>IF(O3='Professional free'!O3,100,IF('Professional free'!O3=0,"inf",(O3/'Professional free'!O3)*100))</f>
        <v>25</v>
      </c>
      <c r="P8" s="8">
        <f>IF(P3='Professional free'!P3,100,IF('Professional free'!P3=0,"inf",(P3/'Professional free'!P3)*100))</f>
        <v>50</v>
      </c>
      <c r="Q8" s="8">
        <f>IF(Q3='Professional free'!Q3,100,IF('Professional free'!Q3=0,"inf",(Q3/'Professional free'!Q3)*100))</f>
        <v>100</v>
      </c>
      <c r="R8" s="8">
        <f>IF(R3='Professional free'!R3,100,IF('Professional free'!R3=0,"inf",(R3/'Professional free'!R3)*100))</f>
        <v>100</v>
      </c>
      <c r="S8" s="8" t="str">
        <f>IF(S3='Professional free'!S3,100,IF('Professional free'!S3=0,"inf",(S3/'Professional free'!S3)*100))</f>
        <v>inf</v>
      </c>
      <c r="T8" s="8">
        <f>IF(T3='Professional free'!T3,100,IF('Professional free'!T3=0,"inf",(T3/'Professional free'!T3)*100))</f>
        <v>100</v>
      </c>
      <c r="U8" s="8">
        <f>IF(U3='Professional free'!U3,100,IF('Professional free'!U3=0,"inf",(U3/'Professional free'!U3)*100))</f>
        <v>100</v>
      </c>
      <c r="V8" s="8">
        <f>IF(V3='Professional free'!V3,100,IF('Professional free'!V3=0,"inf",(V3/'Professional free'!V3)*100))</f>
        <v>100</v>
      </c>
      <c r="W8" s="8">
        <f>IF(W3='Professional free'!W3,100,IF('Professional free'!W3=0,"inf",(W3/'Professional free'!W3)*100))</f>
        <v>100</v>
      </c>
      <c r="X8" s="8">
        <f>IF(X3='Professional free'!X3,100,IF('Professional free'!X3=0,"inf",(X3/'Professional free'!X3)*100))</f>
        <v>100</v>
      </c>
      <c r="Y8" s="8" t="str">
        <f>IF(Y3='Professional free'!Y3,100,IF('Professional free'!Y3=0,"inf",(Y3/'Professional free'!Y3)*100))</f>
        <v>inf</v>
      </c>
      <c r="Z8" s="8">
        <f>IF(Z3='Professional free'!Z3,100,IF('Professional free'!Z3=0,"inf",(Z3/'Professional free'!Z3)*100))</f>
        <v>100</v>
      </c>
      <c r="AA8" s="8">
        <f>IF(AA3='Professional free'!AA3,100,IF('Professional free'!AA3=0,"inf",(AA3/'Professional free'!AA3)*100))</f>
        <v>62.5</v>
      </c>
      <c r="AB8" s="8">
        <f>IF(AB3='Professional free'!AB3,100,IF('Professional free'!AB3=0,"inf",(AB3/'Professional free'!AB3)*100))</f>
        <v>100</v>
      </c>
      <c r="AC8" s="8">
        <f>IF(AC3='Professional free'!AC3,100,IF('Professional free'!AC3=0,"inf",(AC3/'Professional free'!AC3)*100))</f>
        <v>25</v>
      </c>
      <c r="AD8" s="8">
        <f>IF(AD3='Professional free'!AD3,100,IF('Professional free'!AD3=0,"inf",(AD3/'Professional free'!AD3)*100))</f>
        <v>100</v>
      </c>
      <c r="AE8" s="8" t="str">
        <f>IF(AE3='Professional free'!AE3,100,IF('Professional free'!AE3=0,"inf",(AE3/'Professional free'!AE3)*100))</f>
        <v>inf</v>
      </c>
      <c r="AF8" s="8">
        <f>(AF2/'Professional free'!AF2)*100</f>
        <v>380</v>
      </c>
      <c r="AG8" s="8">
        <f>IF(AG3='Professional free'!AG3,100,IF('Professional free'!AG3=0,"inf",(AG3/'Professional free'!AG3)*100))</f>
        <v>100</v>
      </c>
      <c r="AH8" s="8">
        <f>IF(AH3='Professional free'!AH3,100,IF('Professional free'!AH3=0,"inf",(AH3/'Professional free'!AH3)*100))</f>
        <v>100</v>
      </c>
      <c r="AI8" s="8">
        <f>IF(AI3='Professional free'!AI3,100,IF('Professional free'!AI3=0,"inf",(AI3/'Professional free'!AI3)*100))</f>
        <v>100</v>
      </c>
      <c r="AJ8" s="8">
        <f>IF(AJ3='Professional free'!AJ3,100,IF('Professional free'!AJ3=0,"inf",(AJ3/'Professional free'!AJ3)*100))</f>
        <v>100</v>
      </c>
      <c r="AK8" s="8">
        <f>IF(AK3='Professional free'!AK3,100,IF('Professional free'!AK3=0,"inf",(AK3/'Professional free'!AK3)*100))</f>
        <v>100</v>
      </c>
      <c r="AL8" s="8">
        <f>IF(AL3='Professional free'!AL3,100,IF('Professional free'!AL3=0,"inf",(AL3/'Professional free'!AL3)*100))</f>
        <v>87.5</v>
      </c>
      <c r="AM8" s="8">
        <f>IF(AM3='Professional free'!AM3,100,IF('Professional free'!AM3=0,"inf",(AM3/'Professional free'!AM3)*100))</f>
        <v>0</v>
      </c>
      <c r="AN8" s="8">
        <f>IF(AN3='Professional free'!AN3,100,IF('Professional free'!AN3=0,"inf",(AN3/'Professional free'!AN3)*100))</f>
        <v>100</v>
      </c>
      <c r="AO8" s="8">
        <f>IF(AO3='Professional free'!AO3,100,IF('Professional free'!AO3=0,"inf",(AO3/'Professional free'!AO3)*100))</f>
        <v>100</v>
      </c>
      <c r="AP8" s="8">
        <f>IF(AP3='Professional free'!AP3,100,IF('Professional free'!AP3=0,"inf",(AP3/'Professional free'!AP3)*100))</f>
        <v>100</v>
      </c>
      <c r="AQ8" s="8">
        <f>IF(AQ3='Professional free'!AQ3,100,IF('Professional free'!AQ3=0,"inf",(AQ3/'Professional free'!AQ3)*100))</f>
        <v>100</v>
      </c>
      <c r="AR8" s="8">
        <f>IF(AR3='Professional free'!AR3,100,IF('Professional free'!AR3=0,"inf",(AR3/'Professional free'!AR3)*100))</f>
        <v>100</v>
      </c>
      <c r="AS8" s="8">
        <f>IF(AS3='Professional free'!AS3,100,IF('Professional free'!AS3=0,"inf",(AS3/'Professional free'!AS3)*100))</f>
        <v>100</v>
      </c>
      <c r="AT8" s="8">
        <f>IF(AT3='Professional free'!AT3,100,IF('Professional free'!AT3=0,"inf",(AT3/'Professional free'!AT3)*100))</f>
        <v>100</v>
      </c>
      <c r="AY8" s="8">
        <f>IF(AY3='Professional free'!AY3,100,IF('Professional free'!AY3=0,"inf",(AY3/'Professional free'!AY3)*100))</f>
        <v>100</v>
      </c>
      <c r="AZ8" s="8">
        <f>IF(AZ3='Professional free'!AZ3,100,IF('Professional free'!AZ3=0,"inf",(AZ3/'Professional free'!AZ3)*100))</f>
        <v>100</v>
      </c>
      <c r="BA8" s="8">
        <f>IF(BA3='Professional free'!BA3,100,IF('Professional free'!BA3=0,"inf",(BA3/'Professional free'!BA3)*100))</f>
        <v>100</v>
      </c>
      <c r="BH8" s="8">
        <f>(BH2/'Professional free'!BH2)*100</f>
        <v>341.02564102564105</v>
      </c>
      <c r="BM8" s="8">
        <f>IF(BM3='Professional free'!BM3,100,IF('Professional free'!BM3=0,"inf",(BM3/'Professional free'!BM3)*100))</f>
        <v>100</v>
      </c>
      <c r="BW8" s="8" t="str">
        <f>IF(BW3='Professional free'!BW3,100,IF('Professional free'!BW3=0,"inf",(BW3/'Professional free'!BW3)*100))</f>
        <v>inf</v>
      </c>
      <c r="BX8" s="8">
        <f>IF(BX3='Professional free'!BX3,100,IF('Professional free'!BX3=0,"inf",(BX3/'Professional free'!BX3)*100))</f>
        <v>100</v>
      </c>
      <c r="BY8" s="8">
        <f>IF(BY3='Professional free'!BY3,100,IF('Professional free'!BY3=0,"inf",(BY3/'Professional free'!BY3)*100))</f>
        <v>100</v>
      </c>
      <c r="BZ8" s="8">
        <f>IF(BZ3='Professional free'!BZ3,100,IF('Professional free'!BZ3=0,"inf",(BZ3/'Professional free'!BZ3)*100))</f>
        <v>100</v>
      </c>
      <c r="CA8" s="8">
        <f>IF(CA3='Professional free'!CA3,100,IF('Professional free'!CA3=0,"inf",(CA3/'Professional free'!CA3)*100))</f>
        <v>62.5</v>
      </c>
    </row>
    <row r="9" spans="1:80" s="8" customFormat="1">
      <c r="A9" s="64"/>
      <c r="B9" s="47" t="s">
        <v>192</v>
      </c>
      <c r="L9" s="8">
        <f>IF(L$8="inf",0,IF(L$3=0,0,EXP(LN(L$8/100)-1.96*SQRT((100/(L$3*$C$2))+(100/('Professional free'!L$3*'Professional free'!$C$2))-(1/'Professional free'!$C$2)-(1/$C$2)))*100))</f>
        <v>0</v>
      </c>
      <c r="M9" s="8">
        <f>IF(M$8="inf",0,IF(M$3=0,0,EXP(LN(M$8/100)-1.96*SQRT((100/(M$3*$C$2))+(100/('Professional free'!M$3*'Professional free'!$C$2))-(1/'Professional free'!$C$2)-(1/$C$2)))*100))</f>
        <v>2.510726372104283</v>
      </c>
      <c r="O9" s="8">
        <f>IF(O$8="inf",0,IF(O$3=0,0,EXP(LN(O$8/100)-1.96*SQRT((100/(O$3*$C$2))+(100/('Professional free'!O$3*'Professional free'!$C$2))-(1/'Professional free'!$C$2)-(1/$C$2)))*100))</f>
        <v>2.510726372104283</v>
      </c>
      <c r="P9" s="8">
        <f>IF(P$8="inf",0,IF(P$3=0,0,EXP(LN(P$8/100)-1.96*SQRT((100/(P$3*$C$2))+(100/('Professional free'!P$3*'Professional free'!$C$2))-(1/'Professional free'!$C$2)-(1/$C$2)))*100))</f>
        <v>25.004563791441374</v>
      </c>
      <c r="Q9" s="8">
        <f>IF(Q$8="inf",0,IF(Q$3=0,0,EXP(LN(Q$8/100)-1.96*SQRT((100/(Q$3*$C$2))+(100/('Professional free'!Q$3*'Professional free'!$C$2))-(1/'Professional free'!$C$2)-(1/$C$2)))*100))</f>
        <v>100</v>
      </c>
      <c r="R9" s="8">
        <f>IF(R$8="inf",0,IF(R$3=0,0,EXP(LN(R$8/100)-1.96*SQRT((100/(R$3*$C$2))+(100/('Professional free'!R$3*'Professional free'!$C$2))-(1/'Professional free'!$C$2)-(1/$C$2)))*100))</f>
        <v>21.235071535321843</v>
      </c>
      <c r="S9" s="8">
        <f>IF(S$8="inf",0,IF(S$3=0,0,EXP(LN(S$8/100)-1.96*SQRT((100/(S$3*$C$2))+(100/('Professional free'!S$3*'Professional free'!$C$2))-(1/'Professional free'!$C$2)-(1/$C$2)))*100))</f>
        <v>0</v>
      </c>
      <c r="T9" s="8">
        <f>IF(T$8="inf",0,IF(T$3=0,0,EXP(LN(T$8/100)-1.96*SQRT((100/(T$3*$C$2))+(100/('Professional free'!T$3*'Professional free'!$C$2))-(1/'Professional free'!$C$2)-(1/$C$2)))*100))</f>
        <v>100</v>
      </c>
      <c r="U9" s="8">
        <f>IF(U$8="inf",0,IF(U$3=0,0,EXP(LN(U$8/100)-1.96*SQRT((100/(U$3*$C$2))+(100/('Professional free'!U$3*'Professional free'!$C$2))-(1/'Professional free'!$C$2)-(1/$C$2)))*100))</f>
        <v>0</v>
      </c>
      <c r="V9" s="8">
        <f>IF(V$8="inf",0,IF(V$3=0,0,EXP(LN(V$8/100)-1.96*SQRT((100/(V$3*$C$2))+(100/('Professional free'!V$3*'Professional free'!$C$2))-(1/'Professional free'!$C$2)-(1/$C$2)))*100))</f>
        <v>0</v>
      </c>
      <c r="W9" s="8">
        <f>IF(W$8="inf",0,IF(W$3=0,0,EXP(LN(W$8/100)-1.96*SQRT((100/(W$3*$C$2))+(100/('Professional free'!W$3*'Professional free'!$C$2))-(1/'Professional free'!$C$2)-(1/$C$2)))*100))</f>
        <v>100</v>
      </c>
      <c r="X9" s="8">
        <f>IF(X$8="inf",0,IF(X$3=0,0,EXP(LN(X$8/100)-1.96*SQRT((100/(X$3*$C$2))+(100/('Professional free'!X$3*'Professional free'!$C$2))-(1/'Professional free'!$C$2)-(1/$C$2)))*100))</f>
        <v>0</v>
      </c>
      <c r="Y9" s="8">
        <f>IF(Y$8="inf",0,IF(Y$3=0,0,EXP(LN(Y$8/100)-1.96*SQRT((100/(Y$3*$C$2))+(100/('Professional free'!Y$3*'Professional free'!$C$2))-(1/'Professional free'!$C$2)-(1/$C$2)))*100))</f>
        <v>0</v>
      </c>
      <c r="Z9" s="8">
        <f>IF(Z$8="inf",0,IF(Z$3=0,0,EXP(LN(Z$8/100)-1.96*SQRT((100/(Z$3*$C$2))+(100/('Professional free'!Z$3*'Professional free'!$C$2))-(1/'Professional free'!$C$2)-(1/$C$2)))*100))</f>
        <v>0</v>
      </c>
      <c r="AA9" s="8">
        <f>IF(AA$8="inf",0,IF(AA$3=0,0,EXP(LN(AA$8/100)-1.96*SQRT((100/(AA$3*$C$2))+(100/('Professional free'!AA$3*'Professional free'!$C$2))-(1/'Professional free'!$C$2)-(1/$C$2)))*100))</f>
        <v>36.539667466956907</v>
      </c>
      <c r="AB9" s="8">
        <f>IF(AB$8="inf",0,IF(AB$3=0,0,EXP(LN(AB$8/100)-1.96*SQRT((100/(AB$3*$C$2))+(100/('Professional free'!AB$3*'Professional free'!$C$2))-(1/'Professional free'!$C$2)-(1/$C$2)))*100))</f>
        <v>0</v>
      </c>
      <c r="AC9" s="8">
        <f>IF(AC$8="inf",0,IF(AC$3=0,0,EXP(LN(AC$8/100)-1.96*SQRT((100/(AC$3*$C$2))+(100/('Professional free'!AC$3*'Professional free'!$C$2))-(1/'Professional free'!$C$2)-(1/$C$2)))*100))</f>
        <v>2.510726372104283</v>
      </c>
      <c r="AD9" s="8">
        <f>IF(AD$8="inf",0,IF(AD$3=0,0,EXP(LN(AD$8/100)-1.96*SQRT((100/(AD$3*$C$2))+(100/('Professional free'!AD$3*'Professional free'!$C$2))-(1/'Professional free'!$C$2)-(1/$C$2)))*100))</f>
        <v>0</v>
      </c>
      <c r="AE9" s="8">
        <f>IF(AE$8="inf",0,IF(AE$3=0,0,EXP(LN(AE$8/100)-1.96*SQRT((100/(AE$3*$C$2))+(100/('Professional free'!AE$3*'Professional free'!$C$2))-(1/'Professional free'!$C$2)-(1/$C$2)))*100))</f>
        <v>0</v>
      </c>
      <c r="AG9" s="8">
        <f>IF(AG$8="inf",0,IF(AG$3=0,0,EXP(LN(AG$8/100)-1.96*SQRT((100/(AG$3*$C$2))+(100/('Professional free'!AG$3*'Professional free'!$C$2))-(1/'Professional free'!$C$2)-(1/$C$2)))*100))</f>
        <v>0</v>
      </c>
      <c r="AH9" s="8">
        <f>IF(AH$8="inf",0,IF(AH$3=0,0,EXP(LN(AH$8/100)-1.96*SQRT((100/(AH$3*$C$2))+(100/('Professional free'!AH$3*'Professional free'!$C$2))-(1/'Professional free'!$C$2)-(1/$C$2)))*100))</f>
        <v>0</v>
      </c>
      <c r="AI9" s="8">
        <f>IF(AI$8="inf",0,IF(AI$3=0,0,EXP(LN(AI$8/100)-1.96*SQRT((100/(AI$3*$C$2))+(100/('Professional free'!AI$3*'Professional free'!$C$2))-(1/'Professional free'!$C$2)-(1/$C$2)))*100))</f>
        <v>21.235071535321843</v>
      </c>
      <c r="AJ9" s="8">
        <f>IF(AJ$8="inf",0,IF(AJ$3=0,0,EXP(LN(AJ$8/100)-1.96*SQRT((100/(AJ$3*$C$2))+(100/('Professional free'!AJ$3*'Professional free'!$C$2))-(1/'Professional free'!$C$2)-(1/$C$2)))*100))</f>
        <v>0</v>
      </c>
      <c r="AK9" s="8">
        <f>IF(AK$8="inf",0,IF(AK$3=0,0,EXP(LN(AK$8/100)-1.96*SQRT((100/(AK$3*$C$2))+(100/('Professional free'!AK$3*'Professional free'!$C$2))-(1/'Professional free'!$C$2)-(1/$C$2)))*100))</f>
        <v>0</v>
      </c>
      <c r="AL9" s="8">
        <f>IF(AL$8="inf",0,IF(AL$3=0,0,EXP(LN(AL$8/100)-1.96*SQRT((100/(AL$3*$C$2))+(100/('Professional free'!AL$3*'Professional free'!$C$2))-(1/'Professional free'!$C$2)-(1/$C$2)))*100))</f>
        <v>67.337869568253225</v>
      </c>
      <c r="AM9" s="8">
        <f>IF(AM$8="inf",0,IF(AM$3=0,0,EXP(LN(AM$8/100)-1.96*SQRT((100/(AM$3*$C$2))+(100/('Professional free'!AM$3*'Professional free'!$C$2))-(1/'Professional free'!$C$2)-(1/$C$2)))*100))</f>
        <v>0</v>
      </c>
      <c r="AN9" s="8">
        <f>IF(AN$8="inf",0,IF(AN$3=0,0,EXP(LN(AN$8/100)-1.96*SQRT((100/(AN$3*$C$2))+(100/('Professional free'!AN$3*'Professional free'!$C$2))-(1/'Professional free'!$C$2)-(1/$C$2)))*100))</f>
        <v>100</v>
      </c>
      <c r="AO9" s="8">
        <f>IF(AO$8="inf",0,IF(AO$3=0,0,EXP(LN(AO$8/100)-1.96*SQRT((100/(AO$3*$C$2))+(100/('Professional free'!AO$3*'Professional free'!$C$2))-(1/'Professional free'!$C$2)-(1/$C$2)))*100))</f>
        <v>0</v>
      </c>
      <c r="AP9" s="8">
        <f>IF(AP$8="inf",0,IF(AP$3=0,0,EXP(LN(AP$8/100)-1.96*SQRT((100/(AP$3*$C$2))+(100/('Professional free'!AP$3*'Professional free'!$C$2))-(1/'Professional free'!$C$2)-(1/$C$2)))*100))</f>
        <v>21.235071535321843</v>
      </c>
      <c r="AQ9" s="8">
        <f>IF(AQ$8="inf",0,IF(AQ$3=0,0,EXP(LN(AQ$8/100)-1.96*SQRT((100/(AQ$3*$C$2))+(100/('Professional free'!AQ$3*'Professional free'!$C$2))-(1/'Professional free'!$C$2)-(1/$C$2)))*100))</f>
        <v>21.235071535321843</v>
      </c>
      <c r="AR9" s="8">
        <f>IF(AR$8="inf",0,IF(AR$3=0,0,EXP(LN(AR$8/100)-1.96*SQRT((100/(AR$3*$C$2))+(100/('Professional free'!AR$3*'Professional free'!$C$2))-(1/'Professional free'!$C$2)-(1/$C$2)))*100))</f>
        <v>0</v>
      </c>
      <c r="AS9" s="8">
        <f>IF(AS$8="inf",0,IF(AS$3=0,0,EXP(LN(AS$8/100)-1.96*SQRT((100/(AS$3*$C$2))+(100/('Professional free'!AS$3*'Professional free'!$C$2))-(1/'Professional free'!$C$2)-(1/$C$2)))*100))</f>
        <v>0</v>
      </c>
      <c r="AT9" s="8">
        <f>IF(AT$8="inf",0,IF(AT$3=0,0,EXP(LN(AT$8/100)-1.96*SQRT((100/(AT$3*$C$2))+(100/('Professional free'!AT$3*'Professional free'!$C$2))-(1/'Professional free'!$C$2)-(1/$C$2)))*100))</f>
        <v>0</v>
      </c>
      <c r="AY9" s="8">
        <f>IF(AY$8="inf",0,IF(AY$3=0,0,EXP(LN(AY$8/100)-1.96*SQRT((100/(AY$3*$C$2))+(100/('Professional free'!AY$3*'Professional free'!$C$2))-(1/'Professional free'!$C$2)-(1/$C$2)))*100))</f>
        <v>21.235071535321843</v>
      </c>
      <c r="AZ9" s="8">
        <f>IF(AZ$8="inf",0,IF(AZ$3=0,0,EXP(LN(AZ$8/100)-1.96*SQRT((100/(AZ$3*$C$2))+(100/('Professional free'!AZ$3*'Professional free'!$C$2))-(1/'Professional free'!$C$2)-(1/$C$2)))*100))</f>
        <v>21.235071535321843</v>
      </c>
      <c r="BA9" s="8">
        <f>IF(BA$8="inf",0,IF(BA$3=0,0,EXP(LN(BA$8/100)-1.96*SQRT((100/(BA$3*$C$2))+(100/('Professional free'!BA$3*'Professional free'!$C$2))-(1/'Professional free'!$C$2)-(1/$C$2)))*100))</f>
        <v>21.235071535321843</v>
      </c>
      <c r="BM9" s="8">
        <f>IF(BM$8="inf",0,IF(BM$3=0,0,EXP(LN(BM$8/100)-1.96*SQRT((100/(BM$3*$C$2))+(100/('Professional free'!BM$3*'Professional free'!$C$2))-(1/'Professional free'!$C$2)-(1/$C$2)))*100))</f>
        <v>21.235071535321843</v>
      </c>
      <c r="BW9" s="8">
        <f>IF(BW$8="inf",0,IF(BW$3=0,0,EXP(LN(BW$8/100)-1.96*SQRT((100/(BW$3*$C$2))+(100/('Professional free'!BW$3*'Professional free'!$C$2))-(1/'Professional free'!$C$2)-(1/$C$2)))*100))</f>
        <v>0</v>
      </c>
      <c r="BX9" s="8">
        <f>IF(BX$8="inf",0,IF(BX$3=0,0,EXP(LN(BX$8/100)-1.96*SQRT((100/(BX$3*$C$2))+(100/('Professional free'!BX$3*'Professional free'!$C$2))-(1/'Professional free'!$C$2)-(1/$C$2)))*100))</f>
        <v>0</v>
      </c>
      <c r="BY9" s="8">
        <f>IF(BY$8="inf",0,IF(BY$3=0,0,EXP(LN(BY$8/100)-1.96*SQRT((100/(BY$3*$C$2))+(100/('Professional free'!BY$3*'Professional free'!$C$2))-(1/'Professional free'!$C$2)-(1/$C$2)))*100))</f>
        <v>21.235071535321843</v>
      </c>
      <c r="BZ9" s="8">
        <f>IF(BZ$8="inf",0,IF(BZ$3=0,0,EXP(LN(BZ$8/100)-1.96*SQRT((100/(BZ$3*$C$2))+(100/('Professional free'!BZ$3*'Professional free'!$C$2))-(1/'Professional free'!$C$2)-(1/$C$2)))*100))</f>
        <v>21.235071535321843</v>
      </c>
      <c r="CA9" s="8">
        <f>IF(CA$8="inf",0,IF(CA$3=0,0,EXP(LN(CA$8/100)-1.96*SQRT((100/(CA$3*$C$2))+(100/('Professional free'!CA$3*'Professional free'!$C$2))-(1/'Professional free'!$C$2)-(1/$C$2)))*100))</f>
        <v>36.539667466956907</v>
      </c>
    </row>
    <row r="10" spans="1:80" s="8" customFormat="1">
      <c r="A10" s="64"/>
      <c r="B10" s="47" t="s">
        <v>193</v>
      </c>
      <c r="L10" s="8" t="str">
        <f>IF(L$8="inf","inf",IF(L$3=0,"inf",EXP(LN(L$8/100)+1.96*SQRT((100/(L$3*$C$2))+(100/('Professional free'!L$3*'Professional free'!$C$2))-(1/'Professional free'!$C$2)-(1/$C$2)))*100))</f>
        <v>inf</v>
      </c>
      <c r="M10" s="8">
        <f>IF(M$8="inf","inf",IF(M$3=0,"inf",EXP(LN(M$8/100)+1.96*SQRT((100/(M$3*$C$2))+(100/('Professional free'!M$3*'Professional free'!$C$2))-(1/'Professional free'!$C$2)-(1/$C$2)))*100))</f>
        <v>248.93194533029774</v>
      </c>
      <c r="O10" s="8">
        <f>IF(O$8="inf","inf",IF(O$3=0,"inf",EXP(LN(O$8/100)+1.96*SQRT((100/(O$3*$C$2))+(100/('Professional free'!O$3*'Professional free'!$C$2))-(1/'Professional free'!$C$2)-(1/$C$2)))*100))</f>
        <v>248.93194533029774</v>
      </c>
      <c r="P10" s="8">
        <f>IF(P$8="inf","inf",IF(P$3=0,"inf",EXP(LN(P$8/100)+1.96*SQRT((100/(P$3*$C$2))+(100/('Professional free'!P$3*'Professional free'!$C$2))-(1/'Professional free'!$C$2)-(1/$C$2)))*100))</f>
        <v>99.981748166137024</v>
      </c>
      <c r="Q10" s="8">
        <f>IF(Q$8="inf","inf",IF(Q$3=0,"inf",EXP(LN(Q$8/100)+1.96*SQRT((100/(Q$3*$C$2))+(100/('Professional free'!Q$3*'Professional free'!$C$2))-(1/'Professional free'!$C$2)-(1/$C$2)))*100))</f>
        <v>100</v>
      </c>
      <c r="R10" s="8">
        <f>IF(R$8="inf","inf",IF(R$3=0,"inf",EXP(LN(R$8/100)+1.96*SQRT((100/(R$3*$C$2))+(100/('Professional free'!R$3*'Professional free'!$C$2))-(1/'Professional free'!$C$2)-(1/$C$2)))*100))</f>
        <v>470.91906346377357</v>
      </c>
      <c r="S10" s="8" t="str">
        <f>IF(S$8="inf","inf",IF(S$3=0,"inf",EXP(LN(S$8/100)+1.96*SQRT((100/(S$3*$C$2))+(100/('Professional free'!S$3*'Professional free'!$C$2))-(1/'Professional free'!$C$2)-(1/$C$2)))*100))</f>
        <v>inf</v>
      </c>
      <c r="T10" s="8">
        <f>IF(T$8="inf","inf",IF(T$3=0,"inf",EXP(LN(T$8/100)+1.96*SQRT((100/(T$3*$C$2))+(100/('Professional free'!T$3*'Professional free'!$C$2))-(1/'Professional free'!$C$2)-(1/$C$2)))*100))</f>
        <v>100</v>
      </c>
      <c r="U10" s="8" t="str">
        <f>IF(U$8="inf","inf",IF(U$3=0,"inf",EXP(LN(U$8/100)+1.96*SQRT((100/(U$3*$C$2))+(100/('Professional free'!U$3*'Professional free'!$C$2))-(1/'Professional free'!$C$2)-(1/$C$2)))*100))</f>
        <v>inf</v>
      </c>
      <c r="V10" s="8" t="str">
        <f>IF(V$8="inf","inf",IF(V$3=0,"inf",EXP(LN(V$8/100)+1.96*SQRT((100/(V$3*$C$2))+(100/('Professional free'!V$3*'Professional free'!$C$2))-(1/'Professional free'!$C$2)-(1/$C$2)))*100))</f>
        <v>inf</v>
      </c>
      <c r="W10" s="8">
        <f>IF(W$8="inf","inf",IF(W$3=0,"inf",EXP(LN(W$8/100)+1.96*SQRT((100/(W$3*$C$2))+(100/('Professional free'!W$3*'Professional free'!$C$2))-(1/'Professional free'!$C$2)-(1/$C$2)))*100))</f>
        <v>100</v>
      </c>
      <c r="X10" s="8" t="str">
        <f>IF(X$8="inf","inf",IF(X$3=0,"inf",EXP(LN(X$8/100)+1.96*SQRT((100/(X$3*$C$2))+(100/('Professional free'!X$3*'Professional free'!$C$2))-(1/'Professional free'!$C$2)-(1/$C$2)))*100))</f>
        <v>inf</v>
      </c>
      <c r="Y10" s="8" t="str">
        <f>IF(Y$8="inf","inf",IF(Y$3=0,"inf",EXP(LN(Y$8/100)+1.96*SQRT((100/(Y$3*$C$2))+(100/('Professional free'!Y$3*'Professional free'!$C$2))-(1/'Professional free'!$C$2)-(1/$C$2)))*100))</f>
        <v>inf</v>
      </c>
      <c r="Z10" s="8" t="str">
        <f>IF(Z$8="inf","inf",IF(Z$3=0,"inf",EXP(LN(Z$8/100)+1.96*SQRT((100/(Z$3*$C$2))+(100/('Professional free'!Z$3*'Professional free'!$C$2))-(1/'Professional free'!$C$2)-(1/$C$2)))*100))</f>
        <v>inf</v>
      </c>
      <c r="AA10" s="8">
        <f>IF(AA$8="inf","inf",IF(AA$3=0,"inf",EXP(LN(AA$8/100)+1.96*SQRT((100/(AA$3*$C$2))+(100/('Professional free'!AA$3*'Professional free'!$C$2))-(1/'Professional free'!$C$2)-(1/$C$2)))*100))</f>
        <v>106.90436642677308</v>
      </c>
      <c r="AB10" s="8" t="str">
        <f>IF(AB$8="inf","inf",IF(AB$3=0,"inf",EXP(LN(AB$8/100)+1.96*SQRT((100/(AB$3*$C$2))+(100/('Professional free'!AB$3*'Professional free'!$C$2))-(1/'Professional free'!$C$2)-(1/$C$2)))*100))</f>
        <v>inf</v>
      </c>
      <c r="AC10" s="8">
        <f>IF(AC$8="inf","inf",IF(AC$3=0,"inf",EXP(LN(AC$8/100)+1.96*SQRT((100/(AC$3*$C$2))+(100/('Professional free'!AC$3*'Professional free'!$C$2))-(1/'Professional free'!$C$2)-(1/$C$2)))*100))</f>
        <v>248.93194533029774</v>
      </c>
      <c r="AD10" s="8" t="str">
        <f>IF(AD$8="inf","inf",IF(AD$3=0,"inf",EXP(LN(AD$8/100)+1.96*SQRT((100/(AD$3*$C$2))+(100/('Professional free'!AD$3*'Professional free'!$C$2))-(1/'Professional free'!$C$2)-(1/$C$2)))*100))</f>
        <v>inf</v>
      </c>
      <c r="AE10" s="8" t="str">
        <f>IF(AE$8="inf","inf",IF(AE$3=0,"inf",EXP(LN(AE$8/100)+1.96*SQRT((100/(AE$3*$C$2))+(100/('Professional free'!AE$3*'Professional free'!$C$2))-(1/'Professional free'!$C$2)-(1/$C$2)))*100))</f>
        <v>inf</v>
      </c>
      <c r="AG10" s="8" t="str">
        <f>IF(AG$8="inf","inf",IF(AG$3=0,"inf",EXP(LN(AG$8/100)+1.96*SQRT((100/(AG$3*$C$2))+(100/('Professional free'!AG$3*'Professional free'!$C$2))-(1/'Professional free'!$C$2)-(1/$C$2)))*100))</f>
        <v>inf</v>
      </c>
      <c r="AH10" s="8" t="str">
        <f>IF(AH$8="inf","inf",IF(AH$3=0,"inf",EXP(LN(AH$8/100)+1.96*SQRT((100/(AH$3*$C$2))+(100/('Professional free'!AH$3*'Professional free'!$C$2))-(1/'Professional free'!$C$2)-(1/$C$2)))*100))</f>
        <v>inf</v>
      </c>
      <c r="AI10" s="8">
        <f>IF(AI$8="inf","inf",IF(AI$3=0,"inf",EXP(LN(AI$8/100)+1.96*SQRT((100/(AI$3*$C$2))+(100/('Professional free'!AI$3*'Professional free'!$C$2))-(1/'Professional free'!$C$2)-(1/$C$2)))*100))</f>
        <v>470.91906346377357</v>
      </c>
      <c r="AJ10" s="8" t="str">
        <f>IF(AJ$8="inf","inf",IF(AJ$3=0,"inf",EXP(LN(AJ$8/100)+1.96*SQRT((100/(AJ$3*$C$2))+(100/('Professional free'!AJ$3*'Professional free'!$C$2))-(1/'Professional free'!$C$2)-(1/$C$2)))*100))</f>
        <v>inf</v>
      </c>
      <c r="AK10" s="8" t="str">
        <f>IF(AK$8="inf","inf",IF(AK$3=0,"inf",EXP(LN(AK$8/100)+1.96*SQRT((100/(AK$3*$C$2))+(100/('Professional free'!AK$3*'Professional free'!$C$2))-(1/'Professional free'!$C$2)-(1/$C$2)))*100))</f>
        <v>inf</v>
      </c>
      <c r="AL10" s="8">
        <f>IF(AL$8="inf","inf",IF(AL$3=0,"inf",EXP(LN(AL$8/100)+1.96*SQRT((100/(AL$3*$C$2))+(100/('Professional free'!AL$3*'Professional free'!$C$2))-(1/'Professional free'!$C$2)-(1/$C$2)))*100))</f>
        <v>113.69902328495371</v>
      </c>
      <c r="AM10" s="8" t="str">
        <f>IF(AM$8="inf","inf",IF(AM$3=0,"inf",EXP(LN(AM$8/100)+1.96*SQRT((100/(AM$3*$C$2))+(100/('Professional free'!AM$3*'Professional free'!$C$2))-(1/'Professional free'!$C$2)-(1/$C$2)))*100))</f>
        <v>inf</v>
      </c>
      <c r="AN10" s="8">
        <f>IF(AN$8="inf","inf",IF(AN$3=0,"inf",EXP(LN(AN$8/100)+1.96*SQRT((100/(AN$3*$C$2))+(100/('Professional free'!AN$3*'Professional free'!$C$2))-(1/'Professional free'!$C$2)-(1/$C$2)))*100))</f>
        <v>100</v>
      </c>
      <c r="AO10" s="8" t="str">
        <f>IF(AO$8="inf","inf",IF(AO$3=0,"inf",EXP(LN(AO$8/100)+1.96*SQRT((100/(AO$3*$C$2))+(100/('Professional free'!AO$3*'Professional free'!$C$2))-(1/'Professional free'!$C$2)-(1/$C$2)))*100))</f>
        <v>inf</v>
      </c>
      <c r="AP10" s="8">
        <f>IF(AP$8="inf","inf",IF(AP$3=0,"inf",EXP(LN(AP$8/100)+1.96*SQRT((100/(AP$3*$C$2))+(100/('Professional free'!AP$3*'Professional free'!$C$2))-(1/'Professional free'!$C$2)-(1/$C$2)))*100))</f>
        <v>470.91906346377357</v>
      </c>
      <c r="AQ10" s="8">
        <f>IF(AQ$8="inf","inf",IF(AQ$3=0,"inf",EXP(LN(AQ$8/100)+1.96*SQRT((100/(AQ$3*$C$2))+(100/('Professional free'!AQ$3*'Professional free'!$C$2))-(1/'Professional free'!$C$2)-(1/$C$2)))*100))</f>
        <v>470.91906346377357</v>
      </c>
      <c r="AR10" s="8" t="str">
        <f>IF(AR$8="inf","inf",IF(AR$3=0,"inf",EXP(LN(AR$8/100)+1.96*SQRT((100/(AR$3*$C$2))+(100/('Professional free'!AR$3*'Professional free'!$C$2))-(1/'Professional free'!$C$2)-(1/$C$2)))*100))</f>
        <v>inf</v>
      </c>
      <c r="AS10" s="8" t="str">
        <f>IF(AS$8="inf","inf",IF(AS$3=0,"inf",EXP(LN(AS$8/100)+1.96*SQRT((100/(AS$3*$C$2))+(100/('Professional free'!AS$3*'Professional free'!$C$2))-(1/'Professional free'!$C$2)-(1/$C$2)))*100))</f>
        <v>inf</v>
      </c>
      <c r="AT10" s="8" t="str">
        <f>IF(AT$8="inf","inf",IF(AT$3=0,"inf",EXP(LN(AT$8/100)+1.96*SQRT((100/(AT$3*$C$2))+(100/('Professional free'!AT$3*'Professional free'!$C$2))-(1/'Professional free'!$C$2)-(1/$C$2)))*100))</f>
        <v>inf</v>
      </c>
      <c r="AY10" s="8">
        <f>IF(AY$8="inf","inf",IF(AY$3=0,"inf",EXP(LN(AY$8/100)+1.96*SQRT((100/(AY$3*$C$2))+(100/('Professional free'!AY$3*'Professional free'!$C$2))-(1/'Professional free'!$C$2)-(1/$C$2)))*100))</f>
        <v>470.91906346377357</v>
      </c>
      <c r="AZ10" s="8">
        <f>IF(AZ$8="inf","inf",IF(AZ$3=0,"inf",EXP(LN(AZ$8/100)+1.96*SQRT((100/(AZ$3*$C$2))+(100/('Professional free'!AZ$3*'Professional free'!$C$2))-(1/'Professional free'!$C$2)-(1/$C$2)))*100))</f>
        <v>470.91906346377357</v>
      </c>
      <c r="BA10" s="8">
        <f>IF(BA$8="inf","inf",IF(BA$3=0,"inf",EXP(LN(BA$8/100)+1.96*SQRT((100/(BA$3*$C$2))+(100/('Professional free'!BA$3*'Professional free'!$C$2))-(1/'Professional free'!$C$2)-(1/$C$2)))*100))</f>
        <v>470.91906346377357</v>
      </c>
      <c r="BM10" s="8">
        <f>IF(BM$8="inf","inf",IF(BM$3=0,"inf",EXP(LN(BM$8/100)+1.96*SQRT((100/(BM$3*$C$2))+(100/('Professional free'!BM$3*'Professional free'!$C$2))-(1/'Professional free'!$C$2)-(1/$C$2)))*100))</f>
        <v>470.91906346377357</v>
      </c>
      <c r="BW10" s="8" t="str">
        <f>IF(BW$8="inf","inf",IF(BW$3=0,"inf",EXP(LN(BW$8/100)+1.96*SQRT((100/(BW$3*$C$2))+(100/('Professional free'!BW$3*'Professional free'!$C$2))-(1/'Professional free'!$C$2)-(1/$C$2)))*100))</f>
        <v>inf</v>
      </c>
      <c r="BX10" s="8" t="str">
        <f>IF(BX$8="inf","inf",IF(BX$3=0,"inf",EXP(LN(BX$8/100)+1.96*SQRT((100/(BX$3*$C$2))+(100/('Professional free'!BX$3*'Professional free'!$C$2))-(1/'Professional free'!$C$2)-(1/$C$2)))*100))</f>
        <v>inf</v>
      </c>
      <c r="BY10" s="8">
        <f>IF(BY$8="inf","inf",IF(BY$3=0,"inf",EXP(LN(BY$8/100)+1.96*SQRT((100/(BY$3*$C$2))+(100/('Professional free'!BY$3*'Professional free'!$C$2))-(1/'Professional free'!$C$2)-(1/$C$2)))*100))</f>
        <v>470.91906346377357</v>
      </c>
      <c r="BZ10" s="8">
        <f>IF(BZ$8="inf","inf",IF(BZ$3=0,"inf",EXP(LN(BZ$8/100)+1.96*SQRT((100/(BZ$3*$C$2))+(100/('Professional free'!BZ$3*'Professional free'!$C$2))-(1/'Professional free'!$C$2)-(1/$C$2)))*100))</f>
        <v>470.91906346377357</v>
      </c>
      <c r="CA10" s="8">
        <f>IF(CA$8="inf","inf",IF(CA$3=0,"inf",EXP(LN(CA$8/100)+1.96*SQRT((100/(CA$3*$C$2))+(100/('Professional free'!CA$3*'Professional free'!$C$2))-(1/'Professional free'!$C$2)-(1/$C$2)))*100))</f>
        <v>106.90436642677308</v>
      </c>
    </row>
    <row r="11" spans="1:80" s="8" customFormat="1">
      <c r="A11" s="64"/>
      <c r="B11" s="47" t="s">
        <v>194</v>
      </c>
      <c r="L11" s="8">
        <f>IF(L8=100,1,IF(L8="inf",0,IF(L8=0,0,EXP(-0.717*ABS(LN(L8/100)/(((L10-L9)/100)/(2*1.96)))-0.416*(ABS(LN(L8/100)/(((L10-L9)/100)/(2*1.96))))^2))))</f>
        <v>1</v>
      </c>
      <c r="M11" s="8">
        <f t="shared" ref="M11:BX11" si="5">IF(M8=100,1,IF(M8="inf",0,IF(M8=0,0,EXP(-0.717*ABS(LN(M8/100)/(((M10-M9)/100)/(2*1.96)))-0.416*(ABS(LN(M8/100)/(((M10-M9)/100)/(2*1.96))))^2))))</f>
        <v>2.7206543445690807E-2</v>
      </c>
      <c r="O11" s="8">
        <f t="shared" si="5"/>
        <v>2.7206543445690807E-2</v>
      </c>
      <c r="P11" s="8">
        <f t="shared" si="5"/>
        <v>3.1538635293716741E-4</v>
      </c>
      <c r="Q11" s="8">
        <f t="shared" si="5"/>
        <v>1</v>
      </c>
      <c r="R11" s="8">
        <f t="shared" si="5"/>
        <v>1</v>
      </c>
      <c r="S11" s="8">
        <f t="shared" si="5"/>
        <v>0</v>
      </c>
      <c r="T11" s="8">
        <f t="shared" si="5"/>
        <v>1</v>
      </c>
      <c r="U11" s="8">
        <f t="shared" si="5"/>
        <v>1</v>
      </c>
      <c r="V11" s="8">
        <f t="shared" si="5"/>
        <v>1</v>
      </c>
      <c r="W11" s="8">
        <f t="shared" si="5"/>
        <v>1</v>
      </c>
      <c r="X11" s="8">
        <f t="shared" si="5"/>
        <v>1</v>
      </c>
      <c r="Y11" s="8">
        <f t="shared" si="5"/>
        <v>0</v>
      </c>
      <c r="Z11" s="8">
        <f t="shared" si="5"/>
        <v>1</v>
      </c>
      <c r="AA11" s="8">
        <f t="shared" si="5"/>
        <v>8.8314630560337223E-3</v>
      </c>
      <c r="AB11" s="8">
        <f t="shared" si="5"/>
        <v>1</v>
      </c>
      <c r="AC11" s="8">
        <f t="shared" si="5"/>
        <v>2.7206543445690807E-2</v>
      </c>
      <c r="AD11" s="8">
        <f t="shared" si="5"/>
        <v>1</v>
      </c>
      <c r="AE11" s="8">
        <f t="shared" si="5"/>
        <v>0</v>
      </c>
      <c r="AG11" s="8">
        <f t="shared" si="5"/>
        <v>1</v>
      </c>
      <c r="AH11" s="8">
        <f t="shared" si="5"/>
        <v>1</v>
      </c>
      <c r="AI11" s="8">
        <f t="shared" si="5"/>
        <v>1</v>
      </c>
      <c r="AJ11" s="8">
        <f t="shared" si="5"/>
        <v>1</v>
      </c>
      <c r="AK11" s="8">
        <f t="shared" si="5"/>
        <v>1</v>
      </c>
      <c r="AL11" s="8">
        <f t="shared" si="5"/>
        <v>0.2618888144572884</v>
      </c>
      <c r="AM11" s="8">
        <f t="shared" si="5"/>
        <v>0</v>
      </c>
      <c r="AN11" s="8">
        <f t="shared" si="5"/>
        <v>1</v>
      </c>
      <c r="AO11" s="8">
        <f t="shared" si="5"/>
        <v>1</v>
      </c>
      <c r="AP11" s="8">
        <f t="shared" si="5"/>
        <v>1</v>
      </c>
      <c r="AQ11" s="8">
        <f t="shared" si="5"/>
        <v>1</v>
      </c>
      <c r="AR11" s="8">
        <f t="shared" si="5"/>
        <v>1</v>
      </c>
      <c r="AS11" s="8">
        <f t="shared" si="5"/>
        <v>1</v>
      </c>
      <c r="AT11" s="8">
        <f t="shared" si="5"/>
        <v>1</v>
      </c>
      <c r="AY11" s="8">
        <f t="shared" si="5"/>
        <v>1</v>
      </c>
      <c r="AZ11" s="8">
        <f t="shared" si="5"/>
        <v>1</v>
      </c>
      <c r="BA11" s="8">
        <f t="shared" si="5"/>
        <v>1</v>
      </c>
      <c r="BM11" s="8">
        <f>IF(BM8=100,1,IF(BM8="inf",0,IF(BM8=0,0,EXP(-0.717*ABS(LN(BM8/100)/(((BM10-BM9)/100)/(2*1.96)))-0.416*(ABS(LN(BM8/100)/(((BM10-BM9)/100)/(2*1.96))))^2))))</f>
        <v>1</v>
      </c>
      <c r="BW11" s="8">
        <f t="shared" si="5"/>
        <v>0</v>
      </c>
      <c r="BX11" s="8">
        <f t="shared" si="5"/>
        <v>1</v>
      </c>
      <c r="BY11" s="8">
        <f>IF(BY8=100,1,IF(BY8="inf",0,IF(BY8=0,0,EXP(-0.717*ABS(LN(BY8/100)/(((BY10-BY9)/100)/(2*1.96)))-0.416*(ABS(LN(BY8/100)/(((BY10-BY9)/100)/(2*1.96))))^2))))</f>
        <v>1</v>
      </c>
      <c r="BZ11" s="8">
        <f>IF(BZ8=100,1,IF(BZ8="inf",0,IF(BZ8=0,0,EXP(-0.717*ABS(LN(BZ8/100)/(((BZ10-BZ9)/100)/(2*1.96)))-0.416*(ABS(LN(BZ8/100)/(((BZ10-BZ9)/100)/(2*1.96))))^2))))</f>
        <v>1</v>
      </c>
      <c r="CA11" s="8">
        <f>IF(CA8=100,1,IF(CA8="inf",0,IF(CA8=0,0,EXP(-0.717*ABS(LN(CA8/100)/(((CA10-CA9)/100)/(2*1.96)))-0.416*(ABS(LN(CA8/100)/(((CA10-CA9)/100)/(2*1.96))))^2))))</f>
        <v>8.8314630560337223E-3</v>
      </c>
    </row>
    <row r="12" spans="1:80" s="8" customFormat="1">
      <c r="A12" s="65"/>
      <c r="B12" s="3" t="s">
        <v>189</v>
      </c>
      <c r="C12" s="8">
        <f>C8-100</f>
        <v>300</v>
      </c>
      <c r="D12" s="8">
        <f>D8-100</f>
        <v>300</v>
      </c>
      <c r="E12" s="8">
        <f>E8-100</f>
        <v>241.02564102564099</v>
      </c>
      <c r="L12" s="8">
        <f>L$3-'Professional free'!L$3</f>
        <v>0</v>
      </c>
      <c r="M12" s="8">
        <f>M$3-'Professional free'!M$3</f>
        <v>-37.5</v>
      </c>
      <c r="O12" s="8">
        <f>O$3-'Professional free'!O$3</f>
        <v>-37.5</v>
      </c>
      <c r="P12" s="8">
        <f>P$3-'Professional free'!P$3</f>
        <v>-50</v>
      </c>
      <c r="Q12" s="8">
        <f>Q$3-'Professional free'!Q$3</f>
        <v>0</v>
      </c>
      <c r="R12" s="8">
        <f>R$3-'Professional free'!R$3</f>
        <v>0</v>
      </c>
      <c r="S12" s="8">
        <f>S$3-'Professional free'!S$3</f>
        <v>12.5</v>
      </c>
      <c r="T12" s="8">
        <f>T$3-'Professional free'!T$3</f>
        <v>0</v>
      </c>
      <c r="U12" s="8">
        <f>U$3-'Professional free'!U$3</f>
        <v>0</v>
      </c>
      <c r="V12" s="8">
        <f>V$3-'Professional free'!V$3</f>
        <v>0</v>
      </c>
      <c r="W12" s="8">
        <f>W$3-'Professional free'!W$3</f>
        <v>0</v>
      </c>
      <c r="X12" s="8">
        <f>X$3-'Professional free'!X$3</f>
        <v>0</v>
      </c>
      <c r="Y12" s="8">
        <f>Y$3-'Professional free'!Y$3</f>
        <v>25</v>
      </c>
      <c r="Z12" s="8">
        <f>Z$3-'Professional free'!Z$3</f>
        <v>0</v>
      </c>
      <c r="AA12" s="8">
        <f>AA$3-'Professional free'!AA$3</f>
        <v>-37.5</v>
      </c>
      <c r="AB12" s="8">
        <f>AB$3-'Professional free'!AB$3</f>
        <v>0</v>
      </c>
      <c r="AC12" s="8">
        <f>AC$3-'Professional free'!AC$3</f>
        <v>-37.5</v>
      </c>
      <c r="AD12" s="8">
        <f>AD$3-'Professional free'!AD$3</f>
        <v>0</v>
      </c>
      <c r="AE12" s="8">
        <f>AE$3-'Professional free'!AE$3</f>
        <v>12.5</v>
      </c>
      <c r="AF12" s="8">
        <f>AF8-100</f>
        <v>280</v>
      </c>
      <c r="AG12" s="8">
        <f>AG$3-'Professional free'!AG$3</f>
        <v>0</v>
      </c>
      <c r="AH12" s="8">
        <f>AH$3-'Professional free'!AH$3</f>
        <v>0</v>
      </c>
      <c r="AI12" s="8">
        <f>AI$3-'Professional free'!AI$3</f>
        <v>0</v>
      </c>
      <c r="AJ12" s="8">
        <f>AJ$3-'Professional free'!AJ$3</f>
        <v>0</v>
      </c>
      <c r="AK12" s="8">
        <f>AK$3-'Professional free'!AK$3</f>
        <v>0</v>
      </c>
      <c r="AL12" s="8">
        <f>AL$3-'Professional free'!AL$3</f>
        <v>-12.5</v>
      </c>
      <c r="AM12" s="8">
        <f>AM$3-'Professional free'!AM$3</f>
        <v>-50</v>
      </c>
      <c r="AN12" s="8">
        <f>AN$3-'Professional free'!AN$3</f>
        <v>0</v>
      </c>
      <c r="AO12" s="8">
        <f>AO$3-'Professional free'!AO$3</f>
        <v>0</v>
      </c>
      <c r="AP12" s="8">
        <f>AP$3-'Professional free'!AP$3</f>
        <v>0</v>
      </c>
      <c r="AQ12" s="8">
        <f>AQ$3-'Professional free'!AQ$3</f>
        <v>0</v>
      </c>
      <c r="AR12" s="8">
        <f>AR$3-'Professional free'!AR$3</f>
        <v>0</v>
      </c>
      <c r="AS12" s="8">
        <f>AS$3-'Professional free'!AS$3</f>
        <v>0</v>
      </c>
      <c r="AT12" s="8">
        <f>AT$3-'Professional free'!AT$3</f>
        <v>0</v>
      </c>
      <c r="AY12" s="8">
        <f>AY$3-'Professional free'!AY$3</f>
        <v>0</v>
      </c>
      <c r="AZ12" s="8">
        <f>AZ$3-'Professional free'!AZ$3</f>
        <v>0</v>
      </c>
      <c r="BA12" s="8">
        <f>BA$3-'Professional free'!BA$3</f>
        <v>0</v>
      </c>
      <c r="BH12" s="8">
        <f>BH8-100</f>
        <v>241.02564102564105</v>
      </c>
      <c r="BM12" s="8">
        <f>BM$3-'Professional free'!BM$3</f>
        <v>0</v>
      </c>
      <c r="BW12" s="8">
        <f>BW$3-'Professional free'!BW$3</f>
        <v>12.5</v>
      </c>
      <c r="BX12" s="8">
        <f>BX$3-'Professional free'!BX$3</f>
        <v>0</v>
      </c>
      <c r="BY12" s="8">
        <f>BY$3-'Professional free'!BY$3</f>
        <v>0</v>
      </c>
      <c r="BZ12" s="8">
        <f>BZ$3-'Professional free'!BZ$3</f>
        <v>0</v>
      </c>
      <c r="CA12" s="8">
        <f>CA$3-'Professional free'!CA$3</f>
        <v>-37.5</v>
      </c>
    </row>
    <row r="13" spans="1:80" s="4" customFormat="1" ht="171">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28.5">
      <c r="A14" s="2">
        <v>1</v>
      </c>
      <c r="B14" s="2" t="s">
        <v>358</v>
      </c>
      <c r="D14">
        <f>'[1]Professional EARS'!$Q2</f>
        <v>1</v>
      </c>
      <c r="E14">
        <v>1</v>
      </c>
      <c r="F14">
        <f>IF(B14="",0,(LEN(B14)-LEN(SUBSTITUTE(B14,". ","."))+1))</f>
        <v>1</v>
      </c>
      <c r="G14">
        <f>IF(B14="",0,LEN(B14)-LEN(SUBSTITUTE(B14," ",""))+1)</f>
        <v>12</v>
      </c>
      <c r="H14">
        <f>IF(F14=0,0,G14/F14)</f>
        <v>12</v>
      </c>
      <c r="I14">
        <f>LEN(SUBSTITUTE(B14," ",""))</f>
        <v>61</v>
      </c>
      <c r="J14">
        <f>'[1]Professional EARS'!$C2</f>
        <v>20</v>
      </c>
      <c r="K14">
        <f>IF(G14=0,0,J14/G14)</f>
        <v>1.6666666666666667</v>
      </c>
      <c r="L14">
        <f>LEN(SUBSTITUTE(SUBSTITUTE(SUBSTITUTE(SUBSTITUTE(SUBSTITUTE(SUBSTITUTE(SUBSTITUTE(SUBSTITUTE(SUBSTITUTE(SUBSTITUTE(SUBSTITUTE(SUBSTITUTE(SUBSTITUTE(SUBSTITUTE(SUBSTITUTE(SUBSTITUTE(SUBSTITUTE(SUBSTITUTE(SUBSTITUTE(B14," ",""),".",""),",",""),"?",""),"!",""),";",""),"(",""),")",""),"[",""),"]",""),"-",""),"{",""),"}",""),"/",""),"+",""),"*",""),"_",""),"&amp;",""),"#",""))</f>
        <v>60</v>
      </c>
      <c r="M14">
        <f>IF(G14=0,0,L14/G14)</f>
        <v>5</v>
      </c>
      <c r="N14">
        <v>2</v>
      </c>
      <c r="O14">
        <v>1</v>
      </c>
      <c r="P14">
        <f>'[1]Professional EARS'!$R2</f>
        <v>1</v>
      </c>
      <c r="Q14">
        <v>0</v>
      </c>
      <c r="R14">
        <f>'[1]Professional EARS'!$E2</f>
        <v>1</v>
      </c>
      <c r="S14">
        <v>1</v>
      </c>
      <c r="T14">
        <f>QUOTIENT((Q14+R14+S14),3)</f>
        <v>0</v>
      </c>
      <c r="U14">
        <f>'[1]Professional EARS'!$F2</f>
        <v>1</v>
      </c>
      <c r="V14">
        <v>1</v>
      </c>
      <c r="W14">
        <f>QUOTIENT((P14+T14),2)</f>
        <v>0</v>
      </c>
      <c r="X14">
        <f>IF(U14=1,1,IF(V14=1,1,0))</f>
        <v>1</v>
      </c>
      <c r="Y14">
        <f>'[1]Professional EARS'!$D2</f>
        <v>1</v>
      </c>
      <c r="Z14">
        <f>'[1]Professional EARS'!$G2</f>
        <v>1</v>
      </c>
      <c r="AA14">
        <f>'[1]Professional EARS'!$H2</f>
        <v>0</v>
      </c>
      <c r="AB14">
        <f>'[1]Professional EARS'!$I2</f>
        <v>1</v>
      </c>
      <c r="AC14">
        <f>'[1]Professional EARS'!$T2</f>
        <v>1</v>
      </c>
      <c r="AD14">
        <f>'[1]Professional EARS'!$J2</f>
        <v>1</v>
      </c>
      <c r="AE14">
        <v>1</v>
      </c>
      <c r="AF14">
        <f>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1</v>
      </c>
      <c r="AG14">
        <f>'[1]Professional EARS'!$K2</f>
        <v>1</v>
      </c>
      <c r="AH14">
        <f>IF(G14&gt;0,IF((LEN(B14)-LEN(SUBSTITUTE(B14,"/","")))&gt;0,0,1),0)</f>
        <v>1</v>
      </c>
      <c r="AI14">
        <f>'[1]Professional EARS'!$L2</f>
        <v>1</v>
      </c>
      <c r="AJ14">
        <v>1</v>
      </c>
      <c r="AK14">
        <f>IF(G14&gt;0,IF(((LEN(B14)-LEN(SUBSTITUTE(B14,"(","")))+(LEN(B14)-LEN(SUBSTITUTE(B14,")","")))+(LEN(B14)-LEN(SUBSTITUTE(B14,"[","")))+(LEN(B14)-LEN(SUBSTITUTE(B14,"]","")))+(LEN(B14)-LEN(SUBSTITUTE(B14,"{","")))+(LEN(B14)-LEN(SUBSTITUTE(B14,"}",""))))&gt;0,0,1),0)</f>
        <v>1</v>
      </c>
      <c r="AL14">
        <v>0</v>
      </c>
      <c r="AM14">
        <f>'[1]Professional EARS'!$M2</f>
        <v>1</v>
      </c>
      <c r="AN14">
        <v>0</v>
      </c>
      <c r="AO14">
        <f>'[1]Professional EARS'!$N2</f>
        <v>1</v>
      </c>
      <c r="AP14">
        <v>0</v>
      </c>
      <c r="AQ14">
        <v>1</v>
      </c>
      <c r="AR14">
        <v>1</v>
      </c>
      <c r="AS14">
        <f>'[1]Professional EARS'!$O2</f>
        <v>1</v>
      </c>
      <c r="AT14">
        <f>'[1]Professional EARS'!$S2</f>
        <v>1</v>
      </c>
      <c r="AU14">
        <f>IF(G14=0,0,(206.835-(84.6*(K14))-(1.015*(H14))))</f>
        <v>53.655000000000008</v>
      </c>
      <c r="AV14">
        <f>IF(G14=0,0,(0.39*H14)+(11.8*K14)-15.59)</f>
        <v>8.7566666666666677</v>
      </c>
      <c r="AW14">
        <f>IF(G14=0,0,((0.0588*M14*100)-(0.296*(F14/G14)*100)-15.8))</f>
        <v>11.133333333333333</v>
      </c>
      <c r="AX14">
        <f>IF(I14=0,0,(4.71*M14)+(0.5*H14)-21.43)</f>
        <v>8.120000000000001</v>
      </c>
      <c r="AY14">
        <v>1</v>
      </c>
      <c r="AZ14">
        <v>0</v>
      </c>
      <c r="BA14">
        <v>1</v>
      </c>
      <c r="BG14">
        <f t="shared" ref="BG14:BG21" si="6">IF(G14=0,0,AF14/G14*1000)</f>
        <v>83.333333333333329</v>
      </c>
      <c r="BH14" s="10">
        <f>G14/200/24/60</f>
        <v>4.1666666666666665E-5</v>
      </c>
      <c r="BI14">
        <f t="shared" ref="BI14:BI21" si="7">IF(G14=0,0,L14/I14*100)</f>
        <v>98.360655737704917</v>
      </c>
      <c r="BJ14">
        <v>0</v>
      </c>
      <c r="CB14">
        <f>AV2</f>
        <v>15.469689849624061</v>
      </c>
    </row>
    <row r="15" spans="1:80" ht="28.5">
      <c r="A15" s="2">
        <v>1</v>
      </c>
      <c r="B15" s="2" t="s">
        <v>359</v>
      </c>
      <c r="D15">
        <f>'[1]Professional EARS'!$Q3</f>
        <v>1</v>
      </c>
      <c r="E15">
        <v>1</v>
      </c>
      <c r="F15">
        <f t="shared" ref="F15:F21" si="8">IF(B15="",0,(LEN(B15)-LEN(SUBSTITUTE(B15,". ","."))+1))</f>
        <v>1</v>
      </c>
      <c r="G15">
        <f t="shared" ref="G15:G21" si="9">IF(B15="",0,LEN(B15)-LEN(SUBSTITUTE(B15," ",""))+1)</f>
        <v>11</v>
      </c>
      <c r="H15">
        <f t="shared" ref="H15:H21" si="10">IF(F15=0,0,G15/F15)</f>
        <v>11</v>
      </c>
      <c r="I15">
        <f t="shared" ref="I15:I21" si="11">LEN(SUBSTITUTE(B15," ",""))</f>
        <v>58</v>
      </c>
      <c r="J15">
        <f>'[1]Professional EARS'!$C3</f>
        <v>19</v>
      </c>
      <c r="K15">
        <f t="shared" ref="K15:K21" si="12">IF(G15=0,0,J15/G15)</f>
        <v>1.7272727272727273</v>
      </c>
      <c r="L15">
        <f t="shared" ref="L15:L21" si="13">LEN(SUBSTITUTE(SUBSTITUTE(SUBSTITUTE(SUBSTITUTE(SUBSTITUTE(SUBSTITUTE(SUBSTITUTE(SUBSTITUTE(SUBSTITUTE(SUBSTITUTE(SUBSTITUTE(SUBSTITUTE(SUBSTITUTE(SUBSTITUTE(SUBSTITUTE(SUBSTITUTE(SUBSTITUTE(SUBSTITUTE(SUBSTITUTE(B15," ",""),".",""),",",""),"?",""),"!",""),";",""),"(",""),")",""),"[",""),"]",""),"-",""),"{",""),"}",""),"/",""),"+",""),"*",""),"_",""),"&amp;",""),"#",""))</f>
        <v>57</v>
      </c>
      <c r="M15">
        <f t="shared" ref="M15:M21" si="14">IF(G15=0,0,L15/G15)</f>
        <v>5.1818181818181817</v>
      </c>
      <c r="N15">
        <v>2</v>
      </c>
      <c r="O15">
        <v>1</v>
      </c>
      <c r="P15">
        <f>'[1]Professional EARS'!$R3</f>
        <v>1</v>
      </c>
      <c r="Q15">
        <v>0</v>
      </c>
      <c r="R15">
        <f>'[1]Professional EARS'!$E3</f>
        <v>1</v>
      </c>
      <c r="S15">
        <v>1</v>
      </c>
      <c r="T15">
        <f t="shared" ref="T15:T21" si="15">QUOTIENT((Q15+R15+S15),3)</f>
        <v>0</v>
      </c>
      <c r="U15">
        <f>'[1]Professional EARS'!$F3</f>
        <v>1</v>
      </c>
      <c r="V15">
        <v>1</v>
      </c>
      <c r="W15">
        <f t="shared" ref="W15:W21" si="16">QUOTIENT((P15+T15),2)</f>
        <v>0</v>
      </c>
      <c r="X15">
        <f t="shared" ref="X15:X21" si="17">IF(U15=1,1,IF(V15=1,1,0))</f>
        <v>1</v>
      </c>
      <c r="Y15">
        <f>'[1]Professional EARS'!$D3</f>
        <v>1</v>
      </c>
      <c r="Z15">
        <f>'[1]Professional EARS'!$G3</f>
        <v>1</v>
      </c>
      <c r="AA15">
        <f>'[1]Professional EARS'!$H3</f>
        <v>0</v>
      </c>
      <c r="AB15">
        <f>'[1]Professional EARS'!$I3</f>
        <v>1</v>
      </c>
      <c r="AC15">
        <f>'[1]Professional EARS'!$T3</f>
        <v>1</v>
      </c>
      <c r="AD15">
        <f>'[1]Professional EARS'!$J3</f>
        <v>1</v>
      </c>
      <c r="AE15">
        <v>1</v>
      </c>
      <c r="AF15">
        <f t="shared" ref="AF15:AF21" si="18">IF(B15="",0,((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f>
        <v>1</v>
      </c>
      <c r="AG15">
        <f>'[1]Professional EARS'!$K3</f>
        <v>1</v>
      </c>
      <c r="AH15">
        <f t="shared" ref="AH15:AH21" si="19">IF(G15&gt;0,IF((LEN(B15)-LEN(SUBSTITUTE(B15,"/","")))&gt;0,0,1),0)</f>
        <v>1</v>
      </c>
      <c r="AI15">
        <f>'[1]Professional EARS'!$L3</f>
        <v>1</v>
      </c>
      <c r="AJ15">
        <v>1</v>
      </c>
      <c r="AK15">
        <f t="shared" ref="AK15:AK21" si="20">IF(G15&gt;0,IF(((LEN(B15)-LEN(SUBSTITUTE(B15,"(","")))+(LEN(B15)-LEN(SUBSTITUTE(B15,")","")))+(LEN(B15)-LEN(SUBSTITUTE(B15,"[","")))+(LEN(B15)-LEN(SUBSTITUTE(B15,"]","")))+(LEN(B15)-LEN(SUBSTITUTE(B15,"{","")))+(LEN(B15)-LEN(SUBSTITUTE(B15,"}",""))))&gt;0,0,1),0)</f>
        <v>1</v>
      </c>
      <c r="AL15">
        <v>0</v>
      </c>
      <c r="AM15">
        <f>'[1]Professional EARS'!$M3</f>
        <v>1</v>
      </c>
      <c r="AN15">
        <v>0</v>
      </c>
      <c r="AO15">
        <f>'[1]Professional EARS'!$N3</f>
        <v>1</v>
      </c>
      <c r="AP15">
        <v>0</v>
      </c>
      <c r="AQ15">
        <v>1</v>
      </c>
      <c r="AR15">
        <v>1</v>
      </c>
      <c r="AS15">
        <f>'[1]Professional EARS'!$O3</f>
        <v>1</v>
      </c>
      <c r="AT15">
        <f>'[1]Professional EARS'!$S3</f>
        <v>1</v>
      </c>
      <c r="AU15">
        <f t="shared" ref="AU15:AU21" si="21">IF(G15=0,0,(206.835-(84.6*(K15))-(1.015*(H15))))</f>
        <v>49.542727272727284</v>
      </c>
      <c r="AV15">
        <f t="shared" ref="AV15:AV21" si="22">IF(G15=0,0,(0.39*H15)+(11.8*K15)-15.59)</f>
        <v>9.081818181818182</v>
      </c>
      <c r="AW15">
        <f t="shared" ref="AW15:AW21" si="23">IF(G15=0,0,((0.0588*M15*100)-(0.296*(F15/G15)*100)-15.8))</f>
        <v>11.978181818181813</v>
      </c>
      <c r="AX15">
        <f t="shared" ref="AX15:AX21" si="24">IF(I15=0,0,(4.71*M15)+(0.5*H15)-21.43)</f>
        <v>8.4763636363636365</v>
      </c>
      <c r="AY15">
        <v>1</v>
      </c>
      <c r="AZ15">
        <v>0</v>
      </c>
      <c r="BA15">
        <v>1</v>
      </c>
      <c r="BG15">
        <f t="shared" si="6"/>
        <v>90.909090909090907</v>
      </c>
      <c r="BH15" s="10">
        <f t="shared" ref="BH15:BH21" si="25">G15/200/24/60</f>
        <v>3.8194444444444444E-5</v>
      </c>
      <c r="BI15">
        <f t="shared" si="7"/>
        <v>98.275862068965509</v>
      </c>
      <c r="BJ15">
        <v>0</v>
      </c>
      <c r="CB15">
        <f>AW2</f>
        <v>19.556390977443609</v>
      </c>
    </row>
    <row r="16" spans="1:80" ht="28.5">
      <c r="A16" s="2">
        <v>1</v>
      </c>
      <c r="B16" s="2" t="s">
        <v>360</v>
      </c>
      <c r="D16">
        <f>'[1]Professional EARS'!$Q4</f>
        <v>1</v>
      </c>
      <c r="E16">
        <v>1</v>
      </c>
      <c r="F16">
        <f t="shared" si="8"/>
        <v>1</v>
      </c>
      <c r="G16">
        <f t="shared" si="9"/>
        <v>11</v>
      </c>
      <c r="H16">
        <f t="shared" si="10"/>
        <v>11</v>
      </c>
      <c r="I16">
        <f t="shared" si="11"/>
        <v>58</v>
      </c>
      <c r="J16">
        <f>'[1]Professional EARS'!$C4</f>
        <v>19</v>
      </c>
      <c r="K16">
        <f t="shared" si="12"/>
        <v>1.7272727272727273</v>
      </c>
      <c r="L16">
        <f t="shared" si="13"/>
        <v>57</v>
      </c>
      <c r="M16">
        <f t="shared" si="14"/>
        <v>5.1818181818181817</v>
      </c>
      <c r="N16">
        <v>2</v>
      </c>
      <c r="O16">
        <v>1</v>
      </c>
      <c r="P16">
        <f>'[1]Professional EARS'!$R4</f>
        <v>1</v>
      </c>
      <c r="Q16">
        <v>0</v>
      </c>
      <c r="R16">
        <f>'[1]Professional EARS'!$E4</f>
        <v>1</v>
      </c>
      <c r="S16">
        <v>1</v>
      </c>
      <c r="T16">
        <f t="shared" si="15"/>
        <v>0</v>
      </c>
      <c r="U16">
        <f>'[1]Professional EARS'!$F4</f>
        <v>1</v>
      </c>
      <c r="V16">
        <v>1</v>
      </c>
      <c r="W16">
        <f t="shared" si="16"/>
        <v>0</v>
      </c>
      <c r="X16">
        <f t="shared" si="17"/>
        <v>1</v>
      </c>
      <c r="Y16">
        <f>'[1]Professional EARS'!$D4</f>
        <v>1</v>
      </c>
      <c r="Z16">
        <f>'[1]Professional EARS'!$G4</f>
        <v>1</v>
      </c>
      <c r="AA16">
        <f>'[1]Professional EARS'!$H4</f>
        <v>0</v>
      </c>
      <c r="AB16">
        <f>'[1]Professional EARS'!$I4</f>
        <v>1</v>
      </c>
      <c r="AC16">
        <f>'[1]Professional EARS'!$T4</f>
        <v>1</v>
      </c>
      <c r="AD16">
        <f>'[1]Professional EARS'!$J4</f>
        <v>1</v>
      </c>
      <c r="AE16">
        <v>1</v>
      </c>
      <c r="AF16">
        <f t="shared" si="18"/>
        <v>1</v>
      </c>
      <c r="AG16">
        <f>'[1]Professional EARS'!$K4</f>
        <v>1</v>
      </c>
      <c r="AH16">
        <f t="shared" si="19"/>
        <v>1</v>
      </c>
      <c r="AI16">
        <f>'[1]Professional EARS'!$L4</f>
        <v>1</v>
      </c>
      <c r="AJ16">
        <v>1</v>
      </c>
      <c r="AK16">
        <f t="shared" si="20"/>
        <v>1</v>
      </c>
      <c r="AL16">
        <v>0</v>
      </c>
      <c r="AM16">
        <f>'[1]Professional EARS'!$M4</f>
        <v>1</v>
      </c>
      <c r="AN16">
        <v>0</v>
      </c>
      <c r="AO16">
        <f>'[1]Professional EARS'!$N4</f>
        <v>1</v>
      </c>
      <c r="AP16">
        <v>0</v>
      </c>
      <c r="AQ16">
        <v>1</v>
      </c>
      <c r="AR16">
        <v>1</v>
      </c>
      <c r="AS16">
        <f>'[1]Professional EARS'!$O4</f>
        <v>1</v>
      </c>
      <c r="AT16">
        <f>'[1]Professional EARS'!$S4</f>
        <v>1</v>
      </c>
      <c r="AU16">
        <f t="shared" si="21"/>
        <v>49.542727272727284</v>
      </c>
      <c r="AV16">
        <f t="shared" si="22"/>
        <v>9.081818181818182</v>
      </c>
      <c r="AW16">
        <f t="shared" si="23"/>
        <v>11.978181818181813</v>
      </c>
      <c r="AX16">
        <f t="shared" si="24"/>
        <v>8.4763636363636365</v>
      </c>
      <c r="AY16">
        <v>1</v>
      </c>
      <c r="AZ16">
        <v>0</v>
      </c>
      <c r="BA16">
        <v>1</v>
      </c>
      <c r="BG16">
        <f t="shared" si="6"/>
        <v>90.909090909090907</v>
      </c>
      <c r="BH16" s="10">
        <f t="shared" si="25"/>
        <v>3.8194444444444444E-5</v>
      </c>
      <c r="BI16">
        <f t="shared" si="7"/>
        <v>98.275862068965509</v>
      </c>
      <c r="BJ16">
        <v>0</v>
      </c>
      <c r="CB16">
        <f>AX2</f>
        <v>16.629868421052628</v>
      </c>
    </row>
    <row r="17" spans="1:80" ht="28.5">
      <c r="A17" s="2">
        <v>1</v>
      </c>
      <c r="B17" s="2" t="s">
        <v>361</v>
      </c>
      <c r="D17">
        <f>'[1]Professional EARS'!$Q5</f>
        <v>1</v>
      </c>
      <c r="E17">
        <v>1</v>
      </c>
      <c r="F17">
        <f t="shared" si="8"/>
        <v>1</v>
      </c>
      <c r="G17">
        <f t="shared" si="9"/>
        <v>9</v>
      </c>
      <c r="H17">
        <f t="shared" si="10"/>
        <v>9</v>
      </c>
      <c r="I17">
        <f t="shared" si="11"/>
        <v>49</v>
      </c>
      <c r="J17">
        <f>'[1]Professional EARS'!$C5</f>
        <v>19</v>
      </c>
      <c r="K17">
        <f t="shared" si="12"/>
        <v>2.1111111111111112</v>
      </c>
      <c r="L17">
        <f t="shared" si="13"/>
        <v>48</v>
      </c>
      <c r="M17">
        <f t="shared" si="14"/>
        <v>5.333333333333333</v>
      </c>
      <c r="N17">
        <v>1</v>
      </c>
      <c r="O17">
        <v>1</v>
      </c>
      <c r="P17">
        <f>'[1]Professional EARS'!$R5</f>
        <v>1</v>
      </c>
      <c r="Q17">
        <v>0</v>
      </c>
      <c r="R17">
        <f>'[1]Professional EARS'!$E5</f>
        <v>1</v>
      </c>
      <c r="S17">
        <v>0</v>
      </c>
      <c r="T17">
        <f t="shared" si="15"/>
        <v>0</v>
      </c>
      <c r="U17">
        <f>'[1]Professional EARS'!$F5</f>
        <v>1</v>
      </c>
      <c r="V17">
        <v>1</v>
      </c>
      <c r="W17">
        <f t="shared" si="16"/>
        <v>0</v>
      </c>
      <c r="X17">
        <f t="shared" si="17"/>
        <v>1</v>
      </c>
      <c r="Y17">
        <f>'[1]Professional EARS'!$D5</f>
        <v>0</v>
      </c>
      <c r="Z17">
        <f>'[1]Professional EARS'!$G5</f>
        <v>1</v>
      </c>
      <c r="AA17">
        <f>'[1]Professional EARS'!$H5</f>
        <v>0</v>
      </c>
      <c r="AB17">
        <f>'[1]Professional EARS'!$I5</f>
        <v>1</v>
      </c>
      <c r="AC17">
        <f>'[1]Professional EARS'!$T5</f>
        <v>1</v>
      </c>
      <c r="AD17">
        <f>'[1]Professional EARS'!$J5</f>
        <v>1</v>
      </c>
      <c r="AE17">
        <v>1</v>
      </c>
      <c r="AF17">
        <f t="shared" si="18"/>
        <v>1</v>
      </c>
      <c r="AG17">
        <f>'[1]Professional EARS'!$K5</f>
        <v>1</v>
      </c>
      <c r="AH17">
        <f t="shared" si="19"/>
        <v>1</v>
      </c>
      <c r="AI17">
        <f>'[1]Professional EARS'!$L5</f>
        <v>1</v>
      </c>
      <c r="AJ17">
        <v>1</v>
      </c>
      <c r="AK17">
        <f t="shared" si="20"/>
        <v>1</v>
      </c>
      <c r="AL17">
        <v>1</v>
      </c>
      <c r="AM17">
        <f>'[1]Professional EARS'!$M5</f>
        <v>1</v>
      </c>
      <c r="AN17">
        <v>0</v>
      </c>
      <c r="AO17">
        <f>'[1]Professional EARS'!$N5</f>
        <v>1</v>
      </c>
      <c r="AP17">
        <v>0</v>
      </c>
      <c r="AQ17">
        <v>1</v>
      </c>
      <c r="AR17">
        <v>1</v>
      </c>
      <c r="AS17">
        <f>'[1]Professional EARS'!$O5</f>
        <v>1</v>
      </c>
      <c r="AT17">
        <f>'[1]Professional EARS'!$S5</f>
        <v>1</v>
      </c>
      <c r="AU17">
        <f t="shared" si="21"/>
        <v>19.100000000000016</v>
      </c>
      <c r="AV17">
        <f t="shared" si="22"/>
        <v>12.831111111111113</v>
      </c>
      <c r="AW17">
        <f t="shared" si="23"/>
        <v>12.271111111111111</v>
      </c>
      <c r="AX17">
        <f t="shared" si="24"/>
        <v>8.1899999999999977</v>
      </c>
      <c r="AY17">
        <v>1</v>
      </c>
      <c r="AZ17">
        <v>0</v>
      </c>
      <c r="BA17">
        <v>1</v>
      </c>
      <c r="BG17">
        <f t="shared" si="6"/>
        <v>111.1111111111111</v>
      </c>
      <c r="BH17" s="10">
        <f t="shared" si="25"/>
        <v>3.1250000000000001E-5</v>
      </c>
      <c r="BI17">
        <f t="shared" si="7"/>
        <v>97.959183673469383</v>
      </c>
      <c r="BJ17">
        <v>1</v>
      </c>
      <c r="CB17">
        <f>VLOOKUP(BB2,'Reading box plots'!$A$14:$B$26,2)</f>
        <v>12</v>
      </c>
    </row>
    <row r="18" spans="1:80" ht="71.25">
      <c r="A18" s="2">
        <v>2</v>
      </c>
      <c r="B18" s="14" t="s">
        <v>362</v>
      </c>
      <c r="D18">
        <f>'[1]Professional EARS'!$Q6</f>
        <v>1</v>
      </c>
      <c r="E18">
        <v>1</v>
      </c>
      <c r="F18">
        <f t="shared" si="8"/>
        <v>1</v>
      </c>
      <c r="G18">
        <f t="shared" si="9"/>
        <v>20</v>
      </c>
      <c r="H18">
        <f t="shared" si="10"/>
        <v>20</v>
      </c>
      <c r="I18">
        <f t="shared" si="11"/>
        <v>147</v>
      </c>
      <c r="J18">
        <f>'[1]Professional EARS'!$C6</f>
        <v>46</v>
      </c>
      <c r="K18">
        <f t="shared" si="12"/>
        <v>2.2999999999999998</v>
      </c>
      <c r="L18">
        <f t="shared" si="13"/>
        <v>143</v>
      </c>
      <c r="M18">
        <f t="shared" si="14"/>
        <v>7.15</v>
      </c>
      <c r="N18">
        <v>1</v>
      </c>
      <c r="O18">
        <v>1</v>
      </c>
      <c r="P18">
        <f>'[1]Professional EARS'!$R6</f>
        <v>0</v>
      </c>
      <c r="Q18">
        <v>0</v>
      </c>
      <c r="R18">
        <f>'[1]Professional EARS'!$E6</f>
        <v>0</v>
      </c>
      <c r="S18">
        <v>1</v>
      </c>
      <c r="T18">
        <f t="shared" si="15"/>
        <v>0</v>
      </c>
      <c r="U18">
        <f>'[1]Professional EARS'!$F6</f>
        <v>1</v>
      </c>
      <c r="V18">
        <v>1</v>
      </c>
      <c r="W18">
        <f t="shared" si="16"/>
        <v>0</v>
      </c>
      <c r="X18">
        <f t="shared" si="17"/>
        <v>1</v>
      </c>
      <c r="Y18">
        <f>'[1]Professional EARS'!$D6</f>
        <v>1</v>
      </c>
      <c r="Z18">
        <f>'[1]Professional EARS'!$G6</f>
        <v>1</v>
      </c>
      <c r="AA18">
        <f>'[1]Professional EARS'!$H6</f>
        <v>1</v>
      </c>
      <c r="AB18">
        <f>'[1]Professional EARS'!$I6</f>
        <v>1</v>
      </c>
      <c r="AC18">
        <f>'[1]Professional EARS'!$T6</f>
        <v>1</v>
      </c>
      <c r="AD18">
        <f>'[1]Professional EARS'!$J6</f>
        <v>1</v>
      </c>
      <c r="AE18">
        <v>1</v>
      </c>
      <c r="AF18">
        <f t="shared" si="18"/>
        <v>4</v>
      </c>
      <c r="AG18">
        <f>'[1]Professional EARS'!$K6</f>
        <v>1</v>
      </c>
      <c r="AH18">
        <f t="shared" si="19"/>
        <v>1</v>
      </c>
      <c r="AI18">
        <f>'[1]Professional EARS'!$L6</f>
        <v>0</v>
      </c>
      <c r="AJ18">
        <v>1</v>
      </c>
      <c r="AK18">
        <f t="shared" si="20"/>
        <v>1</v>
      </c>
      <c r="AL18">
        <v>0</v>
      </c>
      <c r="AM18">
        <f>'[1]Professional EARS'!$M6</f>
        <v>1</v>
      </c>
      <c r="AN18">
        <v>0</v>
      </c>
      <c r="AO18">
        <f>'[1]Professional EARS'!$N6</f>
        <v>1</v>
      </c>
      <c r="AP18">
        <v>1</v>
      </c>
      <c r="AQ18">
        <v>0</v>
      </c>
      <c r="AR18">
        <v>1</v>
      </c>
      <c r="AS18">
        <f>'[1]Professional EARS'!$O6</f>
        <v>1</v>
      </c>
      <c r="AT18">
        <f>'[1]Professional EARS'!$S6</f>
        <v>1</v>
      </c>
      <c r="AU18">
        <f t="shared" si="21"/>
        <v>-8.0449999999999733</v>
      </c>
      <c r="AV18">
        <f t="shared" si="22"/>
        <v>19.349999999999998</v>
      </c>
      <c r="AW18">
        <f t="shared" si="23"/>
        <v>24.762000000000004</v>
      </c>
      <c r="AX18">
        <f t="shared" si="24"/>
        <v>22.246500000000005</v>
      </c>
      <c r="AY18">
        <v>0</v>
      </c>
      <c r="AZ18">
        <v>1</v>
      </c>
      <c r="BA18">
        <v>0</v>
      </c>
      <c r="BG18">
        <f t="shared" si="6"/>
        <v>200</v>
      </c>
      <c r="BH18" s="10">
        <f t="shared" si="25"/>
        <v>6.9444444444444444E-5</v>
      </c>
      <c r="BI18">
        <f t="shared" si="7"/>
        <v>97.278911564625844</v>
      </c>
      <c r="BJ18">
        <v>0</v>
      </c>
      <c r="CB18" t="str">
        <f>BC2</f>
        <v>x</v>
      </c>
    </row>
    <row r="19" spans="1:80" ht="85.5">
      <c r="A19" s="2">
        <v>2</v>
      </c>
      <c r="B19" s="2" t="s">
        <v>363</v>
      </c>
      <c r="D19">
        <f>'[1]Professional EARS'!$Q7</f>
        <v>1</v>
      </c>
      <c r="E19">
        <v>0</v>
      </c>
      <c r="F19">
        <f t="shared" si="8"/>
        <v>1</v>
      </c>
      <c r="G19">
        <f t="shared" si="9"/>
        <v>29</v>
      </c>
      <c r="H19">
        <f t="shared" si="10"/>
        <v>29</v>
      </c>
      <c r="I19">
        <f t="shared" si="11"/>
        <v>196</v>
      </c>
      <c r="J19">
        <f>'[1]Professional EARS'!$C7</f>
        <v>63</v>
      </c>
      <c r="K19">
        <f t="shared" si="12"/>
        <v>2.1724137931034484</v>
      </c>
      <c r="L19">
        <f t="shared" si="13"/>
        <v>192</v>
      </c>
      <c r="M19">
        <f t="shared" si="14"/>
        <v>6.6206896551724137</v>
      </c>
      <c r="N19">
        <v>2</v>
      </c>
      <c r="O19">
        <v>0</v>
      </c>
      <c r="P19">
        <f>'[1]Professional EARS'!$R7</f>
        <v>0</v>
      </c>
      <c r="Q19">
        <v>0</v>
      </c>
      <c r="R19">
        <f>'[1]Professional EARS'!$E7</f>
        <v>0</v>
      </c>
      <c r="S19">
        <v>1</v>
      </c>
      <c r="T19">
        <f t="shared" si="15"/>
        <v>0</v>
      </c>
      <c r="U19">
        <f>'[1]Professional EARS'!$F7</f>
        <v>1</v>
      </c>
      <c r="V19">
        <v>1</v>
      </c>
      <c r="W19">
        <f t="shared" si="16"/>
        <v>0</v>
      </c>
      <c r="X19">
        <f t="shared" si="17"/>
        <v>1</v>
      </c>
      <c r="Y19">
        <f>'[1]Professional EARS'!$D7</f>
        <v>1</v>
      </c>
      <c r="Z19">
        <f>'[1]Professional EARS'!$G7</f>
        <v>1</v>
      </c>
      <c r="AA19">
        <f>'[1]Professional EARS'!$H7</f>
        <v>0</v>
      </c>
      <c r="AB19">
        <f>'[1]Professional EARS'!$I7</f>
        <v>1</v>
      </c>
      <c r="AC19">
        <f>'[1]Professional EARS'!$T7</f>
        <v>0</v>
      </c>
      <c r="AD19">
        <f>'[1]Professional EARS'!$J7</f>
        <v>1</v>
      </c>
      <c r="AE19">
        <v>1</v>
      </c>
      <c r="AF19">
        <f t="shared" si="18"/>
        <v>4</v>
      </c>
      <c r="AG19">
        <f>'[1]Professional EARS'!$K7</f>
        <v>1</v>
      </c>
      <c r="AH19">
        <f t="shared" si="19"/>
        <v>1</v>
      </c>
      <c r="AI19">
        <f>'[1]Professional EARS'!$L7</f>
        <v>0</v>
      </c>
      <c r="AJ19">
        <v>1</v>
      </c>
      <c r="AK19">
        <f t="shared" si="20"/>
        <v>1</v>
      </c>
      <c r="AL19">
        <v>0</v>
      </c>
      <c r="AM19">
        <f>'[1]Professional EARS'!$M7</f>
        <v>1</v>
      </c>
      <c r="AN19">
        <v>0</v>
      </c>
      <c r="AO19">
        <f>'[1]Professional EARS'!$N7</f>
        <v>1</v>
      </c>
      <c r="AP19">
        <v>1</v>
      </c>
      <c r="AQ19">
        <v>0</v>
      </c>
      <c r="AR19">
        <v>1</v>
      </c>
      <c r="AS19">
        <f>'[1]Professional EARS'!$O7</f>
        <v>1</v>
      </c>
      <c r="AT19">
        <f>'[1]Professional EARS'!$S7</f>
        <v>1</v>
      </c>
      <c r="AU19">
        <f t="shared" si="21"/>
        <v>-6.3862068965517231</v>
      </c>
      <c r="AV19">
        <f t="shared" si="22"/>
        <v>21.354482758620694</v>
      </c>
      <c r="AW19">
        <f t="shared" si="23"/>
        <v>22.108965517241376</v>
      </c>
      <c r="AX19">
        <f t="shared" si="24"/>
        <v>24.25344827586207</v>
      </c>
      <c r="AY19">
        <v>0</v>
      </c>
      <c r="AZ19">
        <v>1</v>
      </c>
      <c r="BA19">
        <v>0</v>
      </c>
      <c r="BG19">
        <f t="shared" si="6"/>
        <v>137.93103448275861</v>
      </c>
      <c r="BH19" s="10">
        <f t="shared" si="25"/>
        <v>1.0069444444444445E-4</v>
      </c>
      <c r="BI19">
        <f t="shared" si="7"/>
        <v>97.959183673469383</v>
      </c>
      <c r="BJ19">
        <v>0</v>
      </c>
      <c r="CB19">
        <f>BD2</f>
        <v>16.7</v>
      </c>
    </row>
    <row r="20" spans="1:80" ht="71.25">
      <c r="A20" s="2">
        <v>2</v>
      </c>
      <c r="B20" s="2" t="s">
        <v>364</v>
      </c>
      <c r="D20">
        <f>'[1]Professional EARS'!$Q8</f>
        <v>1</v>
      </c>
      <c r="E20">
        <v>1</v>
      </c>
      <c r="F20">
        <f t="shared" si="8"/>
        <v>1</v>
      </c>
      <c r="G20">
        <f t="shared" si="9"/>
        <v>19</v>
      </c>
      <c r="H20">
        <f t="shared" si="10"/>
        <v>19</v>
      </c>
      <c r="I20">
        <f t="shared" si="11"/>
        <v>143</v>
      </c>
      <c r="J20">
        <f>'[1]Professional EARS'!$C8</f>
        <v>45</v>
      </c>
      <c r="K20">
        <f t="shared" si="12"/>
        <v>2.3684210526315788</v>
      </c>
      <c r="L20">
        <f t="shared" si="13"/>
        <v>139</v>
      </c>
      <c r="M20">
        <f t="shared" si="14"/>
        <v>7.3157894736842106</v>
      </c>
      <c r="N20">
        <v>1</v>
      </c>
      <c r="O20">
        <v>1</v>
      </c>
      <c r="P20">
        <f>'[1]Professional EARS'!$R8</f>
        <v>0</v>
      </c>
      <c r="Q20">
        <v>0</v>
      </c>
      <c r="R20">
        <f>'[1]Professional EARS'!$E8</f>
        <v>0</v>
      </c>
      <c r="S20">
        <v>1</v>
      </c>
      <c r="T20">
        <f t="shared" si="15"/>
        <v>0</v>
      </c>
      <c r="U20">
        <f>'[1]Professional EARS'!$F8</f>
        <v>1</v>
      </c>
      <c r="V20">
        <v>1</v>
      </c>
      <c r="W20">
        <f t="shared" si="16"/>
        <v>0</v>
      </c>
      <c r="X20">
        <f t="shared" si="17"/>
        <v>1</v>
      </c>
      <c r="Y20">
        <f>'[1]Professional EARS'!$D8</f>
        <v>1</v>
      </c>
      <c r="Z20">
        <f>'[1]Professional EARS'!$G8</f>
        <v>1</v>
      </c>
      <c r="AA20">
        <f>'[1]Professional EARS'!$H8</f>
        <v>1</v>
      </c>
      <c r="AB20">
        <f>'[1]Professional EARS'!$I8</f>
        <v>1</v>
      </c>
      <c r="AC20">
        <f>'[1]Professional EARS'!$T8</f>
        <v>1</v>
      </c>
      <c r="AD20">
        <f>'[1]Professional EARS'!$J8</f>
        <v>1</v>
      </c>
      <c r="AE20">
        <v>1</v>
      </c>
      <c r="AF20">
        <f t="shared" si="18"/>
        <v>4</v>
      </c>
      <c r="AG20">
        <f>'[1]Professional EARS'!$K8</f>
        <v>1</v>
      </c>
      <c r="AH20">
        <f t="shared" si="19"/>
        <v>1</v>
      </c>
      <c r="AI20">
        <f>'[1]Professional EARS'!$L8</f>
        <v>0</v>
      </c>
      <c r="AJ20">
        <v>1</v>
      </c>
      <c r="AK20">
        <f t="shared" si="20"/>
        <v>1</v>
      </c>
      <c r="AL20">
        <v>0</v>
      </c>
      <c r="AM20">
        <f>'[1]Professional EARS'!$M8</f>
        <v>1</v>
      </c>
      <c r="AN20">
        <v>0</v>
      </c>
      <c r="AO20">
        <f>'[1]Professional EARS'!$N8</f>
        <v>1</v>
      </c>
      <c r="AP20">
        <v>1</v>
      </c>
      <c r="AQ20">
        <v>0</v>
      </c>
      <c r="AR20">
        <v>1</v>
      </c>
      <c r="AS20">
        <f>'[1]Professional EARS'!$O8</f>
        <v>1</v>
      </c>
      <c r="AT20">
        <f>'[1]Professional EARS'!$S8</f>
        <v>1</v>
      </c>
      <c r="AU20">
        <f t="shared" si="21"/>
        <v>-12.81842105263155</v>
      </c>
      <c r="AV20">
        <f t="shared" si="22"/>
        <v>19.767368421052627</v>
      </c>
      <c r="AW20">
        <f t="shared" si="23"/>
        <v>25.65894736842105</v>
      </c>
      <c r="AX20">
        <f t="shared" si="24"/>
        <v>22.527368421052635</v>
      </c>
      <c r="AY20">
        <v>0</v>
      </c>
      <c r="AZ20">
        <v>1</v>
      </c>
      <c r="BA20">
        <v>0</v>
      </c>
      <c r="BG20">
        <f t="shared" si="6"/>
        <v>210.52631578947367</v>
      </c>
      <c r="BH20" s="10">
        <f t="shared" si="25"/>
        <v>6.597222222222223E-5</v>
      </c>
      <c r="BI20">
        <f t="shared" si="7"/>
        <v>97.2027972027972</v>
      </c>
      <c r="BJ20">
        <v>1</v>
      </c>
      <c r="CB20">
        <f>BE2</f>
        <v>4</v>
      </c>
    </row>
    <row r="21" spans="1:80" ht="71.25">
      <c r="A21" s="2">
        <v>2</v>
      </c>
      <c r="B21" s="2" t="s">
        <v>365</v>
      </c>
      <c r="D21">
        <f>'[1]Professional EARS'!$Q9</f>
        <v>1</v>
      </c>
      <c r="E21">
        <v>1</v>
      </c>
      <c r="F21">
        <f t="shared" si="8"/>
        <v>1</v>
      </c>
      <c r="G21">
        <f t="shared" si="9"/>
        <v>22</v>
      </c>
      <c r="H21">
        <f t="shared" si="10"/>
        <v>22</v>
      </c>
      <c r="I21">
        <f t="shared" si="11"/>
        <v>147</v>
      </c>
      <c r="J21">
        <f>'[1]Professional EARS'!$C9</f>
        <v>46</v>
      </c>
      <c r="K21">
        <f t="shared" si="12"/>
        <v>2.0909090909090908</v>
      </c>
      <c r="L21">
        <f t="shared" si="13"/>
        <v>144</v>
      </c>
      <c r="M21">
        <f t="shared" si="14"/>
        <v>6.5454545454545459</v>
      </c>
      <c r="N21">
        <v>1</v>
      </c>
      <c r="O21">
        <v>1</v>
      </c>
      <c r="P21">
        <f>'[1]Professional EARS'!$R9</f>
        <v>0</v>
      </c>
      <c r="Q21">
        <v>0</v>
      </c>
      <c r="R21">
        <f>'[1]Professional EARS'!$E9</f>
        <v>0</v>
      </c>
      <c r="S21">
        <v>1</v>
      </c>
      <c r="T21">
        <f t="shared" si="15"/>
        <v>0</v>
      </c>
      <c r="U21">
        <f>'[1]Professional EARS'!$F9</f>
        <v>1</v>
      </c>
      <c r="V21">
        <v>1</v>
      </c>
      <c r="W21">
        <f t="shared" si="16"/>
        <v>0</v>
      </c>
      <c r="X21">
        <f t="shared" si="17"/>
        <v>1</v>
      </c>
      <c r="Y21">
        <f>'[1]Professional EARS'!$D9</f>
        <v>0</v>
      </c>
      <c r="Z21">
        <f>'[1]Professional EARS'!$G9</f>
        <v>1</v>
      </c>
      <c r="AA21">
        <f>'[1]Professional EARS'!$H9</f>
        <v>1</v>
      </c>
      <c r="AB21">
        <f>'[1]Professional EARS'!$I9</f>
        <v>1</v>
      </c>
      <c r="AC21">
        <f>'[1]Professional EARS'!$T9</f>
        <v>1</v>
      </c>
      <c r="AD21">
        <f>'[1]Professional EARS'!$J9</f>
        <v>1</v>
      </c>
      <c r="AE21">
        <v>0</v>
      </c>
      <c r="AF21">
        <f t="shared" si="18"/>
        <v>3</v>
      </c>
      <c r="AG21">
        <f>'[1]Professional EARS'!$K9</f>
        <v>1</v>
      </c>
      <c r="AH21">
        <f t="shared" si="19"/>
        <v>1</v>
      </c>
      <c r="AI21">
        <f>'[1]Professional EARS'!$L9</f>
        <v>0</v>
      </c>
      <c r="AJ21">
        <v>1</v>
      </c>
      <c r="AK21">
        <f t="shared" si="20"/>
        <v>1</v>
      </c>
      <c r="AL21">
        <v>0</v>
      </c>
      <c r="AM21">
        <f>'[1]Professional EARS'!$M9</f>
        <v>1</v>
      </c>
      <c r="AN21">
        <v>0</v>
      </c>
      <c r="AO21">
        <f>'[1]Professional EARS'!$N9</f>
        <v>1</v>
      </c>
      <c r="AP21">
        <v>1</v>
      </c>
      <c r="AQ21">
        <v>0</v>
      </c>
      <c r="AR21">
        <v>1</v>
      </c>
      <c r="AS21">
        <f>'[1]Professional EARS'!$O9</f>
        <v>1</v>
      </c>
      <c r="AT21">
        <f>'[1]Professional EARS'!$S9</f>
        <v>1</v>
      </c>
      <c r="AU21">
        <f t="shared" si="21"/>
        <v>7.6140909090909332</v>
      </c>
      <c r="AV21">
        <f t="shared" si="22"/>
        <v>17.66272727272727</v>
      </c>
      <c r="AW21">
        <f t="shared" si="23"/>
        <v>21.341818181818187</v>
      </c>
      <c r="AX21">
        <f t="shared" si="24"/>
        <v>20.399090909090908</v>
      </c>
      <c r="AY21">
        <v>0</v>
      </c>
      <c r="AZ21">
        <v>1</v>
      </c>
      <c r="BA21">
        <v>0</v>
      </c>
      <c r="BG21">
        <f t="shared" si="6"/>
        <v>136.36363636363635</v>
      </c>
      <c r="BH21" s="10">
        <f t="shared" si="25"/>
        <v>7.6388888888888887E-5</v>
      </c>
      <c r="BI21">
        <f t="shared" si="7"/>
        <v>97.959183673469383</v>
      </c>
      <c r="BJ21">
        <v>1</v>
      </c>
      <c r="CB21">
        <f>BF2</f>
        <v>11.9</v>
      </c>
    </row>
    <row r="22" spans="1:80">
      <c r="A22" s="2"/>
      <c r="B22" s="2"/>
      <c r="BH22" s="10"/>
      <c r="CB22">
        <f>BQ2</f>
        <v>13.4</v>
      </c>
    </row>
    <row r="23" spans="1:80">
      <c r="A23" s="2"/>
      <c r="B23" s="2"/>
      <c r="BH23" s="10"/>
      <c r="CB23">
        <f>BR2</f>
        <v>17</v>
      </c>
    </row>
    <row r="24" spans="1:80">
      <c r="A24" s="2"/>
      <c r="B24" s="2"/>
      <c r="C24" s="16"/>
      <c r="BH24" s="10"/>
      <c r="CB24">
        <f>BS2</f>
        <v>15.4</v>
      </c>
    </row>
    <row r="25" spans="1:80">
      <c r="A25" s="2"/>
      <c r="B25" s="2"/>
      <c r="BH25" s="10"/>
      <c r="CB25">
        <f>BT2</f>
        <v>13.1</v>
      </c>
    </row>
    <row r="26" spans="1:80">
      <c r="A26" s="2"/>
      <c r="B26" s="2"/>
      <c r="BH26" s="10"/>
      <c r="CB26">
        <f>BU2</f>
        <v>12</v>
      </c>
    </row>
    <row r="27" spans="1:80" ht="71.25" customHeight="1">
      <c r="A27" s="2"/>
      <c r="B27" s="2"/>
      <c r="Q27" s="19"/>
      <c r="BH27" s="10"/>
      <c r="CB27">
        <f>VLOOKUP(BP2,'Reading box plots'!$A$2:$B$10,2)</f>
        <v>17</v>
      </c>
    </row>
    <row r="28" spans="1:80">
      <c r="A28" s="2"/>
      <c r="B28" s="2"/>
      <c r="BH28" s="10"/>
      <c r="CB28">
        <f>VLOOKUP(AU2,'Reading box plots'!$A$2:$B$10,2)</f>
        <v>17</v>
      </c>
    </row>
    <row r="29" spans="1:80">
      <c r="A29" s="2"/>
      <c r="B29" s="2"/>
      <c r="BH29" s="10"/>
    </row>
    <row r="30" spans="1:80">
      <c r="A30" s="2"/>
      <c r="B30" s="2"/>
      <c r="BH30" s="10"/>
    </row>
    <row r="31" spans="1:80">
      <c r="A31" s="2"/>
      <c r="B31" s="2"/>
      <c r="BH31" s="10"/>
    </row>
    <row r="32" spans="1:80">
      <c r="A32" s="2"/>
      <c r="B32" s="2"/>
      <c r="BH32" s="10"/>
    </row>
    <row r="33" spans="1:60" ht="69.75" customHeight="1">
      <c r="A33" s="2"/>
      <c r="B33" s="2"/>
      <c r="BH33" s="10"/>
    </row>
    <row r="34" spans="1:60">
      <c r="A34" s="2"/>
      <c r="B34" s="2"/>
      <c r="BH34" s="10"/>
    </row>
    <row r="35" spans="1:60">
      <c r="A35" s="2"/>
      <c r="B35" s="2"/>
      <c r="BH35" s="10"/>
    </row>
    <row r="36" spans="1:60">
      <c r="A36" s="2"/>
      <c r="B36" s="2"/>
      <c r="BH36" s="10"/>
    </row>
    <row r="37" spans="1:60">
      <c r="A37" s="2"/>
      <c r="B37" s="2"/>
      <c r="BH37" s="10"/>
    </row>
    <row r="38" spans="1:60">
      <c r="A38" s="2"/>
      <c r="B38" s="2"/>
      <c r="BH38" s="10"/>
    </row>
    <row r="39" spans="1:60" ht="70.5" customHeight="1">
      <c r="A39" s="2"/>
      <c r="B39" s="2"/>
      <c r="BH39" s="10"/>
    </row>
    <row r="40" spans="1:60">
      <c r="A40" s="2"/>
      <c r="B40" s="2"/>
      <c r="BH40" s="10"/>
    </row>
    <row r="41" spans="1:60">
      <c r="A41" s="2"/>
      <c r="B41" s="2"/>
      <c r="BH41" s="10"/>
    </row>
    <row r="42" spans="1:60">
      <c r="A42" s="2"/>
      <c r="B42" s="2"/>
      <c r="BH42" s="10"/>
    </row>
    <row r="43" spans="1:60">
      <c r="A43" s="2"/>
      <c r="B43" s="2"/>
      <c r="BH43" s="10"/>
    </row>
    <row r="44" spans="1:60">
      <c r="A44" s="2"/>
      <c r="B44" s="2"/>
      <c r="BH44" s="10"/>
    </row>
    <row r="45" spans="1:60">
      <c r="A45" s="2"/>
      <c r="B45" s="2"/>
      <c r="BH45" s="10"/>
    </row>
    <row r="46" spans="1:60">
      <c r="A46" s="2"/>
      <c r="B46" s="2"/>
      <c r="BH46" s="10"/>
    </row>
    <row r="47" spans="1:60">
      <c r="B47"/>
      <c r="C47"/>
    </row>
    <row r="48" spans="1:60">
      <c r="B48"/>
      <c r="C48"/>
    </row>
    <row r="49" spans="2:3">
      <c r="B49"/>
      <c r="C49"/>
    </row>
    <row r="50" spans="2:3">
      <c r="B50"/>
      <c r="C50"/>
    </row>
    <row r="51" spans="2:3">
      <c r="B51"/>
      <c r="C51"/>
    </row>
    <row r="52" spans="2:3">
      <c r="B52"/>
      <c r="C52"/>
    </row>
    <row r="53" spans="2:3">
      <c r="B53"/>
      <c r="C53"/>
    </row>
    <row r="54" spans="2:3">
      <c r="B54"/>
      <c r="C54"/>
    </row>
    <row r="55" spans="2:3">
      <c r="B55"/>
      <c r="C55"/>
    </row>
    <row r="56" spans="2:3">
      <c r="B56"/>
      <c r="C56"/>
    </row>
    <row r="57" spans="2:3">
      <c r="B57"/>
      <c r="C57"/>
    </row>
    <row r="58" spans="2:3">
      <c r="B58"/>
      <c r="C58"/>
    </row>
    <row r="59" spans="2:3">
      <c r="B59"/>
      <c r="C59"/>
    </row>
    <row r="60" spans="2:3">
      <c r="B60"/>
      <c r="C60"/>
    </row>
    <row r="61" spans="2:3">
      <c r="B61"/>
      <c r="C61"/>
    </row>
    <row r="62" spans="2:3">
      <c r="B62"/>
      <c r="C62"/>
    </row>
    <row r="63" spans="2:3">
      <c r="B63"/>
      <c r="C63"/>
    </row>
    <row r="64" spans="2:3">
      <c r="B64"/>
      <c r="C64"/>
    </row>
    <row r="65" spans="2:3">
      <c r="B65"/>
      <c r="C65"/>
    </row>
    <row r="66" spans="2:3">
      <c r="B66"/>
      <c r="C66"/>
    </row>
    <row r="67" spans="2:3">
      <c r="B67"/>
      <c r="C67"/>
    </row>
    <row r="68" spans="2:3">
      <c r="B68"/>
      <c r="C68"/>
    </row>
    <row r="69" spans="2:3">
      <c r="B69"/>
      <c r="C69"/>
    </row>
    <row r="70" spans="2:3">
      <c r="B70"/>
      <c r="C70"/>
    </row>
    <row r="71" spans="2:3">
      <c r="B71"/>
      <c r="C71"/>
    </row>
    <row r="72" spans="2:3">
      <c r="B72"/>
      <c r="C72"/>
    </row>
    <row r="73" spans="2:3">
      <c r="B73"/>
      <c r="C73"/>
    </row>
    <row r="74" spans="2:3">
      <c r="B74"/>
      <c r="C74"/>
    </row>
    <row r="75" spans="2:3">
      <c r="B75"/>
      <c r="C75"/>
    </row>
    <row r="76" spans="2:3">
      <c r="B76"/>
      <c r="C76"/>
    </row>
    <row r="77" spans="2:3">
      <c r="B77"/>
      <c r="C77"/>
    </row>
    <row r="78" spans="2:3">
      <c r="B78"/>
      <c r="C78"/>
    </row>
    <row r="79" spans="2:3">
      <c r="B79"/>
      <c r="C79"/>
    </row>
    <row r="80" spans="2:3">
      <c r="B80"/>
      <c r="C80"/>
    </row>
    <row r="81" spans="2:61">
      <c r="B81"/>
      <c r="C81"/>
    </row>
    <row r="82" spans="2:61">
      <c r="B82"/>
      <c r="C82"/>
    </row>
    <row r="83" spans="2:61">
      <c r="B83"/>
      <c r="C83"/>
    </row>
    <row r="84" spans="2:61">
      <c r="B84"/>
      <c r="C84"/>
    </row>
    <row r="85" spans="2:61">
      <c r="B85"/>
      <c r="C85"/>
    </row>
    <row r="86" spans="2:61">
      <c r="B86"/>
      <c r="C86"/>
    </row>
    <row r="87" spans="2:61">
      <c r="B87"/>
      <c r="C87"/>
    </row>
    <row r="88" spans="2:61">
      <c r="B88"/>
      <c r="C88"/>
    </row>
    <row r="89" spans="2:61">
      <c r="B89"/>
      <c r="C89"/>
    </row>
    <row r="90" spans="2:61">
      <c r="B90"/>
      <c r="C90"/>
    </row>
    <row r="91" spans="2:61">
      <c r="B91"/>
      <c r="C91"/>
    </row>
    <row r="92" spans="2:61">
      <c r="B92"/>
      <c r="C92"/>
    </row>
    <row r="93" spans="2:61">
      <c r="B93"/>
      <c r="C93"/>
    </row>
    <row r="94" spans="2:61">
      <c r="BI94">
        <f t="shared" ref="BI94:BI110" si="26">IF(G94=0,0,L94/I94*100)</f>
        <v>0</v>
      </c>
    </row>
    <row r="95" spans="2:61">
      <c r="BI95">
        <f t="shared" si="26"/>
        <v>0</v>
      </c>
    </row>
    <row r="96" spans="2:61">
      <c r="BI96">
        <f t="shared" si="26"/>
        <v>0</v>
      </c>
    </row>
    <row r="97" spans="61:61">
      <c r="BI97">
        <f t="shared" si="26"/>
        <v>0</v>
      </c>
    </row>
    <row r="98" spans="61:61">
      <c r="BI98">
        <f t="shared" si="26"/>
        <v>0</v>
      </c>
    </row>
    <row r="99" spans="61:61">
      <c r="BI99">
        <f t="shared" si="26"/>
        <v>0</v>
      </c>
    </row>
    <row r="100" spans="61:61">
      <c r="BI100">
        <f t="shared" si="26"/>
        <v>0</v>
      </c>
    </row>
    <row r="101" spans="61:61">
      <c r="BI101">
        <f t="shared" si="26"/>
        <v>0</v>
      </c>
    </row>
    <row r="102" spans="61:61">
      <c r="BI102">
        <f t="shared" si="26"/>
        <v>0</v>
      </c>
    </row>
    <row r="103" spans="61:61">
      <c r="BI103">
        <f t="shared" si="26"/>
        <v>0</v>
      </c>
    </row>
    <row r="104" spans="61:61">
      <c r="BI104">
        <f t="shared" si="26"/>
        <v>0</v>
      </c>
    </row>
    <row r="105" spans="61:61">
      <c r="BI105">
        <f t="shared" si="26"/>
        <v>0</v>
      </c>
    </row>
    <row r="106" spans="61:61">
      <c r="BI106">
        <f t="shared" si="26"/>
        <v>0</v>
      </c>
    </row>
    <row r="107" spans="61:61">
      <c r="BI107">
        <f t="shared" si="26"/>
        <v>0</v>
      </c>
    </row>
    <row r="108" spans="61:61">
      <c r="BI108">
        <f t="shared" si="26"/>
        <v>0</v>
      </c>
    </row>
    <row r="109" spans="61:61">
      <c r="BI109">
        <f t="shared" si="26"/>
        <v>0</v>
      </c>
    </row>
    <row r="110" spans="61:61">
      <c r="BI110">
        <f t="shared" si="26"/>
        <v>0</v>
      </c>
    </row>
  </sheetData>
  <mergeCells count="1">
    <mergeCell ref="A5:A12"/>
  </mergeCells>
  <conditionalFormatting sqref="C6:CB6">
    <cfRule type="colorScale" priority="6">
      <colorScale>
        <cfvo type="num" val="0.1"/>
        <cfvo type="num" val="0.5"/>
        <cfvo type="num" val="1.8"/>
        <color theme="0"/>
        <color theme="7" tint="0.59999389629810485"/>
        <color theme="9"/>
      </colorScale>
    </cfRule>
  </conditionalFormatting>
  <conditionalFormatting sqref="C7:CB7">
    <cfRule type="expression" dxfId="195" priority="5">
      <formula>ABS(C7)&lt;0.05</formula>
    </cfRule>
  </conditionalFormatting>
  <conditionalFormatting sqref="C8:CB8">
    <cfRule type="containsText" dxfId="194" priority="2" operator="containsText" text="inf">
      <formula>NOT(ISERROR(SEARCH("inf",C8)))</formula>
    </cfRule>
    <cfRule type="expression" dxfId="193" priority="3">
      <formula>"inf"</formula>
    </cfRule>
    <cfRule type="colorScale" priority="4">
      <colorScale>
        <cfvo type="num" val="0"/>
        <cfvo type="num" val="100"/>
        <cfvo type="num" val="150"/>
        <color theme="9"/>
        <color theme="0"/>
        <color rgb="FFFF9999"/>
      </colorScale>
    </cfRule>
  </conditionalFormatting>
  <conditionalFormatting sqref="C11:CB11">
    <cfRule type="expression" dxfId="192" priority="1">
      <formula>ABS(C11)&lt;0.05</formula>
    </cfRule>
  </conditionalFormatting>
  <conditionalFormatting sqref="D14:E46 O14:U46 W14:AE46 AG14:AT46 AY14:BA46 BJ14:BJ46">
    <cfRule type="cellIs" dxfId="191" priority="22" operator="equal">
      <formula>0</formula>
    </cfRule>
  </conditionalFormatting>
  <conditionalFormatting sqref="D14:F46 N14:U46 W14:AE46 AG14:AT46 AY14:BA46 BJ14:BJ46">
    <cfRule type="cellIs" dxfId="190" priority="21" operator="equal">
      <formula>1</formula>
    </cfRule>
  </conditionalFormatting>
  <conditionalFormatting sqref="F14:F46">
    <cfRule type="cellIs" dxfId="189" priority="92" operator="equal">
      <formula>0</formula>
    </cfRule>
    <cfRule type="cellIs" dxfId="188" priority="80" operator="greaterThanOrEqual">
      <formula>2</formula>
    </cfRule>
  </conditionalFormatting>
  <conditionalFormatting sqref="G14:G46">
    <cfRule type="cellIs" dxfId="187" priority="79" operator="between">
      <formula>5</formula>
      <formula>15</formula>
    </cfRule>
    <cfRule type="cellIs" dxfId="186" priority="78" operator="between">
      <formula>16</formula>
      <formula>20</formula>
    </cfRule>
    <cfRule type="cellIs" dxfId="185" priority="77" operator="greaterThan">
      <formula>20</formula>
    </cfRule>
    <cfRule type="cellIs" dxfId="184" priority="91" operator="lessThan">
      <formula>5</formula>
    </cfRule>
  </conditionalFormatting>
  <conditionalFormatting sqref="L2:M2 O2:AE2 AG2:AT2 AY2:BA2">
    <cfRule type="colorScale" priority="72">
      <colorScale>
        <cfvo type="num" val="0"/>
        <cfvo type="num" val="50"/>
        <cfvo type="num" val="100"/>
        <color rgb="FFFFCCCC"/>
        <color rgb="FFFFEB84"/>
        <color theme="9" tint="0.39997558519241921"/>
      </colorScale>
    </cfRule>
  </conditionalFormatting>
  <conditionalFormatting sqref="N2">
    <cfRule type="colorScale" priority="19">
      <colorScale>
        <cfvo type="num" val="0"/>
        <cfvo type="num" val="0.5"/>
        <cfvo type="num" val="1"/>
        <color rgb="FFFFCCCC"/>
        <color rgb="FFFFEB84"/>
        <color theme="9" tint="0.39997558519241921"/>
      </colorScale>
    </cfRule>
  </conditionalFormatting>
  <conditionalFormatting sqref="N14:N46">
    <cfRule type="cellIs" dxfId="183" priority="32" operator="notEqual">
      <formula>1</formula>
    </cfRule>
  </conditionalFormatting>
  <conditionalFormatting sqref="V14:V46">
    <cfRule type="cellIs" dxfId="182" priority="94" operator="equal">
      <formula>0</formula>
    </cfRule>
    <cfRule type="cellIs" dxfId="181" priority="93" operator="equal">
      <formula>1</formula>
    </cfRule>
  </conditionalFormatting>
  <conditionalFormatting sqref="AF14:AF46">
    <cfRule type="cellIs" dxfId="180" priority="14" operator="equal">
      <formula>0</formula>
    </cfRule>
    <cfRule type="colorScale" priority="15">
      <colorScale>
        <cfvo type="num" val="1"/>
        <cfvo type="num" val="3"/>
        <cfvo type="num" val="5"/>
        <color theme="9" tint="0.39997558519241921"/>
        <color rgb="FFFFEB84"/>
        <color rgb="FFFFCCCC"/>
      </colorScale>
    </cfRule>
  </conditionalFormatting>
  <conditionalFormatting sqref="AU2">
    <cfRule type="colorScale" priority="85">
      <colorScale>
        <cfvo type="num" val="0"/>
        <cfvo type="num" val="65"/>
        <cfvo type="num" val="100"/>
        <color rgb="FFFFCCCC"/>
        <color rgb="FFFFEB84"/>
        <color theme="9" tint="0.39997558519241921"/>
      </colorScale>
    </cfRule>
  </conditionalFormatting>
  <conditionalFormatting sqref="AU14:AU46">
    <cfRule type="colorScale" priority="87">
      <colorScale>
        <cfvo type="num" val="0"/>
        <cfvo type="num" val="65"/>
        <cfvo type="num" val="100"/>
        <color rgb="FFFFCCCC"/>
        <color rgb="FFFFEB84"/>
        <color theme="9" tint="0.39997558519241921"/>
      </colorScale>
    </cfRule>
  </conditionalFormatting>
  <conditionalFormatting sqref="AV2">
    <cfRule type="colorScale" priority="84">
      <colorScale>
        <cfvo type="num" val="0"/>
        <cfvo type="num" val="8"/>
        <cfvo type="num" val="13"/>
        <color theme="9" tint="0.39997558519241921"/>
        <color rgb="FFFFEB84"/>
        <color rgb="FFFFCCCC"/>
      </colorScale>
    </cfRule>
  </conditionalFormatting>
  <conditionalFormatting sqref="AV14:AX46">
    <cfRule type="colorScale" priority="86">
      <colorScale>
        <cfvo type="num" val="0"/>
        <cfvo type="num" val="8"/>
        <cfvo type="num" val="15"/>
        <color theme="9" tint="0.39997558519241921"/>
        <color rgb="FFFFEB84"/>
        <color rgb="FFFFCCCC"/>
      </colorScale>
    </cfRule>
  </conditionalFormatting>
  <conditionalFormatting sqref="AW2">
    <cfRule type="colorScale" priority="83">
      <colorScale>
        <cfvo type="num" val="0"/>
        <cfvo type="num" val="8"/>
        <cfvo type="num" val="13"/>
        <color theme="9" tint="0.39997558519241921"/>
        <color rgb="FFFFEB84"/>
        <color rgb="FFFFCCCC"/>
      </colorScale>
    </cfRule>
  </conditionalFormatting>
  <conditionalFormatting sqref="AX2">
    <cfRule type="colorScale" priority="82">
      <colorScale>
        <cfvo type="num" val="0"/>
        <cfvo type="num" val="8"/>
        <cfvo type="num" val="13"/>
        <color theme="9" tint="0.39997558519241921"/>
        <color rgb="FFFFEB84"/>
        <color rgb="FFFFCCCC"/>
      </colorScale>
    </cfRule>
  </conditionalFormatting>
  <conditionalFormatting sqref="BB2:BF2">
    <cfRule type="cellIs" dxfId="179" priority="59" operator="lessThan">
      <formula>7</formula>
    </cfRule>
    <cfRule type="cellIs" dxfId="178" priority="58" operator="between">
      <formula>7</formula>
      <formula>9</formula>
    </cfRule>
    <cfRule type="cellIs" dxfId="177" priority="57" operator="greaterThanOrEqual">
      <formula>9</formula>
    </cfRule>
  </conditionalFormatting>
  <conditionalFormatting sqref="BB14:BF46">
    <cfRule type="cellIs" dxfId="176" priority="64" operator="greaterThanOrEqual">
      <formula>9</formula>
    </cfRule>
    <cfRule type="cellIs" dxfId="175" priority="65" operator="between">
      <formula>7</formula>
      <formula>9</formula>
    </cfRule>
    <cfRule type="cellIs" dxfId="174" priority="66" operator="lessThan">
      <formula>7</formula>
    </cfRule>
  </conditionalFormatting>
  <conditionalFormatting sqref="BC14">
    <cfRule type="colorScale" priority="63">
      <colorScale>
        <cfvo type="num" val="0"/>
        <cfvo type="percentile" val="8"/>
        <cfvo type="num" val="15"/>
        <color theme="9" tint="0.39997558519241921"/>
        <color rgb="FFFFEB84"/>
        <color rgb="FFFFCCCC"/>
      </colorScale>
    </cfRule>
  </conditionalFormatting>
  <conditionalFormatting sqref="BD14">
    <cfRule type="colorScale" priority="62">
      <colorScale>
        <cfvo type="num" val="0"/>
        <cfvo type="percentile" val="8"/>
        <cfvo type="num" val="15"/>
        <color theme="9" tint="0.39997558519241921"/>
        <color rgb="FFFFEB84"/>
        <color rgb="FFFFCCCC"/>
      </colorScale>
    </cfRule>
  </conditionalFormatting>
  <conditionalFormatting sqref="BE14">
    <cfRule type="colorScale" priority="61">
      <colorScale>
        <cfvo type="num" val="0"/>
        <cfvo type="percentile" val="8"/>
        <cfvo type="num" val="15"/>
        <color theme="9" tint="0.39997558519241921"/>
        <color rgb="FFFFEB84"/>
        <color rgb="FFFFCCCC"/>
      </colorScale>
    </cfRule>
  </conditionalFormatting>
  <conditionalFormatting sqref="BF14">
    <cfRule type="colorScale" priority="60">
      <colorScale>
        <cfvo type="num" val="0"/>
        <cfvo type="percentile" val="8"/>
        <cfvo type="num" val="15"/>
        <color theme="9" tint="0.39997558519241921"/>
        <color rgb="FFFFEB84"/>
        <color rgb="FFFFCCCC"/>
      </colorScale>
    </cfRule>
  </conditionalFormatting>
  <conditionalFormatting sqref="BG2 BG14:BG46">
    <cfRule type="cellIs" dxfId="173" priority="67" operator="greaterThanOrEqual">
      <formula>208</formula>
    </cfRule>
    <cfRule type="cellIs" dxfId="172" priority="68" operator="lessThan">
      <formula>208</formula>
    </cfRule>
  </conditionalFormatting>
  <conditionalFormatting sqref="BJ94:BJ110">
    <cfRule type="cellIs" dxfId="171" priority="10" operator="equal">
      <formula>1</formula>
    </cfRule>
    <cfRule type="cellIs" dxfId="170" priority="11" operator="equal">
      <formula>0</formula>
    </cfRule>
  </conditionalFormatting>
  <conditionalFormatting sqref="BM2">
    <cfRule type="colorScale" priority="71">
      <colorScale>
        <cfvo type="num" val="0"/>
        <cfvo type="num" val="50"/>
        <cfvo type="num" val="100"/>
        <color rgb="FFFFCCCC"/>
        <color rgb="FFFFEB84"/>
        <color theme="9" tint="0.39997558519241921"/>
      </colorScale>
    </cfRule>
  </conditionalFormatting>
  <conditionalFormatting sqref="BP2">
    <cfRule type="colorScale" priority="17">
      <colorScale>
        <cfvo type="num" val="0"/>
        <cfvo type="num" val="8"/>
        <cfvo type="num" val="13"/>
        <color theme="9" tint="0.39997558519241921"/>
        <color rgb="FFFFEB84"/>
        <color rgb="FFFFCCCC"/>
      </colorScale>
    </cfRule>
  </conditionalFormatting>
  <conditionalFormatting sqref="BQ2:BU2">
    <cfRule type="colorScale" priority="16">
      <colorScale>
        <cfvo type="num" val="0"/>
        <cfvo type="num" val="8"/>
        <cfvo type="num" val="13"/>
        <color theme="9" tint="0.39997558519241921"/>
        <color rgb="FFFFEB84"/>
        <color rgb="FFFFCCCC"/>
      </colorScale>
    </cfRule>
  </conditionalFormatting>
  <conditionalFormatting sqref="BW2:BZ2">
    <cfRule type="colorScale" priority="7">
      <colorScale>
        <cfvo type="num" val="0"/>
        <cfvo type="num" val="50"/>
        <cfvo type="num" val="100"/>
        <color rgb="FFFFCCCC"/>
        <color rgb="FFFFEB84"/>
        <color theme="9" tint="0.39997558519241921"/>
      </colorScale>
    </cfRule>
  </conditionalFormatting>
  <conditionalFormatting sqref="CA2">
    <cfRule type="colorScale" priority="9">
      <colorScale>
        <cfvo type="num" val="0"/>
        <cfvo type="num" val="50"/>
        <cfvo type="num" val="100"/>
        <color rgb="FFFFCCCC"/>
        <color rgb="FFFFEB84"/>
        <color theme="9" tint="0.39997558519241921"/>
      </colorScale>
    </cfRule>
  </conditionalFormatting>
  <conditionalFormatting sqref="CB2">
    <cfRule type="colorScale" priority="8">
      <colorScale>
        <cfvo type="num" val="0"/>
        <cfvo type="num" val="8"/>
        <cfvo type="num" val="13"/>
        <color theme="9" tint="0.39997558519241921"/>
        <color rgb="FFFFEB84"/>
        <color rgb="FFFFCCCC"/>
      </colorScale>
    </cfRule>
  </conditionalFormatting>
  <dataValidations count="2">
    <dataValidation type="time" operator="greaterThanOrEqual" allowBlank="1" showInputMessage="1" showErrorMessage="1" sqref="BH2 BH14:BH46" xr:uid="{00000000-0002-0000-0700-000000000000}">
      <formula1>0</formula1>
    </dataValidation>
    <dataValidation type="whole" allowBlank="1" showInputMessage="1" showErrorMessage="1" sqref="AY14:BA46 O14:P46 D14:E46 R14:V46 Y14:AE46 AG14:AT46" xr:uid="{00000000-0002-0000-0700-000001000000}">
      <formula1>0</formula1>
      <formula2>1</formula2>
    </dataValidation>
  </dataValidations>
  <pageMargins left="0.70866141732283472" right="0.70866141732283472" top="0.74803149606299213" bottom="0.74803149606299213" header="0.31496062992125984" footer="0.31496062992125984"/>
  <pageSetup paperSize="9" scale="35" fitToHeight="0" orientation="landscape" cellComments="atEnd" horizontalDpi="4294967293"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0">
    <pageSetUpPr fitToPage="1"/>
  </sheetPr>
  <dimension ref="A1:CB127"/>
  <sheetViews>
    <sheetView topLeftCell="A7" workbookViewId="0">
      <selection activeCell="BO13" sqref="BO13"/>
    </sheetView>
  </sheetViews>
  <sheetFormatPr baseColWidth="10" defaultColWidth="9.1328125" defaultRowHeight="14.25"/>
  <cols>
    <col min="1" max="1" width="5.3984375" customWidth="1"/>
    <col min="2" max="2" width="34.1328125" style="1" customWidth="1"/>
    <col min="3" max="3" width="18.1328125" style="2" bestFit="1" customWidth="1"/>
    <col min="4" max="4" width="3.73046875" bestFit="1" customWidth="1"/>
    <col min="5" max="5" width="4.265625" bestFit="1" customWidth="1"/>
    <col min="6" max="6" width="3.73046875" bestFit="1" customWidth="1"/>
    <col min="7" max="8" width="5.1328125" bestFit="1" customWidth="1"/>
    <col min="9" max="9" width="4.73046875" customWidth="1"/>
    <col min="10" max="10" width="5.1328125" bestFit="1" customWidth="1"/>
    <col min="11" max="11" width="3.73046875" customWidth="1"/>
    <col min="12" max="12" width="4.3984375" customWidth="1"/>
    <col min="13" max="13" width="4" customWidth="1"/>
    <col min="14" max="18" width="3.73046875" bestFit="1" customWidth="1"/>
    <col min="19" max="19" width="4.265625" bestFit="1" customWidth="1"/>
    <col min="20" max="20" width="3.73046875" bestFit="1" customWidth="1"/>
    <col min="21" max="21" width="4.265625" bestFit="1" customWidth="1"/>
    <col min="22" max="22" width="4" bestFit="1" customWidth="1"/>
    <col min="23" max="23" width="3.73046875" bestFit="1" customWidth="1"/>
    <col min="24" max="24" width="4.265625" bestFit="1" customWidth="1"/>
    <col min="25" max="25" width="3.73046875" bestFit="1" customWidth="1"/>
    <col min="26" max="26" width="3.86328125" customWidth="1"/>
    <col min="27" max="27" width="3.73046875" customWidth="1"/>
    <col min="28" max="28" width="3.73046875" bestFit="1" customWidth="1"/>
    <col min="29" max="29" width="3.73046875" customWidth="1"/>
    <col min="30" max="30" width="3.73046875" bestFit="1" customWidth="1"/>
    <col min="31" max="31" width="4.265625" bestFit="1" customWidth="1"/>
    <col min="32" max="33" width="3.73046875" bestFit="1" customWidth="1"/>
    <col min="34" max="34" width="4.265625" bestFit="1" customWidth="1"/>
    <col min="35" max="35" width="3.73046875" bestFit="1" customWidth="1"/>
    <col min="36" max="36" width="4.265625" bestFit="1" customWidth="1"/>
    <col min="37" max="37" width="3.73046875" bestFit="1" customWidth="1"/>
    <col min="38" max="42" width="3.73046875" customWidth="1"/>
    <col min="43" max="43" width="3.59765625" customWidth="1"/>
    <col min="44" max="45" width="3.73046875" customWidth="1"/>
    <col min="46" max="46" width="3.59765625" customWidth="1"/>
    <col min="47" max="50" width="3.73046875" customWidth="1"/>
    <col min="51" max="53" width="4.265625" bestFit="1" customWidth="1"/>
    <col min="54" max="55" width="3.73046875" bestFit="1" customWidth="1"/>
    <col min="56" max="57" width="3.73046875" customWidth="1"/>
    <col min="58" max="58" width="3.73046875" bestFit="1" customWidth="1"/>
    <col min="59" max="59" width="5" customWidth="1"/>
    <col min="60" max="60" width="8.265625" customWidth="1"/>
    <col min="61" max="61" width="7.1328125" bestFit="1" customWidth="1"/>
    <col min="62" max="65" width="3.73046875" customWidth="1"/>
    <col min="66" max="66" width="3.73046875" bestFit="1" customWidth="1"/>
    <col min="67" max="67" width="4.73046875" customWidth="1"/>
    <col min="68" max="68" width="5" bestFit="1" customWidth="1"/>
    <col min="69" max="69" width="4" bestFit="1" customWidth="1"/>
    <col min="70" max="70" width="3.73046875" bestFit="1" customWidth="1"/>
    <col min="71" max="71" width="4" bestFit="1" customWidth="1"/>
    <col min="72" max="73" width="3.73046875" bestFit="1" customWidth="1"/>
    <col min="74" max="74" width="4.3984375" customWidth="1"/>
    <col min="75" max="75" width="4.265625" customWidth="1"/>
    <col min="76" max="76" width="4" bestFit="1" customWidth="1"/>
    <col min="77" max="77" width="4" customWidth="1"/>
    <col min="78" max="78" width="4.265625" customWidth="1"/>
    <col min="79" max="79" width="4.86328125" customWidth="1"/>
    <col min="80" max="80" width="4.73046875" customWidth="1"/>
  </cols>
  <sheetData>
    <row r="1" spans="1:80"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9" t="s">
        <v>64</v>
      </c>
      <c r="BQ1" s="49" t="s">
        <v>65</v>
      </c>
      <c r="BR1" s="49" t="s">
        <v>66</v>
      </c>
      <c r="BS1" s="49" t="s">
        <v>67</v>
      </c>
      <c r="BT1" s="49" t="s">
        <v>68</v>
      </c>
      <c r="BU1" s="49" t="s">
        <v>69</v>
      </c>
      <c r="BV1" s="49" t="s">
        <v>70</v>
      </c>
      <c r="BW1" s="50" t="s">
        <v>275</v>
      </c>
      <c r="BX1" s="50" t="s">
        <v>276</v>
      </c>
      <c r="BY1" s="50" t="s">
        <v>277</v>
      </c>
      <c r="BZ1" s="50" t="s">
        <v>278</v>
      </c>
      <c r="CA1" s="7" t="s">
        <v>282</v>
      </c>
      <c r="CB1" s="7" t="s">
        <v>281</v>
      </c>
    </row>
    <row r="2" spans="1:80" s="12" customFormat="1">
      <c r="B2" s="4" t="s">
        <v>71</v>
      </c>
      <c r="C2" s="12">
        <f>COUNTA(A14:A225)</f>
        <v>8</v>
      </c>
      <c r="D2" s="12">
        <f>SUM(F14:F225)</f>
        <v>8</v>
      </c>
      <c r="E2" s="12">
        <f>SUM(G14:G225)</f>
        <v>160</v>
      </c>
      <c r="F2" s="12">
        <f>IF(D2=0,0,E2/D2)</f>
        <v>20</v>
      </c>
      <c r="G2" s="12">
        <f>SUM(I14:I225)</f>
        <v>874</v>
      </c>
      <c r="H2" s="12">
        <f>SUM(J14:J225)</f>
        <v>299</v>
      </c>
      <c r="I2" s="12">
        <f>IF(E2=0,0,H2/E2)</f>
        <v>1.8687499999999999</v>
      </c>
      <c r="J2" s="12">
        <f>SUM(L14:L225)</f>
        <v>856</v>
      </c>
      <c r="K2" s="12">
        <f>IF(E2=0,0,J2/E2)</f>
        <v>5.35</v>
      </c>
      <c r="L2" s="12">
        <f>IF($C$2=0,0,COUNTIF(D14:D225,1)/$C$2*100)</f>
        <v>100</v>
      </c>
      <c r="M2" s="12">
        <f>IF($C$2=0,0,COUNTIF(E14:E225,1)/$C$2*100)</f>
        <v>87.5</v>
      </c>
      <c r="N2" s="12">
        <f>IF($C$2=0,0,SUM(N14:N9225)/$C$2)</f>
        <v>0.875</v>
      </c>
      <c r="O2" s="12">
        <f t="shared" ref="O2:U2" si="0">IF($C$2=0,0,COUNTIF(O14:O225,1)/$C$2*100)</f>
        <v>75</v>
      </c>
      <c r="P2" s="12">
        <f t="shared" si="0"/>
        <v>100</v>
      </c>
      <c r="Q2" s="12">
        <f t="shared" si="0"/>
        <v>37.5</v>
      </c>
      <c r="R2" s="12">
        <f t="shared" si="0"/>
        <v>50</v>
      </c>
      <c r="S2" s="12">
        <f t="shared" si="0"/>
        <v>75</v>
      </c>
      <c r="T2" s="12">
        <f t="shared" si="0"/>
        <v>37.5</v>
      </c>
      <c r="U2" s="12">
        <f t="shared" si="0"/>
        <v>100</v>
      </c>
      <c r="V2" s="12">
        <f>IF(COUNTIFS(U14:U225,0,G14:G225,"&gt;0")=0,100,(COUNTIFS(V14:V225,1,U14:U225,0)/COUNTIFS(U14:U225,0,G14:G225,"&gt;0")*100))</f>
        <v>100</v>
      </c>
      <c r="W2" s="12">
        <f t="shared" ref="W2:AE2" si="1">IF($C$2=0,0,COUNTIF(W14:W225,1)/$C$2*100)</f>
        <v>37.5</v>
      </c>
      <c r="X2" s="12">
        <f t="shared" si="1"/>
        <v>100</v>
      </c>
      <c r="Y2" s="12">
        <f t="shared" si="1"/>
        <v>75</v>
      </c>
      <c r="Z2" s="12">
        <f t="shared" si="1"/>
        <v>100</v>
      </c>
      <c r="AA2" s="12">
        <f t="shared" si="1"/>
        <v>37.5</v>
      </c>
      <c r="AB2" s="12">
        <f t="shared" si="1"/>
        <v>100</v>
      </c>
      <c r="AC2" s="12">
        <f t="shared" si="1"/>
        <v>87.5</v>
      </c>
      <c r="AD2" s="12">
        <f t="shared" si="1"/>
        <v>62.5</v>
      </c>
      <c r="AE2" s="12">
        <f t="shared" si="1"/>
        <v>75</v>
      </c>
      <c r="AF2" s="12">
        <f>SUM(AF14:AF225)</f>
        <v>18</v>
      </c>
      <c r="AG2" s="12">
        <f>IF($C$2=0,0,COUNTIF(AG14:AG121,1)/$C$2*100)</f>
        <v>100</v>
      </c>
      <c r="AH2" s="12">
        <f t="shared" ref="AH2:AT2" si="2">IF($C$2=0,0,COUNTIF(AH14:AH225,1)/$C$2*100)</f>
        <v>87.5</v>
      </c>
      <c r="AI2" s="12">
        <f t="shared" si="2"/>
        <v>50</v>
      </c>
      <c r="AJ2" s="12">
        <f t="shared" si="2"/>
        <v>100</v>
      </c>
      <c r="AK2" s="12">
        <f t="shared" si="2"/>
        <v>100</v>
      </c>
      <c r="AL2" s="12">
        <f t="shared" si="2"/>
        <v>62.5</v>
      </c>
      <c r="AM2" s="12">
        <f t="shared" si="2"/>
        <v>100</v>
      </c>
      <c r="AN2" s="12">
        <f t="shared" si="2"/>
        <v>0</v>
      </c>
      <c r="AO2" s="12">
        <f t="shared" si="2"/>
        <v>100</v>
      </c>
      <c r="AP2" s="12">
        <f t="shared" si="2"/>
        <v>50</v>
      </c>
      <c r="AQ2" s="12">
        <f t="shared" si="2"/>
        <v>62.5</v>
      </c>
      <c r="AR2" s="12">
        <f t="shared" si="2"/>
        <v>100</v>
      </c>
      <c r="AS2" s="12">
        <f t="shared" si="2"/>
        <v>100</v>
      </c>
      <c r="AT2" s="12">
        <f t="shared" si="2"/>
        <v>100</v>
      </c>
      <c r="AU2" s="12">
        <f>IF(E2=0,0,(206.835-(84.6*(I2))-(1.015*(F2))))</f>
        <v>28.438750000000041</v>
      </c>
      <c r="AV2" s="12">
        <f>IF(E2=0,0,(0.39*F2)+(11.8*I2)-15.59)</f>
        <v>14.26125</v>
      </c>
      <c r="AW2" s="12">
        <f>IF(E2=0,0,((0.0588*K2*100)-(0.296*(D2/E2)*100)-15.8))</f>
        <v>14.177999999999997</v>
      </c>
      <c r="AX2" s="12">
        <f>IF(G2=0,0,(4.71*K2)+(0.5*F2)-21.43)</f>
        <v>13.768499999999996</v>
      </c>
      <c r="AY2" s="12">
        <f>IF($C$2=0,0,COUNTIF(AY14:AY225,1)/$C$2*100)</f>
        <v>50</v>
      </c>
      <c r="AZ2" s="12">
        <f>IF($C$2=0,0,COUNTIF(AZ14:AZ225,1)/$C$2*100)</f>
        <v>50</v>
      </c>
      <c r="BA2" s="12">
        <f>IF($C$2=0,0,COUNTIF(BA14:BA225,1)/$C$2*100)</f>
        <v>50</v>
      </c>
      <c r="BB2" s="12">
        <v>8.6999999999999993</v>
      </c>
      <c r="BC2" s="12">
        <v>14</v>
      </c>
      <c r="BD2" s="12">
        <v>15.3</v>
      </c>
      <c r="BE2" s="12">
        <v>6</v>
      </c>
      <c r="BF2" s="12">
        <v>11</v>
      </c>
      <c r="BG2" s="12">
        <f>IF(E2=0,0,AF2/E2*1000)</f>
        <v>112.5</v>
      </c>
      <c r="BH2" s="29">
        <f>E2/200/24/60</f>
        <v>5.5555555555555556E-4</v>
      </c>
      <c r="BI2" s="29">
        <f>IF($C$2=0,0,BH2/$C$2)</f>
        <v>6.9444444444444444E-5</v>
      </c>
      <c r="BJ2" s="12">
        <f>IF($C$2=0,0,D2/$C$2)</f>
        <v>1</v>
      </c>
      <c r="BK2" s="12">
        <f>IF($C$2=0,0,E2/$C$2)</f>
        <v>20</v>
      </c>
      <c r="BL2" s="12">
        <f>IF($C$2=0,0,AF2/$C$2)</f>
        <v>2.25</v>
      </c>
      <c r="BM2" s="12">
        <f>(0.5*W2)+(0.5*X2)</f>
        <v>68.75</v>
      </c>
      <c r="BN2" s="12">
        <f>IF(C2=0,0,J2/G2*100)</f>
        <v>97.940503432494268</v>
      </c>
      <c r="BO2" s="12">
        <f>'[1]Professional MASTER'!$P$2</f>
        <v>53.823814133591483</v>
      </c>
      <c r="BP2" s="27">
        <v>40</v>
      </c>
      <c r="BQ2" s="12">
        <v>12.8</v>
      </c>
      <c r="BR2" s="12">
        <v>13</v>
      </c>
      <c r="BS2" s="12">
        <v>13.2</v>
      </c>
      <c r="BT2" s="12">
        <v>14</v>
      </c>
      <c r="BU2" s="12">
        <v>12</v>
      </c>
      <c r="BV2" s="12">
        <v>5.0243000000000002</v>
      </c>
      <c r="BW2" s="12">
        <f>IF($C$2=0,0,((COUNTIF(BG14:BG225,"&lt;209")-COUNTIF(BG14:BG225,"&lt;1"))/$C$2)*100)</f>
        <v>100</v>
      </c>
      <c r="BX2" s="12">
        <f>IF($C$2=0,0,(COUNTIF(F14:F225,1)/$C$2)*100)</f>
        <v>100</v>
      </c>
      <c r="BY2" s="12">
        <f>IF($C$2=0,0,(COUNTIF(N14:N225,1)/$C$2)*100)</f>
        <v>87.5</v>
      </c>
      <c r="BZ2" s="12">
        <f>IF($C$2=0,0,((COUNTIF(G14:G225,"&gt;4")-COUNTIF(G14:G225,"&gt;15"))/$C$2)*100)</f>
        <v>50</v>
      </c>
      <c r="CA2" s="12">
        <f>IF($C$2=0,0,COUNTIF(BJ14:BJ225,1)/$C$2*100)</f>
        <v>25</v>
      </c>
      <c r="CB2" s="12">
        <f>SUM(CB14:CB225)/COUNT(CB14:CB225)</f>
        <v>13.233849999999999</v>
      </c>
    </row>
    <row r="3" spans="1:80" s="12" customFormat="1">
      <c r="A3" s="51"/>
      <c r="B3" s="4" t="s">
        <v>188</v>
      </c>
      <c r="L3" s="12">
        <f>100-L$2</f>
        <v>0</v>
      </c>
      <c r="M3" s="12">
        <f t="shared" ref="M3:BX3" si="3">100-M$2</f>
        <v>12.5</v>
      </c>
      <c r="O3" s="12">
        <f t="shared" si="3"/>
        <v>25</v>
      </c>
      <c r="P3" s="12">
        <f t="shared" si="3"/>
        <v>0</v>
      </c>
      <c r="Q3" s="12">
        <f t="shared" si="3"/>
        <v>62.5</v>
      </c>
      <c r="R3" s="12">
        <f t="shared" si="3"/>
        <v>50</v>
      </c>
      <c r="S3" s="12">
        <f t="shared" si="3"/>
        <v>25</v>
      </c>
      <c r="T3" s="12">
        <f t="shared" si="3"/>
        <v>62.5</v>
      </c>
      <c r="U3" s="12">
        <f t="shared" si="3"/>
        <v>0</v>
      </c>
      <c r="V3" s="12">
        <f t="shared" si="3"/>
        <v>0</v>
      </c>
      <c r="W3" s="12">
        <f t="shared" si="3"/>
        <v>62.5</v>
      </c>
      <c r="X3" s="12">
        <f t="shared" si="3"/>
        <v>0</v>
      </c>
      <c r="Y3" s="12">
        <f t="shared" si="3"/>
        <v>25</v>
      </c>
      <c r="Z3" s="12">
        <f t="shared" si="3"/>
        <v>0</v>
      </c>
      <c r="AA3" s="12">
        <f t="shared" si="3"/>
        <v>62.5</v>
      </c>
      <c r="AB3" s="12">
        <f t="shared" si="3"/>
        <v>0</v>
      </c>
      <c r="AC3" s="12">
        <f t="shared" si="3"/>
        <v>12.5</v>
      </c>
      <c r="AD3" s="12">
        <f t="shared" si="3"/>
        <v>37.5</v>
      </c>
      <c r="AE3" s="12">
        <f t="shared" si="3"/>
        <v>25</v>
      </c>
      <c r="AG3" s="12">
        <f t="shared" si="3"/>
        <v>0</v>
      </c>
      <c r="AH3" s="12">
        <f t="shared" si="3"/>
        <v>12.5</v>
      </c>
      <c r="AI3" s="12">
        <f t="shared" si="3"/>
        <v>50</v>
      </c>
      <c r="AJ3" s="12">
        <f t="shared" si="3"/>
        <v>0</v>
      </c>
      <c r="AK3" s="12">
        <f t="shared" si="3"/>
        <v>0</v>
      </c>
      <c r="AL3" s="12">
        <f t="shared" si="3"/>
        <v>37.5</v>
      </c>
      <c r="AM3" s="12">
        <f t="shared" si="3"/>
        <v>0</v>
      </c>
      <c r="AN3" s="12">
        <f t="shared" si="3"/>
        <v>100</v>
      </c>
      <c r="AO3" s="12">
        <f t="shared" si="3"/>
        <v>0</v>
      </c>
      <c r="AP3" s="12">
        <f t="shared" si="3"/>
        <v>50</v>
      </c>
      <c r="AQ3" s="12">
        <f t="shared" si="3"/>
        <v>37.5</v>
      </c>
      <c r="AR3" s="12">
        <f t="shared" si="3"/>
        <v>0</v>
      </c>
      <c r="AS3" s="12">
        <f t="shared" si="3"/>
        <v>0</v>
      </c>
      <c r="AT3" s="12">
        <f t="shared" si="3"/>
        <v>0</v>
      </c>
      <c r="AY3" s="12">
        <f t="shared" si="3"/>
        <v>50</v>
      </c>
      <c r="AZ3" s="12">
        <f t="shared" si="3"/>
        <v>50</v>
      </c>
      <c r="BA3" s="12">
        <f t="shared" si="3"/>
        <v>50</v>
      </c>
      <c r="BM3" s="12">
        <f t="shared" si="3"/>
        <v>31.25</v>
      </c>
      <c r="BW3" s="12">
        <f t="shared" si="3"/>
        <v>0</v>
      </c>
      <c r="BX3" s="12">
        <f t="shared" si="3"/>
        <v>0</v>
      </c>
      <c r="BY3" s="12">
        <f>100-BY$2</f>
        <v>12.5</v>
      </c>
      <c r="BZ3" s="12">
        <f>100-BZ$2</f>
        <v>50</v>
      </c>
      <c r="CA3" s="12">
        <f>100-CA$2</f>
        <v>75</v>
      </c>
    </row>
    <row r="4" spans="1:80" s="12" customFormat="1">
      <c r="A4" s="51"/>
      <c r="B4" s="4" t="s">
        <v>182</v>
      </c>
      <c r="F4" s="12">
        <f t="shared" ref="F4:K4" si="4">_xlfn.STDEV.P(H14:H219)</f>
        <v>7.9056941504209481</v>
      </c>
      <c r="G4" s="12">
        <f t="shared" si="4"/>
        <v>55.300881548127244</v>
      </c>
      <c r="H4" s="12">
        <f t="shared" si="4"/>
        <v>17.492409067935725</v>
      </c>
      <c r="I4" s="12">
        <f t="shared" si="4"/>
        <v>0.18975576508581407</v>
      </c>
      <c r="J4" s="12">
        <f t="shared" si="4"/>
        <v>54.415071441651165</v>
      </c>
      <c r="K4" s="12">
        <f t="shared" si="4"/>
        <v>0.80877005595040863</v>
      </c>
      <c r="N4" s="12">
        <f>_xlfn.STDEV.P(N14:N219)</f>
        <v>0.33071891388307384</v>
      </c>
      <c r="AU4" s="12">
        <f>_xlfn.STDEV.P(AU14:AU219)</f>
        <v>21.977658987200307</v>
      </c>
      <c r="AV4" s="12">
        <f>_xlfn.STDEV.P(AV14:AV219)</f>
        <v>4.8108276026892653</v>
      </c>
      <c r="AW4" s="12">
        <f>_xlfn.STDEV.P(AW14:AW219)</f>
        <v>5.2019643711646051</v>
      </c>
      <c r="AX4" s="12">
        <f>_xlfn.STDEV.P(AX14:AX219)</f>
        <v>7.1069823926174109</v>
      </c>
      <c r="BG4" s="12">
        <f>_xlfn.STDEV.P(BG14:BG219)</f>
        <v>50.551373694813428</v>
      </c>
      <c r="BI4" s="29">
        <f>_xlfn.STDEV.P(BH14:BH219)</f>
        <v>2.7450326911183853E-5</v>
      </c>
      <c r="BJ4" s="12">
        <f>_xlfn.STDEV.P(F14:F219)</f>
        <v>0</v>
      </c>
      <c r="BK4" s="12">
        <f>_xlfn.STDEV.P(G14:G219)</f>
        <v>7.9056941504209481</v>
      </c>
      <c r="BL4" s="12">
        <f>_xlfn.STDEV.P(AF14:AF219)</f>
        <v>1.299038105676658</v>
      </c>
      <c r="CB4" s="12">
        <f>_xlfn.STDEV.P(CB14:CB225)</f>
        <v>2.4511050633676872</v>
      </c>
    </row>
    <row r="5" spans="1:80" s="12" customFormat="1" ht="15" customHeight="1">
      <c r="A5" s="63" t="s">
        <v>191</v>
      </c>
      <c r="B5" s="4" t="s">
        <v>195</v>
      </c>
      <c r="F5" s="12">
        <f>(F$2/$C$2)-('Professional free'!F$2/'Professional free'!$C$2)</f>
        <v>-7.25</v>
      </c>
      <c r="G5" s="12">
        <f>(G$2/$C$2)-('Professional free'!G$2/'Professional free'!$C$2)</f>
        <v>-11.25</v>
      </c>
      <c r="H5" s="12">
        <f>(H$2/$C$2)-('Professional free'!H$2/'Professional free'!$C$2)</f>
        <v>-1.625</v>
      </c>
      <c r="I5" s="12">
        <f>(I$2/$C$2)-('Professional free'!I$2/'Professional free'!$C$2)</f>
        <v>-0.76640624999999996</v>
      </c>
      <c r="J5" s="12">
        <f>(J$2/$C$2)-('Professional free'!J$2/'Professional free'!$C$2)</f>
        <v>-11</v>
      </c>
      <c r="K5" s="12">
        <f>(K$2/$C$2)-('Professional free'!K$2/'Professional free'!$C$2)</f>
        <v>-2.3568910256410254</v>
      </c>
      <c r="N5" s="12">
        <f>N2-'Professional free'!N2</f>
        <v>-0.625</v>
      </c>
      <c r="AU5" s="12">
        <f>IF($C$2=0,0,SUM(AU$14,AU$215)/$C$2)-IF('Professional free'!$C$2=0,0,SUM('Professional free'!AU$14,'Professional free'!AU$208)/'Professional free'!$C$2)</f>
        <v>-20.811250000000005</v>
      </c>
      <c r="AV5" s="12">
        <f>IF($C$2=0,0,SUM(AV$14,AV$215)/$C$2)-IF('Professional free'!$C$2=0,0,SUM('Professional free'!AV$14,'Professional free'!AV$208)/'Professional free'!$C$2)</f>
        <v>-2.8458333333333332</v>
      </c>
      <c r="AW5" s="12">
        <f>IF($C$2=0,0,SUM(AW$14,AW$215)/$C$2)-IF('Professional free'!$C$2=0,0,SUM('Professional free'!AW$14,'Professional free'!AW$208)/'Professional free'!$C$2)</f>
        <v>-4.1606666666666658</v>
      </c>
      <c r="AX5" s="12">
        <f>IF($C$2=0,0,SUM(AX$14,AX$215)/$C$2)-IF('Professional free'!$C$2=0,0,SUM('Professional free'!AX$14,'Professional free'!AX$208)/'Professional free'!$C$2)</f>
        <v>-2.5930000000000009</v>
      </c>
      <c r="BB5" s="12">
        <f>BB2-'Professional free'!BB2</f>
        <v>0.99999999999999911</v>
      </c>
      <c r="BC5" s="12" t="e">
        <f>BC2-'Professional free'!BC2</f>
        <v>#VALUE!</v>
      </c>
      <c r="BD5" s="12">
        <f>BD2-'Professional free'!BD2</f>
        <v>-3.5999999999999979</v>
      </c>
      <c r="BE5" s="12">
        <f>IF(BE2="x",0,BE2)-IF('Professional free'!BE2="x",0,'Professional free'!BE2)</f>
        <v>1</v>
      </c>
      <c r="BF5" s="12">
        <f>BF2-'Professional free'!BF2</f>
        <v>-2.5</v>
      </c>
      <c r="BG5" s="12">
        <f>BG2-'Professional free'!BG2</f>
        <v>-15.705128205128204</v>
      </c>
      <c r="BI5" s="29">
        <f>ABS(BI2-'Professional free'!BI2)</f>
        <v>1.7361111111111142E-6</v>
      </c>
      <c r="BJ5" s="12">
        <f>BJ2-'Professional free'!BJ2</f>
        <v>0</v>
      </c>
      <c r="BK5" s="12">
        <f>BK2-'Professional free'!BK2</f>
        <v>0.5</v>
      </c>
      <c r="BL5" s="12">
        <f>BL2-'Professional free'!BL2</f>
        <v>-0.25</v>
      </c>
      <c r="BO5" s="12">
        <f>BO2-'Professional free'!BO2</f>
        <v>1.49406502964883</v>
      </c>
      <c r="BP5" s="12">
        <f>BP2-'Professional free'!BP2</f>
        <v>12.899999999999999</v>
      </c>
      <c r="BQ5" s="12">
        <f>BQ2-'Professional free'!BQ2</f>
        <v>-1.7999999999999989</v>
      </c>
      <c r="BR5" s="12">
        <f>BR2-'Professional free'!BR2</f>
        <v>-3</v>
      </c>
      <c r="BS5" s="12">
        <f>BS2-'Professional free'!BS2</f>
        <v>-2.7000000000000011</v>
      </c>
      <c r="BT5" s="12">
        <f>BT2-'Professional free'!BT2</f>
        <v>-1.8000000000000007</v>
      </c>
      <c r="BU5" s="12">
        <f>BU2-'Professional free'!BU2</f>
        <v>2</v>
      </c>
      <c r="BV5" s="12">
        <f>BV2-'Professional free'!BV2</f>
        <v>0.92649999999999988</v>
      </c>
      <c r="CB5" s="12">
        <f>CB$2-'Professional free'!$CB$2</f>
        <v>-1.3661591575091592</v>
      </c>
    </row>
    <row r="6" spans="1:80" s="8" customFormat="1">
      <c r="A6" s="64"/>
      <c r="B6" s="3" t="s">
        <v>196</v>
      </c>
      <c r="F6" s="8">
        <f>ABS(F$5/(SQRT((($C$2-1)*F$4^2+('Professional free'!$C$2-1)*'Professional free'!F$4^2)/($C$2+'Professional free'!$C$2-2))))</f>
        <v>0.89262465674571867</v>
      </c>
      <c r="G6" s="8">
        <f>ABS(G$5/(SQRT((($C$2-1)*G$4^2+('Professional free'!$C$2-1)*'Professional free'!G$4^2)/($C$2+'Professional free'!$C$2-2))))</f>
        <v>0.19644264492428357</v>
      </c>
      <c r="H6" s="8">
        <f>ABS(H$5/(SQRT((($C$2-1)*H$4^2+('Professional free'!$C$2-1)*'Professional free'!H$4^2)/($C$2+'Professional free'!$C$2-2))))</f>
        <v>8.9693308175849973E-2</v>
      </c>
      <c r="I6" s="8">
        <f>ABS(I$5/(SQRT((($C$2-1)*I$4^2+('Professional free'!$C$2-1)*'Professional free'!I$4^2)/($C$2+'Professional free'!$C$2-2))))</f>
        <v>4.0064570319002337</v>
      </c>
      <c r="J6" s="8">
        <f>ABS(J$5/(SQRT((($C$2-1)*J$4^2+('Professional free'!$C$2-1)*'Professional free'!J$4^2)/($C$2+'Professional free'!$C$2-2))))</f>
        <v>0.19540700619753124</v>
      </c>
      <c r="K6" s="8">
        <f>ABS(K$5/(SQRT((($C$2-1)*K$4^2+('Professional free'!$C$2-1)*'Professional free'!K$4^2)/($C$2+'Professional free'!$C$2-2))))</f>
        <v>2.9581366482841855</v>
      </c>
      <c r="N6" s="8">
        <f>ABS(N$5/(SQRT((($C$2-1)*N$4^2+('Professional free'!$C$2-1)*'Professional free'!N$4^2)/($C$2+'Professional free'!$C$2-2))))</f>
        <v>1.7541160386140586</v>
      </c>
      <c r="AU6" s="8">
        <f>ABS(AU$5/(SQRT((($C$2-1)*AU$4^2+('Professional free'!$C$2-1)*'Professional free'!AU$4^2)/($C$2+'Professional free'!$C$2-2))))</f>
        <v>0.91990905324457195</v>
      </c>
      <c r="AV6" s="8">
        <f>ABS(AV$5/(SQRT((($C$2-1)*AV$4^2+('Professional free'!$C$2-1)*'Professional free'!AV$4^2)/($C$2+'Professional free'!$C$2-2))))</f>
        <v>0.57053780864116821</v>
      </c>
      <c r="AW6" s="8">
        <f>ABS(AW$5/(SQRT((($C$2-1)*AW$4^2+('Professional free'!$C$2-1)*'Professional free'!AW$4^2)/($C$2+'Professional free'!$C$2-2))))</f>
        <v>0.80127539544972548</v>
      </c>
      <c r="AX6" s="8">
        <f>ABS(AX$5/(SQRT((($C$2-1)*AX$4^2+('Professional free'!$C$2-1)*'Professional free'!AX$4^2)/($C$2+'Professional free'!$C$2-2))))</f>
        <v>0.35836218306283002</v>
      </c>
      <c r="BG6" s="8">
        <f>ABS(BG$5/(SQRT((($C$2-1)*BG$4^2+('Professional free'!$C$2-1)*'Professional free'!BG$4^2)/($C$2+'Professional free'!$C$2-2))))</f>
        <v>0.3288375888410266</v>
      </c>
      <c r="BI6" s="8">
        <f>ABS(BI$5/(SQRT((($C$2-1)*BI$4^2+('Professional free'!$C$2-1)*'Professional free'!BI$4^2)/($C$2+'Professional free'!$C$2-2))))</f>
        <v>6.1560321154877244E-2</v>
      </c>
      <c r="BJ6" s="8" t="e">
        <f>ABS(BJ$5/(SQRT((($C$2-1)*BJ$4^2+('Professional free'!$C$2-1)*'Professional free'!BJ$4^2)/($C$2+'Professional free'!$C$2-2))))</f>
        <v>#DIV/0!</v>
      </c>
      <c r="BK6" s="8">
        <f>ABS(BK$5/(SQRT((($C$2-1)*BK$4^2+('Professional free'!$C$2-1)*'Professional free'!BK$4^2)/($C$2+'Professional free'!$C$2-2))))</f>
        <v>6.1560321154877154E-2</v>
      </c>
      <c r="BL6" s="8">
        <f>ABS(BL$5/(SQRT((($C$2-1)*BL$4^2+('Professional free'!$C$2-1)*'Professional free'!BL$4^2)/($C$2+'Professional free'!$C$2-2))))</f>
        <v>0.18856180831641267</v>
      </c>
      <c r="CB6" s="8">
        <f>ABS(CB$5/(SQRT((($C$2-1)*CB$4^2+('Professional free'!$C$2-1)*'Professional free'!CB$4^2)/($C$2+'Professional free'!$C$2-2))))</f>
        <v>0.51802968676849392</v>
      </c>
    </row>
    <row r="7" spans="1:80" s="8" customFormat="1">
      <c r="A7" s="64"/>
      <c r="B7" s="47" t="s">
        <v>197</v>
      </c>
      <c r="F7" s="8">
        <f>IFERROR(_xlfn.T.TEST(H$14:H$215,'Professional free'!H$14:H$208,2,IF(IF('Professional free'!F$4^2&gt;F$4^2,('Professional free'!F$4^2)/(F$4^2),(F$4^2)/('Professional free'!F$4^2))&lt;IF('Professional free'!F$4^2&gt;F$4^2,_xlfn.F.INV(0.95,'Professional free'!$C$2-1,$C$2-1),_xlfn.F.INV(0.95,$C$2-1,'Professional free'!$C$2-1)),2,3)),1)</f>
        <v>0.94701154271224475</v>
      </c>
      <c r="G7" s="8">
        <f>IFERROR(_xlfn.T.TEST(I$14:I$215,'Professional free'!I$14:I$208,2,IF(IF('Professional free'!G$4^2&gt;G$4^2,('Professional free'!G$4^2)/(G$4^2),(G$4^2)/('Professional free'!G$4^2))&lt;IF('Professional free'!G$4^2&gt;G$4^2,_xlfn.F.INV(0.95,'Professional free'!$C$2-1,$C$2-1),_xlfn.F.INV(0.95,$C$2-1,'Professional free'!$C$2-1)),2,3)),1)</f>
        <v>0.83297832707434583</v>
      </c>
      <c r="H7" s="8">
        <f>IFERROR(_xlfn.T.TEST(J$14:J$215,'Professional free'!J$14:J$208,2,IF(IF('Professional free'!H$4^2&gt;H$4^2,('Professional free'!H$4^2)/(H$4^2),(H$4^2)/('Professional free'!H$4^2))&lt;IF('Professional free'!H$4^2&gt;H$4^2,_xlfn.F.INV(0.95,'Professional free'!$C$2-1,$C$2-1),_xlfn.F.INV(0.95,$C$2-1,'Professional free'!$C$2-1)),2,3)),1)</f>
        <v>0.92320983878372709</v>
      </c>
      <c r="I7" s="8">
        <f>IFERROR(_xlfn.T.TEST(K$14:K$215,'Professional free'!K$14:K$208,2,IF(IF('Professional free'!I$4^2&gt;I$4^2,('Professional free'!I$4^2)/(I$4^2),(I$4^2)/('Professional free'!I$4^2))&lt;IF('Professional free'!I$4^2&gt;I$4^2,_xlfn.F.INV(0.95,'Professional free'!$C$2-1,$C$2-1),_xlfn.F.INV(0.95,$C$2-1,'Professional free'!$C$2-1)),2,3)),1)</f>
        <v>0.65099853020435372</v>
      </c>
      <c r="J7" s="8">
        <f>IFERROR(_xlfn.T.TEST(L$14:L$215,'Professional free'!L$14:L$208,2,IF(IF('Professional free'!J$4^2&gt;J$4^2,('Professional free'!J$4^2)/(J$4^2),(J$4^2)/('Professional free'!J$4^2))&lt;IF('Professional free'!J$4^2&gt;J$4^2,_xlfn.F.INV(0.95,'Professional free'!$C$2-1,$C$2-1),_xlfn.F.INV(0.95,$C$2-1,'Professional free'!$C$2-1)),2,3)),1)</f>
        <v>0.83375207176544508</v>
      </c>
      <c r="K7" s="8">
        <f>IFERROR(_xlfn.T.TEST(M$14:M$215,'Professional free'!M$14:M$208,2,IF(IF('Professional free'!K$4^2&gt;K$4^2,('Professional free'!K$4^2)/(K$4^2),(K$4^2)/('Professional free'!K$4^2))&lt;IF('Professional free'!K$4^2&gt;K$4^2,_xlfn.F.INV(0.95,'Professional free'!$C$2-1,$C$2-1),_xlfn.F.INV(0.95,$C$2-1,'Professional free'!$C$2-1)),2,3)),1)</f>
        <v>0.43519788827580186</v>
      </c>
      <c r="N7" s="8">
        <f>IFERROR(_xlfn.T.TEST(N$14:N$215,'Professional free'!N$14:N$208,2,IF(IF('Professional free'!N$4^2&gt;N$4^2,('Professional free'!N$4^2)/(N$4^2),(N$4^2)/('Professional free'!N$4^2))&lt;IF('Professional free'!N$4^2&gt;N$4^2,_xlfn.F.INV(0.95,'Professional free'!$C$2-1,$C$2-1),_xlfn.F.INV(0.95,$C$2-1,'Professional free'!$C$2-1)),2,3)),1)</f>
        <v>9.2970701647033138E-2</v>
      </c>
      <c r="AU7" s="8">
        <f>IFERROR(_xlfn.T.TEST(AU$14:AU$215,'Professional free'!AU$14:AU$208,2,IF(IF('Professional free'!AU$4^2&gt;AU$4^2,('Professional free'!AU$4^2)/(AU$4^2),(AU$4^2)/('Professional free'!AU$4^2))&lt;IF('Professional free'!AU$4^2&gt;AU$4^2,_xlfn.F.INV(0.95,'Professional free'!$C$2-1,$C$2-1),_xlfn.F.INV(0.95,$C$2-1,'Professional free'!$C$2-1)),2,3)),1)</f>
        <v>0.76653647133118596</v>
      </c>
      <c r="AV7" s="8">
        <f>IFERROR(_xlfn.T.TEST(AV$14:AV$215,'Professional free'!AV$14:AV$208,2,IF(IF('Professional free'!AV$4^2&gt;AV$4^2,('Professional free'!AV$4^2)/(AV$4^2),(AV$4^2)/('Professional free'!AV$4^2))&lt;IF('Professional free'!AV$4^2&gt;AV$4^2,_xlfn.F.INV(0.95,'Professional free'!$C$2-1,$C$2-1),_xlfn.F.INV(0.95,$C$2-1,'Professional free'!$C$2-1)),2,3)),1)</f>
        <v>0.87229180591959876</v>
      </c>
      <c r="AW7" s="8">
        <f>IFERROR(_xlfn.T.TEST(AW$14:AW$215,'Professional free'!AW$14:AW$208,2,IF(IF('Professional free'!AW$4^2&gt;AW$4^2,('Professional free'!AW$4^2)/(AW$4^2),(AW$4^2)/('Professional free'!AW$4^2))&lt;IF('Professional free'!AW$4^2&gt;AW$4^2,_xlfn.F.INV(0.95,'Professional free'!$C$2-1,$C$2-1),_xlfn.F.INV(0.95,$C$2-1,'Professional free'!$C$2-1)),2,3)),1)</f>
        <v>0.52313549019078387</v>
      </c>
      <c r="AX7" s="8">
        <f>IFERROR(_xlfn.T.TEST(AX$14:AX$215,'Professional free'!AX$14:AX$208,2,IF(IF('Professional free'!AX$4^2&gt;AX$4^2,('Professional free'!AX$4^2)/(AX$4^2),(AX$4^2)/('Professional free'!AX$4^2))&lt;IF('Professional free'!AX$4^2&gt;AX$4^2,_xlfn.F.INV(0.95,'Professional free'!$C$2-1,$C$2-1),_xlfn.F.INV(0.95,$C$2-1,'Professional free'!$C$2-1)),2,3)),1)</f>
        <v>0.71452189041892722</v>
      </c>
      <c r="BG7" s="8">
        <f>IFERROR(_xlfn.T.TEST(BG$14:BG$215,'Professional free'!BG$14:BG$208,2,IF(IF('Professional free'!BG$4^2&gt;BG$4^2,('Professional free'!BG$4^2)/(BG$4^2),(BG$4^2)/('Professional free'!BG$4^2))&lt;IF('Professional free'!BG$4^2&gt;BG$4^2,_xlfn.F.INV(0.95,'Professional free'!$C$2-1,$C$2-1),_xlfn.F.INV(0.95,$C$2-1,'Professional free'!$C$2-1)),2,3)),1)</f>
        <v>0.82332729405480332</v>
      </c>
      <c r="BI7" s="8">
        <f>IFERROR(_xlfn.T.TEST(BH$14:BH$215,'Professional free'!BH$14:BH$208,2,IF(IF('Professional free'!BI$4^2&gt;BI$4^2,('Professional free'!BI$4^2)/(BI$4^2),(BI$4^2)/('Professional free'!BI$4^2))&lt;IF('Professional free'!BI$4^2&gt;BI$4^2,_xlfn.F.INV(0.95,'Professional free'!$C$2-1,$C$2-1),_xlfn.F.INV(0.95,$C$2-1,'Professional free'!$C$2-1)),2,3)),1)</f>
        <v>0.94701154271224475</v>
      </c>
      <c r="BJ7" s="8">
        <f>IFERROR(_xlfn.T.TEST(F$14:F$215,'Professional free'!F$14:F$208,2,IF(IF('Professional free'!BJ$4^2&gt;BJ$4^2,('Professional free'!BJ$4^2)/(BJ$4^2),(BJ$4^2)/('Professional free'!BJ$4^2))&lt;IF('Professional free'!BJ$4^2&gt;BJ$4^2,_xlfn.F.INV(0.95,'Professional free'!$C$2-1,$C$2-1),_xlfn.F.INV(0.95,$C$2-1,'Professional free'!$C$2-1)),2,3)),1)</f>
        <v>1</v>
      </c>
      <c r="BK7" s="8">
        <f>IFERROR(_xlfn.T.TEST(G$14:G$215,'Professional free'!G$14:G$208,2,IF(IF('Professional free'!BK$4^2&gt;BK$4^2,('Professional free'!BK$4^2)/(BK$4^2),(BK$4^2)/('Professional free'!BK$4^2))&lt;IF('Professional free'!BK$4^2&gt;BK$4^2,_xlfn.F.INV(0.95,'Professional free'!$C$2-1,$C$2-1),_xlfn.F.INV(0.95,$C$2-1,'Professional free'!$C$2-1)),2,3)),1)</f>
        <v>0.94701154271224475</v>
      </c>
      <c r="BL7" s="8">
        <f>IFERROR(_xlfn.T.TEST(AF$14:AF$215,'Professional free'!AF$14:AF$208,2,IF(IF('Professional free'!BL$4^2&gt;BL$4^2,('Professional free'!BL$4^2)/(BL$4^2),(BL$4^2)/('Professional free'!BL$4^2))&lt;IF('Professional free'!BL$4^2&gt;BL$4^2,_xlfn.F.INV(0.95,'Professional free'!$C$2-1,$C$2-1),_xlfn.F.INV(0.95,$C$2-1,'Professional free'!$C$2-1)),2,3)),1)</f>
        <v>0.83829974977684474</v>
      </c>
      <c r="CB7" s="8">
        <f>IFERROR(_xlfn.T.TEST(CB$14:CB$215,'Professional free'!CB$14:CB$208,2,IF(IF('Professional free'!CB$4^2&gt;CB$4^2,('Professional free'!CB$4^2)/(CB$4^2),(CB$4^2)/('Professional free'!CB$4^2))&lt;IF('Professional free'!CB$4^2&gt;CB$4^2,_xlfn.F.INV(0.95,'Professional free'!$C$2-1,$C$2-1),_xlfn.F.INV(0.95,$C$2-1,'Professional free'!$C$2-1)),2,3)),1)</f>
        <v>0.26388993124893262</v>
      </c>
    </row>
    <row r="8" spans="1:80" s="8" customFormat="1" ht="15" customHeight="1">
      <c r="A8" s="64"/>
      <c r="B8" s="3" t="s">
        <v>190</v>
      </c>
      <c r="C8" s="8">
        <f>(C2/'Professional free'!C2)*100</f>
        <v>400</v>
      </c>
      <c r="D8" s="8">
        <f>(D2/'Professional free'!D2)*100</f>
        <v>400</v>
      </c>
      <c r="E8" s="8">
        <f>(E2/'Professional free'!E2)*100</f>
        <v>410.25641025641022</v>
      </c>
      <c r="L8" s="8">
        <f>IF(L3='Professional free'!L3,100,IF('Professional free'!L3=0,"inf",(L3/'Professional free'!L3)*100))</f>
        <v>100</v>
      </c>
      <c r="M8" s="8">
        <f>IF(M3='Professional free'!M3,100,IF('Professional free'!M3=0,"inf",(M3/'Professional free'!M3)*100))</f>
        <v>25</v>
      </c>
      <c r="O8" s="8">
        <f>IF(O3='Professional free'!O3,100,IF('Professional free'!O3=0,"inf",(O3/'Professional free'!O3)*100))</f>
        <v>50</v>
      </c>
      <c r="P8" s="8">
        <f>IF(P3='Professional free'!P3,100,IF('Professional free'!P3=0,"inf",(P3/'Professional free'!P3)*100))</f>
        <v>0</v>
      </c>
      <c r="Q8" s="8">
        <f>IF(Q3='Professional free'!Q3,100,IF('Professional free'!Q3=0,"inf",(Q3/'Professional free'!Q3)*100))</f>
        <v>62.5</v>
      </c>
      <c r="R8" s="8">
        <f>IF(R3='Professional free'!R3,100,IF('Professional free'!R3=0,"inf",(R3/'Professional free'!R3)*100))</f>
        <v>100</v>
      </c>
      <c r="S8" s="8" t="str">
        <f>IF(S3='Professional free'!S3,100,IF('Professional free'!S3=0,"inf",(S3/'Professional free'!S3)*100))</f>
        <v>inf</v>
      </c>
      <c r="T8" s="8">
        <f>IF(T3='Professional free'!T3,100,IF('Professional free'!T3=0,"inf",(T3/'Professional free'!T3)*100))</f>
        <v>62.5</v>
      </c>
      <c r="U8" s="8">
        <f>IF(U3='Professional free'!U3,100,IF('Professional free'!U3=0,"inf",(U3/'Professional free'!U3)*100))</f>
        <v>100</v>
      </c>
      <c r="V8" s="8">
        <f>IF(V3='Professional free'!V3,100,IF('Professional free'!V3=0,"inf",(V3/'Professional free'!V3)*100))</f>
        <v>100</v>
      </c>
      <c r="W8" s="8">
        <f>IF(W3='Professional free'!W3,100,IF('Professional free'!W3=0,"inf",(W3/'Professional free'!W3)*100))</f>
        <v>62.5</v>
      </c>
      <c r="X8" s="8">
        <f>IF(X3='Professional free'!X3,100,IF('Professional free'!X3=0,"inf",(X3/'Professional free'!X3)*100))</f>
        <v>100</v>
      </c>
      <c r="Y8" s="8" t="str">
        <f>IF(Y3='Professional free'!Y3,100,IF('Professional free'!Y3=0,"inf",(Y3/'Professional free'!Y3)*100))</f>
        <v>inf</v>
      </c>
      <c r="Z8" s="8">
        <f>IF(Z3='Professional free'!Z3,100,IF('Professional free'!Z3=0,"inf",(Z3/'Professional free'!Z3)*100))</f>
        <v>100</v>
      </c>
      <c r="AA8" s="8">
        <f>IF(AA3='Professional free'!AA3,100,IF('Professional free'!AA3=0,"inf",(AA3/'Professional free'!AA3)*100))</f>
        <v>62.5</v>
      </c>
      <c r="AB8" s="8">
        <f>IF(AB3='Professional free'!AB3,100,IF('Professional free'!AB3=0,"inf",(AB3/'Professional free'!AB3)*100))</f>
        <v>100</v>
      </c>
      <c r="AC8" s="8">
        <f>IF(AC3='Professional free'!AC3,100,IF('Professional free'!AC3=0,"inf",(AC3/'Professional free'!AC3)*100))</f>
        <v>25</v>
      </c>
      <c r="AD8" s="8" t="str">
        <f>IF(AD3='Professional free'!AD3,100,IF('Professional free'!AD3=0,"inf",(AD3/'Professional free'!AD3)*100))</f>
        <v>inf</v>
      </c>
      <c r="AE8" s="8" t="str">
        <f>IF(AE3='Professional free'!AE3,100,IF('Professional free'!AE3=0,"inf",(AE3/'Professional free'!AE3)*100))</f>
        <v>inf</v>
      </c>
      <c r="AF8" s="8">
        <f>(AF2/'Professional free'!AF2)*100</f>
        <v>360</v>
      </c>
      <c r="AG8" s="8">
        <f>IF(AG3='Professional free'!AG3,100,IF('Professional free'!AG3=0,"inf",(AG3/'Professional free'!AG3)*100))</f>
        <v>100</v>
      </c>
      <c r="AH8" s="8" t="str">
        <f>IF(AH3='Professional free'!AH3,100,IF('Professional free'!AH3=0,"inf",(AH3/'Professional free'!AH3)*100))</f>
        <v>inf</v>
      </c>
      <c r="AI8" s="8">
        <f>IF(AI3='Professional free'!AI3,100,IF('Professional free'!AI3=0,"inf",(AI3/'Professional free'!AI3)*100))</f>
        <v>100</v>
      </c>
      <c r="AJ8" s="8">
        <f>IF(AJ3='Professional free'!AJ3,100,IF('Professional free'!AJ3=0,"inf",(AJ3/'Professional free'!AJ3)*100))</f>
        <v>100</v>
      </c>
      <c r="AK8" s="8">
        <f>IF(AK3='Professional free'!AK3,100,IF('Professional free'!AK3=0,"inf",(AK3/'Professional free'!AK3)*100))</f>
        <v>100</v>
      </c>
      <c r="AL8" s="8">
        <f>IF(AL3='Professional free'!AL3,100,IF('Professional free'!AL3=0,"inf",(AL3/'Professional free'!AL3)*100))</f>
        <v>37.5</v>
      </c>
      <c r="AM8" s="8">
        <f>IF(AM3='Professional free'!AM3,100,IF('Professional free'!AM3=0,"inf",(AM3/'Professional free'!AM3)*100))</f>
        <v>0</v>
      </c>
      <c r="AN8" s="8">
        <f>IF(AN3='Professional free'!AN3,100,IF('Professional free'!AN3=0,"inf",(AN3/'Professional free'!AN3)*100))</f>
        <v>100</v>
      </c>
      <c r="AO8" s="8">
        <f>IF(AO3='Professional free'!AO3,100,IF('Professional free'!AO3=0,"inf",(AO3/'Professional free'!AO3)*100))</f>
        <v>100</v>
      </c>
      <c r="AP8" s="8">
        <f>IF(AP3='Professional free'!AP3,100,IF('Professional free'!AP3=0,"inf",(AP3/'Professional free'!AP3)*100))</f>
        <v>100</v>
      </c>
      <c r="AQ8" s="8">
        <f>IF(AQ3='Professional free'!AQ3,100,IF('Professional free'!AQ3=0,"inf",(AQ3/'Professional free'!AQ3)*100))</f>
        <v>75</v>
      </c>
      <c r="AR8" s="8">
        <f>IF(AR3='Professional free'!AR3,100,IF('Professional free'!AR3=0,"inf",(AR3/'Professional free'!AR3)*100))</f>
        <v>100</v>
      </c>
      <c r="AS8" s="8">
        <f>IF(AS3='Professional free'!AS3,100,IF('Professional free'!AS3=0,"inf",(AS3/'Professional free'!AS3)*100))</f>
        <v>100</v>
      </c>
      <c r="AT8" s="8">
        <f>IF(AT3='Professional free'!AT3,100,IF('Professional free'!AT3=0,"inf",(AT3/'Professional free'!AT3)*100))</f>
        <v>100</v>
      </c>
      <c r="AY8" s="8">
        <f>IF(AY3='Professional free'!AY3,100,IF('Professional free'!AY3=0,"inf",(AY3/'Professional free'!AY3)*100))</f>
        <v>100</v>
      </c>
      <c r="AZ8" s="8">
        <f>IF(AZ3='Professional free'!AZ3,100,IF('Professional free'!AZ3=0,"inf",(AZ3/'Professional free'!AZ3)*100))</f>
        <v>100</v>
      </c>
      <c r="BA8" s="8">
        <f>IF(BA3='Professional free'!BA3,100,IF('Professional free'!BA3=0,"inf",(BA3/'Professional free'!BA3)*100))</f>
        <v>100</v>
      </c>
      <c r="BH8" s="8">
        <f>(BH2/'Professional free'!BH2)*100</f>
        <v>410.25641025641033</v>
      </c>
      <c r="BM8" s="8">
        <f>IF(BM3='Professional free'!BM3,100,IF('Professional free'!BM3=0,"inf",(BM3/'Professional free'!BM3)*100))</f>
        <v>62.5</v>
      </c>
      <c r="BW8" s="8">
        <f>IF(BW3='Professional free'!BW3,100,IF('Professional free'!BW3=0,"inf",(BW3/'Professional free'!BW3)*100))</f>
        <v>100</v>
      </c>
      <c r="BX8" s="8">
        <f>IF(BX3='Professional free'!BX3,100,IF('Professional free'!BX3=0,"inf",(BX3/'Professional free'!BX3)*100))</f>
        <v>100</v>
      </c>
      <c r="BY8" s="8">
        <f>IF(BY3='Professional free'!BY3,100,IF('Professional free'!BY3=0,"inf",(BY3/'Professional free'!BY3)*100))</f>
        <v>25</v>
      </c>
      <c r="BZ8" s="8">
        <f>IF(BZ3='Professional free'!BZ3,100,IF('Professional free'!BZ3=0,"inf",(BZ3/'Professional free'!BZ3)*100))</f>
        <v>100</v>
      </c>
      <c r="CA8" s="8">
        <f>IF(CA3='Professional free'!CA3,100,IF('Professional free'!CA3=0,"inf",(CA3/'Professional free'!CA3)*100))</f>
        <v>75</v>
      </c>
    </row>
    <row r="9" spans="1:80" s="8" customFormat="1">
      <c r="A9" s="64"/>
      <c r="B9" s="47" t="s">
        <v>192</v>
      </c>
      <c r="L9" s="8">
        <f>IF(L$8="inf",0,IF(L$3=0,0,EXP(LN(L$8/100)-1.96*SQRT((100/(L$3*$C$2))+(100/('Professional free'!L$3*'Professional free'!$C$2))-(1/'Professional free'!$C$2)-(1/$C$2)))*100))</f>
        <v>0</v>
      </c>
      <c r="M9" s="8">
        <f>IF(M$8="inf",0,IF(M$3=0,0,EXP(LN(M$8/100)-1.96*SQRT((100/(M$3*$C$2))+(100/('Professional free'!M$3*'Professional free'!$C$2))-(1/'Professional free'!$C$2)-(1/$C$2)))*100))</f>
        <v>2.510726372104283</v>
      </c>
      <c r="O9" s="8">
        <f>IF(O$8="inf",0,IF(O$3=0,0,EXP(LN(O$8/100)-1.96*SQRT((100/(O$3*$C$2))+(100/('Professional free'!O$3*'Professional free'!$C$2))-(1/'Professional free'!$C$2)-(1/$C$2)))*100))</f>
        <v>7.9933575130246393</v>
      </c>
      <c r="P9" s="8">
        <f>IF(P$8="inf",0,IF(P$3=0,0,EXP(LN(P$8/100)-1.96*SQRT((100/(P$3*$C$2))+(100/('Professional free'!P$3*'Professional free'!$C$2))-(1/'Professional free'!$C$2)-(1/$C$2)))*100))</f>
        <v>0</v>
      </c>
      <c r="Q9" s="8">
        <f>IF(Q$8="inf",0,IF(Q$3=0,0,EXP(LN(Q$8/100)-1.96*SQRT((100/(Q$3*$C$2))+(100/('Professional free'!Q$3*'Professional free'!$C$2))-(1/'Professional free'!$C$2)-(1/$C$2)))*100))</f>
        <v>36.539667466956907</v>
      </c>
      <c r="R9" s="8">
        <f>IF(R$8="inf",0,IF(R$3=0,0,EXP(LN(R$8/100)-1.96*SQRT((100/(R$3*$C$2))+(100/('Professional free'!R$3*'Professional free'!$C$2))-(1/'Professional free'!$C$2)-(1/$C$2)))*100))</f>
        <v>21.235071535321843</v>
      </c>
      <c r="S9" s="8">
        <f>IF(S$8="inf",0,IF(S$3=0,0,EXP(LN(S$8/100)-1.96*SQRT((100/(S$3*$C$2))+(100/('Professional free'!S$3*'Professional free'!$C$2))-(1/'Professional free'!$C$2)-(1/$C$2)))*100))</f>
        <v>0</v>
      </c>
      <c r="T9" s="8">
        <f>IF(T$8="inf",0,IF(T$3=0,0,EXP(LN(T$8/100)-1.96*SQRT((100/(T$3*$C$2))+(100/('Professional free'!T$3*'Professional free'!$C$2))-(1/'Professional free'!$C$2)-(1/$C$2)))*100))</f>
        <v>36.539667466956907</v>
      </c>
      <c r="U9" s="8">
        <f>IF(U$8="inf",0,IF(U$3=0,0,EXP(LN(U$8/100)-1.96*SQRT((100/(U$3*$C$2))+(100/('Professional free'!U$3*'Professional free'!$C$2))-(1/'Professional free'!$C$2)-(1/$C$2)))*100))</f>
        <v>0</v>
      </c>
      <c r="V9" s="8">
        <f>IF(V$8="inf",0,IF(V$3=0,0,EXP(LN(V$8/100)-1.96*SQRT((100/(V$3*$C$2))+(100/('Professional free'!V$3*'Professional free'!$C$2))-(1/'Professional free'!$C$2)-(1/$C$2)))*100))</f>
        <v>0</v>
      </c>
      <c r="W9" s="8">
        <f>IF(W$8="inf",0,IF(W$3=0,0,EXP(LN(W$8/100)-1.96*SQRT((100/(W$3*$C$2))+(100/('Professional free'!W$3*'Professional free'!$C$2))-(1/'Professional free'!$C$2)-(1/$C$2)))*100))</f>
        <v>36.539667466956907</v>
      </c>
      <c r="X9" s="8">
        <f>IF(X$8="inf",0,IF(X$3=0,0,EXP(LN(X$8/100)-1.96*SQRT((100/(X$3*$C$2))+(100/('Professional free'!X$3*'Professional free'!$C$2))-(1/'Professional free'!$C$2)-(1/$C$2)))*100))</f>
        <v>0</v>
      </c>
      <c r="Y9" s="8">
        <f>IF(Y$8="inf",0,IF(Y$3=0,0,EXP(LN(Y$8/100)-1.96*SQRT((100/(Y$3*$C$2))+(100/('Professional free'!Y$3*'Professional free'!$C$2))-(1/'Professional free'!$C$2)-(1/$C$2)))*100))</f>
        <v>0</v>
      </c>
      <c r="Z9" s="8">
        <f>IF(Z$8="inf",0,IF(Z$3=0,0,EXP(LN(Z$8/100)-1.96*SQRT((100/(Z$3*$C$2))+(100/('Professional free'!Z$3*'Professional free'!$C$2))-(1/'Professional free'!$C$2)-(1/$C$2)))*100))</f>
        <v>0</v>
      </c>
      <c r="AA9" s="8">
        <f>IF(AA$8="inf",0,IF(AA$3=0,0,EXP(LN(AA$8/100)-1.96*SQRT((100/(AA$3*$C$2))+(100/('Professional free'!AA$3*'Professional free'!$C$2))-(1/'Professional free'!$C$2)-(1/$C$2)))*100))</f>
        <v>36.539667466956907</v>
      </c>
      <c r="AB9" s="8">
        <f>IF(AB$8="inf",0,IF(AB$3=0,0,EXP(LN(AB$8/100)-1.96*SQRT((100/(AB$3*$C$2))+(100/('Professional free'!AB$3*'Professional free'!$C$2))-(1/'Professional free'!$C$2)-(1/$C$2)))*100))</f>
        <v>0</v>
      </c>
      <c r="AC9" s="8">
        <f>IF(AC$8="inf",0,IF(AC$3=0,0,EXP(LN(AC$8/100)-1.96*SQRT((100/(AC$3*$C$2))+(100/('Professional free'!AC$3*'Professional free'!$C$2))-(1/'Professional free'!$C$2)-(1/$C$2)))*100))</f>
        <v>2.510726372104283</v>
      </c>
      <c r="AD9" s="8">
        <f>IF(AD$8="inf",0,IF(AD$3=0,0,EXP(LN(AD$8/100)-1.96*SQRT((100/(AD$3*$C$2))+(100/('Professional free'!AD$3*'Professional free'!$C$2))-(1/'Professional free'!$C$2)-(1/$C$2)))*100))</f>
        <v>0</v>
      </c>
      <c r="AE9" s="8">
        <f>IF(AE$8="inf",0,IF(AE$3=0,0,EXP(LN(AE$8/100)-1.96*SQRT((100/(AE$3*$C$2))+(100/('Professional free'!AE$3*'Professional free'!$C$2))-(1/'Professional free'!$C$2)-(1/$C$2)))*100))</f>
        <v>0</v>
      </c>
      <c r="AG9" s="8">
        <f>IF(AG$8="inf",0,IF(AG$3=0,0,EXP(LN(AG$8/100)-1.96*SQRT((100/(AG$3*$C$2))+(100/('Professional free'!AG$3*'Professional free'!$C$2))-(1/'Professional free'!$C$2)-(1/$C$2)))*100))</f>
        <v>0</v>
      </c>
      <c r="AH9" s="8">
        <f>IF(AH$8="inf",0,IF(AH$3=0,0,EXP(LN(AH$8/100)-1.96*SQRT((100/(AH$3*$C$2))+(100/('Professional free'!AH$3*'Professional free'!$C$2))-(1/'Professional free'!$C$2)-(1/$C$2)))*100))</f>
        <v>0</v>
      </c>
      <c r="AI9" s="8">
        <f>IF(AI$8="inf",0,IF(AI$3=0,0,EXP(LN(AI$8/100)-1.96*SQRT((100/(AI$3*$C$2))+(100/('Professional free'!AI$3*'Professional free'!$C$2))-(1/'Professional free'!$C$2)-(1/$C$2)))*100))</f>
        <v>21.235071535321843</v>
      </c>
      <c r="AJ9" s="8">
        <f>IF(AJ$8="inf",0,IF(AJ$3=0,0,EXP(LN(AJ$8/100)-1.96*SQRT((100/(AJ$3*$C$2))+(100/('Professional free'!AJ$3*'Professional free'!$C$2))-(1/'Professional free'!$C$2)-(1/$C$2)))*100))</f>
        <v>0</v>
      </c>
      <c r="AK9" s="8">
        <f>IF(AK$8="inf",0,IF(AK$3=0,0,EXP(LN(AK$8/100)-1.96*SQRT((100/(AK$3*$C$2))+(100/('Professional free'!AK$3*'Professional free'!$C$2))-(1/'Professional free'!$C$2)-(1/$C$2)))*100))</f>
        <v>0</v>
      </c>
      <c r="AL9" s="8">
        <f>IF(AL$8="inf",0,IF(AL$3=0,0,EXP(LN(AL$8/100)-1.96*SQRT((100/(AL$3*$C$2))+(100/('Professional free'!AL$3*'Professional free'!$C$2))-(1/'Professional free'!$C$2)-(1/$C$2)))*100))</f>
        <v>15.328708187679954</v>
      </c>
      <c r="AM9" s="8">
        <f>IF(AM$8="inf",0,IF(AM$3=0,0,EXP(LN(AM$8/100)-1.96*SQRT((100/(AM$3*$C$2))+(100/('Professional free'!AM$3*'Professional free'!$C$2))-(1/'Professional free'!$C$2)-(1/$C$2)))*100))</f>
        <v>0</v>
      </c>
      <c r="AN9" s="8">
        <f>IF(AN$8="inf",0,IF(AN$3=0,0,EXP(LN(AN$8/100)-1.96*SQRT((100/(AN$3*$C$2))+(100/('Professional free'!AN$3*'Professional free'!$C$2))-(1/'Professional free'!$C$2)-(1/$C$2)))*100))</f>
        <v>100</v>
      </c>
      <c r="AO9" s="8">
        <f>IF(AO$8="inf",0,IF(AO$3=0,0,EXP(LN(AO$8/100)-1.96*SQRT((100/(AO$3*$C$2))+(100/('Professional free'!AO$3*'Professional free'!$C$2))-(1/'Professional free'!$C$2)-(1/$C$2)))*100))</f>
        <v>0</v>
      </c>
      <c r="AP9" s="8">
        <f>IF(AP$8="inf",0,IF(AP$3=0,0,EXP(LN(AP$8/100)-1.96*SQRT((100/(AP$3*$C$2))+(100/('Professional free'!AP$3*'Professional free'!$C$2))-(1/'Professional free'!$C$2)-(1/$C$2)))*100))</f>
        <v>21.235071535321843</v>
      </c>
      <c r="AQ9" s="8">
        <f>IF(AQ$8="inf",0,IF(AQ$3=0,0,EXP(LN(AQ$8/100)-1.96*SQRT((100/(AQ$3*$C$2))+(100/('Professional free'!AQ$3*'Professional free'!$C$2))-(1/'Professional free'!$C$2)-(1/$C$2)))*100))</f>
        <v>14.409710317611681</v>
      </c>
      <c r="AR9" s="8">
        <f>IF(AR$8="inf",0,IF(AR$3=0,0,EXP(LN(AR$8/100)-1.96*SQRT((100/(AR$3*$C$2))+(100/('Professional free'!AR$3*'Professional free'!$C$2))-(1/'Professional free'!$C$2)-(1/$C$2)))*100))</f>
        <v>0</v>
      </c>
      <c r="AS9" s="8">
        <f>IF(AS$8="inf",0,IF(AS$3=0,0,EXP(LN(AS$8/100)-1.96*SQRT((100/(AS$3*$C$2))+(100/('Professional free'!AS$3*'Professional free'!$C$2))-(1/'Professional free'!$C$2)-(1/$C$2)))*100))</f>
        <v>0</v>
      </c>
      <c r="AT9" s="8">
        <f>IF(AT$8="inf",0,IF(AT$3=0,0,EXP(LN(AT$8/100)-1.96*SQRT((100/(AT$3*$C$2))+(100/('Professional free'!AT$3*'Professional free'!$C$2))-(1/'Professional free'!$C$2)-(1/$C$2)))*100))</f>
        <v>0</v>
      </c>
      <c r="AY9" s="8">
        <f>IF(AY$8="inf",0,IF(AY$3=0,0,EXP(LN(AY$8/100)-1.96*SQRT((100/(AY$3*$C$2))+(100/('Professional free'!AY$3*'Professional free'!$C$2))-(1/'Professional free'!$C$2)-(1/$C$2)))*100))</f>
        <v>21.235071535321843</v>
      </c>
      <c r="AZ9" s="8">
        <f>IF(AZ$8="inf",0,IF(AZ$3=0,0,EXP(LN(AZ$8/100)-1.96*SQRT((100/(AZ$3*$C$2))+(100/('Professional free'!AZ$3*'Professional free'!$C$2))-(1/'Professional free'!$C$2)-(1/$C$2)))*100))</f>
        <v>21.235071535321843</v>
      </c>
      <c r="BA9" s="8">
        <f>IF(BA$8="inf",0,IF(BA$3=0,0,EXP(LN(BA$8/100)-1.96*SQRT((100/(BA$3*$C$2))+(100/('Professional free'!BA$3*'Professional free'!$C$2))-(1/'Professional free'!$C$2)-(1/$C$2)))*100))</f>
        <v>21.235071535321843</v>
      </c>
      <c r="BM9" s="8">
        <f>IF(BM$8="inf",0,IF(BM$3=0,0,EXP(LN(BM$8/100)-1.96*SQRT((100/(BM$3*$C$2))+(100/('Professional free'!BM$3*'Professional free'!$C$2))-(1/'Professional free'!$C$2)-(1/$C$2)))*100))</f>
        <v>11.130604809639349</v>
      </c>
      <c r="BW9" s="8">
        <f>IF(BW$8="inf",0,IF(BW$3=0,0,EXP(LN(BW$8/100)-1.96*SQRT((100/(BW$3*$C$2))+(100/('Professional free'!BW$3*'Professional free'!$C$2))-(1/'Professional free'!$C$2)-(1/$C$2)))*100))</f>
        <v>0</v>
      </c>
      <c r="BX9" s="8">
        <f>IF(BX$8="inf",0,IF(BX$3=0,0,EXP(LN(BX$8/100)-1.96*SQRT((100/(BX$3*$C$2))+(100/('Professional free'!BX$3*'Professional free'!$C$2))-(1/'Professional free'!$C$2)-(1/$C$2)))*100))</f>
        <v>0</v>
      </c>
      <c r="BY9" s="8">
        <f>IF(BY$8="inf",0,IF(BY$3=0,0,EXP(LN(BY$8/100)-1.96*SQRT((100/(BY$3*$C$2))+(100/('Professional free'!BY$3*'Professional free'!$C$2))-(1/'Professional free'!$C$2)-(1/$C$2)))*100))</f>
        <v>2.510726372104283</v>
      </c>
      <c r="BZ9" s="8">
        <f>IF(BZ$8="inf",0,IF(BZ$3=0,0,EXP(LN(BZ$8/100)-1.96*SQRT((100/(BZ$3*$C$2))+(100/('Professional free'!BZ$3*'Professional free'!$C$2))-(1/'Professional free'!$C$2)-(1/$C$2)))*100))</f>
        <v>21.235071535321843</v>
      </c>
      <c r="CA9" s="8">
        <f>IF(CA$8="inf",0,IF(CA$3=0,0,EXP(LN(CA$8/100)-1.96*SQRT((100/(CA$3*$C$2))+(100/('Professional free'!CA$3*'Professional free'!$C$2))-(1/'Professional free'!$C$2)-(1/$C$2)))*100))</f>
        <v>50.269814563221928</v>
      </c>
    </row>
    <row r="10" spans="1:80" s="8" customFormat="1">
      <c r="A10" s="64"/>
      <c r="B10" s="47" t="s">
        <v>193</v>
      </c>
      <c r="L10" s="8" t="str">
        <f>IF(L$8="inf","inf",IF(L$3=0,"inf",EXP(LN(L$8/100)+1.96*SQRT((100/(L$3*$C$2))+(100/('Professional free'!L$3*'Professional free'!$C$2))-(1/'Professional free'!$C$2)-(1/$C$2)))*100))</f>
        <v>inf</v>
      </c>
      <c r="M10" s="8">
        <f>IF(M$8="inf","inf",IF(M$3=0,"inf",EXP(LN(M$8/100)+1.96*SQRT((100/(M$3*$C$2))+(100/('Professional free'!M$3*'Professional free'!$C$2))-(1/'Professional free'!$C$2)-(1/$C$2)))*100))</f>
        <v>248.93194533029774</v>
      </c>
      <c r="O10" s="8">
        <f>IF(O$8="inf","inf",IF(O$3=0,"inf",EXP(LN(O$8/100)+1.96*SQRT((100/(O$3*$C$2))+(100/('Professional free'!O$3*'Professional free'!$C$2))-(1/'Professional free'!$C$2)-(1/$C$2)))*100))</f>
        <v>312.75968776905307</v>
      </c>
      <c r="P10" s="8" t="str">
        <f>IF(P$8="inf","inf",IF(P$3=0,"inf",EXP(LN(P$8/100)+1.96*SQRT((100/(P$3*$C$2))+(100/('Professional free'!P$3*'Professional free'!$C$2))-(1/'Professional free'!$C$2)-(1/$C$2)))*100))</f>
        <v>inf</v>
      </c>
      <c r="Q10" s="8">
        <f>IF(Q$8="inf","inf",IF(Q$3=0,"inf",EXP(LN(Q$8/100)+1.96*SQRT((100/(Q$3*$C$2))+(100/('Professional free'!Q$3*'Professional free'!$C$2))-(1/'Professional free'!$C$2)-(1/$C$2)))*100))</f>
        <v>106.90436642677308</v>
      </c>
      <c r="R10" s="8">
        <f>IF(R$8="inf","inf",IF(R$3=0,"inf",EXP(LN(R$8/100)+1.96*SQRT((100/(R$3*$C$2))+(100/('Professional free'!R$3*'Professional free'!$C$2))-(1/'Professional free'!$C$2)-(1/$C$2)))*100))</f>
        <v>470.91906346377357</v>
      </c>
      <c r="S10" s="8" t="str">
        <f>IF(S$8="inf","inf",IF(S$3=0,"inf",EXP(LN(S$8/100)+1.96*SQRT((100/(S$3*$C$2))+(100/('Professional free'!S$3*'Professional free'!$C$2))-(1/'Professional free'!$C$2)-(1/$C$2)))*100))</f>
        <v>inf</v>
      </c>
      <c r="T10" s="8">
        <f>IF(T$8="inf","inf",IF(T$3=0,"inf",EXP(LN(T$8/100)+1.96*SQRT((100/(T$3*$C$2))+(100/('Professional free'!T$3*'Professional free'!$C$2))-(1/'Professional free'!$C$2)-(1/$C$2)))*100))</f>
        <v>106.90436642677308</v>
      </c>
      <c r="U10" s="8" t="str">
        <f>IF(U$8="inf","inf",IF(U$3=0,"inf",EXP(LN(U$8/100)+1.96*SQRT((100/(U$3*$C$2))+(100/('Professional free'!U$3*'Professional free'!$C$2))-(1/'Professional free'!$C$2)-(1/$C$2)))*100))</f>
        <v>inf</v>
      </c>
      <c r="V10" s="8" t="str">
        <f>IF(V$8="inf","inf",IF(V$3=0,"inf",EXP(LN(V$8/100)+1.96*SQRT((100/(V$3*$C$2))+(100/('Professional free'!V$3*'Professional free'!$C$2))-(1/'Professional free'!$C$2)-(1/$C$2)))*100))</f>
        <v>inf</v>
      </c>
      <c r="W10" s="8">
        <f>IF(W$8="inf","inf",IF(W$3=0,"inf",EXP(LN(W$8/100)+1.96*SQRT((100/(W$3*$C$2))+(100/('Professional free'!W$3*'Professional free'!$C$2))-(1/'Professional free'!$C$2)-(1/$C$2)))*100))</f>
        <v>106.90436642677308</v>
      </c>
      <c r="X10" s="8" t="str">
        <f>IF(X$8="inf","inf",IF(X$3=0,"inf",EXP(LN(X$8/100)+1.96*SQRT((100/(X$3*$C$2))+(100/('Professional free'!X$3*'Professional free'!$C$2))-(1/'Professional free'!$C$2)-(1/$C$2)))*100))</f>
        <v>inf</v>
      </c>
      <c r="Y10" s="8" t="str">
        <f>IF(Y$8="inf","inf",IF(Y$3=0,"inf",EXP(LN(Y$8/100)+1.96*SQRT((100/(Y$3*$C$2))+(100/('Professional free'!Y$3*'Professional free'!$C$2))-(1/'Professional free'!$C$2)-(1/$C$2)))*100))</f>
        <v>inf</v>
      </c>
      <c r="Z10" s="8" t="str">
        <f>IF(Z$8="inf","inf",IF(Z$3=0,"inf",EXP(LN(Z$8/100)+1.96*SQRT((100/(Z$3*$C$2))+(100/('Professional free'!Z$3*'Professional free'!$C$2))-(1/'Professional free'!$C$2)-(1/$C$2)))*100))</f>
        <v>inf</v>
      </c>
      <c r="AA10" s="8">
        <f>IF(AA$8="inf","inf",IF(AA$3=0,"inf",EXP(LN(AA$8/100)+1.96*SQRT((100/(AA$3*$C$2))+(100/('Professional free'!AA$3*'Professional free'!$C$2))-(1/'Professional free'!$C$2)-(1/$C$2)))*100))</f>
        <v>106.90436642677308</v>
      </c>
      <c r="AB10" s="8" t="str">
        <f>IF(AB$8="inf","inf",IF(AB$3=0,"inf",EXP(LN(AB$8/100)+1.96*SQRT((100/(AB$3*$C$2))+(100/('Professional free'!AB$3*'Professional free'!$C$2))-(1/'Professional free'!$C$2)-(1/$C$2)))*100))</f>
        <v>inf</v>
      </c>
      <c r="AC10" s="8">
        <f>IF(AC$8="inf","inf",IF(AC$3=0,"inf",EXP(LN(AC$8/100)+1.96*SQRT((100/(AC$3*$C$2))+(100/('Professional free'!AC$3*'Professional free'!$C$2))-(1/'Professional free'!$C$2)-(1/$C$2)))*100))</f>
        <v>248.93194533029774</v>
      </c>
      <c r="AD10" s="8" t="str">
        <f>IF(AD$8="inf","inf",IF(AD$3=0,"inf",EXP(LN(AD$8/100)+1.96*SQRT((100/(AD$3*$C$2))+(100/('Professional free'!AD$3*'Professional free'!$C$2))-(1/'Professional free'!$C$2)-(1/$C$2)))*100))</f>
        <v>inf</v>
      </c>
      <c r="AE10" s="8" t="str">
        <f>IF(AE$8="inf","inf",IF(AE$3=0,"inf",EXP(LN(AE$8/100)+1.96*SQRT((100/(AE$3*$C$2))+(100/('Professional free'!AE$3*'Professional free'!$C$2))-(1/'Professional free'!$C$2)-(1/$C$2)))*100))</f>
        <v>inf</v>
      </c>
      <c r="AG10" s="8" t="str">
        <f>IF(AG$8="inf","inf",IF(AG$3=0,"inf",EXP(LN(AG$8/100)+1.96*SQRT((100/(AG$3*$C$2))+(100/('Professional free'!AG$3*'Professional free'!$C$2))-(1/'Professional free'!$C$2)-(1/$C$2)))*100))</f>
        <v>inf</v>
      </c>
      <c r="AH10" s="8" t="str">
        <f>IF(AH$8="inf","inf",IF(AH$3=0,"inf",EXP(LN(AH$8/100)+1.96*SQRT((100/(AH$3*$C$2))+(100/('Professional free'!AH$3*'Professional free'!$C$2))-(1/'Professional free'!$C$2)-(1/$C$2)))*100))</f>
        <v>inf</v>
      </c>
      <c r="AI10" s="8">
        <f>IF(AI$8="inf","inf",IF(AI$3=0,"inf",EXP(LN(AI$8/100)+1.96*SQRT((100/(AI$3*$C$2))+(100/('Professional free'!AI$3*'Professional free'!$C$2))-(1/'Professional free'!$C$2)-(1/$C$2)))*100))</f>
        <v>470.91906346377357</v>
      </c>
      <c r="AJ10" s="8" t="str">
        <f>IF(AJ$8="inf","inf",IF(AJ$3=0,"inf",EXP(LN(AJ$8/100)+1.96*SQRT((100/(AJ$3*$C$2))+(100/('Professional free'!AJ$3*'Professional free'!$C$2))-(1/'Professional free'!$C$2)-(1/$C$2)))*100))</f>
        <v>inf</v>
      </c>
      <c r="AK10" s="8" t="str">
        <f>IF(AK$8="inf","inf",IF(AK$3=0,"inf",EXP(LN(AK$8/100)+1.96*SQRT((100/(AK$3*$C$2))+(100/('Professional free'!AK$3*'Professional free'!$C$2))-(1/'Professional free'!$C$2)-(1/$C$2)))*100))</f>
        <v>inf</v>
      </c>
      <c r="AL10" s="8">
        <f>IF(AL$8="inf","inf",IF(AL$3=0,"inf",EXP(LN(AL$8/100)+1.96*SQRT((100/(AL$3*$C$2))+(100/('Professional free'!AL$3*'Professional free'!$C$2))-(1/'Professional free'!$C$2)-(1/$C$2)))*100))</f>
        <v>91.73962885732513</v>
      </c>
      <c r="AM10" s="8" t="str">
        <f>IF(AM$8="inf","inf",IF(AM$3=0,"inf",EXP(LN(AM$8/100)+1.96*SQRT((100/(AM$3*$C$2))+(100/('Professional free'!AM$3*'Professional free'!$C$2))-(1/'Professional free'!$C$2)-(1/$C$2)))*100))</f>
        <v>inf</v>
      </c>
      <c r="AN10" s="8">
        <f>IF(AN$8="inf","inf",IF(AN$3=0,"inf",EXP(LN(AN$8/100)+1.96*SQRT((100/(AN$3*$C$2))+(100/('Professional free'!AN$3*'Professional free'!$C$2))-(1/'Professional free'!$C$2)-(1/$C$2)))*100))</f>
        <v>100</v>
      </c>
      <c r="AO10" s="8" t="str">
        <f>IF(AO$8="inf","inf",IF(AO$3=0,"inf",EXP(LN(AO$8/100)+1.96*SQRT((100/(AO$3*$C$2))+(100/('Professional free'!AO$3*'Professional free'!$C$2))-(1/'Professional free'!$C$2)-(1/$C$2)))*100))</f>
        <v>inf</v>
      </c>
      <c r="AP10" s="8">
        <f>IF(AP$8="inf","inf",IF(AP$3=0,"inf",EXP(LN(AP$8/100)+1.96*SQRT((100/(AP$3*$C$2))+(100/('Professional free'!AP$3*'Professional free'!$C$2))-(1/'Professional free'!$C$2)-(1/$C$2)))*100))</f>
        <v>470.91906346377357</v>
      </c>
      <c r="AQ10" s="8">
        <f>IF(AQ$8="inf","inf",IF(AQ$3=0,"inf",EXP(LN(AQ$8/100)+1.96*SQRT((100/(AQ$3*$C$2))+(100/('Professional free'!AQ$3*'Professional free'!$C$2))-(1/'Professional free'!$C$2)-(1/$C$2)))*100))</f>
        <v>390.36176828100923</v>
      </c>
      <c r="AR10" s="8" t="str">
        <f>IF(AR$8="inf","inf",IF(AR$3=0,"inf",EXP(LN(AR$8/100)+1.96*SQRT((100/(AR$3*$C$2))+(100/('Professional free'!AR$3*'Professional free'!$C$2))-(1/'Professional free'!$C$2)-(1/$C$2)))*100))</f>
        <v>inf</v>
      </c>
      <c r="AS10" s="8" t="str">
        <f>IF(AS$8="inf","inf",IF(AS$3=0,"inf",EXP(LN(AS$8/100)+1.96*SQRT((100/(AS$3*$C$2))+(100/('Professional free'!AS$3*'Professional free'!$C$2))-(1/'Professional free'!$C$2)-(1/$C$2)))*100))</f>
        <v>inf</v>
      </c>
      <c r="AT10" s="8" t="str">
        <f>IF(AT$8="inf","inf",IF(AT$3=0,"inf",EXP(LN(AT$8/100)+1.96*SQRT((100/(AT$3*$C$2))+(100/('Professional free'!AT$3*'Professional free'!$C$2))-(1/'Professional free'!$C$2)-(1/$C$2)))*100))</f>
        <v>inf</v>
      </c>
      <c r="AY10" s="8">
        <f>IF(AY$8="inf","inf",IF(AY$3=0,"inf",EXP(LN(AY$8/100)+1.96*SQRT((100/(AY$3*$C$2))+(100/('Professional free'!AY$3*'Professional free'!$C$2))-(1/'Professional free'!$C$2)-(1/$C$2)))*100))</f>
        <v>470.91906346377357</v>
      </c>
      <c r="AZ10" s="8">
        <f>IF(AZ$8="inf","inf",IF(AZ$3=0,"inf",EXP(LN(AZ$8/100)+1.96*SQRT((100/(AZ$3*$C$2))+(100/('Professional free'!AZ$3*'Professional free'!$C$2))-(1/'Professional free'!$C$2)-(1/$C$2)))*100))</f>
        <v>470.91906346377357</v>
      </c>
      <c r="BA10" s="8">
        <f>IF(BA$8="inf","inf",IF(BA$3=0,"inf",EXP(LN(BA$8/100)+1.96*SQRT((100/(BA$3*$C$2))+(100/('Professional free'!BA$3*'Professional free'!$C$2))-(1/'Professional free'!$C$2)-(1/$C$2)))*100))</f>
        <v>470.91906346377357</v>
      </c>
      <c r="BM10" s="8">
        <f>IF(BM$8="inf","inf",IF(BM$3=0,"inf",EXP(LN(BM$8/100)+1.96*SQRT((100/(BM$3*$C$2))+(100/('Professional free'!BM$3*'Professional free'!$C$2))-(1/'Professional free'!$C$2)-(1/$C$2)))*100))</f>
        <v>350.9467874213899</v>
      </c>
      <c r="BW10" s="8" t="str">
        <f>IF(BW$8="inf","inf",IF(BW$3=0,"inf",EXP(LN(BW$8/100)+1.96*SQRT((100/(BW$3*$C$2))+(100/('Professional free'!BW$3*'Professional free'!$C$2))-(1/'Professional free'!$C$2)-(1/$C$2)))*100))</f>
        <v>inf</v>
      </c>
      <c r="BX10" s="8" t="str">
        <f>IF(BX$8="inf","inf",IF(BX$3=0,"inf",EXP(LN(BX$8/100)+1.96*SQRT((100/(BX$3*$C$2))+(100/('Professional free'!BX$3*'Professional free'!$C$2))-(1/'Professional free'!$C$2)-(1/$C$2)))*100))</f>
        <v>inf</v>
      </c>
      <c r="BY10" s="8">
        <f>IF(BY$8="inf","inf",IF(BY$3=0,"inf",EXP(LN(BY$8/100)+1.96*SQRT((100/(BY$3*$C$2))+(100/('Professional free'!BY$3*'Professional free'!$C$2))-(1/'Professional free'!$C$2)-(1/$C$2)))*100))</f>
        <v>248.93194533029774</v>
      </c>
      <c r="BZ10" s="8">
        <f>IF(BZ$8="inf","inf",IF(BZ$3=0,"inf",EXP(LN(BZ$8/100)+1.96*SQRT((100/(BZ$3*$C$2))+(100/('Professional free'!BZ$3*'Professional free'!$C$2))-(1/'Professional free'!$C$2)-(1/$C$2)))*100))</f>
        <v>470.91906346377357</v>
      </c>
      <c r="CA10" s="8">
        <f>IF(CA$8="inf","inf",IF(CA$3=0,"inf",EXP(LN(CA$8/100)+1.96*SQRT((100/(CA$3*$C$2))+(100/('Professional free'!CA$3*'Professional free'!$C$2))-(1/'Professional free'!$C$2)-(1/$C$2)))*100))</f>
        <v>111.89617564484364</v>
      </c>
    </row>
    <row r="11" spans="1:80" s="8" customFormat="1">
      <c r="A11" s="64"/>
      <c r="B11" s="47" t="s">
        <v>194</v>
      </c>
      <c r="L11" s="8">
        <f>IF(L8=100,1,IF(L8="inf",0,IF(L8=0,0,EXP(-0.717*ABS(LN(L8/100)/(((L10-L9)/100)/(2*1.96)))-0.416*(ABS(LN(L8/100)/(((L10-L9)/100)/(2*1.96))))^2))))</f>
        <v>1</v>
      </c>
      <c r="M11" s="8">
        <f t="shared" ref="M11:BX11" si="5">IF(M8=100,1,IF(M8="inf",0,IF(M8=0,0,EXP(-0.717*ABS(LN(M8/100)/(((M10-M9)/100)/(2*1.96)))-0.416*(ABS(LN(M8/100)/(((M10-M9)/100)/(2*1.96))))^2))))</f>
        <v>2.7206543445690807E-2</v>
      </c>
      <c r="O11" s="8">
        <f t="shared" si="5"/>
        <v>0.37912086723382227</v>
      </c>
      <c r="P11" s="8">
        <f t="shared" si="5"/>
        <v>0</v>
      </c>
      <c r="Q11" s="8">
        <f t="shared" si="5"/>
        <v>8.8314630560337223E-3</v>
      </c>
      <c r="R11" s="8">
        <f t="shared" si="5"/>
        <v>1</v>
      </c>
      <c r="S11" s="8">
        <f t="shared" si="5"/>
        <v>0</v>
      </c>
      <c r="T11" s="8">
        <f t="shared" si="5"/>
        <v>8.8314630560337223E-3</v>
      </c>
      <c r="U11" s="8">
        <f t="shared" si="5"/>
        <v>1</v>
      </c>
      <c r="V11" s="8">
        <f t="shared" si="5"/>
        <v>1</v>
      </c>
      <c r="W11" s="8">
        <f t="shared" si="5"/>
        <v>8.8314630560337223E-3</v>
      </c>
      <c r="X11" s="8">
        <f t="shared" si="5"/>
        <v>1</v>
      </c>
      <c r="Y11" s="8">
        <f t="shared" si="5"/>
        <v>0</v>
      </c>
      <c r="Z11" s="8">
        <f t="shared" si="5"/>
        <v>1</v>
      </c>
      <c r="AA11" s="8">
        <f t="shared" si="5"/>
        <v>8.8314630560337223E-3</v>
      </c>
      <c r="AB11" s="8">
        <f t="shared" si="5"/>
        <v>1</v>
      </c>
      <c r="AC11" s="8">
        <f t="shared" si="5"/>
        <v>2.7206543445690807E-2</v>
      </c>
      <c r="AD11" s="8">
        <f t="shared" si="5"/>
        <v>0</v>
      </c>
      <c r="AE11" s="8">
        <f t="shared" si="5"/>
        <v>0</v>
      </c>
      <c r="AG11" s="8">
        <f t="shared" si="5"/>
        <v>1</v>
      </c>
      <c r="AH11" s="8">
        <f t="shared" si="5"/>
        <v>0</v>
      </c>
      <c r="AI11" s="8">
        <f t="shared" si="5"/>
        <v>1</v>
      </c>
      <c r="AJ11" s="8">
        <f t="shared" si="5"/>
        <v>1</v>
      </c>
      <c r="AK11" s="8">
        <f t="shared" si="5"/>
        <v>1</v>
      </c>
      <c r="AL11" s="8">
        <f t="shared" si="5"/>
        <v>7.2250062051015925E-7</v>
      </c>
      <c r="AM11" s="8">
        <f t="shared" si="5"/>
        <v>0</v>
      </c>
      <c r="AN11" s="8">
        <f t="shared" si="5"/>
        <v>1</v>
      </c>
      <c r="AO11" s="8">
        <f t="shared" si="5"/>
        <v>1</v>
      </c>
      <c r="AP11" s="8">
        <f t="shared" si="5"/>
        <v>1</v>
      </c>
      <c r="AQ11" s="8">
        <f t="shared" si="5"/>
        <v>0.77685359040987612</v>
      </c>
      <c r="AR11" s="8">
        <f t="shared" si="5"/>
        <v>1</v>
      </c>
      <c r="AS11" s="8">
        <f t="shared" si="5"/>
        <v>1</v>
      </c>
      <c r="AT11" s="8">
        <f t="shared" si="5"/>
        <v>1</v>
      </c>
      <c r="AY11" s="8">
        <f t="shared" si="5"/>
        <v>1</v>
      </c>
      <c r="AZ11" s="8">
        <f t="shared" si="5"/>
        <v>1</v>
      </c>
      <c r="BA11" s="8">
        <f t="shared" si="5"/>
        <v>1</v>
      </c>
      <c r="BM11" s="8">
        <f>IF(BM8=100,1,IF(BM8="inf",0,IF(BM8=0,0,EXP(-0.717*ABS(LN(BM8/100)/(((BM10-BM9)/100)/(2*1.96)))-0.416*(ABS(LN(BM8/100)/(((BM10-BM9)/100)/(2*1.96))))^2))))</f>
        <v>0.59987758395506852</v>
      </c>
      <c r="BW11" s="8">
        <f t="shared" si="5"/>
        <v>1</v>
      </c>
      <c r="BX11" s="8">
        <f t="shared" si="5"/>
        <v>1</v>
      </c>
      <c r="BY11" s="8">
        <f>IF(BY8=100,1,IF(BY8="inf",0,IF(BY8=0,0,EXP(-0.717*ABS(LN(BY8/100)/(((BY10-BY9)/100)/(2*1.96)))-0.416*(ABS(LN(BY8/100)/(((BY10-BY9)/100)/(2*1.96))))^2))))</f>
        <v>2.7206543445690807E-2</v>
      </c>
      <c r="BZ11" s="8">
        <f>IF(BZ8=100,1,IF(BZ8="inf",0,IF(BZ8=0,0,EXP(-0.717*ABS(LN(BZ8/100)/(((BZ10-BZ9)/100)/(2*1.96)))-0.416*(ABS(LN(BZ8/100)/(((BZ10-BZ9)/100)/(2*1.96))))^2))))</f>
        <v>1</v>
      </c>
      <c r="CA11" s="8">
        <f>IF(CA8=100,1,IF(CA8="inf",0,IF(CA8=0,0,EXP(-0.717*ABS(LN(CA8/100)/(((CA10-CA9)/100)/(2*1.96)))-0.416*(ABS(LN(CA8/100)/(((CA10-CA9)/100)/(2*1.96))))^2))))</f>
        <v>6.686527658847885E-2</v>
      </c>
    </row>
    <row r="12" spans="1:80" s="8" customFormat="1">
      <c r="A12" s="65"/>
      <c r="B12" s="3" t="s">
        <v>189</v>
      </c>
      <c r="C12" s="8">
        <f>C8-100</f>
        <v>300</v>
      </c>
      <c r="D12" s="8">
        <f>D8-100</f>
        <v>300</v>
      </c>
      <c r="E12" s="8">
        <f>E8-100</f>
        <v>310.25641025641022</v>
      </c>
      <c r="L12" s="8">
        <f>L$3-'Professional free'!L$3</f>
        <v>0</v>
      </c>
      <c r="M12" s="8">
        <f>M$3-'Professional free'!M$3</f>
        <v>-37.5</v>
      </c>
      <c r="O12" s="8">
        <f>O$3-'Professional free'!O$3</f>
        <v>-25</v>
      </c>
      <c r="P12" s="8">
        <f>P$3-'Professional free'!P$3</f>
        <v>-100</v>
      </c>
      <c r="Q12" s="8">
        <f>Q$3-'Professional free'!Q$3</f>
        <v>-37.5</v>
      </c>
      <c r="R12" s="8">
        <f>R$3-'Professional free'!R$3</f>
        <v>0</v>
      </c>
      <c r="S12" s="8">
        <f>S$3-'Professional free'!S$3</f>
        <v>25</v>
      </c>
      <c r="T12" s="8">
        <f>T$3-'Professional free'!T$3</f>
        <v>-37.5</v>
      </c>
      <c r="U12" s="8">
        <f>U$3-'Professional free'!U$3</f>
        <v>0</v>
      </c>
      <c r="V12" s="8">
        <f>V$3-'Professional free'!V$3</f>
        <v>0</v>
      </c>
      <c r="W12" s="8">
        <f>W$3-'Professional free'!W$3</f>
        <v>-37.5</v>
      </c>
      <c r="X12" s="8">
        <f>X$3-'Professional free'!X$3</f>
        <v>0</v>
      </c>
      <c r="Y12" s="8">
        <f>Y$3-'Professional free'!Y$3</f>
        <v>25</v>
      </c>
      <c r="Z12" s="8">
        <f>Z$3-'Professional free'!Z$3</f>
        <v>0</v>
      </c>
      <c r="AA12" s="8">
        <f>AA$3-'Professional free'!AA$3</f>
        <v>-37.5</v>
      </c>
      <c r="AB12" s="8">
        <f>AB$3-'Professional free'!AB$3</f>
        <v>0</v>
      </c>
      <c r="AC12" s="8">
        <f>AC$3-'Professional free'!AC$3</f>
        <v>-37.5</v>
      </c>
      <c r="AD12" s="8">
        <f>AD$3-'Professional free'!AD$3</f>
        <v>37.5</v>
      </c>
      <c r="AE12" s="8">
        <f>AE$3-'Professional free'!AE$3</f>
        <v>25</v>
      </c>
      <c r="AF12" s="8">
        <f>AF8-100</f>
        <v>260</v>
      </c>
      <c r="AG12" s="8">
        <f>AG$3-'Professional free'!AG$3</f>
        <v>0</v>
      </c>
      <c r="AH12" s="8">
        <f>AH$3-'Professional free'!AH$3</f>
        <v>12.5</v>
      </c>
      <c r="AI12" s="8">
        <f>AI$3-'Professional free'!AI$3</f>
        <v>0</v>
      </c>
      <c r="AJ12" s="8">
        <f>AJ$3-'Professional free'!AJ$3</f>
        <v>0</v>
      </c>
      <c r="AK12" s="8">
        <f>AK$3-'Professional free'!AK$3</f>
        <v>0</v>
      </c>
      <c r="AL12" s="8">
        <f>AL$3-'Professional free'!AL$3</f>
        <v>-62.5</v>
      </c>
      <c r="AM12" s="8">
        <f>AM$3-'Professional free'!AM$3</f>
        <v>-50</v>
      </c>
      <c r="AN12" s="8">
        <f>AN$3-'Professional free'!AN$3</f>
        <v>0</v>
      </c>
      <c r="AO12" s="8">
        <f>AO$3-'Professional free'!AO$3</f>
        <v>0</v>
      </c>
      <c r="AP12" s="8">
        <f>AP$3-'Professional free'!AP$3</f>
        <v>0</v>
      </c>
      <c r="AQ12" s="8">
        <f>AQ$3-'Professional free'!AQ$3</f>
        <v>-12.5</v>
      </c>
      <c r="AR12" s="8">
        <f>AR$3-'Professional free'!AR$3</f>
        <v>0</v>
      </c>
      <c r="AS12" s="8">
        <f>AS$3-'Professional free'!AS$3</f>
        <v>0</v>
      </c>
      <c r="AT12" s="8">
        <f>AT$3-'Professional free'!AT$3</f>
        <v>0</v>
      </c>
      <c r="AY12" s="8">
        <f>AY$3-'Professional free'!AY$3</f>
        <v>0</v>
      </c>
      <c r="AZ12" s="8">
        <f>AZ$3-'Professional free'!AZ$3</f>
        <v>0</v>
      </c>
      <c r="BA12" s="8">
        <f>BA$3-'Professional free'!BA$3</f>
        <v>0</v>
      </c>
      <c r="BH12" s="8">
        <f>BH8-100</f>
        <v>310.25641025641033</v>
      </c>
      <c r="BM12" s="8">
        <f>BM$3-'Professional free'!BM$3</f>
        <v>-18.75</v>
      </c>
      <c r="BW12" s="8">
        <f>BW$3-'Professional free'!BW$3</f>
        <v>0</v>
      </c>
      <c r="BX12" s="8">
        <f>BX$3-'Professional free'!BX$3</f>
        <v>0</v>
      </c>
      <c r="BY12" s="8">
        <f>BY$3-'Professional free'!BY$3</f>
        <v>-37.5</v>
      </c>
      <c r="BZ12" s="8">
        <f>BZ$3-'Professional free'!BZ$3</f>
        <v>0</v>
      </c>
      <c r="CA12" s="8">
        <f>CA$3-'Professional free'!CA$3</f>
        <v>-25</v>
      </c>
    </row>
    <row r="13" spans="1:80" s="4" customFormat="1" ht="171">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42.75">
      <c r="A14" s="2">
        <v>1</v>
      </c>
      <c r="B14" s="14" t="s">
        <v>430</v>
      </c>
      <c r="D14">
        <f>'[1]Professional MASTER'!$Q2</f>
        <v>1</v>
      </c>
      <c r="E14">
        <v>1</v>
      </c>
      <c r="F14">
        <f>IF(B14="",0,(LEN(B14)-LEN(SUBSTITUTE(B14,". ","."))+1))</f>
        <v>1</v>
      </c>
      <c r="G14">
        <f>IF(B14="",0,LEN(B14)-LEN(SUBSTITUTE(B14," ",""))+1)</f>
        <v>15</v>
      </c>
      <c r="H14">
        <f>IF(F14=0,0,G14/F14)</f>
        <v>15</v>
      </c>
      <c r="I14">
        <f>LEN(SUBSTITUTE(B14," ",""))</f>
        <v>70</v>
      </c>
      <c r="J14">
        <f>'[1]Professional MASTER'!$C2</f>
        <v>26</v>
      </c>
      <c r="K14">
        <f>IF(G14=0,0,J14/G14)</f>
        <v>1.7333333333333334</v>
      </c>
      <c r="L14">
        <f>LEN(SUBSTITUTE(SUBSTITUTE(SUBSTITUTE(SUBSTITUTE(SUBSTITUTE(SUBSTITUTE(SUBSTITUTE(SUBSTITUTE(SUBSTITUTE(SUBSTITUTE(SUBSTITUTE(SUBSTITUTE(SUBSTITUTE(SUBSTITUTE(SUBSTITUTE(SUBSTITUTE(SUBSTITUTE(SUBSTITUTE(SUBSTITUTE(B14," ",""),".",""),",",""),"?",""),"!",""),";",""),"(",""),")",""),"[",""),"]",""),"-",""),"{",""),"}",""),"/",""),"+",""),"*",""),"_",""),"&amp;",""),"#",""))</f>
        <v>69</v>
      </c>
      <c r="M14">
        <f>IF(G14=0,0,L14/G14)</f>
        <v>4.5999999999999996</v>
      </c>
      <c r="N14">
        <v>1</v>
      </c>
      <c r="O14">
        <v>1</v>
      </c>
      <c r="P14">
        <f>'[1]Professional MASTER'!$R2</f>
        <v>1</v>
      </c>
      <c r="Q14">
        <v>1</v>
      </c>
      <c r="R14">
        <f>'[1]Professional MASTER'!$E2</f>
        <v>1</v>
      </c>
      <c r="S14">
        <v>1</v>
      </c>
      <c r="T14">
        <f>QUOTIENT((Q14+R14+S14),3)</f>
        <v>1</v>
      </c>
      <c r="U14">
        <f>'[1]Professional MASTER'!$F2</f>
        <v>1</v>
      </c>
      <c r="V14">
        <v>1</v>
      </c>
      <c r="W14">
        <f>QUOTIENT((P14+T14),2)</f>
        <v>1</v>
      </c>
      <c r="X14">
        <f>IF(U14=1,1,IF(V14=1,1,0))</f>
        <v>1</v>
      </c>
      <c r="Y14">
        <f>'[1]Professional MASTER'!$D2</f>
        <v>1</v>
      </c>
      <c r="Z14">
        <f>'[1]Professional MASTER'!$G2</f>
        <v>1</v>
      </c>
      <c r="AA14">
        <f>'[1]Professional MASTER'!$H2</f>
        <v>0</v>
      </c>
      <c r="AB14">
        <f>'[1]Professional MASTER'!$I2</f>
        <v>1</v>
      </c>
      <c r="AC14">
        <f>'[1]Professional MASTER'!$T2</f>
        <v>1</v>
      </c>
      <c r="AD14">
        <f>'[1]Professional MASTER'!$J2</f>
        <v>1</v>
      </c>
      <c r="AE14">
        <v>1</v>
      </c>
      <c r="AF14">
        <f>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1</v>
      </c>
      <c r="AG14">
        <f>'[1]Professional MASTER'!$K2</f>
        <v>1</v>
      </c>
      <c r="AH14">
        <f>IF(G14&gt;0,IF((LEN(B14)-LEN(SUBSTITUTE(B14,"/","")))&gt;0,0,1),0)</f>
        <v>1</v>
      </c>
      <c r="AI14">
        <f>'[1]Professional MASTER'!$L2</f>
        <v>1</v>
      </c>
      <c r="AJ14">
        <v>1</v>
      </c>
      <c r="AK14">
        <f>IF(G14&gt;0,IF(((LEN(B14)-LEN(SUBSTITUTE(B14,"(","")))+(LEN(B14)-LEN(SUBSTITUTE(B14,")","")))+(LEN(B14)-LEN(SUBSTITUTE(B14,"[","")))+(LEN(B14)-LEN(SUBSTITUTE(B14,"]","")))+(LEN(B14)-LEN(SUBSTITUTE(B14,"{","")))+(LEN(B14)-LEN(SUBSTITUTE(B14,"}",""))))&gt;0,0,1),0)</f>
        <v>1</v>
      </c>
      <c r="AL14">
        <v>1</v>
      </c>
      <c r="AM14">
        <f>'[1]Professional MASTER'!$M2</f>
        <v>1</v>
      </c>
      <c r="AN14">
        <v>0</v>
      </c>
      <c r="AO14">
        <f>'[1]Professional MASTER'!$N2</f>
        <v>1</v>
      </c>
      <c r="AP14">
        <v>0</v>
      </c>
      <c r="AQ14">
        <v>1</v>
      </c>
      <c r="AR14">
        <v>1</v>
      </c>
      <c r="AS14">
        <f>'[1]Professional MASTER'!$O2</f>
        <v>1</v>
      </c>
      <c r="AT14">
        <f>'[1]Professional MASTER'!$S2</f>
        <v>1</v>
      </c>
      <c r="AU14">
        <f>IF(G14=0,0,(206.835-(84.6*(K14))-(1.015*(H14))))</f>
        <v>44.970000000000027</v>
      </c>
      <c r="AV14">
        <f>IF(G14=0,0,(0.39*H14)+(11.8*K14)-15.59)</f>
        <v>10.713333333333338</v>
      </c>
      <c r="AW14">
        <f>IF(G14=0,0,((0.0588*M14*100)-(0.296*(F14/G14)*100)-15.8))</f>
        <v>9.2746666666666613</v>
      </c>
      <c r="AX14">
        <f>IF(I14=0,0,(4.71*M14)+(0.5*H14)-21.43)</f>
        <v>7.7359999999999971</v>
      </c>
      <c r="AY14">
        <v>1</v>
      </c>
      <c r="AZ14">
        <v>0</v>
      </c>
      <c r="BA14">
        <v>1</v>
      </c>
      <c r="BG14">
        <f t="shared" ref="BG14" si="6">IF(G14=0,0,AF14/G14*1000)</f>
        <v>66.666666666666671</v>
      </c>
      <c r="BH14" s="10">
        <f>G14/200/24/60</f>
        <v>5.208333333333333E-5</v>
      </c>
      <c r="BI14">
        <f t="shared" ref="BI14" si="7">IF(G14=0,0,L14/I14*100)</f>
        <v>98.571428571428584</v>
      </c>
      <c r="BJ14">
        <v>0</v>
      </c>
      <c r="CB14">
        <f>AV2</f>
        <v>14.26125</v>
      </c>
    </row>
    <row r="15" spans="1:80" ht="42.75">
      <c r="A15" s="2">
        <v>1</v>
      </c>
      <c r="B15" s="14" t="s">
        <v>431</v>
      </c>
      <c r="D15">
        <f>'[1]Professional MASTER'!$Q3</f>
        <v>1</v>
      </c>
      <c r="E15">
        <v>1</v>
      </c>
      <c r="F15">
        <f t="shared" ref="F15:F21" si="8">IF(B15="",0,(LEN(B15)-LEN(SUBSTITUTE(B15,". ","."))+1))</f>
        <v>1</v>
      </c>
      <c r="G15">
        <f t="shared" ref="G15:G21" si="9">IF(B15="",0,LEN(B15)-LEN(SUBSTITUTE(B15," ",""))+1)</f>
        <v>15</v>
      </c>
      <c r="H15">
        <f t="shared" ref="H15:H21" si="10">IF(F15=0,0,G15/F15)</f>
        <v>15</v>
      </c>
      <c r="I15">
        <f t="shared" ref="I15:I21" si="11">LEN(SUBSTITUTE(B15," ",""))</f>
        <v>69</v>
      </c>
      <c r="J15">
        <f>'[1]Professional MASTER'!$C3</f>
        <v>25</v>
      </c>
      <c r="K15">
        <f t="shared" ref="K15:K21" si="12">IF(G15=0,0,J15/G15)</f>
        <v>1.6666666666666667</v>
      </c>
      <c r="L15">
        <f t="shared" ref="L15:L21" si="13">LEN(SUBSTITUTE(SUBSTITUTE(SUBSTITUTE(SUBSTITUTE(SUBSTITUTE(SUBSTITUTE(SUBSTITUTE(SUBSTITUTE(SUBSTITUTE(SUBSTITUTE(SUBSTITUTE(SUBSTITUTE(SUBSTITUTE(SUBSTITUTE(SUBSTITUTE(SUBSTITUTE(SUBSTITUTE(SUBSTITUTE(SUBSTITUTE(B15," ",""),".",""),",",""),"?",""),"!",""),";",""),"(",""),")",""),"[",""),"]",""),"-",""),"{",""),"}",""),"/",""),"+",""),"*",""),"_",""),"&amp;",""),"#",""))</f>
        <v>68</v>
      </c>
      <c r="M15">
        <f t="shared" ref="M15:M21" si="14">IF(G15=0,0,L15/G15)</f>
        <v>4.5333333333333332</v>
      </c>
      <c r="N15">
        <v>1</v>
      </c>
      <c r="O15">
        <v>1</v>
      </c>
      <c r="P15">
        <f>'[1]Professional MASTER'!$R3</f>
        <v>1</v>
      </c>
      <c r="Q15">
        <v>1</v>
      </c>
      <c r="R15">
        <f>'[1]Professional MASTER'!$E3</f>
        <v>1</v>
      </c>
      <c r="S15">
        <v>1</v>
      </c>
      <c r="T15">
        <f t="shared" ref="T15:T21" si="15">QUOTIENT((Q15+R15+S15),3)</f>
        <v>1</v>
      </c>
      <c r="U15">
        <f>'[1]Professional MASTER'!$F3</f>
        <v>1</v>
      </c>
      <c r="V15">
        <v>1</v>
      </c>
      <c r="W15">
        <f t="shared" ref="W15:W21" si="16">QUOTIENT((P15+T15),2)</f>
        <v>1</v>
      </c>
      <c r="X15">
        <f t="shared" ref="X15:X21" si="17">IF(U15=1,1,IF(V15=1,1,0))</f>
        <v>1</v>
      </c>
      <c r="Y15">
        <f>'[1]Professional MASTER'!$D3</f>
        <v>1</v>
      </c>
      <c r="Z15">
        <f>'[1]Professional MASTER'!$G3</f>
        <v>1</v>
      </c>
      <c r="AA15">
        <f>'[1]Professional MASTER'!$H3</f>
        <v>0</v>
      </c>
      <c r="AB15">
        <f>'[1]Professional MASTER'!$I3</f>
        <v>1</v>
      </c>
      <c r="AC15">
        <f>'[1]Professional MASTER'!$T3</f>
        <v>1</v>
      </c>
      <c r="AD15">
        <f>'[1]Professional MASTER'!$J3</f>
        <v>1</v>
      </c>
      <c r="AE15">
        <v>1</v>
      </c>
      <c r="AF15">
        <f t="shared" ref="AF15:AF21" si="18">IF(B15="",0,((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f>
        <v>1</v>
      </c>
      <c r="AG15">
        <f>'[1]Professional MASTER'!$K3</f>
        <v>1</v>
      </c>
      <c r="AH15">
        <f t="shared" ref="AH15:AH21" si="19">IF(G15&gt;0,IF((LEN(B15)-LEN(SUBSTITUTE(B15,"/","")))&gt;0,0,1),0)</f>
        <v>1</v>
      </c>
      <c r="AI15">
        <f>'[1]Professional MASTER'!$L3</f>
        <v>1</v>
      </c>
      <c r="AJ15">
        <v>1</v>
      </c>
      <c r="AK15">
        <f t="shared" ref="AK15:AK21" si="20">IF(G15&gt;0,IF(((LEN(B15)-LEN(SUBSTITUTE(B15,"(","")))+(LEN(B15)-LEN(SUBSTITUTE(B15,")","")))+(LEN(B15)-LEN(SUBSTITUTE(B15,"[","")))+(LEN(B15)-LEN(SUBSTITUTE(B15,"]","")))+(LEN(B15)-LEN(SUBSTITUTE(B15,"{","")))+(LEN(B15)-LEN(SUBSTITUTE(B15,"}",""))))&gt;0,0,1),0)</f>
        <v>1</v>
      </c>
      <c r="AL15">
        <v>1</v>
      </c>
      <c r="AM15">
        <f>'[1]Professional MASTER'!$M3</f>
        <v>1</v>
      </c>
      <c r="AN15">
        <v>0</v>
      </c>
      <c r="AO15">
        <f>'[1]Professional MASTER'!$N3</f>
        <v>1</v>
      </c>
      <c r="AP15">
        <v>0</v>
      </c>
      <c r="AQ15">
        <v>1</v>
      </c>
      <c r="AR15">
        <v>1</v>
      </c>
      <c r="AS15">
        <f>'[1]Professional MASTER'!$O3</f>
        <v>1</v>
      </c>
      <c r="AT15">
        <f>'[1]Professional MASTER'!$S3</f>
        <v>1</v>
      </c>
      <c r="AU15">
        <f t="shared" ref="AU15:AU21" si="21">IF(G15=0,0,(206.835-(84.6*(K15))-(1.015*(H15))))</f>
        <v>50.610000000000014</v>
      </c>
      <c r="AV15">
        <f t="shared" ref="AV15:AV21" si="22">IF(G15=0,0,(0.39*H15)+(11.8*K15)-15.59)</f>
        <v>9.9266666666666694</v>
      </c>
      <c r="AW15">
        <f t="shared" ref="AW15:AW21" si="23">IF(G15=0,0,((0.0588*M15*100)-(0.296*(F15/G15)*100)-15.8))</f>
        <v>8.8826666666666618</v>
      </c>
      <c r="AX15">
        <f t="shared" ref="AX15:AX21" si="24">IF(I15=0,0,(4.71*M15)+(0.5*H15)-21.43)</f>
        <v>7.4220000000000006</v>
      </c>
      <c r="AY15">
        <v>1</v>
      </c>
      <c r="AZ15">
        <v>0</v>
      </c>
      <c r="BA15">
        <v>1</v>
      </c>
      <c r="BG15">
        <f t="shared" ref="BG15:BG21" si="25">IF(G15=0,0,AF15/G15*1000)</f>
        <v>66.666666666666671</v>
      </c>
      <c r="BH15" s="10">
        <f t="shared" ref="BH15:BH21" si="26">G15/200/24/60</f>
        <v>5.208333333333333E-5</v>
      </c>
      <c r="BI15">
        <f t="shared" ref="BI15:BI21" si="27">IF(G15=0,0,L15/I15*100)</f>
        <v>98.550724637681171</v>
      </c>
      <c r="BJ15">
        <v>0</v>
      </c>
      <c r="CB15">
        <f>AW2</f>
        <v>14.177999999999997</v>
      </c>
    </row>
    <row r="16" spans="1:80" ht="41.25">
      <c r="A16" s="2">
        <v>1</v>
      </c>
      <c r="B16" s="15" t="s">
        <v>430</v>
      </c>
      <c r="D16">
        <f>'[1]Professional MASTER'!$Q4</f>
        <v>1</v>
      </c>
      <c r="E16">
        <v>1</v>
      </c>
      <c r="F16">
        <f t="shared" si="8"/>
        <v>1</v>
      </c>
      <c r="G16">
        <f t="shared" si="9"/>
        <v>15</v>
      </c>
      <c r="H16">
        <f t="shared" si="10"/>
        <v>15</v>
      </c>
      <c r="I16">
        <f t="shared" si="11"/>
        <v>70</v>
      </c>
      <c r="J16">
        <f>'[1]Professional MASTER'!$C4</f>
        <v>26</v>
      </c>
      <c r="K16">
        <f t="shared" si="12"/>
        <v>1.7333333333333334</v>
      </c>
      <c r="L16">
        <f t="shared" si="13"/>
        <v>69</v>
      </c>
      <c r="M16">
        <f t="shared" si="14"/>
        <v>4.5999999999999996</v>
      </c>
      <c r="N16">
        <v>1</v>
      </c>
      <c r="O16">
        <v>1</v>
      </c>
      <c r="P16">
        <f>'[1]Professional MASTER'!$R4</f>
        <v>1</v>
      </c>
      <c r="Q16">
        <v>1</v>
      </c>
      <c r="R16">
        <f>'[1]Professional MASTER'!$E4</f>
        <v>1</v>
      </c>
      <c r="S16">
        <v>1</v>
      </c>
      <c r="T16">
        <f t="shared" si="15"/>
        <v>1</v>
      </c>
      <c r="U16">
        <f>'[1]Professional MASTER'!$F4</f>
        <v>1</v>
      </c>
      <c r="V16">
        <v>1</v>
      </c>
      <c r="W16">
        <f t="shared" si="16"/>
        <v>1</v>
      </c>
      <c r="X16">
        <f t="shared" si="17"/>
        <v>1</v>
      </c>
      <c r="Y16">
        <f>'[1]Professional MASTER'!$D4</f>
        <v>1</v>
      </c>
      <c r="Z16">
        <f>'[1]Professional MASTER'!$G4</f>
        <v>1</v>
      </c>
      <c r="AA16">
        <f>'[1]Professional MASTER'!$H4</f>
        <v>0</v>
      </c>
      <c r="AB16">
        <f>'[1]Professional MASTER'!$I4</f>
        <v>1</v>
      </c>
      <c r="AC16">
        <f>'[1]Professional MASTER'!$T4</f>
        <v>1</v>
      </c>
      <c r="AD16">
        <f>'[1]Professional MASTER'!$J4</f>
        <v>1</v>
      </c>
      <c r="AE16">
        <v>1</v>
      </c>
      <c r="AF16">
        <f t="shared" si="18"/>
        <v>1</v>
      </c>
      <c r="AG16">
        <f>'[1]Professional MASTER'!$K4</f>
        <v>1</v>
      </c>
      <c r="AH16">
        <f t="shared" si="19"/>
        <v>1</v>
      </c>
      <c r="AI16">
        <f>'[1]Professional MASTER'!$L4</f>
        <v>1</v>
      </c>
      <c r="AJ16">
        <v>1</v>
      </c>
      <c r="AK16">
        <f t="shared" si="20"/>
        <v>1</v>
      </c>
      <c r="AL16">
        <v>1</v>
      </c>
      <c r="AM16">
        <f>'[1]Professional MASTER'!$M4</f>
        <v>1</v>
      </c>
      <c r="AN16">
        <v>0</v>
      </c>
      <c r="AO16">
        <f>'[1]Professional MASTER'!$N4</f>
        <v>1</v>
      </c>
      <c r="AP16">
        <v>0</v>
      </c>
      <c r="AQ16">
        <v>1</v>
      </c>
      <c r="AR16">
        <v>1</v>
      </c>
      <c r="AS16">
        <f>'[1]Professional MASTER'!$O4</f>
        <v>1</v>
      </c>
      <c r="AT16">
        <f>'[1]Professional MASTER'!$S4</f>
        <v>1</v>
      </c>
      <c r="AU16">
        <f t="shared" si="21"/>
        <v>44.970000000000027</v>
      </c>
      <c r="AV16">
        <f t="shared" si="22"/>
        <v>10.713333333333338</v>
      </c>
      <c r="AW16">
        <f t="shared" si="23"/>
        <v>9.2746666666666613</v>
      </c>
      <c r="AX16">
        <f t="shared" si="24"/>
        <v>7.7359999999999971</v>
      </c>
      <c r="AY16">
        <v>1</v>
      </c>
      <c r="AZ16">
        <v>0</v>
      </c>
      <c r="BA16">
        <v>1</v>
      </c>
      <c r="BG16">
        <f t="shared" si="25"/>
        <v>66.666666666666671</v>
      </c>
      <c r="BH16" s="10">
        <f t="shared" si="26"/>
        <v>5.208333333333333E-5</v>
      </c>
      <c r="BI16">
        <f t="shared" si="27"/>
        <v>98.571428571428584</v>
      </c>
      <c r="BJ16">
        <v>0</v>
      </c>
      <c r="BK16" s="10"/>
      <c r="BL16" s="10"/>
      <c r="CB16">
        <f>AX2</f>
        <v>13.768499999999996</v>
      </c>
    </row>
    <row r="17" spans="1:80" ht="27.75">
      <c r="A17" s="2">
        <v>1</v>
      </c>
      <c r="B17" s="15" t="s">
        <v>432</v>
      </c>
      <c r="D17">
        <f>'[1]Professional MASTER'!$Q5</f>
        <v>1</v>
      </c>
      <c r="E17">
        <v>1</v>
      </c>
      <c r="F17">
        <f t="shared" si="8"/>
        <v>1</v>
      </c>
      <c r="G17">
        <f t="shared" si="9"/>
        <v>11</v>
      </c>
      <c r="H17">
        <f t="shared" si="10"/>
        <v>11</v>
      </c>
      <c r="I17">
        <f t="shared" si="11"/>
        <v>47</v>
      </c>
      <c r="J17">
        <f>'[1]Professional MASTER'!$C5</f>
        <v>18</v>
      </c>
      <c r="K17">
        <f t="shared" si="12"/>
        <v>1.6363636363636365</v>
      </c>
      <c r="L17">
        <f t="shared" si="13"/>
        <v>46</v>
      </c>
      <c r="M17">
        <f t="shared" si="14"/>
        <v>4.1818181818181817</v>
      </c>
      <c r="N17">
        <v>1</v>
      </c>
      <c r="O17">
        <v>1</v>
      </c>
      <c r="P17">
        <f>'[1]Professional MASTER'!$R5</f>
        <v>1</v>
      </c>
      <c r="Q17">
        <v>0</v>
      </c>
      <c r="R17">
        <f>'[1]Professional MASTER'!$E5</f>
        <v>1</v>
      </c>
      <c r="S17">
        <v>0</v>
      </c>
      <c r="T17">
        <f t="shared" si="15"/>
        <v>0</v>
      </c>
      <c r="U17">
        <f>'[1]Professional MASTER'!$F5</f>
        <v>1</v>
      </c>
      <c r="V17">
        <v>1</v>
      </c>
      <c r="W17">
        <f t="shared" si="16"/>
        <v>0</v>
      </c>
      <c r="X17">
        <f t="shared" si="17"/>
        <v>1</v>
      </c>
      <c r="Y17">
        <f>'[1]Professional MASTER'!$D5</f>
        <v>0</v>
      </c>
      <c r="Z17">
        <f>'[1]Professional MASTER'!$G5</f>
        <v>1</v>
      </c>
      <c r="AA17">
        <f>'[1]Professional MASTER'!$H5</f>
        <v>0</v>
      </c>
      <c r="AB17">
        <f>'[1]Professional MASTER'!$I5</f>
        <v>1</v>
      </c>
      <c r="AC17">
        <f>'[1]Professional MASTER'!$T5</f>
        <v>1</v>
      </c>
      <c r="AD17">
        <f>'[1]Professional MASTER'!$J5</f>
        <v>0</v>
      </c>
      <c r="AE17">
        <v>1</v>
      </c>
      <c r="AF17">
        <f t="shared" si="18"/>
        <v>1</v>
      </c>
      <c r="AG17">
        <f>'[1]Professional MASTER'!$K5</f>
        <v>1</v>
      </c>
      <c r="AH17">
        <f t="shared" si="19"/>
        <v>1</v>
      </c>
      <c r="AI17">
        <f>'[1]Professional MASTER'!$L5</f>
        <v>1</v>
      </c>
      <c r="AJ17">
        <v>1</v>
      </c>
      <c r="AK17">
        <f t="shared" si="20"/>
        <v>1</v>
      </c>
      <c r="AL17">
        <v>1</v>
      </c>
      <c r="AM17">
        <f>'[1]Professional MASTER'!$M5</f>
        <v>1</v>
      </c>
      <c r="AN17">
        <v>0</v>
      </c>
      <c r="AO17">
        <f>'[1]Professional MASTER'!$N5</f>
        <v>1</v>
      </c>
      <c r="AP17">
        <v>0</v>
      </c>
      <c r="AQ17">
        <v>1</v>
      </c>
      <c r="AR17">
        <v>1</v>
      </c>
      <c r="AS17">
        <f>'[1]Professional MASTER'!$O5</f>
        <v>1</v>
      </c>
      <c r="AT17">
        <f>'[1]Professional MASTER'!$S5</f>
        <v>1</v>
      </c>
      <c r="AU17">
        <f t="shared" si="21"/>
        <v>57.233636363636371</v>
      </c>
      <c r="AV17">
        <f t="shared" si="22"/>
        <v>8.0090909090909115</v>
      </c>
      <c r="AW17">
        <f t="shared" si="23"/>
        <v>6.0981818181818142</v>
      </c>
      <c r="AX17">
        <f t="shared" si="24"/>
        <v>3.7663636363636357</v>
      </c>
      <c r="AY17">
        <v>1</v>
      </c>
      <c r="AZ17">
        <v>0</v>
      </c>
      <c r="BA17">
        <v>1</v>
      </c>
      <c r="BG17">
        <f t="shared" si="25"/>
        <v>90.909090909090907</v>
      </c>
      <c r="BH17" s="10">
        <f t="shared" si="26"/>
        <v>3.8194444444444444E-5</v>
      </c>
      <c r="BI17">
        <f t="shared" si="27"/>
        <v>97.872340425531917</v>
      </c>
      <c r="BJ17">
        <v>1</v>
      </c>
      <c r="CB17">
        <f>VLOOKUP(BB2,'Reading box plots'!$A$14:$B$26,2)</f>
        <v>12</v>
      </c>
    </row>
    <row r="18" spans="1:80" ht="71.25">
      <c r="A18" s="2">
        <v>2</v>
      </c>
      <c r="B18" s="14" t="s">
        <v>433</v>
      </c>
      <c r="D18">
        <f>'[1]Professional MASTER'!$Q6</f>
        <v>1</v>
      </c>
      <c r="E18">
        <v>1</v>
      </c>
      <c r="F18">
        <f t="shared" si="8"/>
        <v>1</v>
      </c>
      <c r="G18">
        <f t="shared" si="9"/>
        <v>22</v>
      </c>
      <c r="H18">
        <f t="shared" si="10"/>
        <v>22</v>
      </c>
      <c r="I18">
        <f t="shared" si="11"/>
        <v>151</v>
      </c>
      <c r="J18">
        <f>'[1]Professional MASTER'!$C6</f>
        <v>48</v>
      </c>
      <c r="K18">
        <f t="shared" si="12"/>
        <v>2.1818181818181817</v>
      </c>
      <c r="L18">
        <f t="shared" si="13"/>
        <v>147</v>
      </c>
      <c r="M18">
        <f t="shared" si="14"/>
        <v>6.6818181818181817</v>
      </c>
      <c r="N18">
        <v>1</v>
      </c>
      <c r="O18">
        <v>1</v>
      </c>
      <c r="P18">
        <f>'[1]Professional MASTER'!$R6</f>
        <v>1</v>
      </c>
      <c r="Q18">
        <v>0</v>
      </c>
      <c r="R18">
        <f>'[1]Professional MASTER'!$E6</f>
        <v>0</v>
      </c>
      <c r="S18">
        <v>1</v>
      </c>
      <c r="T18">
        <f t="shared" si="15"/>
        <v>0</v>
      </c>
      <c r="U18">
        <f>'[1]Professional MASTER'!$F6</f>
        <v>1</v>
      </c>
      <c r="V18">
        <v>1</v>
      </c>
      <c r="W18">
        <f t="shared" si="16"/>
        <v>0</v>
      </c>
      <c r="X18">
        <f t="shared" si="17"/>
        <v>1</v>
      </c>
      <c r="Y18">
        <f>'[1]Professional MASTER'!$D6</f>
        <v>1</v>
      </c>
      <c r="Z18">
        <f>'[1]Professional MASTER'!$G6</f>
        <v>1</v>
      </c>
      <c r="AA18">
        <f>'[1]Professional MASTER'!$H6</f>
        <v>1</v>
      </c>
      <c r="AB18">
        <f>'[1]Professional MASTER'!$I6</f>
        <v>1</v>
      </c>
      <c r="AC18">
        <f>'[1]Professional MASTER'!$T6</f>
        <v>1</v>
      </c>
      <c r="AD18">
        <f>'[1]Professional MASTER'!$J6</f>
        <v>1</v>
      </c>
      <c r="AE18">
        <v>1</v>
      </c>
      <c r="AF18">
        <f t="shared" si="18"/>
        <v>4</v>
      </c>
      <c r="AG18">
        <f>'[1]Professional MASTER'!$K6</f>
        <v>1</v>
      </c>
      <c r="AH18">
        <f t="shared" si="19"/>
        <v>1</v>
      </c>
      <c r="AI18">
        <f>'[1]Professional MASTER'!$L6</f>
        <v>0</v>
      </c>
      <c r="AJ18">
        <v>1</v>
      </c>
      <c r="AK18">
        <f t="shared" si="20"/>
        <v>1</v>
      </c>
      <c r="AL18">
        <v>0</v>
      </c>
      <c r="AM18">
        <f>'[1]Professional MASTER'!$M6</f>
        <v>1</v>
      </c>
      <c r="AN18">
        <v>0</v>
      </c>
      <c r="AO18">
        <f>'[1]Professional MASTER'!$N6</f>
        <v>1</v>
      </c>
      <c r="AP18">
        <v>1</v>
      </c>
      <c r="AQ18">
        <v>0</v>
      </c>
      <c r="AR18">
        <v>1</v>
      </c>
      <c r="AS18">
        <f>'[1]Professional MASTER'!$O6</f>
        <v>1</v>
      </c>
      <c r="AT18">
        <f>'[1]Professional MASTER'!$S6</f>
        <v>1</v>
      </c>
      <c r="AU18">
        <f t="shared" si="21"/>
        <v>-7.6818181818154585E-2</v>
      </c>
      <c r="AV18">
        <f t="shared" si="22"/>
        <v>18.735454545454548</v>
      </c>
      <c r="AW18">
        <f t="shared" si="23"/>
        <v>22.143636363636364</v>
      </c>
      <c r="AX18">
        <f t="shared" si="24"/>
        <v>21.041363636363634</v>
      </c>
      <c r="AY18">
        <v>0</v>
      </c>
      <c r="AZ18">
        <v>1</v>
      </c>
      <c r="BA18">
        <v>0</v>
      </c>
      <c r="BG18">
        <f t="shared" si="25"/>
        <v>181.81818181818181</v>
      </c>
      <c r="BH18" s="10">
        <f t="shared" si="26"/>
        <v>7.6388888888888887E-5</v>
      </c>
      <c r="BI18">
        <f t="shared" si="27"/>
        <v>97.350993377483448</v>
      </c>
      <c r="BJ18">
        <v>0</v>
      </c>
      <c r="CB18">
        <f>BC2</f>
        <v>14</v>
      </c>
    </row>
    <row r="19" spans="1:80" ht="99.75">
      <c r="A19" s="2">
        <v>2</v>
      </c>
      <c r="B19" s="14" t="s">
        <v>434</v>
      </c>
      <c r="D19">
        <f>'[1]Professional MASTER'!$Q7</f>
        <v>1</v>
      </c>
      <c r="E19">
        <v>0</v>
      </c>
      <c r="F19">
        <f t="shared" si="8"/>
        <v>1</v>
      </c>
      <c r="G19">
        <f t="shared" si="9"/>
        <v>38</v>
      </c>
      <c r="H19">
        <f t="shared" si="10"/>
        <v>38</v>
      </c>
      <c r="I19">
        <f t="shared" si="11"/>
        <v>223</v>
      </c>
      <c r="J19">
        <f>'[1]Professional MASTER'!$C7</f>
        <v>75</v>
      </c>
      <c r="K19">
        <f t="shared" si="12"/>
        <v>1.9736842105263157</v>
      </c>
      <c r="L19">
        <f t="shared" si="13"/>
        <v>220</v>
      </c>
      <c r="M19">
        <f t="shared" si="14"/>
        <v>5.7894736842105265</v>
      </c>
      <c r="N19">
        <v>1</v>
      </c>
      <c r="O19">
        <v>0</v>
      </c>
      <c r="P19">
        <f>'[1]Professional MASTER'!$R7</f>
        <v>1</v>
      </c>
      <c r="Q19">
        <v>0</v>
      </c>
      <c r="R19">
        <f>'[1]Professional MASTER'!$E7</f>
        <v>0</v>
      </c>
      <c r="S19">
        <v>1</v>
      </c>
      <c r="T19">
        <f t="shared" si="15"/>
        <v>0</v>
      </c>
      <c r="U19">
        <f>'[1]Professional MASTER'!$F7</f>
        <v>1</v>
      </c>
      <c r="V19">
        <v>1</v>
      </c>
      <c r="W19">
        <f t="shared" si="16"/>
        <v>0</v>
      </c>
      <c r="X19">
        <f t="shared" si="17"/>
        <v>1</v>
      </c>
      <c r="Y19">
        <f>'[1]Professional MASTER'!$D7</f>
        <v>1</v>
      </c>
      <c r="Z19">
        <f>'[1]Professional MASTER'!$G7</f>
        <v>1</v>
      </c>
      <c r="AA19">
        <f>'[1]Professional MASTER'!$H7</f>
        <v>1</v>
      </c>
      <c r="AB19">
        <f>'[1]Professional MASTER'!$I7</f>
        <v>1</v>
      </c>
      <c r="AC19">
        <f>'[1]Professional MASTER'!$T7</f>
        <v>0</v>
      </c>
      <c r="AD19">
        <f>'[1]Professional MASTER'!$J7</f>
        <v>0</v>
      </c>
      <c r="AE19">
        <v>0</v>
      </c>
      <c r="AF19">
        <f t="shared" si="18"/>
        <v>3</v>
      </c>
      <c r="AG19">
        <f>'[1]Professional MASTER'!$K7</f>
        <v>1</v>
      </c>
      <c r="AH19">
        <f t="shared" si="19"/>
        <v>1</v>
      </c>
      <c r="AI19">
        <f>'[1]Professional MASTER'!$L7</f>
        <v>0</v>
      </c>
      <c r="AJ19">
        <v>1</v>
      </c>
      <c r="AK19">
        <f t="shared" si="20"/>
        <v>1</v>
      </c>
      <c r="AL19">
        <v>0</v>
      </c>
      <c r="AM19">
        <f>'[1]Professional MASTER'!$M7</f>
        <v>1</v>
      </c>
      <c r="AN19">
        <v>0</v>
      </c>
      <c r="AO19">
        <f>'[1]Professional MASTER'!$N7</f>
        <v>1</v>
      </c>
      <c r="AP19">
        <v>1</v>
      </c>
      <c r="AQ19">
        <v>0</v>
      </c>
      <c r="AR19">
        <v>1</v>
      </c>
      <c r="AS19">
        <f>'[1]Professional MASTER'!$O7</f>
        <v>1</v>
      </c>
      <c r="AT19">
        <f>'[1]Professional MASTER'!$S7</f>
        <v>1</v>
      </c>
      <c r="AU19">
        <f t="shared" si="21"/>
        <v>1.2913157894737139</v>
      </c>
      <c r="AV19">
        <f t="shared" si="22"/>
        <v>22.519473684210528</v>
      </c>
      <c r="AW19">
        <f t="shared" si="23"/>
        <v>17.463157894736842</v>
      </c>
      <c r="AX19">
        <f t="shared" si="24"/>
        <v>24.838421052631581</v>
      </c>
      <c r="AY19">
        <v>0</v>
      </c>
      <c r="AZ19">
        <v>1</v>
      </c>
      <c r="BA19">
        <v>0</v>
      </c>
      <c r="BG19">
        <f t="shared" si="25"/>
        <v>78.94736842105263</v>
      </c>
      <c r="BH19" s="10">
        <f t="shared" si="26"/>
        <v>1.3194444444444446E-4</v>
      </c>
      <c r="BI19">
        <f t="shared" si="27"/>
        <v>98.654708520179369</v>
      </c>
      <c r="BJ19">
        <v>0</v>
      </c>
      <c r="CB19">
        <f>BD2</f>
        <v>15.3</v>
      </c>
    </row>
    <row r="20" spans="1:80" ht="71.25">
      <c r="A20" s="2">
        <v>2</v>
      </c>
      <c r="B20" s="14" t="s">
        <v>435</v>
      </c>
      <c r="D20">
        <f>'[1]Professional MASTER'!$Q8</f>
        <v>1</v>
      </c>
      <c r="E20">
        <v>1</v>
      </c>
      <c r="F20">
        <f t="shared" si="8"/>
        <v>1</v>
      </c>
      <c r="G20">
        <f t="shared" si="9"/>
        <v>24</v>
      </c>
      <c r="H20">
        <f t="shared" si="10"/>
        <v>24</v>
      </c>
      <c r="I20">
        <f t="shared" si="11"/>
        <v>143</v>
      </c>
      <c r="J20">
        <f>'[1]Professional MASTER'!$C8</f>
        <v>48</v>
      </c>
      <c r="K20">
        <f t="shared" si="12"/>
        <v>2</v>
      </c>
      <c r="L20">
        <f t="shared" si="13"/>
        <v>140</v>
      </c>
      <c r="M20">
        <f t="shared" si="14"/>
        <v>5.833333333333333</v>
      </c>
      <c r="N20">
        <v>1</v>
      </c>
      <c r="O20">
        <v>1</v>
      </c>
      <c r="P20">
        <f>'[1]Professional MASTER'!$R8</f>
        <v>1</v>
      </c>
      <c r="Q20">
        <v>0</v>
      </c>
      <c r="R20">
        <f>'[1]Professional MASTER'!$E8</f>
        <v>0</v>
      </c>
      <c r="S20">
        <v>0</v>
      </c>
      <c r="T20">
        <f t="shared" si="15"/>
        <v>0</v>
      </c>
      <c r="U20">
        <f>'[1]Professional MASTER'!$F8</f>
        <v>1</v>
      </c>
      <c r="V20">
        <v>1</v>
      </c>
      <c r="W20">
        <f t="shared" si="16"/>
        <v>0</v>
      </c>
      <c r="X20">
        <f t="shared" si="17"/>
        <v>1</v>
      </c>
      <c r="Y20">
        <f>'[1]Professional MASTER'!$D8</f>
        <v>1</v>
      </c>
      <c r="Z20">
        <f>'[1]Professional MASTER'!$G8</f>
        <v>1</v>
      </c>
      <c r="AA20">
        <f>'[1]Professional MASTER'!$H8</f>
        <v>1</v>
      </c>
      <c r="AB20">
        <f>'[1]Professional MASTER'!$I8</f>
        <v>1</v>
      </c>
      <c r="AC20">
        <f>'[1]Professional MASTER'!$T8</f>
        <v>1</v>
      </c>
      <c r="AD20">
        <f>'[1]Professional MASTER'!$J8</f>
        <v>0</v>
      </c>
      <c r="AE20">
        <v>1</v>
      </c>
      <c r="AF20">
        <f t="shared" si="18"/>
        <v>3</v>
      </c>
      <c r="AG20">
        <f>'[1]Professional MASTER'!$K8</f>
        <v>1</v>
      </c>
      <c r="AH20">
        <f t="shared" si="19"/>
        <v>1</v>
      </c>
      <c r="AI20">
        <f>'[1]Professional MASTER'!$L8</f>
        <v>0</v>
      </c>
      <c r="AJ20">
        <v>1</v>
      </c>
      <c r="AK20">
        <f t="shared" si="20"/>
        <v>1</v>
      </c>
      <c r="AL20">
        <v>0</v>
      </c>
      <c r="AM20">
        <f>'[1]Professional MASTER'!$M8</f>
        <v>1</v>
      </c>
      <c r="AN20">
        <v>0</v>
      </c>
      <c r="AO20">
        <f>'[1]Professional MASTER'!$N8</f>
        <v>1</v>
      </c>
      <c r="AP20">
        <v>1</v>
      </c>
      <c r="AQ20">
        <v>0</v>
      </c>
      <c r="AR20">
        <v>1</v>
      </c>
      <c r="AS20">
        <f>'[1]Professional MASTER'!$O8</f>
        <v>1</v>
      </c>
      <c r="AT20">
        <f>'[1]Professional MASTER'!$S8</f>
        <v>1</v>
      </c>
      <c r="AU20">
        <f t="shared" si="21"/>
        <v>13.27500000000002</v>
      </c>
      <c r="AV20">
        <f t="shared" si="22"/>
        <v>17.37</v>
      </c>
      <c r="AW20">
        <f t="shared" si="23"/>
        <v>17.266666666666662</v>
      </c>
      <c r="AX20">
        <f t="shared" si="24"/>
        <v>18.044999999999995</v>
      </c>
      <c r="AY20">
        <v>0</v>
      </c>
      <c r="AZ20">
        <v>1</v>
      </c>
      <c r="BA20">
        <v>0</v>
      </c>
      <c r="BG20">
        <f t="shared" si="25"/>
        <v>125</v>
      </c>
      <c r="BH20" s="10">
        <f t="shared" si="26"/>
        <v>8.3333333333333331E-5</v>
      </c>
      <c r="BI20">
        <f t="shared" si="27"/>
        <v>97.902097902097907</v>
      </c>
      <c r="BJ20">
        <v>1</v>
      </c>
      <c r="CB20">
        <f>BE2</f>
        <v>6</v>
      </c>
    </row>
    <row r="21" spans="1:80" ht="42.75">
      <c r="A21" s="2">
        <v>2</v>
      </c>
      <c r="B21" s="14" t="s">
        <v>501</v>
      </c>
      <c r="D21">
        <f>'[1]Professional MASTER'!$Q9</f>
        <v>1</v>
      </c>
      <c r="E21">
        <v>1</v>
      </c>
      <c r="F21">
        <f t="shared" si="8"/>
        <v>1</v>
      </c>
      <c r="G21">
        <f t="shared" si="9"/>
        <v>20</v>
      </c>
      <c r="H21">
        <f t="shared" si="10"/>
        <v>20</v>
      </c>
      <c r="I21">
        <f t="shared" si="11"/>
        <v>101</v>
      </c>
      <c r="J21">
        <f>'[1]Professional MASTER'!$C9</f>
        <v>33</v>
      </c>
      <c r="K21">
        <f t="shared" si="12"/>
        <v>1.65</v>
      </c>
      <c r="L21">
        <f t="shared" si="13"/>
        <v>97</v>
      </c>
      <c r="M21">
        <f t="shared" si="14"/>
        <v>4.8499999999999996</v>
      </c>
      <c r="N21">
        <v>0</v>
      </c>
      <c r="O21">
        <v>0</v>
      </c>
      <c r="P21">
        <f>'[1]Professional MASTER'!$R9</f>
        <v>1</v>
      </c>
      <c r="Q21">
        <v>0</v>
      </c>
      <c r="R21">
        <f>'[1]Professional MASTER'!$E9</f>
        <v>0</v>
      </c>
      <c r="S21">
        <v>1</v>
      </c>
      <c r="T21">
        <f t="shared" si="15"/>
        <v>0</v>
      </c>
      <c r="U21">
        <f>'[1]Professional MASTER'!$F9</f>
        <v>1</v>
      </c>
      <c r="V21">
        <v>1</v>
      </c>
      <c r="W21">
        <f t="shared" si="16"/>
        <v>0</v>
      </c>
      <c r="X21">
        <f t="shared" si="17"/>
        <v>1</v>
      </c>
      <c r="Y21">
        <f>'[1]Professional MASTER'!$D9</f>
        <v>0</v>
      </c>
      <c r="Z21">
        <f>'[1]Professional MASTER'!$G9</f>
        <v>1</v>
      </c>
      <c r="AA21">
        <f>'[1]Professional MASTER'!$H9</f>
        <v>0</v>
      </c>
      <c r="AB21">
        <f>'[1]Professional MASTER'!$I9</f>
        <v>1</v>
      </c>
      <c r="AC21">
        <f>'[1]Professional MASTER'!$T9</f>
        <v>1</v>
      </c>
      <c r="AD21">
        <f>'[1]Professional MASTER'!$J9</f>
        <v>1</v>
      </c>
      <c r="AE21">
        <v>0</v>
      </c>
      <c r="AF21">
        <f t="shared" si="18"/>
        <v>4</v>
      </c>
      <c r="AG21">
        <f>'[1]Professional MASTER'!$K9</f>
        <v>1</v>
      </c>
      <c r="AH21">
        <f t="shared" si="19"/>
        <v>0</v>
      </c>
      <c r="AI21">
        <f>'[1]Professional MASTER'!$L9</f>
        <v>0</v>
      </c>
      <c r="AJ21">
        <v>1</v>
      </c>
      <c r="AK21">
        <f t="shared" si="20"/>
        <v>1</v>
      </c>
      <c r="AL21">
        <v>1</v>
      </c>
      <c r="AM21">
        <f>'[1]Professional MASTER'!$M9</f>
        <v>1</v>
      </c>
      <c r="AN21">
        <v>0</v>
      </c>
      <c r="AO21">
        <f>'[1]Professional MASTER'!$N9</f>
        <v>1</v>
      </c>
      <c r="AP21">
        <v>1</v>
      </c>
      <c r="AQ21">
        <v>1</v>
      </c>
      <c r="AR21">
        <v>1</v>
      </c>
      <c r="AS21">
        <f>'[1]Professional MASTER'!$O9</f>
        <v>1</v>
      </c>
      <c r="AT21">
        <f>'[1]Professional MASTER'!$S9</f>
        <v>1</v>
      </c>
      <c r="AU21">
        <f t="shared" si="21"/>
        <v>46.945000000000036</v>
      </c>
      <c r="AV21">
        <f t="shared" si="22"/>
        <v>11.68</v>
      </c>
      <c r="AW21">
        <f t="shared" si="23"/>
        <v>11.238</v>
      </c>
      <c r="AX21">
        <f t="shared" si="24"/>
        <v>11.413499999999999</v>
      </c>
      <c r="AY21">
        <v>0</v>
      </c>
      <c r="AZ21">
        <v>1</v>
      </c>
      <c r="BA21">
        <v>0</v>
      </c>
      <c r="BG21">
        <f t="shared" si="25"/>
        <v>200</v>
      </c>
      <c r="BH21" s="10">
        <f t="shared" si="26"/>
        <v>6.9444444444444444E-5</v>
      </c>
      <c r="BI21">
        <f t="shared" si="27"/>
        <v>96.039603960396036</v>
      </c>
      <c r="BJ21">
        <v>0</v>
      </c>
      <c r="CB21">
        <f>BF2</f>
        <v>11</v>
      </c>
    </row>
    <row r="22" spans="1:80">
      <c r="A22" s="2"/>
      <c r="B22" s="2"/>
      <c r="BH22" s="10"/>
      <c r="CB22">
        <f>BQ2</f>
        <v>12.8</v>
      </c>
    </row>
    <row r="23" spans="1:80">
      <c r="A23" s="2"/>
      <c r="B23" s="2"/>
      <c r="BH23" s="10"/>
      <c r="CB23">
        <f>BR2</f>
        <v>13</v>
      </c>
    </row>
    <row r="24" spans="1:80">
      <c r="A24" s="2"/>
      <c r="B24" s="2"/>
      <c r="N24" s="19"/>
      <c r="Q24" s="19"/>
      <c r="BH24" s="10"/>
      <c r="CB24">
        <f>BS2</f>
        <v>13.2</v>
      </c>
    </row>
    <row r="25" spans="1:80">
      <c r="A25" s="2"/>
      <c r="B25" s="2"/>
      <c r="N25" s="19"/>
      <c r="Q25" s="19"/>
      <c r="BH25" s="10"/>
      <c r="CB25">
        <f>BT2</f>
        <v>14</v>
      </c>
    </row>
    <row r="26" spans="1:80">
      <c r="A26" s="2"/>
      <c r="B26" s="14"/>
      <c r="BH26" s="10"/>
      <c r="CB26">
        <f>BU2</f>
        <v>12</v>
      </c>
    </row>
    <row r="27" spans="1:80">
      <c r="A27" s="2"/>
      <c r="B27" s="14"/>
      <c r="BH27" s="10"/>
      <c r="CB27">
        <f>VLOOKUP(BP2,'Reading box plots'!$A$2:$B$10,2)</f>
        <v>16</v>
      </c>
    </row>
    <row r="28" spans="1:80">
      <c r="A28" s="2"/>
      <c r="B28" s="2"/>
      <c r="BH28" s="10"/>
      <c r="CB28">
        <f>VLOOKUP(AU2,'Reading box plots'!$A$2:$B$10,2)</f>
        <v>17</v>
      </c>
    </row>
    <row r="29" spans="1:80">
      <c r="A29" s="2"/>
      <c r="B29" s="2"/>
      <c r="BH29" s="10"/>
    </row>
    <row r="30" spans="1:80">
      <c r="A30" s="2"/>
      <c r="B30" s="2"/>
      <c r="BH30" s="10"/>
    </row>
    <row r="31" spans="1:80">
      <c r="A31" s="2"/>
      <c r="B31" s="2"/>
      <c r="BH31" s="10"/>
    </row>
    <row r="32" spans="1:80" ht="43.5" customHeight="1">
      <c r="A32" s="2"/>
      <c r="B32" s="2"/>
      <c r="Q32" s="19"/>
      <c r="BH32" s="10"/>
    </row>
    <row r="33" spans="1:60">
      <c r="A33" s="2"/>
      <c r="B33" s="2"/>
      <c r="BH33" s="10"/>
    </row>
    <row r="34" spans="1:60">
      <c r="A34" s="2"/>
      <c r="B34" s="2"/>
      <c r="BH34" s="10"/>
    </row>
    <row r="35" spans="1:60">
      <c r="A35" s="2"/>
      <c r="B35" s="2"/>
      <c r="BH35" s="10"/>
    </row>
    <row r="36" spans="1:60">
      <c r="A36" s="2"/>
      <c r="B36" s="2"/>
      <c r="BH36" s="10"/>
    </row>
    <row r="37" spans="1:60">
      <c r="A37" s="2"/>
      <c r="B37" s="2"/>
      <c r="BH37" s="10"/>
    </row>
    <row r="38" spans="1:60">
      <c r="A38" s="2"/>
      <c r="B38" s="2"/>
      <c r="BH38" s="10"/>
    </row>
    <row r="39" spans="1:60">
      <c r="A39" s="2"/>
      <c r="B39" s="2"/>
      <c r="BH39" s="10"/>
    </row>
    <row r="40" spans="1:60">
      <c r="A40" s="2"/>
      <c r="B40" s="2"/>
      <c r="BH40" s="10"/>
    </row>
    <row r="41" spans="1:60">
      <c r="A41" s="2"/>
      <c r="B41" s="2"/>
      <c r="BH41" s="10"/>
    </row>
    <row r="42" spans="1:60">
      <c r="A42" s="2"/>
      <c r="B42" s="2"/>
      <c r="BH42" s="10"/>
    </row>
    <row r="43" spans="1:60">
      <c r="A43" s="2"/>
      <c r="B43" s="2"/>
      <c r="BH43" s="10"/>
    </row>
    <row r="44" spans="1:60">
      <c r="A44" s="2"/>
      <c r="B44" s="2"/>
      <c r="BH44" s="10"/>
    </row>
    <row r="45" spans="1:60">
      <c r="A45" s="2"/>
      <c r="B45" s="2"/>
      <c r="BH45" s="10"/>
    </row>
    <row r="46" spans="1:60">
      <c r="A46" s="2"/>
      <c r="B46" s="2"/>
      <c r="BH46" s="10"/>
    </row>
    <row r="47" spans="1:60">
      <c r="A47" s="2"/>
      <c r="B47" s="2"/>
      <c r="BH47" s="10"/>
    </row>
    <row r="48" spans="1:60">
      <c r="A48" s="2"/>
      <c r="B48" s="2"/>
      <c r="BH48" s="10"/>
    </row>
    <row r="49" spans="1:60">
      <c r="A49" s="2"/>
      <c r="B49" s="2"/>
      <c r="BH49" s="10"/>
    </row>
    <row r="50" spans="1:60">
      <c r="A50" s="2"/>
      <c r="B50" s="2"/>
      <c r="BH50" s="10"/>
    </row>
    <row r="51" spans="1:60">
      <c r="A51" s="2"/>
      <c r="B51" s="2"/>
      <c r="BH51" s="10"/>
    </row>
    <row r="52" spans="1:60">
      <c r="A52" s="2"/>
      <c r="B52" s="2"/>
      <c r="BH52" s="10"/>
    </row>
    <row r="53" spans="1:60">
      <c r="A53" s="2"/>
      <c r="B53" s="2"/>
      <c r="BH53" s="10"/>
    </row>
    <row r="54" spans="1:60">
      <c r="A54" s="2"/>
      <c r="B54" s="2"/>
      <c r="BH54" s="10"/>
    </row>
    <row r="55" spans="1:60">
      <c r="A55" s="2"/>
      <c r="B55" s="2"/>
      <c r="BH55" s="10"/>
    </row>
    <row r="56" spans="1:60">
      <c r="A56" s="2"/>
      <c r="B56" s="2"/>
      <c r="BH56" s="10"/>
    </row>
    <row r="57" spans="1:60">
      <c r="A57" s="2"/>
      <c r="B57" s="2"/>
      <c r="BH57" s="10"/>
    </row>
    <row r="58" spans="1:60">
      <c r="A58" s="2"/>
      <c r="B58" s="2"/>
      <c r="BH58" s="10"/>
    </row>
    <row r="59" spans="1:60">
      <c r="A59" s="2"/>
      <c r="B59" s="2"/>
      <c r="BH59" s="10"/>
    </row>
    <row r="60" spans="1:60">
      <c r="A60" s="2"/>
      <c r="B60" s="2"/>
      <c r="BH60" s="10"/>
    </row>
    <row r="61" spans="1:60" ht="42" customHeight="1">
      <c r="A61" s="2"/>
      <c r="B61" s="2"/>
      <c r="BH61" s="10"/>
    </row>
    <row r="62" spans="1:60" ht="57" customHeight="1">
      <c r="A62" s="2"/>
      <c r="B62" s="2"/>
      <c r="BH62" s="10"/>
    </row>
    <row r="63" spans="1:60">
      <c r="A63" s="2"/>
      <c r="B63" s="2"/>
      <c r="BH63" s="10"/>
    </row>
    <row r="64" spans="1:60">
      <c r="A64" s="2"/>
      <c r="B64" s="2"/>
      <c r="BH64" s="10"/>
    </row>
    <row r="65" spans="1:60">
      <c r="A65" s="2"/>
      <c r="B65" s="2"/>
      <c r="BH65" s="10"/>
    </row>
    <row r="66" spans="1:60">
      <c r="A66" s="2"/>
      <c r="B66" s="2"/>
      <c r="BH66" s="10"/>
    </row>
    <row r="67" spans="1:60">
      <c r="A67" s="2"/>
      <c r="B67" s="2"/>
      <c r="BH67" s="10"/>
    </row>
    <row r="68" spans="1:60">
      <c r="A68" s="2"/>
      <c r="B68" s="2"/>
      <c r="BH68" s="10"/>
    </row>
    <row r="69" spans="1:60">
      <c r="A69" s="2"/>
      <c r="B69" s="2"/>
      <c r="BH69" s="10"/>
    </row>
    <row r="70" spans="1:60">
      <c r="A70" s="2"/>
      <c r="B70" s="2"/>
      <c r="BH70" s="10"/>
    </row>
    <row r="71" spans="1:60">
      <c r="A71" s="2"/>
      <c r="B71" s="2"/>
      <c r="BH71" s="10"/>
    </row>
    <row r="72" spans="1:60">
      <c r="A72" s="2"/>
      <c r="B72" s="2"/>
      <c r="BH72" s="10"/>
    </row>
    <row r="73" spans="1:60">
      <c r="A73" s="2"/>
      <c r="B73" s="2"/>
      <c r="BH73" s="10"/>
    </row>
    <row r="74" spans="1:60">
      <c r="A74" s="2"/>
      <c r="B74" s="2"/>
      <c r="BH74" s="10"/>
    </row>
    <row r="75" spans="1:60">
      <c r="A75" s="2"/>
      <c r="B75" s="2"/>
      <c r="BH75" s="10"/>
    </row>
    <row r="76" spans="1:60">
      <c r="A76" s="2"/>
      <c r="B76" s="2"/>
      <c r="BH76" s="10"/>
    </row>
    <row r="77" spans="1:60">
      <c r="B77"/>
      <c r="C77"/>
    </row>
    <row r="78" spans="1:60">
      <c r="B78"/>
      <c r="C78"/>
    </row>
    <row r="79" spans="1:60">
      <c r="B79"/>
      <c r="C79"/>
    </row>
    <row r="80" spans="1:60">
      <c r="B80"/>
      <c r="C80"/>
    </row>
    <row r="81" spans="2:3">
      <c r="B81"/>
      <c r="C81"/>
    </row>
    <row r="82" spans="2:3">
      <c r="B82"/>
      <c r="C82"/>
    </row>
    <row r="83" spans="2:3">
      <c r="B83"/>
      <c r="C83"/>
    </row>
    <row r="84" spans="2:3">
      <c r="B84"/>
      <c r="C84"/>
    </row>
    <row r="85" spans="2:3">
      <c r="B85"/>
      <c r="C85"/>
    </row>
    <row r="86" spans="2:3">
      <c r="B86"/>
      <c r="C86"/>
    </row>
    <row r="87" spans="2:3">
      <c r="B87"/>
      <c r="C87"/>
    </row>
    <row r="88" spans="2:3">
      <c r="B88"/>
      <c r="C88"/>
    </row>
    <row r="89" spans="2:3">
      <c r="B89"/>
      <c r="C89"/>
    </row>
    <row r="90" spans="2:3">
      <c r="B90"/>
      <c r="C90"/>
    </row>
    <row r="91" spans="2:3">
      <c r="B91"/>
      <c r="C91"/>
    </row>
    <row r="92" spans="2:3">
      <c r="B92"/>
      <c r="C92"/>
    </row>
    <row r="93" spans="2:3">
      <c r="B93"/>
      <c r="C93"/>
    </row>
    <row r="94" spans="2:3">
      <c r="B94"/>
      <c r="C94"/>
    </row>
    <row r="95" spans="2:3">
      <c r="B95"/>
      <c r="C95"/>
    </row>
    <row r="96" spans="2:3">
      <c r="B96"/>
      <c r="C96"/>
    </row>
    <row r="97" spans="2:3">
      <c r="B97"/>
      <c r="C97"/>
    </row>
    <row r="98" spans="2:3">
      <c r="B98"/>
      <c r="C98"/>
    </row>
    <row r="99" spans="2:3">
      <c r="B99"/>
      <c r="C99"/>
    </row>
    <row r="100" spans="2:3">
      <c r="B100"/>
      <c r="C100"/>
    </row>
    <row r="101" spans="2:3">
      <c r="B101"/>
      <c r="C101"/>
    </row>
    <row r="102" spans="2:3">
      <c r="B102"/>
      <c r="C102"/>
    </row>
    <row r="103" spans="2:3">
      <c r="B103"/>
      <c r="C103"/>
    </row>
    <row r="104" spans="2:3">
      <c r="B104"/>
      <c r="C104"/>
    </row>
    <row r="105" spans="2:3">
      <c r="B105"/>
      <c r="C105"/>
    </row>
    <row r="106" spans="2:3">
      <c r="B106"/>
      <c r="C106"/>
    </row>
    <row r="107" spans="2:3">
      <c r="B107"/>
      <c r="C107"/>
    </row>
    <row r="108" spans="2:3">
      <c r="B108"/>
      <c r="C108"/>
    </row>
    <row r="109" spans="2:3">
      <c r="B109"/>
      <c r="C109"/>
    </row>
    <row r="110" spans="2:3">
      <c r="B110"/>
      <c r="C110"/>
    </row>
    <row r="111" spans="2:3">
      <c r="B111"/>
      <c r="C111"/>
    </row>
    <row r="112" spans="2:3">
      <c r="B112"/>
      <c r="C112"/>
    </row>
    <row r="113" spans="2:61">
      <c r="B113"/>
      <c r="C113"/>
    </row>
    <row r="114" spans="2:61">
      <c r="B114"/>
      <c r="C114"/>
    </row>
    <row r="115" spans="2:61">
      <c r="B115"/>
      <c r="C115"/>
    </row>
    <row r="116" spans="2:61">
      <c r="B116"/>
      <c r="C116"/>
    </row>
    <row r="117" spans="2:61">
      <c r="B117"/>
      <c r="C117"/>
    </row>
    <row r="118" spans="2:61">
      <c r="B118"/>
      <c r="C118"/>
    </row>
    <row r="119" spans="2:61">
      <c r="B119"/>
      <c r="C119"/>
    </row>
    <row r="120" spans="2:61">
      <c r="B120"/>
      <c r="C120"/>
    </row>
    <row r="121" spans="2:61">
      <c r="B121"/>
      <c r="C121"/>
    </row>
    <row r="122" spans="2:61">
      <c r="BI122">
        <f t="shared" ref="BI122:BI127" si="28">IF(G122=0,0,L122/I122*100)</f>
        <v>0</v>
      </c>
    </row>
    <row r="123" spans="2:61">
      <c r="BI123">
        <f t="shared" si="28"/>
        <v>0</v>
      </c>
    </row>
    <row r="124" spans="2:61">
      <c r="BI124">
        <f t="shared" si="28"/>
        <v>0</v>
      </c>
    </row>
    <row r="125" spans="2:61">
      <c r="BI125">
        <f t="shared" si="28"/>
        <v>0</v>
      </c>
    </row>
    <row r="126" spans="2:61">
      <c r="BI126">
        <f t="shared" si="28"/>
        <v>0</v>
      </c>
    </row>
    <row r="127" spans="2:61">
      <c r="BI127">
        <f t="shared" si="28"/>
        <v>0</v>
      </c>
    </row>
  </sheetData>
  <mergeCells count="1">
    <mergeCell ref="A5:A12"/>
  </mergeCells>
  <conditionalFormatting sqref="C6:CB6">
    <cfRule type="colorScale" priority="18">
      <colorScale>
        <cfvo type="num" val="0.1"/>
        <cfvo type="num" val="0.5"/>
        <cfvo type="num" val="1.8"/>
        <color theme="0"/>
        <color theme="7" tint="0.59999389629810485"/>
        <color theme="9"/>
      </colorScale>
    </cfRule>
  </conditionalFormatting>
  <conditionalFormatting sqref="C7:CB7">
    <cfRule type="expression" dxfId="169" priority="17">
      <formula>ABS(C7)&lt;0.05</formula>
    </cfRule>
  </conditionalFormatting>
  <conditionalFormatting sqref="C8:CB8">
    <cfRule type="expression" dxfId="168" priority="15">
      <formula>"inf"</formula>
    </cfRule>
    <cfRule type="containsText" dxfId="167" priority="14" operator="containsText" text="inf">
      <formula>NOT(ISERROR(SEARCH("inf",C8)))</formula>
    </cfRule>
    <cfRule type="colorScale" priority="16">
      <colorScale>
        <cfvo type="num" val="0"/>
        <cfvo type="num" val="100"/>
        <cfvo type="num" val="150"/>
        <color theme="9"/>
        <color theme="0"/>
        <color rgb="FFFF9999"/>
      </colorScale>
    </cfRule>
  </conditionalFormatting>
  <conditionalFormatting sqref="C11:CB11">
    <cfRule type="expression" dxfId="166" priority="13">
      <formula>ABS(C11)&lt;0.05</formula>
    </cfRule>
  </conditionalFormatting>
  <conditionalFormatting sqref="D14:E76 O14:U76 W14:AE76 AG14:AT76 AY14:BA76">
    <cfRule type="cellIs" dxfId="165" priority="2" operator="equal">
      <formula>0</formula>
    </cfRule>
  </conditionalFormatting>
  <conditionalFormatting sqref="D14:F76 O14:U76 W14:AE76 AG14:AT76 AY14:BA76">
    <cfRule type="cellIs" dxfId="164" priority="1" operator="equal">
      <formula>1</formula>
    </cfRule>
  </conditionalFormatting>
  <conditionalFormatting sqref="F14:F76">
    <cfRule type="cellIs" dxfId="163" priority="100" operator="equal">
      <formula>0</formula>
    </cfRule>
    <cfRule type="cellIs" dxfId="162" priority="88" operator="greaterThanOrEqual">
      <formula>2</formula>
    </cfRule>
  </conditionalFormatting>
  <conditionalFormatting sqref="G14:G76">
    <cfRule type="cellIs" dxfId="161" priority="99" operator="lessThan">
      <formula>5</formula>
    </cfRule>
    <cfRule type="cellIs" dxfId="160" priority="87" operator="between">
      <formula>5</formula>
      <formula>15</formula>
    </cfRule>
    <cfRule type="cellIs" dxfId="159" priority="86" operator="between">
      <formula>16</formula>
      <formula>20</formula>
    </cfRule>
    <cfRule type="cellIs" dxfId="158" priority="85" operator="greaterThan">
      <formula>20</formula>
    </cfRule>
  </conditionalFormatting>
  <conditionalFormatting sqref="L2:M2 O2:AE2 AG2:AT2 AY2:BA2">
    <cfRule type="colorScale" priority="80">
      <colorScale>
        <cfvo type="num" val="0"/>
        <cfvo type="num" val="50"/>
        <cfvo type="num" val="100"/>
        <color rgb="FFFFCCCC"/>
        <color rgb="FFFFEB84"/>
        <color theme="9" tint="0.39997558519241921"/>
      </colorScale>
    </cfRule>
  </conditionalFormatting>
  <conditionalFormatting sqref="N2">
    <cfRule type="colorScale" priority="31">
      <colorScale>
        <cfvo type="num" val="0"/>
        <cfvo type="num" val="0.5"/>
        <cfvo type="num" val="1"/>
        <color rgb="FFFFCCCC"/>
        <color rgb="FFFFEB84"/>
        <color theme="9" tint="0.39997558519241921"/>
      </colorScale>
    </cfRule>
  </conditionalFormatting>
  <conditionalFormatting sqref="N14:N23 N26:N76">
    <cfRule type="cellIs" dxfId="157" priority="84" operator="notEqual">
      <formula>1</formula>
    </cfRule>
    <cfRule type="cellIs" dxfId="156" priority="83" operator="equal">
      <formula>1</formula>
    </cfRule>
  </conditionalFormatting>
  <conditionalFormatting sqref="V14:V76">
    <cfRule type="cellIs" dxfId="155" priority="102" operator="equal">
      <formula>0</formula>
    </cfRule>
    <cfRule type="cellIs" dxfId="154" priority="101" operator="equal">
      <formula>1</formula>
    </cfRule>
  </conditionalFormatting>
  <conditionalFormatting sqref="AF14:AF76">
    <cfRule type="cellIs" dxfId="153" priority="26" operator="equal">
      <formula>0</formula>
    </cfRule>
    <cfRule type="colorScale" priority="27">
      <colorScale>
        <cfvo type="num" val="1"/>
        <cfvo type="num" val="3"/>
        <cfvo type="num" val="5"/>
        <color theme="9" tint="0.39997558519241921"/>
        <color rgb="FFFFEB84"/>
        <color rgb="FFFFCCCC"/>
      </colorScale>
    </cfRule>
  </conditionalFormatting>
  <conditionalFormatting sqref="AU2">
    <cfRule type="colorScale" priority="93">
      <colorScale>
        <cfvo type="num" val="0"/>
        <cfvo type="num" val="65"/>
        <cfvo type="num" val="100"/>
        <color rgb="FFFFCCCC"/>
        <color rgb="FFFFEB84"/>
        <color theme="9" tint="0.39997558519241921"/>
      </colorScale>
    </cfRule>
  </conditionalFormatting>
  <conditionalFormatting sqref="AU14:AU76">
    <cfRule type="colorScale" priority="95">
      <colorScale>
        <cfvo type="num" val="0"/>
        <cfvo type="num" val="65"/>
        <cfvo type="num" val="100"/>
        <color rgb="FFFFCCCC"/>
        <color rgb="FFFFEB84"/>
        <color theme="9" tint="0.39997558519241921"/>
      </colorScale>
    </cfRule>
  </conditionalFormatting>
  <conditionalFormatting sqref="AV2">
    <cfRule type="colorScale" priority="92">
      <colorScale>
        <cfvo type="num" val="0"/>
        <cfvo type="num" val="8"/>
        <cfvo type="num" val="13"/>
        <color theme="9" tint="0.39997558519241921"/>
        <color rgb="FFFFEB84"/>
        <color rgb="FFFFCCCC"/>
      </colorScale>
    </cfRule>
  </conditionalFormatting>
  <conditionalFormatting sqref="AV14:AX76">
    <cfRule type="colorScale" priority="94">
      <colorScale>
        <cfvo type="num" val="0"/>
        <cfvo type="num" val="8"/>
        <cfvo type="num" val="15"/>
        <color theme="9" tint="0.39997558519241921"/>
        <color rgb="FFFFEB84"/>
        <color rgb="FFFFCCCC"/>
      </colorScale>
    </cfRule>
  </conditionalFormatting>
  <conditionalFormatting sqref="AW2">
    <cfRule type="colorScale" priority="91">
      <colorScale>
        <cfvo type="num" val="0"/>
        <cfvo type="num" val="8"/>
        <cfvo type="num" val="13"/>
        <color theme="9" tint="0.39997558519241921"/>
        <color rgb="FFFFEB84"/>
        <color rgb="FFFFCCCC"/>
      </colorScale>
    </cfRule>
  </conditionalFormatting>
  <conditionalFormatting sqref="AX2">
    <cfRule type="colorScale" priority="90">
      <colorScale>
        <cfvo type="num" val="0"/>
        <cfvo type="num" val="8"/>
        <cfvo type="num" val="13"/>
        <color theme="9" tint="0.39997558519241921"/>
        <color rgb="FFFFEB84"/>
        <color rgb="FFFFCCCC"/>
      </colorScale>
    </cfRule>
  </conditionalFormatting>
  <conditionalFormatting sqref="BB2:BF2">
    <cfRule type="cellIs" dxfId="152" priority="67" operator="lessThan">
      <formula>7</formula>
    </cfRule>
    <cfRule type="cellIs" dxfId="151" priority="65" operator="greaterThanOrEqual">
      <formula>9</formula>
    </cfRule>
    <cfRule type="cellIs" dxfId="150" priority="66" operator="between">
      <formula>7</formula>
      <formula>9</formula>
    </cfRule>
  </conditionalFormatting>
  <conditionalFormatting sqref="BB22:BF76">
    <cfRule type="cellIs" dxfId="149" priority="4" operator="between">
      <formula>7</formula>
      <formula>9</formula>
    </cfRule>
    <cfRule type="cellIs" dxfId="148" priority="5" operator="lessThan">
      <formula>7</formula>
    </cfRule>
    <cfRule type="cellIs" dxfId="147" priority="3" operator="greaterThanOrEqual">
      <formula>9</formula>
    </cfRule>
  </conditionalFormatting>
  <conditionalFormatting sqref="BC14">
    <cfRule type="colorScale" priority="71">
      <colorScale>
        <cfvo type="num" val="0"/>
        <cfvo type="percentile" val="8"/>
        <cfvo type="num" val="15"/>
        <color theme="9" tint="0.39997558519241921"/>
        <color rgb="FFFFEB84"/>
        <color rgb="FFFFCCCC"/>
      </colorScale>
    </cfRule>
  </conditionalFormatting>
  <conditionalFormatting sqref="BC14:BF14 BB14:BB21">
    <cfRule type="cellIs" dxfId="146" priority="73" operator="between">
      <formula>7</formula>
      <formula>9</formula>
    </cfRule>
    <cfRule type="cellIs" dxfId="145" priority="72" operator="greaterThanOrEqual">
      <formula>9</formula>
    </cfRule>
    <cfRule type="cellIs" dxfId="144" priority="74" operator="lessThan">
      <formula>7</formula>
    </cfRule>
  </conditionalFormatting>
  <conditionalFormatting sqref="BC15:BF21">
    <cfRule type="cellIs" dxfId="143" priority="64" operator="lessThan">
      <formula>7</formula>
    </cfRule>
    <cfRule type="cellIs" dxfId="142" priority="63" operator="between">
      <formula>7</formula>
      <formula>9</formula>
    </cfRule>
    <cfRule type="cellIs" dxfId="141" priority="62" operator="greaterThanOrEqual">
      <formula>9</formula>
    </cfRule>
  </conditionalFormatting>
  <conditionalFormatting sqref="BD14">
    <cfRule type="colorScale" priority="70">
      <colorScale>
        <cfvo type="num" val="0"/>
        <cfvo type="percentile" val="8"/>
        <cfvo type="num" val="15"/>
        <color theme="9" tint="0.39997558519241921"/>
        <color rgb="FFFFEB84"/>
        <color rgb="FFFFCCCC"/>
      </colorScale>
    </cfRule>
  </conditionalFormatting>
  <conditionalFormatting sqref="BE14">
    <cfRule type="colorScale" priority="69">
      <colorScale>
        <cfvo type="num" val="0"/>
        <cfvo type="percentile" val="8"/>
        <cfvo type="num" val="15"/>
        <color theme="9" tint="0.39997558519241921"/>
        <color rgb="FFFFEB84"/>
        <color rgb="FFFFCCCC"/>
      </colorScale>
    </cfRule>
  </conditionalFormatting>
  <conditionalFormatting sqref="BF14">
    <cfRule type="colorScale" priority="68">
      <colorScale>
        <cfvo type="num" val="0"/>
        <cfvo type="percentile" val="8"/>
        <cfvo type="num" val="15"/>
        <color theme="9" tint="0.39997558519241921"/>
        <color rgb="FFFFEB84"/>
        <color rgb="FFFFCCCC"/>
      </colorScale>
    </cfRule>
  </conditionalFormatting>
  <conditionalFormatting sqref="BG2">
    <cfRule type="cellIs" dxfId="140" priority="76" operator="lessThan">
      <formula>208</formula>
    </cfRule>
    <cfRule type="cellIs" dxfId="139" priority="75" operator="greaterThanOrEqual">
      <formula>208</formula>
    </cfRule>
  </conditionalFormatting>
  <conditionalFormatting sqref="BG14:BG76">
    <cfRule type="cellIs" dxfId="138" priority="44" operator="lessThan">
      <formula>208</formula>
    </cfRule>
    <cfRule type="cellIs" dxfId="137" priority="43" operator="greaterThanOrEqual">
      <formula>208</formula>
    </cfRule>
  </conditionalFormatting>
  <conditionalFormatting sqref="BJ14:BJ76 BJ122:BJ127">
    <cfRule type="cellIs" dxfId="136" priority="22" operator="equal">
      <formula>1</formula>
    </cfRule>
    <cfRule type="cellIs" dxfId="135" priority="23" operator="equal">
      <formula>0</formula>
    </cfRule>
  </conditionalFormatting>
  <conditionalFormatting sqref="BM2">
    <cfRule type="colorScale" priority="79">
      <colorScale>
        <cfvo type="num" val="0"/>
        <cfvo type="num" val="50"/>
        <cfvo type="num" val="100"/>
        <color rgb="FFFFCCCC"/>
        <color rgb="FFFFEB84"/>
        <color theme="9" tint="0.39997558519241921"/>
      </colorScale>
    </cfRule>
  </conditionalFormatting>
  <conditionalFormatting sqref="BP2">
    <cfRule type="colorScale" priority="29">
      <colorScale>
        <cfvo type="num" val="0"/>
        <cfvo type="num" val="8"/>
        <cfvo type="num" val="13"/>
        <color theme="9" tint="0.39997558519241921"/>
        <color rgb="FFFFEB84"/>
        <color rgb="FFFFCCCC"/>
      </colorScale>
    </cfRule>
  </conditionalFormatting>
  <conditionalFormatting sqref="BQ2:BU2">
    <cfRule type="colorScale" priority="28">
      <colorScale>
        <cfvo type="num" val="0"/>
        <cfvo type="num" val="8"/>
        <cfvo type="num" val="13"/>
        <color theme="9" tint="0.39997558519241921"/>
        <color rgb="FFFFEB84"/>
        <color rgb="FFFFCCCC"/>
      </colorScale>
    </cfRule>
  </conditionalFormatting>
  <conditionalFormatting sqref="BW2:BZ2">
    <cfRule type="colorScale" priority="19">
      <colorScale>
        <cfvo type="num" val="0"/>
        <cfvo type="num" val="50"/>
        <cfvo type="num" val="100"/>
        <color rgb="FFFFCCCC"/>
        <color rgb="FFFFEB84"/>
        <color theme="9" tint="0.39997558519241921"/>
      </colorScale>
    </cfRule>
  </conditionalFormatting>
  <conditionalFormatting sqref="CA2">
    <cfRule type="colorScale" priority="21">
      <colorScale>
        <cfvo type="num" val="0"/>
        <cfvo type="num" val="50"/>
        <cfvo type="num" val="100"/>
        <color rgb="FFFFCCCC"/>
        <color rgb="FFFFEB84"/>
        <color theme="9" tint="0.39997558519241921"/>
      </colorScale>
    </cfRule>
  </conditionalFormatting>
  <conditionalFormatting sqref="CB2">
    <cfRule type="colorScale" priority="20">
      <colorScale>
        <cfvo type="num" val="0"/>
        <cfvo type="num" val="8"/>
        <cfvo type="num" val="13"/>
        <color theme="9" tint="0.39997558519241921"/>
        <color rgb="FFFFEB84"/>
        <color rgb="FFFFCCCC"/>
      </colorScale>
    </cfRule>
  </conditionalFormatting>
  <dataValidations count="2">
    <dataValidation type="time" operator="greaterThanOrEqual" allowBlank="1" showInputMessage="1" showErrorMessage="1" sqref="BH2 BH14:BH76" xr:uid="{00000000-0002-0000-0800-000000000000}">
      <formula1>0</formula1>
    </dataValidation>
    <dataValidation type="whole" allowBlank="1" showInputMessage="1" showErrorMessage="1" sqref="Y14:AE76 R14:V76 D14:E76 O14:P76 AY14:BA76 AG14:AT76" xr:uid="{00000000-0002-0000-0800-000001000000}">
      <formula1>0</formula1>
      <formula2>1</formula2>
    </dataValidation>
  </dataValidations>
  <pageMargins left="0.70866141732283472" right="0.70866141732283472" top="0.74803149606299213" bottom="0.74803149606299213" header="0.31496062992125984" footer="0.31496062992125984"/>
  <pageSetup paperSize="9" scale="35" fitToHeight="0" orientation="landscape" cellComments="atEnd" horizont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6C9D-7521-429F-9492-8711DA1E6E47}">
  <sheetPr>
    <pageSetUpPr fitToPage="1"/>
  </sheetPr>
  <dimension ref="A1:CB127"/>
  <sheetViews>
    <sheetView tabSelected="1" topLeftCell="G13" workbookViewId="0">
      <pane ySplit="1" topLeftCell="A14" activePane="bottomLeft" state="frozen"/>
      <selection activeCell="A13" sqref="A13"/>
      <selection pane="bottomLeft" activeCell="BJ26" sqref="BJ26"/>
    </sheetView>
  </sheetViews>
  <sheetFormatPr baseColWidth="10" defaultColWidth="9.1328125" defaultRowHeight="14.25"/>
  <cols>
    <col min="1" max="1" width="5.3984375" customWidth="1"/>
    <col min="2" max="2" width="34.1328125" style="1" customWidth="1"/>
    <col min="3" max="3" width="18.1328125" style="2" bestFit="1" customWidth="1"/>
    <col min="4" max="4" width="3.73046875" bestFit="1" customWidth="1"/>
    <col min="5" max="5" width="4" customWidth="1"/>
    <col min="6" max="6" width="3.73046875" bestFit="1" customWidth="1"/>
    <col min="7" max="7" width="6.86328125" bestFit="1" customWidth="1"/>
    <col min="8" max="8" width="4.73046875" bestFit="1" customWidth="1"/>
    <col min="9" max="9" width="4.3984375" customWidth="1"/>
    <col min="10" max="10" width="5.1328125" bestFit="1" customWidth="1"/>
    <col min="11" max="11" width="3.73046875" customWidth="1"/>
    <col min="12" max="12" width="4.265625" customWidth="1"/>
    <col min="13" max="13" width="4.3984375" customWidth="1"/>
    <col min="14" max="18" width="3.73046875" bestFit="1" customWidth="1"/>
    <col min="19" max="19" width="4.265625" bestFit="1" customWidth="1"/>
    <col min="20" max="21" width="3.73046875" bestFit="1" customWidth="1"/>
    <col min="22" max="22" width="3.86328125" customWidth="1"/>
    <col min="23" max="23" width="3.73046875" bestFit="1" customWidth="1"/>
    <col min="24" max="24" width="4.265625" bestFit="1" customWidth="1"/>
    <col min="25" max="26" width="3.73046875" bestFit="1" customWidth="1"/>
    <col min="27" max="27" width="3.59765625" customWidth="1"/>
    <col min="28" max="29" width="3.73046875" customWidth="1"/>
    <col min="30" max="30" width="3.3984375" customWidth="1"/>
    <col min="31" max="31" width="4.265625" bestFit="1" customWidth="1"/>
    <col min="32" max="32" width="3.73046875" bestFit="1" customWidth="1"/>
    <col min="33" max="33" width="4.3984375" customWidth="1"/>
    <col min="34" max="35" width="3.73046875" bestFit="1" customWidth="1"/>
    <col min="36" max="36" width="4.265625" bestFit="1" customWidth="1"/>
    <col min="37" max="37" width="3.73046875" bestFit="1" customWidth="1"/>
    <col min="38" max="38" width="4.265625" bestFit="1" customWidth="1"/>
    <col min="39" max="41" width="3.73046875" customWidth="1"/>
    <col min="42" max="43" width="4.265625" bestFit="1" customWidth="1"/>
    <col min="44" max="45" width="3.73046875" customWidth="1"/>
    <col min="46" max="46" width="4.86328125" customWidth="1"/>
    <col min="47" max="53" width="3.73046875" customWidth="1"/>
    <col min="54" max="55" width="3.73046875" bestFit="1" customWidth="1"/>
    <col min="56" max="57" width="3.73046875" customWidth="1"/>
    <col min="58" max="58" width="3.73046875" bestFit="1" customWidth="1"/>
    <col min="59" max="59" width="6.265625" customWidth="1"/>
    <col min="60" max="61" width="7" customWidth="1"/>
    <col min="62" max="65" width="3.73046875" customWidth="1"/>
    <col min="66" max="66" width="3.73046875" bestFit="1" customWidth="1"/>
    <col min="67" max="67" width="4.3984375" customWidth="1"/>
    <col min="68" max="69" width="5" bestFit="1" customWidth="1"/>
    <col min="70" max="70" width="3.73046875" bestFit="1" customWidth="1"/>
    <col min="71" max="72" width="5" bestFit="1" customWidth="1"/>
    <col min="73" max="73" width="3.59765625" customWidth="1"/>
    <col min="74" max="74" width="4.86328125" customWidth="1"/>
    <col min="75" max="75" width="3.73046875" bestFit="1" customWidth="1"/>
    <col min="76" max="76" width="4" bestFit="1" customWidth="1"/>
    <col min="77" max="78" width="3.73046875" bestFit="1" customWidth="1"/>
    <col min="79" max="80" width="4.86328125" customWidth="1"/>
  </cols>
  <sheetData>
    <row r="1" spans="1:80" s="8" customFormat="1" ht="140.25" hidden="1"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9" t="s">
        <v>64</v>
      </c>
      <c r="BQ1" s="49" t="s">
        <v>65</v>
      </c>
      <c r="BR1" s="49" t="s">
        <v>66</v>
      </c>
      <c r="BS1" s="49" t="s">
        <v>67</v>
      </c>
      <c r="BT1" s="49" t="s">
        <v>68</v>
      </c>
      <c r="BU1" s="49" t="s">
        <v>69</v>
      </c>
      <c r="BV1" s="49" t="s">
        <v>70</v>
      </c>
      <c r="BW1" s="50" t="s">
        <v>275</v>
      </c>
      <c r="BX1" s="50" t="s">
        <v>276</v>
      </c>
      <c r="BY1" s="50" t="s">
        <v>277</v>
      </c>
      <c r="BZ1" s="50" t="s">
        <v>278</v>
      </c>
      <c r="CA1" s="7" t="s">
        <v>282</v>
      </c>
      <c r="CB1" s="7" t="s">
        <v>281</v>
      </c>
    </row>
    <row r="2" spans="1:80" s="12" customFormat="1" hidden="1">
      <c r="A2" s="4"/>
      <c r="B2" s="4" t="s">
        <v>71</v>
      </c>
      <c r="C2" s="12">
        <f>COUNTA(A14:A225)</f>
        <v>12</v>
      </c>
      <c r="D2" s="12">
        <f>SUM(F14:F225)</f>
        <v>13</v>
      </c>
      <c r="E2" s="12">
        <f>SUM(G14:G225)</f>
        <v>297</v>
      </c>
      <c r="F2" s="12">
        <f>IF(D2=0,0,E2/D2)</f>
        <v>22.846153846153847</v>
      </c>
      <c r="G2" s="12">
        <f>SUM(I14:I225)</f>
        <v>1625</v>
      </c>
      <c r="H2" s="12">
        <f>SUM(J14:J225)</f>
        <v>559</v>
      </c>
      <c r="I2" s="12">
        <f>IF(E2=0,0,H2/E2)</f>
        <v>1.8821548821548821</v>
      </c>
      <c r="J2" s="12">
        <f>SUM(L14:L225)</f>
        <v>1586</v>
      </c>
      <c r="K2" s="12">
        <f>IF(E2=0,0,J2/E2)</f>
        <v>5.34006734006734</v>
      </c>
      <c r="L2" s="12">
        <f>IF($C$2=0,0,COUNTIF(D14:D225,1)/$C$2*100)</f>
        <v>100</v>
      </c>
      <c r="M2" s="12">
        <f>IF($C$2=0,0,COUNTIF(E14:E225,1)/$C$2*100)</f>
        <v>66.666666666666657</v>
      </c>
      <c r="N2" s="12">
        <f>IF($C$2=0,0,SUM(N14:N225)/$C$2)</f>
        <v>1.75</v>
      </c>
      <c r="O2" s="12">
        <f t="shared" ref="O2:U2" si="0">IF($C$2=0,0,COUNTIF(O14:O225,1)/$C$2*100)</f>
        <v>50</v>
      </c>
      <c r="P2" s="12">
        <f t="shared" si="0"/>
        <v>66.666666666666657</v>
      </c>
      <c r="Q2" s="12">
        <f t="shared" si="0"/>
        <v>50</v>
      </c>
      <c r="R2" s="12">
        <f t="shared" si="0"/>
        <v>58.333333333333336</v>
      </c>
      <c r="S2" s="12">
        <f t="shared" si="0"/>
        <v>100</v>
      </c>
      <c r="T2" s="12">
        <f t="shared" si="0"/>
        <v>25</v>
      </c>
      <c r="U2" s="12">
        <f t="shared" si="0"/>
        <v>75</v>
      </c>
      <c r="V2" s="12">
        <f>IF(COUNTIFS(U14:U204,0,G14:G204,"&gt;0")=0,100,(COUNTIFS(V14:V204,1,U14:U204,0)/COUNTIFS(U14:U204,0,G14:G204,"&gt;0")*100))</f>
        <v>100</v>
      </c>
      <c r="W2" s="12">
        <f t="shared" ref="W2:AE2" si="1">IF($C$2=0,0,COUNTIF(W14:W225,1)/$C$2*100)</f>
        <v>25</v>
      </c>
      <c r="X2" s="12">
        <f t="shared" si="1"/>
        <v>100</v>
      </c>
      <c r="Y2" s="12">
        <f t="shared" si="1"/>
        <v>33.333333333333329</v>
      </c>
      <c r="Z2" s="12">
        <f t="shared" si="1"/>
        <v>100</v>
      </c>
      <c r="AA2" s="12">
        <f t="shared" si="1"/>
        <v>66.666666666666657</v>
      </c>
      <c r="AB2" s="12">
        <f t="shared" si="1"/>
        <v>100</v>
      </c>
      <c r="AC2" s="12">
        <f t="shared" si="1"/>
        <v>91.666666666666657</v>
      </c>
      <c r="AD2" s="12">
        <f t="shared" si="1"/>
        <v>83.333333333333343</v>
      </c>
      <c r="AE2" s="12">
        <f t="shared" si="1"/>
        <v>100</v>
      </c>
      <c r="AF2" s="12">
        <f>SUM(AF14:AF225)</f>
        <v>39</v>
      </c>
      <c r="AG2" s="12">
        <f t="shared" ref="AG2:AT2" si="2">IF($C$2=0,0,COUNTIF(AG14:AG225,1)/$C$2*100)</f>
        <v>58.333333333333336</v>
      </c>
      <c r="AH2" s="12">
        <f t="shared" si="2"/>
        <v>75</v>
      </c>
      <c r="AI2" s="12">
        <f t="shared" si="2"/>
        <v>50</v>
      </c>
      <c r="AJ2" s="12">
        <f t="shared" si="2"/>
        <v>100</v>
      </c>
      <c r="AK2" s="12">
        <f t="shared" si="2"/>
        <v>91.666666666666657</v>
      </c>
      <c r="AL2" s="12">
        <f t="shared" si="2"/>
        <v>41.666666666666671</v>
      </c>
      <c r="AM2" s="12">
        <f t="shared" si="2"/>
        <v>91.666666666666657</v>
      </c>
      <c r="AN2" s="12">
        <f t="shared" si="2"/>
        <v>25</v>
      </c>
      <c r="AO2" s="12">
        <f t="shared" si="2"/>
        <v>91.666666666666657</v>
      </c>
      <c r="AP2" s="12">
        <f t="shared" si="2"/>
        <v>66.666666666666657</v>
      </c>
      <c r="AQ2" s="12">
        <f t="shared" si="2"/>
        <v>100</v>
      </c>
      <c r="AR2" s="12">
        <f t="shared" si="2"/>
        <v>100</v>
      </c>
      <c r="AS2" s="12">
        <f t="shared" si="2"/>
        <v>91.666666666666657</v>
      </c>
      <c r="AT2" s="12">
        <f t="shared" si="2"/>
        <v>75</v>
      </c>
      <c r="AU2" s="12">
        <f>IF(E2=0,0,(206.835-(84.6*(I2))-(1.015*(F2))))</f>
        <v>24.415850815850835</v>
      </c>
      <c r="AV2" s="12">
        <f>IF(E2=0,0,(0.39*F2)+(11.8*I2)-15.59)</f>
        <v>15.529427609427611</v>
      </c>
      <c r="AW2" s="12">
        <f>IF(E2=0,0,((0.0588*K2*100)-(0.296*(D2/E2)*100)-15.8))</f>
        <v>14.303973063973064</v>
      </c>
      <c r="AX2" s="12">
        <f>IF(G2=0,0,(4.71*K2)+(0.5*F2)-21.43)</f>
        <v>15.144794094794094</v>
      </c>
      <c r="AY2" s="12">
        <f>IF($C$2=0,0,COUNTIF(AY14:AY225,1)/$C$2*100)</f>
        <v>58.333333333333336</v>
      </c>
      <c r="AZ2" s="12">
        <f>IF($C$2=0,0,COUNTIF(AZ14:AZ225,1)/$C$2*100)</f>
        <v>50</v>
      </c>
      <c r="BA2" s="12">
        <f>IF($C$2=0,0,COUNTIF(BA14:BA225,1)/$C$2*100)</f>
        <v>33.333333333333329</v>
      </c>
      <c r="BB2" s="12">
        <v>8.6999999999999993</v>
      </c>
      <c r="BC2" s="12">
        <v>15</v>
      </c>
      <c r="BD2" s="12">
        <v>15.7</v>
      </c>
      <c r="BE2" s="12">
        <v>7</v>
      </c>
      <c r="BF2" s="12">
        <v>11.3</v>
      </c>
      <c r="BG2" s="12">
        <f>IF(E2=0,0,AF2/E2*1000)</f>
        <v>131.31313131313132</v>
      </c>
      <c r="BH2" s="29">
        <f>E2/200/24/60</f>
        <v>1.03125E-3</v>
      </c>
      <c r="BI2" s="29">
        <f>IF($C$2=0,0,BH2/$C$2)</f>
        <v>8.5937500000000009E-5</v>
      </c>
      <c r="BJ2" s="12">
        <f>IF($C$2=0,0,D2/$C$2)</f>
        <v>1.0833333333333333</v>
      </c>
      <c r="BK2" s="12">
        <f>IF($C$2=0,0,E2/$C$2)</f>
        <v>24.75</v>
      </c>
      <c r="BL2" s="12">
        <f>IF($C$2=0,0,AF2/$C$2)</f>
        <v>3.25</v>
      </c>
      <c r="BM2" s="12">
        <f>(0.5*W2)+(0.5*X2)</f>
        <v>62.5</v>
      </c>
      <c r="BN2" s="12">
        <f>IF(C2=0,0,J2/G2*100)</f>
        <v>97.6</v>
      </c>
      <c r="BO2" s="12">
        <f>[1]ReadingSamples!$P$2</f>
        <v>53.722019781363883</v>
      </c>
      <c r="BP2" s="27">
        <v>40.200000000000003</v>
      </c>
      <c r="BQ2" s="12">
        <v>13.1</v>
      </c>
      <c r="BR2" s="12">
        <v>12</v>
      </c>
      <c r="BS2" s="12">
        <v>13.8</v>
      </c>
      <c r="BT2" s="12">
        <v>14.8</v>
      </c>
      <c r="BU2" s="12">
        <v>12</v>
      </c>
      <c r="BV2" s="12">
        <v>5.048</v>
      </c>
      <c r="BW2" s="12">
        <f>IF($C$2=0,0,((COUNTIF(BG14:BG225,"&lt;209")-COUNTIF(BG14:BG225,"&lt;1"))/$C$2)*100)</f>
        <v>83.333333333333343</v>
      </c>
      <c r="BX2" s="12">
        <f>IF($C$2=0,0,(COUNTIF(F14:F225,1)/$C$2)*100)</f>
        <v>91.666666666666657</v>
      </c>
      <c r="BY2" s="12">
        <f>IF($C$2=0,0,(COUNTIF(N14:N225,1)/$C$2)*100)</f>
        <v>66.666666666666657</v>
      </c>
      <c r="BZ2" s="12">
        <f>IF($C$2=0,0,((COUNTIF(G14:G225,"&gt;4")-COUNTIF(G14:G225,"&gt;15"))/$C$2)*100)</f>
        <v>8.3333333333333321</v>
      </c>
      <c r="CA2" s="12">
        <f>IF($C$2=0,0,COUNTIF(BJ14:BJ225,1)/$C$2*100)</f>
        <v>83.333333333333343</v>
      </c>
      <c r="CB2" s="12" t="e">
        <f>SUM(CB14:CB225)/COUNT(CB14:CB225)</f>
        <v>#REF!</v>
      </c>
    </row>
    <row r="3" spans="1:80" s="12" customFormat="1" hidden="1">
      <c r="A3" s="52"/>
      <c r="B3" s="4" t="s">
        <v>188</v>
      </c>
      <c r="L3" s="12">
        <f>100-L$2</f>
        <v>0</v>
      </c>
      <c r="M3" s="12">
        <f t="shared" ref="M3:BX3" si="3">100-M$2</f>
        <v>33.333333333333343</v>
      </c>
      <c r="O3" s="12">
        <f t="shared" si="3"/>
        <v>50</v>
      </c>
      <c r="P3" s="12">
        <f t="shared" si="3"/>
        <v>33.333333333333343</v>
      </c>
      <c r="Q3" s="12">
        <f t="shared" si="3"/>
        <v>50</v>
      </c>
      <c r="R3" s="12">
        <f t="shared" si="3"/>
        <v>41.666666666666664</v>
      </c>
      <c r="S3" s="12">
        <f t="shared" si="3"/>
        <v>0</v>
      </c>
      <c r="T3" s="12">
        <f t="shared" si="3"/>
        <v>75</v>
      </c>
      <c r="U3" s="12">
        <f t="shared" si="3"/>
        <v>25</v>
      </c>
      <c r="V3" s="12">
        <f t="shared" si="3"/>
        <v>0</v>
      </c>
      <c r="W3" s="12">
        <f t="shared" si="3"/>
        <v>75</v>
      </c>
      <c r="X3" s="12">
        <f t="shared" si="3"/>
        <v>0</v>
      </c>
      <c r="Y3" s="12">
        <f t="shared" si="3"/>
        <v>66.666666666666671</v>
      </c>
      <c r="Z3" s="12">
        <f t="shared" si="3"/>
        <v>0</v>
      </c>
      <c r="AA3" s="12">
        <f t="shared" si="3"/>
        <v>33.333333333333343</v>
      </c>
      <c r="AB3" s="12">
        <f t="shared" si="3"/>
        <v>0</v>
      </c>
      <c r="AC3" s="12">
        <f t="shared" si="3"/>
        <v>8.3333333333333428</v>
      </c>
      <c r="AD3" s="12">
        <f t="shared" si="3"/>
        <v>16.666666666666657</v>
      </c>
      <c r="AE3" s="12">
        <f t="shared" si="3"/>
        <v>0</v>
      </c>
      <c r="AG3" s="12">
        <f t="shared" si="3"/>
        <v>41.666666666666664</v>
      </c>
      <c r="AH3" s="12">
        <f t="shared" si="3"/>
        <v>25</v>
      </c>
      <c r="AI3" s="12">
        <f t="shared" si="3"/>
        <v>50</v>
      </c>
      <c r="AJ3" s="12">
        <f t="shared" si="3"/>
        <v>0</v>
      </c>
      <c r="AK3" s="12">
        <f t="shared" si="3"/>
        <v>8.3333333333333428</v>
      </c>
      <c r="AL3" s="12">
        <f t="shared" si="3"/>
        <v>58.333333333333329</v>
      </c>
      <c r="AM3" s="12">
        <f t="shared" si="3"/>
        <v>8.3333333333333428</v>
      </c>
      <c r="AN3" s="12">
        <f t="shared" si="3"/>
        <v>75</v>
      </c>
      <c r="AO3" s="12">
        <f t="shared" si="3"/>
        <v>8.3333333333333428</v>
      </c>
      <c r="AP3" s="12">
        <f t="shared" si="3"/>
        <v>33.333333333333343</v>
      </c>
      <c r="AQ3" s="12">
        <f t="shared" si="3"/>
        <v>0</v>
      </c>
      <c r="AR3" s="12">
        <f t="shared" si="3"/>
        <v>0</v>
      </c>
      <c r="AS3" s="12">
        <f t="shared" si="3"/>
        <v>8.3333333333333428</v>
      </c>
      <c r="AT3" s="12">
        <f t="shared" si="3"/>
        <v>25</v>
      </c>
      <c r="AY3" s="12">
        <f t="shared" si="3"/>
        <v>41.666666666666664</v>
      </c>
      <c r="AZ3" s="12">
        <f t="shared" si="3"/>
        <v>50</v>
      </c>
      <c r="BA3" s="12">
        <f t="shared" si="3"/>
        <v>66.666666666666671</v>
      </c>
      <c r="BM3" s="12">
        <f t="shared" si="3"/>
        <v>37.5</v>
      </c>
      <c r="BW3" s="12">
        <f t="shared" si="3"/>
        <v>16.666666666666657</v>
      </c>
      <c r="BX3" s="12">
        <f t="shared" si="3"/>
        <v>8.3333333333333428</v>
      </c>
      <c r="BY3" s="12">
        <f>100-BY$2</f>
        <v>33.333333333333343</v>
      </c>
      <c r="BZ3" s="12">
        <f>100-BZ$2</f>
        <v>91.666666666666671</v>
      </c>
      <c r="CA3" s="12">
        <f>100-CA$2</f>
        <v>16.666666666666657</v>
      </c>
    </row>
    <row r="4" spans="1:80" s="12" customFormat="1" hidden="1">
      <c r="A4" s="52"/>
      <c r="B4" s="4" t="s">
        <v>182</v>
      </c>
      <c r="F4" s="12">
        <f t="shared" ref="F4:K4" si="4">_xlfn.STDEV.P(H14:H219)</f>
        <v>10.188501143718616</v>
      </c>
      <c r="G4" s="12">
        <f t="shared" si="4"/>
        <v>56.369995466461489</v>
      </c>
      <c r="H4" s="12">
        <f t="shared" si="4"/>
        <v>20.13478885467196</v>
      </c>
      <c r="I4" s="12">
        <f t="shared" si="4"/>
        <v>0.13871989426737988</v>
      </c>
      <c r="J4" s="12">
        <f t="shared" si="4"/>
        <v>56.857766009187834</v>
      </c>
      <c r="K4" s="12">
        <f t="shared" si="4"/>
        <v>0.37416747012061924</v>
      </c>
      <c r="N4" s="12">
        <f>_xlfn.STDEV.P(N14:N219)</f>
        <v>1.2332207155790618</v>
      </c>
      <c r="AU4" s="12">
        <f>_xlfn.STDEV.P(AU14:AU219)</f>
        <v>19.483482917166317</v>
      </c>
      <c r="AV4" s="12">
        <f>_xlfn.STDEV.P(AV14:AV219)</f>
        <v>5.0695094736457706</v>
      </c>
      <c r="AW4" s="12">
        <f>_xlfn.STDEV.P(AW14:AW219)</f>
        <v>2.55466007428738</v>
      </c>
      <c r="AX4" s="12">
        <f>_xlfn.STDEV.P(AX14:AX219)</f>
        <v>6.2696998278759768</v>
      </c>
      <c r="BG4" s="12">
        <f>_xlfn.STDEV.P(BG14:BG219)</f>
        <v>86.665668693717862</v>
      </c>
      <c r="BI4" s="29">
        <f>_xlfn.STDEV.P(BH14:BH219)</f>
        <v>3.2852586722307081E-5</v>
      </c>
      <c r="BJ4" s="12">
        <f>_xlfn.STDEV.P(F14:F219)</f>
        <v>0.27638539919628335</v>
      </c>
      <c r="BK4" s="12">
        <f>_xlfn.STDEV.P(G14:G219)</f>
        <v>9.4615449760244399</v>
      </c>
      <c r="BL4" s="12">
        <f>_xlfn.STDEV.P(AF14:AF219)</f>
        <v>1.7380544678845176</v>
      </c>
      <c r="CB4" s="12" t="e">
        <f>_xlfn.STDEV.P(CB14:CB225)</f>
        <v>#REF!</v>
      </c>
    </row>
    <row r="5" spans="1:80" s="12" customFormat="1" ht="15" hidden="1" customHeight="1">
      <c r="A5" s="63"/>
      <c r="B5" s="4"/>
      <c r="BI5" s="29"/>
    </row>
    <row r="6" spans="1:80" s="8" customFormat="1" hidden="1">
      <c r="A6" s="64"/>
      <c r="B6" s="3"/>
    </row>
    <row r="7" spans="1:80" s="8" customFormat="1" hidden="1">
      <c r="A7" s="64"/>
      <c r="B7" s="47"/>
    </row>
    <row r="8" spans="1:80" s="8" customFormat="1" ht="15" hidden="1" customHeight="1">
      <c r="A8" s="64"/>
      <c r="B8" s="3"/>
    </row>
    <row r="9" spans="1:80" s="8" customFormat="1" hidden="1">
      <c r="A9" s="64"/>
      <c r="B9" s="47"/>
    </row>
    <row r="10" spans="1:80" s="8" customFormat="1" hidden="1">
      <c r="A10" s="64"/>
      <c r="B10" s="47"/>
    </row>
    <row r="11" spans="1:80" s="8" customFormat="1" hidden="1">
      <c r="A11" s="64"/>
      <c r="B11" s="47"/>
    </row>
    <row r="12" spans="1:80" s="8" customFormat="1" hidden="1">
      <c r="A12" s="65"/>
      <c r="B12" s="3"/>
    </row>
    <row r="13" spans="1:80" s="4" customFormat="1" ht="174" thickBot="1">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115.9" thickBot="1">
      <c r="A14" t="s">
        <v>517</v>
      </c>
      <c r="B14" s="60" t="s">
        <v>503</v>
      </c>
      <c r="C14" s="2" t="s">
        <v>72</v>
      </c>
      <c r="D14">
        <f>[1]ReadingSamples!$Q3</f>
        <v>1</v>
      </c>
      <c r="E14">
        <v>0</v>
      </c>
      <c r="F14">
        <f t="shared" ref="F14:F25" si="5">IF(B14="",0,(LEN(B14)-LEN(SUBSTITUTE(B14,". ","."))+1))</f>
        <v>1</v>
      </c>
      <c r="G14">
        <f t="shared" ref="G14:G25" si="6">IF(B14="",0,LEN(B14)-LEN(SUBSTITUTE(B14," ",""))+1)</f>
        <v>50</v>
      </c>
      <c r="H14">
        <f t="shared" ref="H14:H25" si="7">IF(F14=0,0,G14/F14)</f>
        <v>50</v>
      </c>
      <c r="I14">
        <f t="shared" ref="I14:I25" si="8">LEN(SUBSTITUTE(B14," ",""))</f>
        <v>281</v>
      </c>
      <c r="J14">
        <f>[1]ReadingSamples!$C3</f>
        <v>98</v>
      </c>
      <c r="K14">
        <f t="shared" ref="K14:K25" si="9">IF(G14=0,0,J14/G14)</f>
        <v>1.96</v>
      </c>
      <c r="L14">
        <f t="shared" ref="L14:L25" si="10">LEN(SUBSTITUTE(SUBSTITUTE(SUBSTITUTE(SUBSTITUTE(SUBSTITUTE(SUBSTITUTE(SUBSTITUTE(SUBSTITUTE(SUBSTITUTE(SUBSTITUTE(SUBSTITUTE(SUBSTITUTE(SUBSTITUTE(SUBSTITUTE(SUBSTITUTE(SUBSTITUTE(SUBSTITUTE(SUBSTITUTE(SUBSTITUTE(B14," ",""),".",""),",",""),"?",""),"!",""),";",""),"(",""),")",""),"[",""),"]",""),"-",""),"{",""),"}",""),"/",""),"+",""),"*",""),"_",""),"&amp;",""),"#",""))</f>
        <v>279</v>
      </c>
      <c r="M14">
        <f t="shared" ref="M14:M25" si="11">IF(G14=0,0,L14/G14)</f>
        <v>5.58</v>
      </c>
      <c r="N14">
        <v>5</v>
      </c>
      <c r="O14">
        <v>0</v>
      </c>
      <c r="P14">
        <f>[1]ReadingSamples!$R3</f>
        <v>0</v>
      </c>
      <c r="Q14">
        <v>0</v>
      </c>
      <c r="R14">
        <f>[1]ReadingSamples!$E3</f>
        <v>0</v>
      </c>
      <c r="S14" s="20">
        <v>1</v>
      </c>
      <c r="T14">
        <f t="shared" ref="T14:T25" si="12">QUOTIENT((Q14+R14+S14),3)</f>
        <v>0</v>
      </c>
      <c r="U14" s="22">
        <f>[1]ReadingSamples!$F3</f>
        <v>1</v>
      </c>
      <c r="V14">
        <v>1</v>
      </c>
      <c r="W14">
        <f t="shared" ref="W14:W25" si="13">QUOTIENT((P14+T14),2)</f>
        <v>0</v>
      </c>
      <c r="X14">
        <f t="shared" ref="X14:X25" si="14">IF(U14=1,1,IF(V14=1,1,0))</f>
        <v>1</v>
      </c>
      <c r="Y14">
        <f>[1]ReadingSamples!$D3</f>
        <v>0</v>
      </c>
      <c r="Z14">
        <f>[1]ReadingSamples!$G3</f>
        <v>1</v>
      </c>
      <c r="AA14">
        <f>[1]ReadingSamples!$H3</f>
        <v>0</v>
      </c>
      <c r="AB14">
        <f>[1]ReadingSamples!$I3</f>
        <v>1</v>
      </c>
      <c r="AC14">
        <f>[1]ReadingSamples!$T3</f>
        <v>1</v>
      </c>
      <c r="AD14">
        <f>[1]ReadingSamples!$J3</f>
        <v>1</v>
      </c>
      <c r="AE14">
        <v>1</v>
      </c>
      <c r="AF14">
        <f t="shared" ref="AF14:AF25" si="15">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2</v>
      </c>
      <c r="AG14">
        <f>[1]ReadingSamples!$K3</f>
        <v>1</v>
      </c>
      <c r="AH14">
        <f t="shared" ref="AH14:AH25" si="16">IF(G14&gt;0,IF((LEN(B14)-LEN(SUBSTITUTE(B14,"/","")))&gt;0,0,1),0)</f>
        <v>1</v>
      </c>
      <c r="AI14">
        <f>[1]ReadingSamples!$L3</f>
        <v>0</v>
      </c>
      <c r="AJ14">
        <v>1</v>
      </c>
      <c r="AK14">
        <f t="shared" ref="AK14:AK25" si="17">IF(G14&gt;0,IF(((LEN(B14)-LEN(SUBSTITUTE(B14,"(","")))+(LEN(B14)-LEN(SUBSTITUTE(B14,")","")))+(LEN(B14)-LEN(SUBSTITUTE(B14,"[","")))+(LEN(B14)-LEN(SUBSTITUTE(B14,"]","")))+(LEN(B14)-LEN(SUBSTITUTE(B14,"{","")))+(LEN(B14)-LEN(SUBSTITUTE(B14,"}",""))))&gt;0,0,1),0)</f>
        <v>1</v>
      </c>
      <c r="AL14">
        <v>0</v>
      </c>
      <c r="AM14">
        <f>[1]ReadingSamples!$M3</f>
        <v>0</v>
      </c>
      <c r="AN14">
        <v>0</v>
      </c>
      <c r="AO14">
        <f>[1]ReadingSamples!$N3</f>
        <v>1</v>
      </c>
      <c r="AP14">
        <v>0</v>
      </c>
      <c r="AQ14">
        <v>1</v>
      </c>
      <c r="AR14">
        <v>1</v>
      </c>
      <c r="AS14">
        <f>[1]ReadingSamples!$O3</f>
        <v>1</v>
      </c>
      <c r="AT14">
        <f>[1]ReadingSamples!$S3</f>
        <v>1</v>
      </c>
      <c r="AU14">
        <f t="shared" ref="AU14:AU25" si="18">IF(G14=0,0,(206.835-(84.6*(K14))-(1.015*(H14))))</f>
        <v>-9.730999999999959</v>
      </c>
      <c r="AV14">
        <f t="shared" ref="AV14:AV25" si="19">IF(G14=0,0,(0.39*H14)+(11.8*K14)-15.59)</f>
        <v>27.038</v>
      </c>
      <c r="AW14">
        <f t="shared" ref="AW14:AW25" si="20">IF(G14=0,0,((0.0588*M14*100)-(0.296*(F14/G14)*100)-15.8))</f>
        <v>16.418400000000002</v>
      </c>
      <c r="AX14">
        <f t="shared" ref="AX14:AX25" si="21">IF(I14=0,0,(4.71*M14)+(0.5*H14)-21.43)</f>
        <v>29.851800000000004</v>
      </c>
      <c r="AY14">
        <v>0</v>
      </c>
      <c r="AZ14">
        <v>0</v>
      </c>
      <c r="BA14">
        <v>0</v>
      </c>
      <c r="BG14">
        <f t="shared" ref="BG14:BG25" si="22">IF(G14=0,0,AF14/G14*1000)</f>
        <v>40</v>
      </c>
      <c r="BH14" s="10">
        <f t="shared" ref="BH14:BH25" si="23">G14/200/24/60</f>
        <v>1.7361111111111109E-4</v>
      </c>
      <c r="BI14">
        <f t="shared" ref="BI14:BI25" si="24">IF(G14=0,0,L14/I14*100)</f>
        <v>99.288256227758012</v>
      </c>
      <c r="BJ14">
        <v>0</v>
      </c>
      <c r="CB14" t="str">
        <f>AW1</f>
        <v>CLI</v>
      </c>
    </row>
    <row r="15" spans="1:80" ht="77.650000000000006" thickBot="1">
      <c r="A15" t="s">
        <v>517</v>
      </c>
      <c r="B15" s="60" t="s">
        <v>502</v>
      </c>
      <c r="C15" s="2" t="s">
        <v>177</v>
      </c>
      <c r="D15">
        <f>[1]ReadingSamples!$Q2</f>
        <v>1</v>
      </c>
      <c r="E15">
        <v>0</v>
      </c>
      <c r="F15">
        <f t="shared" si="5"/>
        <v>1</v>
      </c>
      <c r="G15">
        <f t="shared" si="6"/>
        <v>31</v>
      </c>
      <c r="H15">
        <f t="shared" si="7"/>
        <v>31</v>
      </c>
      <c r="I15">
        <f t="shared" si="8"/>
        <v>181</v>
      </c>
      <c r="J15">
        <f>[1]ReadingSamples!$C2</f>
        <v>64</v>
      </c>
      <c r="K15">
        <f t="shared" si="9"/>
        <v>2.064516129032258</v>
      </c>
      <c r="L15">
        <f t="shared" si="10"/>
        <v>180</v>
      </c>
      <c r="M15">
        <f t="shared" si="11"/>
        <v>5.806451612903226</v>
      </c>
      <c r="N15">
        <v>3</v>
      </c>
      <c r="O15">
        <v>0</v>
      </c>
      <c r="P15">
        <f>[1]ReadingSamples!$R2</f>
        <v>0</v>
      </c>
      <c r="Q15">
        <v>0</v>
      </c>
      <c r="R15">
        <f>[1]ReadingSamples!$E2</f>
        <v>1</v>
      </c>
      <c r="S15" s="20">
        <v>1</v>
      </c>
      <c r="T15">
        <f t="shared" si="12"/>
        <v>0</v>
      </c>
      <c r="U15" s="22">
        <f>[1]ReadingSamples!$F2</f>
        <v>1</v>
      </c>
      <c r="V15">
        <v>1</v>
      </c>
      <c r="W15">
        <f t="shared" si="13"/>
        <v>0</v>
      </c>
      <c r="X15">
        <f t="shared" si="14"/>
        <v>1</v>
      </c>
      <c r="Y15">
        <f>[1]ReadingSamples!$D2</f>
        <v>1</v>
      </c>
      <c r="Z15">
        <f>[1]ReadingSamples!$G2</f>
        <v>1</v>
      </c>
      <c r="AA15">
        <f>[1]ReadingSamples!$H2</f>
        <v>0</v>
      </c>
      <c r="AB15">
        <f>[1]ReadingSamples!$I2</f>
        <v>1</v>
      </c>
      <c r="AC15">
        <f>[1]ReadingSamples!$T2</f>
        <v>1</v>
      </c>
      <c r="AD15">
        <f>[1]ReadingSamples!$J2</f>
        <v>1</v>
      </c>
      <c r="AE15">
        <v>1</v>
      </c>
      <c r="AF15">
        <f t="shared" si="15"/>
        <v>1</v>
      </c>
      <c r="AG15">
        <f>[1]ReadingSamples!$K2</f>
        <v>1</v>
      </c>
      <c r="AH15">
        <f t="shared" si="16"/>
        <v>1</v>
      </c>
      <c r="AI15">
        <f>[1]ReadingSamples!$L2</f>
        <v>0</v>
      </c>
      <c r="AJ15">
        <v>1</v>
      </c>
      <c r="AK15">
        <f t="shared" si="17"/>
        <v>1</v>
      </c>
      <c r="AL15">
        <v>0</v>
      </c>
      <c r="AM15">
        <f>[1]ReadingSamples!$M2</f>
        <v>1</v>
      </c>
      <c r="AN15">
        <v>0</v>
      </c>
      <c r="AO15">
        <f>[1]ReadingSamples!$N2</f>
        <v>1</v>
      </c>
      <c r="AP15">
        <v>0</v>
      </c>
      <c r="AQ15">
        <v>1</v>
      </c>
      <c r="AR15">
        <v>1</v>
      </c>
      <c r="AS15">
        <f>[1]ReadingSamples!$O2</f>
        <v>1</v>
      </c>
      <c r="AT15">
        <f>[1]ReadingSamples!$S2</f>
        <v>1</v>
      </c>
      <c r="AU15">
        <f t="shared" si="18"/>
        <v>0.71193548387100947</v>
      </c>
      <c r="AV15">
        <f t="shared" si="19"/>
        <v>20.861290322580647</v>
      </c>
      <c r="AW15">
        <f t="shared" si="20"/>
        <v>17.387096774193548</v>
      </c>
      <c r="AX15">
        <f t="shared" si="21"/>
        <v>21.41838709677419</v>
      </c>
      <c r="AY15">
        <v>0</v>
      </c>
      <c r="AZ15">
        <v>0</v>
      </c>
      <c r="BA15">
        <v>0</v>
      </c>
      <c r="BG15">
        <f t="shared" si="22"/>
        <v>32.258064516129032</v>
      </c>
      <c r="BH15" s="10">
        <f t="shared" si="23"/>
        <v>1.0763888888888889E-4</v>
      </c>
      <c r="BI15">
        <f t="shared" si="24"/>
        <v>99.447513812154696</v>
      </c>
      <c r="BJ15">
        <v>1</v>
      </c>
      <c r="CB15">
        <f>AV3</f>
        <v>0</v>
      </c>
    </row>
    <row r="16" spans="1:80" ht="77.650000000000006" thickBot="1">
      <c r="A16" t="s">
        <v>517</v>
      </c>
      <c r="B16" s="60" t="s">
        <v>504</v>
      </c>
      <c r="C16" s="2" t="s">
        <v>178</v>
      </c>
      <c r="D16">
        <f>[1]ReadingSamples!$Q4</f>
        <v>1</v>
      </c>
      <c r="E16">
        <v>1</v>
      </c>
      <c r="F16">
        <f t="shared" si="5"/>
        <v>1</v>
      </c>
      <c r="G16">
        <f t="shared" si="6"/>
        <v>33</v>
      </c>
      <c r="H16">
        <f t="shared" si="7"/>
        <v>33</v>
      </c>
      <c r="I16">
        <f t="shared" si="8"/>
        <v>183</v>
      </c>
      <c r="J16">
        <f>[1]ReadingSamples!$C4</f>
        <v>66</v>
      </c>
      <c r="K16">
        <f t="shared" si="9"/>
        <v>2</v>
      </c>
      <c r="L16">
        <f t="shared" si="10"/>
        <v>181</v>
      </c>
      <c r="M16">
        <f t="shared" si="11"/>
        <v>5.4848484848484844</v>
      </c>
      <c r="N16">
        <v>2</v>
      </c>
      <c r="O16">
        <v>0</v>
      </c>
      <c r="P16">
        <f>[1]ReadingSamples!$R4</f>
        <v>0</v>
      </c>
      <c r="Q16">
        <v>0</v>
      </c>
      <c r="R16">
        <f>[1]ReadingSamples!$E4</f>
        <v>1</v>
      </c>
      <c r="S16" s="20">
        <v>1</v>
      </c>
      <c r="T16">
        <f t="shared" si="12"/>
        <v>0</v>
      </c>
      <c r="U16" s="22">
        <f>[1]ReadingSamples!$F4</f>
        <v>1</v>
      </c>
      <c r="V16">
        <v>1</v>
      </c>
      <c r="W16">
        <f t="shared" si="13"/>
        <v>0</v>
      </c>
      <c r="X16">
        <f t="shared" si="14"/>
        <v>1</v>
      </c>
      <c r="Y16">
        <f>[1]ReadingSamples!$D4</f>
        <v>0</v>
      </c>
      <c r="Z16">
        <f>[1]ReadingSamples!$G4</f>
        <v>1</v>
      </c>
      <c r="AA16">
        <f>[1]ReadingSamples!$H4</f>
        <v>0</v>
      </c>
      <c r="AB16">
        <f>[1]ReadingSamples!$I4</f>
        <v>1</v>
      </c>
      <c r="AC16">
        <f>[1]ReadingSamples!$T4</f>
        <v>1</v>
      </c>
      <c r="AD16">
        <f>[1]ReadingSamples!$J4</f>
        <v>0</v>
      </c>
      <c r="AE16">
        <v>1</v>
      </c>
      <c r="AF16">
        <f t="shared" si="15"/>
        <v>2</v>
      </c>
      <c r="AG16">
        <f>[1]ReadingSamples!$K4</f>
        <v>1</v>
      </c>
      <c r="AH16">
        <f t="shared" si="16"/>
        <v>1</v>
      </c>
      <c r="AI16">
        <f>[1]ReadingSamples!$L4</f>
        <v>0</v>
      </c>
      <c r="AJ16">
        <v>1</v>
      </c>
      <c r="AK16">
        <f t="shared" si="17"/>
        <v>1</v>
      </c>
      <c r="AL16">
        <v>0</v>
      </c>
      <c r="AM16">
        <f>[1]ReadingSamples!$M4</f>
        <v>1</v>
      </c>
      <c r="AN16">
        <v>0</v>
      </c>
      <c r="AO16">
        <f>[1]ReadingSamples!$N4</f>
        <v>1</v>
      </c>
      <c r="AP16">
        <v>0</v>
      </c>
      <c r="AQ16">
        <v>1</v>
      </c>
      <c r="AR16">
        <v>1</v>
      </c>
      <c r="AS16">
        <f>[1]ReadingSamples!$O4</f>
        <v>1</v>
      </c>
      <c r="AT16">
        <f>[1]ReadingSamples!$S4</f>
        <v>1</v>
      </c>
      <c r="AU16">
        <f t="shared" si="18"/>
        <v>4.1400000000000219</v>
      </c>
      <c r="AV16">
        <f t="shared" si="19"/>
        <v>20.88</v>
      </c>
      <c r="AW16">
        <f t="shared" si="20"/>
        <v>15.553939393939384</v>
      </c>
      <c r="AX16">
        <f t="shared" si="21"/>
        <v>20.903636363636359</v>
      </c>
      <c r="AY16">
        <v>0</v>
      </c>
      <c r="AZ16">
        <v>0</v>
      </c>
      <c r="BA16">
        <v>1</v>
      </c>
      <c r="BG16">
        <f t="shared" si="22"/>
        <v>60.606060606060609</v>
      </c>
      <c r="BH16" s="10">
        <f t="shared" si="23"/>
        <v>1.1458333333333333E-4</v>
      </c>
      <c r="BI16">
        <f t="shared" si="24"/>
        <v>98.907103825136616</v>
      </c>
      <c r="BJ16">
        <v>1</v>
      </c>
      <c r="CB16">
        <f>AX2</f>
        <v>15.144794094794094</v>
      </c>
    </row>
    <row r="17" spans="1:80" ht="77.650000000000006" thickBot="1">
      <c r="A17" t="s">
        <v>520</v>
      </c>
      <c r="B17" s="60" t="s">
        <v>512</v>
      </c>
      <c r="C17" s="2" t="s">
        <v>72</v>
      </c>
      <c r="D17">
        <f>[1]ReadingSamples!$Q12</f>
        <v>1</v>
      </c>
      <c r="E17">
        <v>0</v>
      </c>
      <c r="F17">
        <f t="shared" si="5"/>
        <v>1</v>
      </c>
      <c r="G17">
        <f t="shared" si="6"/>
        <v>30</v>
      </c>
      <c r="H17">
        <f t="shared" si="7"/>
        <v>30</v>
      </c>
      <c r="I17">
        <f t="shared" si="8"/>
        <v>170</v>
      </c>
      <c r="J17">
        <f>[1]ReadingSamples!$C12</f>
        <v>57</v>
      </c>
      <c r="K17">
        <f t="shared" si="9"/>
        <v>1.9</v>
      </c>
      <c r="L17">
        <f t="shared" si="10"/>
        <v>166</v>
      </c>
      <c r="M17">
        <f t="shared" si="11"/>
        <v>5.5333333333333332</v>
      </c>
      <c r="N17">
        <v>3</v>
      </c>
      <c r="O17">
        <v>0</v>
      </c>
      <c r="P17">
        <f>[1]ReadingSamples!$R12</f>
        <v>0</v>
      </c>
      <c r="Q17">
        <v>1</v>
      </c>
      <c r="R17">
        <f>[1]ReadingSamples!$E12</f>
        <v>0</v>
      </c>
      <c r="S17" s="20">
        <v>1</v>
      </c>
      <c r="T17">
        <f t="shared" si="12"/>
        <v>0</v>
      </c>
      <c r="U17" s="22">
        <f>[1]ReadingSamples!$F12</f>
        <v>1</v>
      </c>
      <c r="V17">
        <v>1</v>
      </c>
      <c r="W17">
        <f t="shared" si="13"/>
        <v>0</v>
      </c>
      <c r="X17">
        <f t="shared" si="14"/>
        <v>1</v>
      </c>
      <c r="Y17">
        <f>[1]ReadingSamples!$D12</f>
        <v>1</v>
      </c>
      <c r="Z17">
        <f>[1]ReadingSamples!$G12</f>
        <v>1</v>
      </c>
      <c r="AA17">
        <f>[1]ReadingSamples!$H12</f>
        <v>1</v>
      </c>
      <c r="AB17">
        <f>[1]ReadingSamples!$I12</f>
        <v>1</v>
      </c>
      <c r="AC17">
        <f>[1]ReadingSamples!$T12</f>
        <v>1</v>
      </c>
      <c r="AD17">
        <f>[1]ReadingSamples!$J12</f>
        <v>0</v>
      </c>
      <c r="AE17">
        <v>1</v>
      </c>
      <c r="AF17">
        <f t="shared" si="15"/>
        <v>4</v>
      </c>
      <c r="AG17">
        <f>[1]ReadingSamples!$K12</f>
        <v>1</v>
      </c>
      <c r="AH17">
        <f t="shared" si="16"/>
        <v>0</v>
      </c>
      <c r="AI17">
        <f>[1]ReadingSamples!$L12</f>
        <v>0</v>
      </c>
      <c r="AJ17">
        <v>1</v>
      </c>
      <c r="AK17">
        <f t="shared" si="17"/>
        <v>1</v>
      </c>
      <c r="AL17">
        <v>0</v>
      </c>
      <c r="AM17">
        <f>[1]ReadingSamples!$M12</f>
        <v>1</v>
      </c>
      <c r="AN17">
        <v>0</v>
      </c>
      <c r="AO17">
        <f>[1]ReadingSamples!$N12</f>
        <v>1</v>
      </c>
      <c r="AP17">
        <v>1</v>
      </c>
      <c r="AQ17">
        <v>1</v>
      </c>
      <c r="AR17">
        <v>1</v>
      </c>
      <c r="AS17">
        <f>[1]ReadingSamples!$O12</f>
        <v>1</v>
      </c>
      <c r="AT17">
        <f>[1]ReadingSamples!$S12</f>
        <v>1</v>
      </c>
      <c r="AU17">
        <f t="shared" si="18"/>
        <v>15.645000000000032</v>
      </c>
      <c r="AV17">
        <f t="shared" si="19"/>
        <v>18.530000000000005</v>
      </c>
      <c r="AW17">
        <f t="shared" si="20"/>
        <v>15.749333333333333</v>
      </c>
      <c r="AX17">
        <f t="shared" si="21"/>
        <v>19.631999999999998</v>
      </c>
      <c r="AY17">
        <v>0</v>
      </c>
      <c r="AZ17">
        <v>1</v>
      </c>
      <c r="BA17">
        <v>0</v>
      </c>
      <c r="BG17">
        <f t="shared" si="22"/>
        <v>133.33333333333334</v>
      </c>
      <c r="BH17" s="10">
        <f t="shared" si="23"/>
        <v>1.0416666666666666E-4</v>
      </c>
      <c r="BI17">
        <f t="shared" si="24"/>
        <v>97.647058823529406</v>
      </c>
      <c r="BJ17">
        <v>1</v>
      </c>
      <c r="CB17" t="e">
        <f>#REF!</f>
        <v>#REF!</v>
      </c>
    </row>
    <row r="18" spans="1:80" ht="39.4" thickBot="1">
      <c r="A18" t="s">
        <v>520</v>
      </c>
      <c r="B18" s="60" t="s">
        <v>513</v>
      </c>
      <c r="C18" s="2" t="s">
        <v>177</v>
      </c>
      <c r="D18">
        <f>[1]ReadingSamples!$Q13</f>
        <v>1</v>
      </c>
      <c r="E18">
        <v>1</v>
      </c>
      <c r="F18">
        <f t="shared" si="5"/>
        <v>1</v>
      </c>
      <c r="G18">
        <f t="shared" si="6"/>
        <v>18</v>
      </c>
      <c r="H18">
        <f t="shared" si="7"/>
        <v>18</v>
      </c>
      <c r="I18">
        <f t="shared" si="8"/>
        <v>100</v>
      </c>
      <c r="J18">
        <f>[1]ReadingSamples!$C13</f>
        <v>33</v>
      </c>
      <c r="K18">
        <f t="shared" si="9"/>
        <v>1.8333333333333333</v>
      </c>
      <c r="L18">
        <f t="shared" si="10"/>
        <v>96</v>
      </c>
      <c r="M18">
        <f t="shared" si="11"/>
        <v>5.333333333333333</v>
      </c>
      <c r="N18">
        <v>1</v>
      </c>
      <c r="O18">
        <v>1</v>
      </c>
      <c r="P18">
        <f>[1]ReadingSamples!$R13</f>
        <v>1</v>
      </c>
      <c r="Q18">
        <v>1</v>
      </c>
      <c r="R18">
        <f>[1]ReadingSamples!$E13</f>
        <v>0</v>
      </c>
      <c r="S18" s="20">
        <v>1</v>
      </c>
      <c r="T18">
        <f t="shared" si="12"/>
        <v>0</v>
      </c>
      <c r="U18" s="22">
        <f>[1]ReadingSamples!$F13</f>
        <v>1</v>
      </c>
      <c r="V18">
        <v>1</v>
      </c>
      <c r="W18">
        <f t="shared" si="13"/>
        <v>0</v>
      </c>
      <c r="X18">
        <f t="shared" si="14"/>
        <v>1</v>
      </c>
      <c r="Y18">
        <f>[1]ReadingSamples!$D13</f>
        <v>0</v>
      </c>
      <c r="Z18">
        <f>[1]ReadingSamples!$G13</f>
        <v>1</v>
      </c>
      <c r="AA18">
        <f>[1]ReadingSamples!$H13</f>
        <v>1</v>
      </c>
      <c r="AB18">
        <f>[1]ReadingSamples!$I13</f>
        <v>1</v>
      </c>
      <c r="AC18">
        <f>[1]ReadingSamples!$T13</f>
        <v>1</v>
      </c>
      <c r="AD18">
        <f>[1]ReadingSamples!$J13</f>
        <v>1</v>
      </c>
      <c r="AE18">
        <v>1</v>
      </c>
      <c r="AF18">
        <f t="shared" si="15"/>
        <v>4</v>
      </c>
      <c r="AG18">
        <f>[1]ReadingSamples!$K13</f>
        <v>1</v>
      </c>
      <c r="AH18">
        <f t="shared" si="16"/>
        <v>0</v>
      </c>
      <c r="AI18">
        <f>[1]ReadingSamples!$L13</f>
        <v>1</v>
      </c>
      <c r="AJ18">
        <v>1</v>
      </c>
      <c r="AK18">
        <f t="shared" si="17"/>
        <v>1</v>
      </c>
      <c r="AL18">
        <v>1</v>
      </c>
      <c r="AM18">
        <f>[1]ReadingSamples!$M13</f>
        <v>1</v>
      </c>
      <c r="AN18">
        <v>0</v>
      </c>
      <c r="AO18">
        <f>[1]ReadingSamples!$N13</f>
        <v>1</v>
      </c>
      <c r="AP18">
        <v>1</v>
      </c>
      <c r="AQ18">
        <v>1</v>
      </c>
      <c r="AR18">
        <v>1</v>
      </c>
      <c r="AS18">
        <f>[1]ReadingSamples!$O13</f>
        <v>1</v>
      </c>
      <c r="AT18">
        <f>[1]ReadingSamples!$S13</f>
        <v>1</v>
      </c>
      <c r="AU18">
        <f t="shared" si="18"/>
        <v>33.465000000000018</v>
      </c>
      <c r="AV18">
        <f t="shared" si="19"/>
        <v>13.063333333333333</v>
      </c>
      <c r="AW18">
        <f t="shared" si="20"/>
        <v>13.915555555555553</v>
      </c>
      <c r="AX18">
        <f t="shared" si="21"/>
        <v>12.689999999999998</v>
      </c>
      <c r="AY18">
        <v>1</v>
      </c>
      <c r="AZ18">
        <v>1</v>
      </c>
      <c r="BA18">
        <v>0</v>
      </c>
      <c r="BG18">
        <f t="shared" si="22"/>
        <v>222.2222222222222</v>
      </c>
      <c r="BH18" s="10">
        <f t="shared" si="23"/>
        <v>6.2500000000000001E-5</v>
      </c>
      <c r="BI18">
        <f t="shared" si="24"/>
        <v>96</v>
      </c>
      <c r="BJ18">
        <v>1</v>
      </c>
      <c r="CB18" t="e">
        <f>#REF!</f>
        <v>#REF!</v>
      </c>
    </row>
    <row r="19" spans="1:80" ht="39.4" thickBot="1">
      <c r="A19" t="s">
        <v>520</v>
      </c>
      <c r="B19" s="60" t="s">
        <v>511</v>
      </c>
      <c r="C19" s="2" t="s">
        <v>178</v>
      </c>
      <c r="D19">
        <f>[1]ReadingSamples!$Q11</f>
        <v>1</v>
      </c>
      <c r="E19">
        <v>1</v>
      </c>
      <c r="F19">
        <f t="shared" si="5"/>
        <v>1</v>
      </c>
      <c r="G19">
        <f t="shared" si="6"/>
        <v>21</v>
      </c>
      <c r="H19">
        <f t="shared" si="7"/>
        <v>21</v>
      </c>
      <c r="I19">
        <f t="shared" si="8"/>
        <v>97</v>
      </c>
      <c r="J19">
        <f>[1]ReadingSamples!$C11</f>
        <v>32</v>
      </c>
      <c r="K19">
        <f t="shared" si="9"/>
        <v>1.5238095238095237</v>
      </c>
      <c r="L19">
        <f t="shared" si="10"/>
        <v>93</v>
      </c>
      <c r="M19">
        <f t="shared" si="11"/>
        <v>4.4285714285714288</v>
      </c>
      <c r="N19">
        <v>1</v>
      </c>
      <c r="O19">
        <v>1</v>
      </c>
      <c r="P19">
        <f>[1]ReadingSamples!$R11</f>
        <v>1</v>
      </c>
      <c r="Q19">
        <v>1</v>
      </c>
      <c r="R19">
        <f>[1]ReadingSamples!$E11</f>
        <v>0</v>
      </c>
      <c r="S19" s="20">
        <v>1</v>
      </c>
      <c r="T19">
        <f t="shared" si="12"/>
        <v>0</v>
      </c>
      <c r="U19" s="22">
        <f>[1]ReadingSamples!$F11</f>
        <v>1</v>
      </c>
      <c r="V19">
        <v>1</v>
      </c>
      <c r="W19">
        <f t="shared" si="13"/>
        <v>0</v>
      </c>
      <c r="X19">
        <f t="shared" si="14"/>
        <v>1</v>
      </c>
      <c r="Y19">
        <f>[1]ReadingSamples!$D11</f>
        <v>1</v>
      </c>
      <c r="Z19">
        <f>[1]ReadingSamples!$G11</f>
        <v>1</v>
      </c>
      <c r="AA19">
        <f>[1]ReadingSamples!$H11</f>
        <v>1</v>
      </c>
      <c r="AB19">
        <f>[1]ReadingSamples!$I11</f>
        <v>1</v>
      </c>
      <c r="AC19">
        <f>[1]ReadingSamples!$T11</f>
        <v>1</v>
      </c>
      <c r="AD19">
        <f>[1]ReadingSamples!$J11</f>
        <v>1</v>
      </c>
      <c r="AE19">
        <v>1</v>
      </c>
      <c r="AF19">
        <f t="shared" si="15"/>
        <v>4</v>
      </c>
      <c r="AG19">
        <f>[1]ReadingSamples!$K11</f>
        <v>1</v>
      </c>
      <c r="AH19">
        <f t="shared" si="16"/>
        <v>0</v>
      </c>
      <c r="AI19">
        <f>[1]ReadingSamples!$L11</f>
        <v>1</v>
      </c>
      <c r="AJ19">
        <v>1</v>
      </c>
      <c r="AK19">
        <f t="shared" si="17"/>
        <v>1</v>
      </c>
      <c r="AL19">
        <v>1</v>
      </c>
      <c r="AM19">
        <f>[1]ReadingSamples!$M11</f>
        <v>1</v>
      </c>
      <c r="AN19">
        <v>0</v>
      </c>
      <c r="AO19">
        <f>[1]ReadingSamples!$N11</f>
        <v>1</v>
      </c>
      <c r="AP19">
        <v>1</v>
      </c>
      <c r="AQ19">
        <v>1</v>
      </c>
      <c r="AR19">
        <v>1</v>
      </c>
      <c r="AS19">
        <f>[1]ReadingSamples!$O11</f>
        <v>1</v>
      </c>
      <c r="AT19">
        <f>[1]ReadingSamples!$S11</f>
        <v>1</v>
      </c>
      <c r="AU19">
        <f t="shared" si="18"/>
        <v>56.605714285714299</v>
      </c>
      <c r="AV19">
        <f t="shared" si="19"/>
        <v>10.580952380952379</v>
      </c>
      <c r="AW19">
        <f t="shared" si="20"/>
        <v>8.8304761904761939</v>
      </c>
      <c r="AX19">
        <f t="shared" si="21"/>
        <v>9.9285714285714306</v>
      </c>
      <c r="AY19">
        <v>1</v>
      </c>
      <c r="AZ19">
        <v>1</v>
      </c>
      <c r="BA19">
        <v>0</v>
      </c>
      <c r="BG19">
        <f t="shared" si="22"/>
        <v>190.47619047619045</v>
      </c>
      <c r="BH19" s="10">
        <f t="shared" si="23"/>
        <v>7.2916666666666659E-5</v>
      </c>
      <c r="BI19">
        <f t="shared" si="24"/>
        <v>95.876288659793815</v>
      </c>
      <c r="BJ19">
        <v>1</v>
      </c>
      <c r="CB19" t="e">
        <f>#REF!</f>
        <v>#REF!</v>
      </c>
    </row>
    <row r="20" spans="1:80" ht="52.15" thickBot="1">
      <c r="A20" t="s">
        <v>518</v>
      </c>
      <c r="B20" s="60" t="s">
        <v>505</v>
      </c>
      <c r="C20" s="16" t="s">
        <v>72</v>
      </c>
      <c r="D20">
        <f>[1]ReadingSamples!$Q5</f>
        <v>1</v>
      </c>
      <c r="E20">
        <v>1</v>
      </c>
      <c r="F20">
        <f t="shared" si="5"/>
        <v>1</v>
      </c>
      <c r="G20">
        <f t="shared" si="6"/>
        <v>22</v>
      </c>
      <c r="H20">
        <f t="shared" si="7"/>
        <v>22</v>
      </c>
      <c r="I20">
        <f t="shared" si="8"/>
        <v>126</v>
      </c>
      <c r="J20">
        <f>[1]ReadingSamples!$C5</f>
        <v>43</v>
      </c>
      <c r="K20">
        <f t="shared" si="9"/>
        <v>1.9545454545454546</v>
      </c>
      <c r="L20">
        <f t="shared" si="10"/>
        <v>122</v>
      </c>
      <c r="M20">
        <f t="shared" si="11"/>
        <v>5.5454545454545459</v>
      </c>
      <c r="N20">
        <v>1</v>
      </c>
      <c r="O20">
        <v>0</v>
      </c>
      <c r="P20">
        <f>[1]ReadingSamples!$R5</f>
        <v>1</v>
      </c>
      <c r="Q20">
        <v>0</v>
      </c>
      <c r="R20">
        <f>[1]ReadingSamples!$E5</f>
        <v>0</v>
      </c>
      <c r="S20" s="20">
        <v>1</v>
      </c>
      <c r="T20">
        <f t="shared" si="12"/>
        <v>0</v>
      </c>
      <c r="U20" s="22">
        <f>[1]ReadingSamples!$F5</f>
        <v>1</v>
      </c>
      <c r="V20">
        <v>1</v>
      </c>
      <c r="W20">
        <f t="shared" si="13"/>
        <v>0</v>
      </c>
      <c r="X20">
        <f t="shared" si="14"/>
        <v>1</v>
      </c>
      <c r="Y20">
        <f>[1]ReadingSamples!$D5</f>
        <v>0</v>
      </c>
      <c r="Z20">
        <f>[1]ReadingSamples!$G5</f>
        <v>1</v>
      </c>
      <c r="AA20">
        <f>[1]ReadingSamples!$H5</f>
        <v>0</v>
      </c>
      <c r="AB20">
        <f>[1]ReadingSamples!$I5</f>
        <v>1</v>
      </c>
      <c r="AC20">
        <f>[1]ReadingSamples!$T5</f>
        <v>1</v>
      </c>
      <c r="AD20">
        <f>[1]ReadingSamples!$J5</f>
        <v>1</v>
      </c>
      <c r="AE20">
        <v>1</v>
      </c>
      <c r="AF20">
        <f t="shared" si="15"/>
        <v>4</v>
      </c>
      <c r="AG20">
        <f>[1]ReadingSamples!$K5</f>
        <v>0</v>
      </c>
      <c r="AH20">
        <f t="shared" si="16"/>
        <v>1</v>
      </c>
      <c r="AI20">
        <f>[1]ReadingSamples!$L5</f>
        <v>0</v>
      </c>
      <c r="AJ20">
        <v>1</v>
      </c>
      <c r="AK20">
        <f t="shared" si="17"/>
        <v>1</v>
      </c>
      <c r="AL20">
        <v>0</v>
      </c>
      <c r="AM20">
        <f>[1]ReadingSamples!$M5</f>
        <v>1</v>
      </c>
      <c r="AN20">
        <v>0</v>
      </c>
      <c r="AO20">
        <f>[1]ReadingSamples!$N5</f>
        <v>0</v>
      </c>
      <c r="AP20">
        <v>0</v>
      </c>
      <c r="AQ20">
        <v>1</v>
      </c>
      <c r="AR20">
        <v>1</v>
      </c>
      <c r="AS20">
        <f>[1]ReadingSamples!$O5</f>
        <v>0</v>
      </c>
      <c r="AT20">
        <f>[1]ReadingSamples!$S5</f>
        <v>1</v>
      </c>
      <c r="AU20">
        <f t="shared" si="18"/>
        <v>19.150454545454565</v>
      </c>
      <c r="AV20">
        <f t="shared" si="19"/>
        <v>16.053636363636368</v>
      </c>
      <c r="AW20">
        <f t="shared" si="20"/>
        <v>15.461818181818185</v>
      </c>
      <c r="AX20">
        <f t="shared" si="21"/>
        <v>15.689090909090915</v>
      </c>
      <c r="AY20">
        <v>0</v>
      </c>
      <c r="AZ20">
        <v>0</v>
      </c>
      <c r="BA20">
        <v>0</v>
      </c>
      <c r="BG20">
        <f t="shared" si="22"/>
        <v>181.81818181818181</v>
      </c>
      <c r="BH20" s="10">
        <f t="shared" si="23"/>
        <v>7.6388888888888887E-5</v>
      </c>
      <c r="BI20">
        <f t="shared" si="24"/>
        <v>96.825396825396822</v>
      </c>
      <c r="BJ20">
        <v>0</v>
      </c>
      <c r="CB20">
        <f>VLOOKUP(BB5,'Reading box plots'!$A$14:$B$26,2)</f>
        <v>4</v>
      </c>
    </row>
    <row r="21" spans="1:80" ht="39.4" thickBot="1">
      <c r="A21" t="s">
        <v>518</v>
      </c>
      <c r="B21" s="60" t="s">
        <v>507</v>
      </c>
      <c r="C21" s="2" t="s">
        <v>177</v>
      </c>
      <c r="D21">
        <f>[1]ReadingSamples!$Q7</f>
        <v>1</v>
      </c>
      <c r="E21">
        <v>1</v>
      </c>
      <c r="F21">
        <f t="shared" si="5"/>
        <v>1</v>
      </c>
      <c r="G21">
        <f t="shared" si="6"/>
        <v>19</v>
      </c>
      <c r="H21">
        <f t="shared" si="7"/>
        <v>19</v>
      </c>
      <c r="I21">
        <f t="shared" si="8"/>
        <v>100</v>
      </c>
      <c r="J21">
        <f>[1]ReadingSamples!$C7</f>
        <v>34</v>
      </c>
      <c r="K21">
        <f t="shared" si="9"/>
        <v>1.7894736842105263</v>
      </c>
      <c r="L21">
        <f t="shared" si="10"/>
        <v>97</v>
      </c>
      <c r="M21">
        <f t="shared" si="11"/>
        <v>5.1052631578947372</v>
      </c>
      <c r="N21">
        <v>1</v>
      </c>
      <c r="O21">
        <v>0</v>
      </c>
      <c r="P21">
        <f>[1]ReadingSamples!$R7</f>
        <v>1</v>
      </c>
      <c r="Q21">
        <v>0</v>
      </c>
      <c r="R21">
        <f>[1]ReadingSamples!$E7</f>
        <v>1</v>
      </c>
      <c r="S21" s="20">
        <v>1</v>
      </c>
      <c r="T21">
        <f t="shared" si="12"/>
        <v>0</v>
      </c>
      <c r="U21" s="22">
        <f>[1]ReadingSamples!$F7</f>
        <v>1</v>
      </c>
      <c r="V21">
        <v>1</v>
      </c>
      <c r="W21">
        <f t="shared" si="13"/>
        <v>0</v>
      </c>
      <c r="X21">
        <f t="shared" si="14"/>
        <v>1</v>
      </c>
      <c r="Y21">
        <f>[1]ReadingSamples!$D7</f>
        <v>0</v>
      </c>
      <c r="Z21">
        <f>[1]ReadingSamples!$G7</f>
        <v>1</v>
      </c>
      <c r="AA21">
        <f>[1]ReadingSamples!$H7</f>
        <v>1</v>
      </c>
      <c r="AB21">
        <f>[1]ReadingSamples!$I7</f>
        <v>1</v>
      </c>
      <c r="AC21">
        <f>[1]ReadingSamples!$T7</f>
        <v>1</v>
      </c>
      <c r="AD21">
        <f>[1]ReadingSamples!$J7</f>
        <v>1</v>
      </c>
      <c r="AE21">
        <v>1</v>
      </c>
      <c r="AF21">
        <f t="shared" si="15"/>
        <v>3</v>
      </c>
      <c r="AG21">
        <f>[1]ReadingSamples!$K7</f>
        <v>0</v>
      </c>
      <c r="AH21">
        <f t="shared" si="16"/>
        <v>1</v>
      </c>
      <c r="AI21">
        <f>[1]ReadingSamples!$L7</f>
        <v>0</v>
      </c>
      <c r="AJ21">
        <v>1</v>
      </c>
      <c r="AK21">
        <f t="shared" si="17"/>
        <v>1</v>
      </c>
      <c r="AL21">
        <v>0</v>
      </c>
      <c r="AM21">
        <f>[1]ReadingSamples!$M7</f>
        <v>1</v>
      </c>
      <c r="AN21">
        <v>0</v>
      </c>
      <c r="AO21">
        <f>[1]ReadingSamples!$N7</f>
        <v>1</v>
      </c>
      <c r="AP21">
        <v>1</v>
      </c>
      <c r="AQ21">
        <v>1</v>
      </c>
      <c r="AR21">
        <v>1</v>
      </c>
      <c r="AS21">
        <f>[1]ReadingSamples!$O7</f>
        <v>1</v>
      </c>
      <c r="AT21">
        <f>[1]ReadingSamples!$S7</f>
        <v>1</v>
      </c>
      <c r="AU21">
        <f t="shared" si="18"/>
        <v>36.160526315789497</v>
      </c>
      <c r="AV21">
        <f t="shared" si="19"/>
        <v>12.935789473684213</v>
      </c>
      <c r="AW21">
        <f t="shared" si="20"/>
        <v>12.661052631578951</v>
      </c>
      <c r="AX21">
        <f t="shared" si="21"/>
        <v>12.11578947368421</v>
      </c>
      <c r="AY21">
        <v>1</v>
      </c>
      <c r="AZ21">
        <v>0</v>
      </c>
      <c r="BA21">
        <v>0</v>
      </c>
      <c r="BG21">
        <f t="shared" si="22"/>
        <v>157.89473684210526</v>
      </c>
      <c r="BH21" s="10">
        <f t="shared" si="23"/>
        <v>6.597222222222223E-5</v>
      </c>
      <c r="BI21">
        <f t="shared" si="24"/>
        <v>97</v>
      </c>
      <c r="BJ21">
        <v>1</v>
      </c>
      <c r="BK21" s="10"/>
      <c r="BL21" s="10"/>
      <c r="CB21">
        <f>BD4</f>
        <v>0</v>
      </c>
    </row>
    <row r="22" spans="1:80" ht="39.4" thickBot="1">
      <c r="A22" t="s">
        <v>518</v>
      </c>
      <c r="B22" s="60" t="s">
        <v>506</v>
      </c>
      <c r="C22" s="16" t="s">
        <v>178</v>
      </c>
      <c r="D22">
        <f>[1]ReadingSamples!$Q6</f>
        <v>1</v>
      </c>
      <c r="E22">
        <v>1</v>
      </c>
      <c r="F22">
        <f t="shared" si="5"/>
        <v>1</v>
      </c>
      <c r="G22">
        <f t="shared" si="6"/>
        <v>18</v>
      </c>
      <c r="H22">
        <f t="shared" si="7"/>
        <v>18</v>
      </c>
      <c r="I22">
        <f t="shared" si="8"/>
        <v>99</v>
      </c>
      <c r="J22">
        <f>[1]ReadingSamples!$C6</f>
        <v>33</v>
      </c>
      <c r="K22">
        <f t="shared" si="9"/>
        <v>1.8333333333333333</v>
      </c>
      <c r="L22">
        <f t="shared" si="10"/>
        <v>96</v>
      </c>
      <c r="M22">
        <f t="shared" si="11"/>
        <v>5.333333333333333</v>
      </c>
      <c r="N22">
        <v>1</v>
      </c>
      <c r="O22">
        <v>1</v>
      </c>
      <c r="P22">
        <f>[1]ReadingSamples!$R6</f>
        <v>1</v>
      </c>
      <c r="Q22">
        <v>0</v>
      </c>
      <c r="R22">
        <f>[1]ReadingSamples!$E6</f>
        <v>1</v>
      </c>
      <c r="S22" s="20">
        <v>1</v>
      </c>
      <c r="T22">
        <f t="shared" si="12"/>
        <v>0</v>
      </c>
      <c r="U22" s="22">
        <f>[1]ReadingSamples!$F6</f>
        <v>1</v>
      </c>
      <c r="V22">
        <v>1</v>
      </c>
      <c r="W22">
        <f t="shared" si="13"/>
        <v>0</v>
      </c>
      <c r="X22">
        <f t="shared" si="14"/>
        <v>1</v>
      </c>
      <c r="Y22">
        <f>[1]ReadingSamples!$D6</f>
        <v>0</v>
      </c>
      <c r="Z22">
        <f>[1]ReadingSamples!$G6</f>
        <v>1</v>
      </c>
      <c r="AA22">
        <f>[1]ReadingSamples!$H6</f>
        <v>1</v>
      </c>
      <c r="AB22">
        <f>[1]ReadingSamples!$I6</f>
        <v>1</v>
      </c>
      <c r="AC22">
        <f>[1]ReadingSamples!$T6</f>
        <v>1</v>
      </c>
      <c r="AD22">
        <f>[1]ReadingSamples!$J6</f>
        <v>1</v>
      </c>
      <c r="AE22">
        <v>1</v>
      </c>
      <c r="AF22">
        <f t="shared" si="15"/>
        <v>3</v>
      </c>
      <c r="AG22">
        <f>[1]ReadingSamples!$K6</f>
        <v>0</v>
      </c>
      <c r="AH22">
        <f t="shared" si="16"/>
        <v>1</v>
      </c>
      <c r="AI22">
        <f>[1]ReadingSamples!$L6</f>
        <v>1</v>
      </c>
      <c r="AJ22">
        <v>1</v>
      </c>
      <c r="AK22">
        <f t="shared" si="17"/>
        <v>1</v>
      </c>
      <c r="AL22">
        <v>0</v>
      </c>
      <c r="AM22">
        <f>[1]ReadingSamples!$M6</f>
        <v>1</v>
      </c>
      <c r="AN22">
        <v>0</v>
      </c>
      <c r="AO22">
        <f>[1]ReadingSamples!$N6</f>
        <v>1</v>
      </c>
      <c r="AP22">
        <v>1</v>
      </c>
      <c r="AQ22">
        <v>1</v>
      </c>
      <c r="AR22">
        <v>1</v>
      </c>
      <c r="AS22">
        <f>[1]ReadingSamples!$O6</f>
        <v>1</v>
      </c>
      <c r="AT22">
        <f>[1]ReadingSamples!$S6</f>
        <v>1</v>
      </c>
      <c r="AU22">
        <f t="shared" si="18"/>
        <v>33.465000000000018</v>
      </c>
      <c r="AV22">
        <f t="shared" si="19"/>
        <v>13.063333333333333</v>
      </c>
      <c r="AW22">
        <f t="shared" si="20"/>
        <v>13.915555555555553</v>
      </c>
      <c r="AX22">
        <f t="shared" si="21"/>
        <v>12.689999999999998</v>
      </c>
      <c r="AY22">
        <v>1</v>
      </c>
      <c r="AZ22">
        <v>0</v>
      </c>
      <c r="BA22">
        <v>0</v>
      </c>
      <c r="BG22">
        <f t="shared" si="22"/>
        <v>166.66666666666666</v>
      </c>
      <c r="BH22" s="10">
        <f t="shared" si="23"/>
        <v>6.2500000000000001E-5</v>
      </c>
      <c r="BI22">
        <f t="shared" si="24"/>
        <v>96.969696969696969</v>
      </c>
      <c r="BJ22">
        <v>1</v>
      </c>
      <c r="CB22">
        <f>BC6</f>
        <v>0</v>
      </c>
    </row>
    <row r="23" spans="1:80" ht="52.15" thickBot="1">
      <c r="A23" t="s">
        <v>519</v>
      </c>
      <c r="B23" s="60" t="s">
        <v>510</v>
      </c>
      <c r="C23" s="2" t="s">
        <v>72</v>
      </c>
      <c r="D23">
        <f>[1]ReadingSamples!$Q10</f>
        <v>1</v>
      </c>
      <c r="E23">
        <v>0</v>
      </c>
      <c r="F23">
        <f t="shared" si="5"/>
        <v>2</v>
      </c>
      <c r="G23">
        <f t="shared" si="6"/>
        <v>22</v>
      </c>
      <c r="H23">
        <f t="shared" si="7"/>
        <v>11</v>
      </c>
      <c r="I23">
        <f t="shared" si="8"/>
        <v>119</v>
      </c>
      <c r="J23">
        <f>[1]ReadingSamples!$C10</f>
        <v>39</v>
      </c>
      <c r="K23">
        <f t="shared" si="9"/>
        <v>1.7727272727272727</v>
      </c>
      <c r="L23">
        <f t="shared" si="10"/>
        <v>111</v>
      </c>
      <c r="M23">
        <f t="shared" si="11"/>
        <v>5.0454545454545459</v>
      </c>
      <c r="N23">
        <v>1</v>
      </c>
      <c r="O23">
        <v>1</v>
      </c>
      <c r="P23">
        <f>[1]ReadingSamples!$R10</f>
        <v>1</v>
      </c>
      <c r="Q23">
        <v>1</v>
      </c>
      <c r="R23">
        <f>[1]ReadingSamples!$E10</f>
        <v>1</v>
      </c>
      <c r="S23" s="20">
        <v>1</v>
      </c>
      <c r="T23">
        <f t="shared" si="12"/>
        <v>1</v>
      </c>
      <c r="U23" s="22">
        <f>[1]ReadingSamples!$F10</f>
        <v>0</v>
      </c>
      <c r="V23">
        <v>1</v>
      </c>
      <c r="W23">
        <f t="shared" si="13"/>
        <v>1</v>
      </c>
      <c r="X23">
        <f t="shared" si="14"/>
        <v>1</v>
      </c>
      <c r="Y23">
        <f>[1]ReadingSamples!$D10</f>
        <v>0</v>
      </c>
      <c r="Z23">
        <f>[1]ReadingSamples!$G10</f>
        <v>1</v>
      </c>
      <c r="AA23">
        <f>[1]ReadingSamples!$H10</f>
        <v>1</v>
      </c>
      <c r="AB23">
        <f>[1]ReadingSamples!$I10</f>
        <v>1</v>
      </c>
      <c r="AC23">
        <f>[1]ReadingSamples!$T10</f>
        <v>0</v>
      </c>
      <c r="AD23">
        <f>[1]ReadingSamples!$J10</f>
        <v>1</v>
      </c>
      <c r="AE23">
        <v>1</v>
      </c>
      <c r="AF23">
        <f t="shared" si="15"/>
        <v>8</v>
      </c>
      <c r="AG23">
        <f>[1]ReadingSamples!$K10</f>
        <v>0</v>
      </c>
      <c r="AH23">
        <f t="shared" si="16"/>
        <v>1</v>
      </c>
      <c r="AI23">
        <f>[1]ReadingSamples!$L10</f>
        <v>1</v>
      </c>
      <c r="AJ23">
        <v>1</v>
      </c>
      <c r="AK23">
        <f t="shared" si="17"/>
        <v>0</v>
      </c>
      <c r="AL23">
        <v>1</v>
      </c>
      <c r="AM23">
        <f>[1]ReadingSamples!$M10</f>
        <v>1</v>
      </c>
      <c r="AN23">
        <v>1</v>
      </c>
      <c r="AO23">
        <f>[1]ReadingSamples!$N10</f>
        <v>1</v>
      </c>
      <c r="AP23">
        <v>1</v>
      </c>
      <c r="AQ23">
        <v>1</v>
      </c>
      <c r="AR23">
        <v>1</v>
      </c>
      <c r="AS23">
        <f>[1]ReadingSamples!$O10</f>
        <v>1</v>
      </c>
      <c r="AT23">
        <f>[1]ReadingSamples!$S10</f>
        <v>0</v>
      </c>
      <c r="AU23">
        <f t="shared" si="18"/>
        <v>45.69727272727274</v>
      </c>
      <c r="AV23">
        <f t="shared" si="19"/>
        <v>9.6181818181818173</v>
      </c>
      <c r="AW23">
        <f t="shared" si="20"/>
        <v>11.176363636363639</v>
      </c>
      <c r="AX23">
        <f t="shared" si="21"/>
        <v>7.8340909090909108</v>
      </c>
      <c r="AY23">
        <v>1</v>
      </c>
      <c r="AZ23">
        <v>1</v>
      </c>
      <c r="BA23">
        <v>1</v>
      </c>
      <c r="BG23">
        <f t="shared" si="22"/>
        <v>363.63636363636363</v>
      </c>
      <c r="BH23" s="10">
        <f t="shared" si="23"/>
        <v>7.6388888888888887E-5</v>
      </c>
      <c r="BI23">
        <f t="shared" si="24"/>
        <v>93.277310924369743</v>
      </c>
      <c r="BJ23">
        <v>1</v>
      </c>
      <c r="CB23">
        <f>BQ3</f>
        <v>0</v>
      </c>
    </row>
    <row r="24" spans="1:80" ht="52.15" thickBot="1">
      <c r="A24" t="s">
        <v>519</v>
      </c>
      <c r="B24" s="60" t="s">
        <v>508</v>
      </c>
      <c r="C24" s="2" t="s">
        <v>177</v>
      </c>
      <c r="D24">
        <f>[1]ReadingSamples!$Q8</f>
        <v>1</v>
      </c>
      <c r="E24">
        <v>1</v>
      </c>
      <c r="F24">
        <f t="shared" si="5"/>
        <v>1</v>
      </c>
      <c r="G24">
        <f t="shared" si="6"/>
        <v>19</v>
      </c>
      <c r="H24">
        <f t="shared" si="7"/>
        <v>19</v>
      </c>
      <c r="I24">
        <f t="shared" si="8"/>
        <v>101</v>
      </c>
      <c r="J24">
        <f>[1]ReadingSamples!$C8</f>
        <v>36</v>
      </c>
      <c r="K24">
        <f t="shared" si="9"/>
        <v>1.8947368421052631</v>
      </c>
      <c r="L24">
        <f t="shared" si="10"/>
        <v>99</v>
      </c>
      <c r="M24">
        <f t="shared" si="11"/>
        <v>5.2105263157894735</v>
      </c>
      <c r="N24">
        <v>1</v>
      </c>
      <c r="O24">
        <v>1</v>
      </c>
      <c r="P24">
        <f>[1]ReadingSamples!$R8</f>
        <v>1</v>
      </c>
      <c r="Q24">
        <v>1</v>
      </c>
      <c r="R24">
        <f>[1]ReadingSamples!$E8</f>
        <v>1</v>
      </c>
      <c r="S24" s="20">
        <v>1</v>
      </c>
      <c r="T24">
        <f t="shared" si="12"/>
        <v>1</v>
      </c>
      <c r="U24" s="22">
        <f>[1]ReadingSamples!$F8</f>
        <v>0</v>
      </c>
      <c r="V24">
        <v>1</v>
      </c>
      <c r="W24">
        <f t="shared" si="13"/>
        <v>1</v>
      </c>
      <c r="X24">
        <f t="shared" si="14"/>
        <v>1</v>
      </c>
      <c r="Y24">
        <f>[1]ReadingSamples!$D8</f>
        <v>0</v>
      </c>
      <c r="Z24">
        <f>[1]ReadingSamples!$G8</f>
        <v>1</v>
      </c>
      <c r="AA24">
        <f>[1]ReadingSamples!$H8</f>
        <v>1</v>
      </c>
      <c r="AB24">
        <f>[1]ReadingSamples!$I8</f>
        <v>1</v>
      </c>
      <c r="AC24">
        <f>[1]ReadingSamples!$T8</f>
        <v>1</v>
      </c>
      <c r="AD24">
        <f>[1]ReadingSamples!$J8</f>
        <v>1</v>
      </c>
      <c r="AE24">
        <v>1</v>
      </c>
      <c r="AF24">
        <f t="shared" si="15"/>
        <v>2</v>
      </c>
      <c r="AG24">
        <f>[1]ReadingSamples!$K8</f>
        <v>0</v>
      </c>
      <c r="AH24">
        <f t="shared" si="16"/>
        <v>1</v>
      </c>
      <c r="AI24">
        <f>[1]ReadingSamples!$L8</f>
        <v>1</v>
      </c>
      <c r="AJ24">
        <v>1</v>
      </c>
      <c r="AK24">
        <f t="shared" si="17"/>
        <v>1</v>
      </c>
      <c r="AL24">
        <v>1</v>
      </c>
      <c r="AM24">
        <f>[1]ReadingSamples!$M8</f>
        <v>1</v>
      </c>
      <c r="AN24">
        <v>1</v>
      </c>
      <c r="AO24">
        <f>[1]ReadingSamples!$N8</f>
        <v>1</v>
      </c>
      <c r="AP24">
        <v>1</v>
      </c>
      <c r="AQ24">
        <v>1</v>
      </c>
      <c r="AR24">
        <v>1</v>
      </c>
      <c r="AS24">
        <f>[1]ReadingSamples!$O8</f>
        <v>1</v>
      </c>
      <c r="AT24">
        <f>[1]ReadingSamples!$S8</f>
        <v>0</v>
      </c>
      <c r="AU24">
        <f t="shared" si="18"/>
        <v>27.255263157894774</v>
      </c>
      <c r="AV24">
        <f t="shared" si="19"/>
        <v>14.177894736842106</v>
      </c>
      <c r="AW24">
        <f t="shared" si="20"/>
        <v>13.279999999999998</v>
      </c>
      <c r="AX24">
        <f t="shared" si="21"/>
        <v>12.611578947368422</v>
      </c>
      <c r="AY24">
        <v>1</v>
      </c>
      <c r="AZ24">
        <v>1</v>
      </c>
      <c r="BA24">
        <v>1</v>
      </c>
      <c r="BG24">
        <f t="shared" si="22"/>
        <v>105.26315789473684</v>
      </c>
      <c r="BH24" s="10">
        <f t="shared" si="23"/>
        <v>6.597222222222223E-5</v>
      </c>
      <c r="BI24">
        <f t="shared" si="24"/>
        <v>98.019801980198025</v>
      </c>
      <c r="BJ24">
        <v>1</v>
      </c>
      <c r="CB24">
        <f>BE6</f>
        <v>0</v>
      </c>
    </row>
    <row r="25" spans="1:80" ht="39.4" thickBot="1">
      <c r="A25" t="s">
        <v>519</v>
      </c>
      <c r="B25" s="60" t="s">
        <v>509</v>
      </c>
      <c r="C25" s="2" t="s">
        <v>178</v>
      </c>
      <c r="D25">
        <f>[1]ReadingSamples!$Q9</f>
        <v>1</v>
      </c>
      <c r="E25">
        <v>1</v>
      </c>
      <c r="F25">
        <f t="shared" si="5"/>
        <v>1</v>
      </c>
      <c r="G25">
        <f t="shared" si="6"/>
        <v>14</v>
      </c>
      <c r="H25">
        <f t="shared" si="7"/>
        <v>14</v>
      </c>
      <c r="I25">
        <f t="shared" si="8"/>
        <v>68</v>
      </c>
      <c r="J25">
        <f>[1]ReadingSamples!$C9</f>
        <v>24</v>
      </c>
      <c r="K25">
        <f t="shared" si="9"/>
        <v>1.7142857142857142</v>
      </c>
      <c r="L25">
        <f t="shared" si="10"/>
        <v>66</v>
      </c>
      <c r="M25">
        <f t="shared" si="11"/>
        <v>4.7142857142857144</v>
      </c>
      <c r="N25">
        <v>1</v>
      </c>
      <c r="O25">
        <v>1</v>
      </c>
      <c r="P25">
        <f>[1]ReadingSamples!$R9</f>
        <v>1</v>
      </c>
      <c r="Q25">
        <v>1</v>
      </c>
      <c r="R25">
        <f>[1]ReadingSamples!$E9</f>
        <v>1</v>
      </c>
      <c r="S25" s="20">
        <v>1</v>
      </c>
      <c r="T25">
        <f t="shared" si="12"/>
        <v>1</v>
      </c>
      <c r="U25" s="22">
        <f>[1]ReadingSamples!$F9</f>
        <v>0</v>
      </c>
      <c r="V25">
        <v>1</v>
      </c>
      <c r="W25">
        <f t="shared" si="13"/>
        <v>1</v>
      </c>
      <c r="X25">
        <f t="shared" si="14"/>
        <v>1</v>
      </c>
      <c r="Y25">
        <f>[1]ReadingSamples!$D9</f>
        <v>1</v>
      </c>
      <c r="Z25">
        <f>[1]ReadingSamples!$G9</f>
        <v>1</v>
      </c>
      <c r="AA25">
        <f>[1]ReadingSamples!$H9</f>
        <v>1</v>
      </c>
      <c r="AB25">
        <f>[1]ReadingSamples!$I9</f>
        <v>1</v>
      </c>
      <c r="AC25">
        <f>[1]ReadingSamples!$T9</f>
        <v>1</v>
      </c>
      <c r="AD25">
        <f>[1]ReadingSamples!$J9</f>
        <v>1</v>
      </c>
      <c r="AE25">
        <v>1</v>
      </c>
      <c r="AF25">
        <f t="shared" si="15"/>
        <v>2</v>
      </c>
      <c r="AG25">
        <f>[1]ReadingSamples!$K9</f>
        <v>1</v>
      </c>
      <c r="AH25">
        <f t="shared" si="16"/>
        <v>1</v>
      </c>
      <c r="AI25">
        <f>[1]ReadingSamples!$L9</f>
        <v>1</v>
      </c>
      <c r="AJ25">
        <v>1</v>
      </c>
      <c r="AK25">
        <f t="shared" si="17"/>
        <v>1</v>
      </c>
      <c r="AL25">
        <v>1</v>
      </c>
      <c r="AM25">
        <f>[1]ReadingSamples!$M9</f>
        <v>1</v>
      </c>
      <c r="AN25">
        <v>1</v>
      </c>
      <c r="AO25">
        <f>[1]ReadingSamples!$N9</f>
        <v>1</v>
      </c>
      <c r="AP25">
        <v>1</v>
      </c>
      <c r="AQ25">
        <v>1</v>
      </c>
      <c r="AR25">
        <v>1</v>
      </c>
      <c r="AS25">
        <f>[1]ReadingSamples!$O9</f>
        <v>1</v>
      </c>
      <c r="AT25">
        <f>[1]ReadingSamples!$S9</f>
        <v>0</v>
      </c>
      <c r="AU25">
        <f t="shared" si="18"/>
        <v>47.596428571428596</v>
      </c>
      <c r="AV25">
        <f t="shared" si="19"/>
        <v>10.098571428571429</v>
      </c>
      <c r="AW25">
        <f t="shared" si="20"/>
        <v>9.8057142857142843</v>
      </c>
      <c r="AX25">
        <f t="shared" si="21"/>
        <v>7.774285714285714</v>
      </c>
      <c r="AY25">
        <v>1</v>
      </c>
      <c r="AZ25">
        <v>1</v>
      </c>
      <c r="BA25">
        <v>1</v>
      </c>
      <c r="BG25">
        <f t="shared" si="22"/>
        <v>142.85714285714286</v>
      </c>
      <c r="BH25" s="10">
        <f t="shared" si="23"/>
        <v>4.8611111111111115E-5</v>
      </c>
      <c r="BI25">
        <f t="shared" si="24"/>
        <v>97.058823529411768</v>
      </c>
      <c r="BJ25">
        <v>1</v>
      </c>
      <c r="CB25">
        <f>BF6</f>
        <v>0</v>
      </c>
    </row>
    <row r="26" spans="1:80">
      <c r="B26" s="17"/>
      <c r="S26" s="20"/>
      <c r="U26" s="22"/>
      <c r="BH26" s="10"/>
      <c r="CB26">
        <f>BU2</f>
        <v>12</v>
      </c>
    </row>
    <row r="27" spans="1:80">
      <c r="B27" s="14"/>
      <c r="S27" s="20"/>
      <c r="U27" s="22"/>
      <c r="BH27" s="10"/>
      <c r="CB27">
        <f>VLOOKUP(BP2,'Reading box plots'!$A$2:$B$10,2)</f>
        <v>16</v>
      </c>
    </row>
    <row r="28" spans="1:80" ht="71.25" customHeight="1">
      <c r="B28" s="17"/>
      <c r="C28" s="16"/>
      <c r="S28" s="20"/>
      <c r="U28" s="22"/>
      <c r="BH28" s="10"/>
      <c r="CB28">
        <f>VLOOKUP(AU2,'Reading box plots'!$A$2:$B$10,2)</f>
        <v>17</v>
      </c>
    </row>
    <row r="29" spans="1:80">
      <c r="B29" s="2"/>
      <c r="S29" s="20"/>
      <c r="U29" s="22"/>
      <c r="BH29" s="10"/>
    </row>
    <row r="30" spans="1:80">
      <c r="B30" s="2"/>
      <c r="S30" s="20"/>
      <c r="U30" s="22"/>
      <c r="BH30" s="10"/>
    </row>
    <row r="31" spans="1:80">
      <c r="B31" s="14"/>
      <c r="S31" s="20"/>
      <c r="U31" s="22"/>
      <c r="BH31" s="10"/>
    </row>
    <row r="32" spans="1:80">
      <c r="B32" s="14"/>
      <c r="S32" s="20"/>
      <c r="U32" s="22"/>
      <c r="BH32" s="10"/>
    </row>
    <row r="33" spans="2:60">
      <c r="B33" s="14"/>
      <c r="S33" s="20"/>
      <c r="U33" s="22"/>
      <c r="BH33" s="10"/>
    </row>
    <row r="34" spans="2:60">
      <c r="B34" s="2"/>
      <c r="S34" s="20"/>
      <c r="U34" s="22"/>
      <c r="BH34" s="10"/>
    </row>
    <row r="35" spans="2:60">
      <c r="B35" s="2"/>
      <c r="S35" s="20"/>
      <c r="U35" s="22"/>
      <c r="BH35" s="10"/>
    </row>
    <row r="36" spans="2:60">
      <c r="B36" s="2"/>
      <c r="S36" s="20"/>
      <c r="U36" s="22"/>
      <c r="BH36" s="10"/>
    </row>
    <row r="37" spans="2:60">
      <c r="B37" s="2"/>
      <c r="S37" s="20"/>
      <c r="U37" s="22"/>
      <c r="BH37" s="10"/>
    </row>
    <row r="38" spans="2:60">
      <c r="B38" s="2"/>
      <c r="S38" s="20"/>
      <c r="U38" s="22"/>
      <c r="BH38" s="10"/>
    </row>
    <row r="39" spans="2:60">
      <c r="B39" s="14"/>
      <c r="S39" s="20"/>
      <c r="U39" s="22"/>
      <c r="BH39" s="10"/>
    </row>
    <row r="40" spans="2:60">
      <c r="B40" s="2"/>
      <c r="S40" s="20"/>
      <c r="U40" s="22"/>
      <c r="BH40" s="10"/>
    </row>
    <row r="41" spans="2:60">
      <c r="B41" s="2"/>
      <c r="S41" s="20"/>
      <c r="U41" s="22"/>
      <c r="BH41" s="10"/>
    </row>
    <row r="42" spans="2:60">
      <c r="B42" s="2"/>
      <c r="S42" s="20"/>
      <c r="U42" s="22"/>
      <c r="BH42" s="10"/>
    </row>
    <row r="43" spans="2:60">
      <c r="B43" s="13"/>
      <c r="S43" s="20"/>
      <c r="U43" s="22"/>
      <c r="BH43" s="10"/>
    </row>
    <row r="44" spans="2:60">
      <c r="B44" s="13"/>
      <c r="S44" s="20"/>
      <c r="U44" s="22"/>
      <c r="BH44" s="10"/>
    </row>
    <row r="45" spans="2:60">
      <c r="B45" s="2"/>
      <c r="C45" s="16"/>
      <c r="S45" s="20"/>
      <c r="U45" s="22"/>
      <c r="BH45" s="10"/>
    </row>
    <row r="46" spans="2:60">
      <c r="B46" s="2"/>
      <c r="C46" s="16"/>
      <c r="S46" s="20"/>
      <c r="U46" s="22"/>
      <c r="BH46" s="10"/>
    </row>
    <row r="47" spans="2:60">
      <c r="B47" s="2"/>
      <c r="C47" s="16"/>
      <c r="S47" s="20"/>
      <c r="U47" s="22"/>
      <c r="BH47" s="10"/>
    </row>
    <row r="48" spans="2:60">
      <c r="B48" s="2"/>
      <c r="C48" s="16"/>
      <c r="S48" s="20"/>
      <c r="U48" s="22"/>
      <c r="BH48" s="10"/>
    </row>
    <row r="49" spans="2:80">
      <c r="B49" s="2"/>
      <c r="C49" s="16"/>
      <c r="S49" s="20"/>
      <c r="U49" s="22"/>
      <c r="BH49" s="10"/>
    </row>
    <row r="50" spans="2:80">
      <c r="B50" s="2"/>
      <c r="C50" s="16"/>
      <c r="S50" s="20"/>
      <c r="U50" s="22"/>
      <c r="BH50" s="10"/>
    </row>
    <row r="51" spans="2:80">
      <c r="B51" s="2"/>
      <c r="C51" s="16"/>
      <c r="S51" s="20"/>
      <c r="U51" s="22"/>
      <c r="BH51" s="10"/>
    </row>
    <row r="52" spans="2:80">
      <c r="B52" s="14"/>
      <c r="S52" s="20"/>
      <c r="U52" s="22"/>
      <c r="BH52" s="10"/>
      <c r="CB52">
        <f>AV40</f>
        <v>0</v>
      </c>
    </row>
    <row r="53" spans="2:80">
      <c r="B53" s="14"/>
      <c r="S53" s="20"/>
      <c r="U53" s="22"/>
      <c r="BH53" s="10"/>
      <c r="CB53">
        <f>AW40</f>
        <v>0</v>
      </c>
    </row>
    <row r="54" spans="2:80">
      <c r="B54" s="14"/>
      <c r="S54" s="20"/>
      <c r="U54" s="22"/>
      <c r="BH54" s="10"/>
      <c r="CB54">
        <f>AX40</f>
        <v>0</v>
      </c>
    </row>
    <row r="55" spans="2:80" ht="69.75" customHeight="1">
      <c r="B55" s="17"/>
      <c r="C55" s="16"/>
      <c r="S55" s="20"/>
      <c r="U55" s="22"/>
      <c r="BH55" s="10"/>
      <c r="CB55">
        <f>VLOOKUP(BB40,'Reading box plots'!$A$14:$B$26,2)</f>
        <v>4</v>
      </c>
    </row>
    <row r="56" spans="2:80" ht="71.25" customHeight="1">
      <c r="B56" s="17"/>
      <c r="C56" s="16"/>
      <c r="S56" s="20"/>
      <c r="U56" s="22"/>
      <c r="BH56" s="10"/>
      <c r="CB56">
        <f>BC40</f>
        <v>0</v>
      </c>
    </row>
    <row r="57" spans="2:80">
      <c r="B57" s="14"/>
      <c r="S57" s="20"/>
      <c r="U57" s="22"/>
      <c r="BH57" s="10"/>
      <c r="BK57" s="10"/>
      <c r="BL57" s="10"/>
      <c r="CB57">
        <f>BD40</f>
        <v>0</v>
      </c>
    </row>
    <row r="58" spans="2:80">
      <c r="B58" s="14"/>
      <c r="S58" s="20"/>
      <c r="U58" s="22"/>
      <c r="BH58" s="10"/>
      <c r="CB58">
        <f>BE39</f>
        <v>0</v>
      </c>
    </row>
    <row r="59" spans="2:80">
      <c r="B59" s="14"/>
      <c r="S59" s="20"/>
      <c r="U59" s="22"/>
      <c r="BH59" s="10"/>
      <c r="CB59">
        <f>BE40</f>
        <v>0</v>
      </c>
    </row>
    <row r="60" spans="2:80">
      <c r="B60" s="2"/>
      <c r="S60" s="20"/>
      <c r="U60" s="22"/>
      <c r="BH60" s="10"/>
      <c r="CB60">
        <f>BF40</f>
        <v>0</v>
      </c>
    </row>
    <row r="61" spans="2:80">
      <c r="B61" s="2"/>
      <c r="S61" s="20"/>
      <c r="U61" s="22"/>
      <c r="BH61" s="10"/>
      <c r="CB61">
        <f>BQ40</f>
        <v>0</v>
      </c>
    </row>
    <row r="62" spans="2:80">
      <c r="B62" s="17"/>
      <c r="S62" s="20"/>
      <c r="U62" s="22"/>
      <c r="BH62" s="10"/>
      <c r="CB62">
        <f>BR40</f>
        <v>0</v>
      </c>
    </row>
    <row r="63" spans="2:80">
      <c r="B63" s="17"/>
      <c r="S63" s="20"/>
      <c r="U63" s="22"/>
      <c r="BH63" s="10"/>
      <c r="CB63">
        <f>BS40</f>
        <v>0</v>
      </c>
    </row>
    <row r="64" spans="2:80">
      <c r="B64" s="17"/>
      <c r="S64" s="20"/>
      <c r="U64" s="22"/>
      <c r="BH64" s="10"/>
      <c r="CB64">
        <f>BT40</f>
        <v>0</v>
      </c>
    </row>
    <row r="65" spans="2:80">
      <c r="B65" s="14"/>
      <c r="S65" s="20"/>
      <c r="U65" s="22"/>
      <c r="BH65" s="10"/>
      <c r="CB65">
        <f>BU40</f>
        <v>0</v>
      </c>
    </row>
    <row r="66" spans="2:80" ht="71.25" customHeight="1">
      <c r="B66" s="17"/>
      <c r="C66" s="16"/>
      <c r="S66" s="20"/>
      <c r="U66" s="22"/>
      <c r="BH66" s="10"/>
      <c r="CB66">
        <f>VLOOKUP(BP40,'Reading box plots'!$A$2:$B$10,2)</f>
        <v>17</v>
      </c>
    </row>
    <row r="67" spans="2:80">
      <c r="B67" s="2"/>
      <c r="S67" s="20"/>
      <c r="U67" s="22"/>
      <c r="BH67" s="10"/>
      <c r="CB67">
        <f>VLOOKUP(AU40,'Reading box plots'!$A$2:$B$10,2)</f>
        <v>17</v>
      </c>
    </row>
    <row r="68" spans="2:80">
      <c r="B68" s="2"/>
      <c r="S68" s="20"/>
      <c r="U68" s="22"/>
      <c r="BH68" s="10"/>
    </row>
    <row r="69" spans="2:80">
      <c r="B69" s="14"/>
      <c r="S69" s="20"/>
      <c r="U69" s="22"/>
      <c r="BH69" s="10"/>
    </row>
    <row r="70" spans="2:80">
      <c r="B70" s="14"/>
      <c r="S70" s="20"/>
      <c r="U70" s="22"/>
      <c r="BH70" s="10"/>
    </row>
    <row r="71" spans="2:80">
      <c r="B71" s="14"/>
      <c r="S71" s="20"/>
      <c r="U71" s="22"/>
      <c r="BH71" s="10"/>
    </row>
    <row r="72" spans="2:80">
      <c r="B72" s="2"/>
      <c r="S72" s="20"/>
      <c r="U72" s="22"/>
      <c r="BH72" s="10"/>
    </row>
    <row r="73" spans="2:80">
      <c r="B73" s="2"/>
      <c r="S73" s="20"/>
      <c r="U73" s="22"/>
      <c r="BH73" s="10"/>
    </row>
    <row r="74" spans="2:80">
      <c r="B74" s="2"/>
      <c r="S74" s="20"/>
      <c r="U74" s="22"/>
      <c r="BH74" s="10"/>
    </row>
    <row r="75" spans="2:80">
      <c r="B75" s="2"/>
      <c r="S75" s="20"/>
      <c r="U75" s="22"/>
      <c r="BH75" s="10"/>
    </row>
    <row r="76" spans="2:80">
      <c r="B76" s="2"/>
      <c r="S76" s="20"/>
      <c r="U76" s="22"/>
      <c r="BH76" s="10"/>
    </row>
    <row r="77" spans="2:80">
      <c r="B77" s="14"/>
      <c r="S77" s="20"/>
      <c r="U77" s="22"/>
      <c r="BH77" s="10"/>
    </row>
    <row r="78" spans="2:80">
      <c r="B78" s="2"/>
      <c r="S78" s="20"/>
      <c r="U78" s="22"/>
      <c r="BH78" s="10"/>
    </row>
    <row r="79" spans="2:80">
      <c r="B79" s="2"/>
      <c r="S79" s="20"/>
      <c r="U79" s="22"/>
      <c r="BH79" s="10"/>
    </row>
    <row r="80" spans="2:80">
      <c r="B80" s="2"/>
      <c r="S80" s="20"/>
      <c r="U80" s="22"/>
      <c r="BH80" s="10"/>
    </row>
    <row r="81" spans="2:60">
      <c r="B81" s="13"/>
      <c r="S81" s="20"/>
      <c r="U81" s="22"/>
      <c r="BH81" s="10"/>
    </row>
    <row r="82" spans="2:60">
      <c r="B82" s="13"/>
      <c r="S82" s="20"/>
      <c r="U82" s="22"/>
      <c r="BH82" s="10"/>
    </row>
    <row r="83" spans="2:60">
      <c r="B83" s="2"/>
      <c r="C83" s="16"/>
      <c r="S83" s="20"/>
      <c r="U83" s="22"/>
      <c r="BH83" s="10"/>
    </row>
    <row r="84" spans="2:60">
      <c r="B84" s="2"/>
      <c r="C84" s="16"/>
      <c r="S84" s="20"/>
      <c r="U84" s="22"/>
      <c r="BH84" s="10"/>
    </row>
    <row r="85" spans="2:60">
      <c r="B85" s="2"/>
      <c r="C85" s="16"/>
      <c r="S85" s="20"/>
      <c r="U85" s="22"/>
      <c r="BH85" s="10"/>
    </row>
    <row r="86" spans="2:60">
      <c r="B86" s="2"/>
      <c r="C86" s="16"/>
      <c r="S86" s="20"/>
      <c r="U86" s="22"/>
      <c r="BH86" s="10"/>
    </row>
    <row r="87" spans="2:60">
      <c r="B87" s="2"/>
      <c r="C87" s="16"/>
      <c r="S87" s="20"/>
      <c r="U87" s="22"/>
      <c r="BH87" s="10"/>
    </row>
    <row r="88" spans="2:60">
      <c r="B88" s="2"/>
      <c r="C88" s="16"/>
      <c r="S88" s="20"/>
      <c r="U88" s="22"/>
      <c r="BH88" s="10"/>
    </row>
    <row r="89" spans="2:60">
      <c r="B89" s="2"/>
      <c r="C89" s="16"/>
      <c r="S89" s="20"/>
      <c r="U89" s="22"/>
      <c r="BH89" s="10"/>
    </row>
    <row r="90" spans="2:60">
      <c r="B90"/>
      <c r="C90"/>
    </row>
    <row r="91" spans="2:60">
      <c r="B91"/>
      <c r="C91"/>
    </row>
    <row r="92" spans="2:60">
      <c r="B92"/>
      <c r="C92"/>
    </row>
    <row r="93" spans="2:60">
      <c r="B93"/>
      <c r="C93"/>
    </row>
    <row r="94" spans="2:60">
      <c r="B94"/>
      <c r="C94"/>
    </row>
    <row r="95" spans="2:60">
      <c r="B95"/>
      <c r="C95"/>
    </row>
    <row r="96" spans="2:60">
      <c r="B96"/>
      <c r="C96"/>
    </row>
    <row r="97" spans="2:3">
      <c r="B97"/>
      <c r="C97"/>
    </row>
    <row r="98" spans="2:3">
      <c r="B98"/>
      <c r="C98"/>
    </row>
    <row r="99" spans="2:3">
      <c r="B99"/>
      <c r="C99"/>
    </row>
    <row r="100" spans="2:3">
      <c r="B100"/>
      <c r="C100"/>
    </row>
    <row r="101" spans="2:3">
      <c r="B101"/>
      <c r="C101"/>
    </row>
    <row r="102" spans="2:3">
      <c r="B102"/>
      <c r="C102"/>
    </row>
    <row r="103" spans="2:3">
      <c r="B103"/>
      <c r="C103"/>
    </row>
    <row r="104" spans="2:3">
      <c r="B104"/>
      <c r="C104"/>
    </row>
    <row r="105" spans="2:3">
      <c r="B105"/>
      <c r="C105"/>
    </row>
    <row r="106" spans="2:3">
      <c r="B106"/>
      <c r="C106"/>
    </row>
    <row r="107" spans="2:3">
      <c r="B107"/>
      <c r="C107"/>
    </row>
    <row r="108" spans="2:3">
      <c r="B108"/>
      <c r="C108"/>
    </row>
    <row r="109" spans="2:3">
      <c r="B109"/>
      <c r="C109"/>
    </row>
    <row r="110" spans="2:3">
      <c r="B110"/>
      <c r="C110"/>
    </row>
    <row r="111" spans="2:3">
      <c r="B111"/>
      <c r="C111"/>
    </row>
    <row r="112" spans="2:3">
      <c r="B112"/>
      <c r="C112"/>
    </row>
    <row r="113" spans="2:61">
      <c r="B113"/>
      <c r="C113"/>
    </row>
    <row r="114" spans="2:61">
      <c r="B114"/>
      <c r="C114"/>
    </row>
    <row r="115" spans="2:61">
      <c r="B115"/>
      <c r="C115"/>
    </row>
    <row r="116" spans="2:61">
      <c r="B116"/>
      <c r="C116"/>
    </row>
    <row r="117" spans="2:61">
      <c r="B117"/>
      <c r="C117"/>
    </row>
    <row r="118" spans="2:61">
      <c r="B118"/>
      <c r="C118"/>
    </row>
    <row r="119" spans="2:61">
      <c r="B119"/>
      <c r="C119"/>
    </row>
    <row r="120" spans="2:61">
      <c r="B120"/>
      <c r="C120"/>
    </row>
    <row r="121" spans="2:61">
      <c r="B121"/>
      <c r="C121"/>
    </row>
    <row r="122" spans="2:61">
      <c r="B122"/>
      <c r="C122"/>
    </row>
    <row r="123" spans="2:61">
      <c r="B123"/>
      <c r="C123"/>
    </row>
    <row r="124" spans="2:61">
      <c r="B124"/>
      <c r="C124"/>
    </row>
    <row r="125" spans="2:61">
      <c r="B125"/>
      <c r="C125"/>
    </row>
    <row r="126" spans="2:61">
      <c r="B126"/>
      <c r="C126"/>
    </row>
    <row r="127" spans="2:61">
      <c r="BI127">
        <f>IF(G127=0,0,L127/I127*100)</f>
        <v>0</v>
      </c>
    </row>
  </sheetData>
  <sortState xmlns:xlrd2="http://schemas.microsoft.com/office/spreadsheetml/2017/richdata2" ref="A14:CB25">
    <sortCondition ref="A14:A25"/>
    <sortCondition ref="C14:C25" customList="Free,EARS,MASTER"/>
  </sortState>
  <mergeCells count="1">
    <mergeCell ref="A5:A12"/>
  </mergeCells>
  <conditionalFormatting sqref="C6:CB6">
    <cfRule type="colorScale" priority="24">
      <colorScale>
        <cfvo type="num" val="0.1"/>
        <cfvo type="num" val="0.5"/>
        <cfvo type="num" val="1.8"/>
        <color theme="0"/>
        <color theme="7" tint="0.59999389629810485"/>
        <color theme="9"/>
      </colorScale>
    </cfRule>
  </conditionalFormatting>
  <conditionalFormatting sqref="C7:CB7">
    <cfRule type="expression" dxfId="134" priority="23">
      <formula>ABS(C7)&lt;0.05</formula>
    </cfRule>
  </conditionalFormatting>
  <conditionalFormatting sqref="C8:CB8">
    <cfRule type="expression" dxfId="133" priority="21">
      <formula>"inf"</formula>
    </cfRule>
    <cfRule type="colorScale" priority="22">
      <colorScale>
        <cfvo type="num" val="0"/>
        <cfvo type="num" val="100"/>
        <cfvo type="num" val="150"/>
        <color theme="9"/>
        <color theme="0"/>
        <color rgb="FFFF9999"/>
      </colorScale>
    </cfRule>
    <cfRule type="containsText" dxfId="132" priority="20" operator="containsText" text="inf">
      <formula>NOT(ISERROR(SEARCH("inf",C8)))</formula>
    </cfRule>
  </conditionalFormatting>
  <conditionalFormatting sqref="C11:CB11">
    <cfRule type="expression" dxfId="131" priority="19">
      <formula>ABS(C11)&lt;0.05</formula>
    </cfRule>
  </conditionalFormatting>
  <conditionalFormatting sqref="D14:E14 O14:Q14 AG14:AT14 AG15:AK51 AQ15:AT51 D15:D89 P15:P89 AM15:AM89 AO15:AO89 AG52:AL52 AP52:AT52 AG53:AK89 AQ53:AT89">
    <cfRule type="cellIs" dxfId="130" priority="17" operator="equal">
      <formula>0</formula>
    </cfRule>
    <cfRule type="cellIs" dxfId="129" priority="16" operator="equal">
      <formula>1</formula>
    </cfRule>
  </conditionalFormatting>
  <conditionalFormatting sqref="F14:F89">
    <cfRule type="cellIs" dxfId="128" priority="57" operator="equal">
      <formula>1</formula>
    </cfRule>
    <cfRule type="cellIs" dxfId="127" priority="56" operator="greaterThanOrEqual">
      <formula>2</formula>
    </cfRule>
    <cfRule type="cellIs" dxfId="126" priority="64" operator="equal">
      <formula>0</formula>
    </cfRule>
  </conditionalFormatting>
  <conditionalFormatting sqref="G14:G89">
    <cfRule type="cellIs" dxfId="125" priority="55" operator="between">
      <formula>5</formula>
      <formula>15</formula>
    </cfRule>
    <cfRule type="cellIs" dxfId="124" priority="54" operator="between">
      <formula>16</formula>
      <formula>20</formula>
    </cfRule>
    <cfRule type="cellIs" dxfId="123" priority="53" operator="greaterThan">
      <formula>20</formula>
    </cfRule>
    <cfRule type="cellIs" dxfId="122" priority="63" operator="lessThan">
      <formula>5</formula>
    </cfRule>
  </conditionalFormatting>
  <conditionalFormatting sqref="L2:M2 O2:U2 AG2:AT2 AY2:BA2 W2:AE2">
    <cfRule type="colorScale" priority="52">
      <colorScale>
        <cfvo type="num" val="0"/>
        <cfvo type="num" val="50"/>
        <cfvo type="num" val="100"/>
        <color rgb="FFFFCCCC"/>
        <color rgb="FFFFEB84"/>
        <color theme="9" tint="0.39997558519241921"/>
      </colorScale>
    </cfRule>
  </conditionalFormatting>
  <conditionalFormatting sqref="N2">
    <cfRule type="colorScale" priority="34">
      <colorScale>
        <cfvo type="num" val="0"/>
        <cfvo type="num" val="0.5"/>
        <cfvo type="num" val="1"/>
        <color rgb="FFFFCCCC"/>
        <color rgb="FFFFEB84"/>
        <color theme="9" tint="0.39997558519241921"/>
      </colorScale>
    </cfRule>
  </conditionalFormatting>
  <conditionalFormatting sqref="N14:N89">
    <cfRule type="cellIs" dxfId="121" priority="4" operator="equal">
      <formula>1</formula>
    </cfRule>
    <cfRule type="cellIs" dxfId="120" priority="5" operator="notEqual">
      <formula>1</formula>
    </cfRule>
  </conditionalFormatting>
  <conditionalFormatting sqref="R14:U89 W14:AE89 AY14:BA89 E15:E19 O15:O19 Q15:Q19 AL15:AL19 AN15:AN19 AP15:AP19 E21:E57 O21:O57 Q21:Q57 AN21:AN57 AL53:AL57 AP53:AP57">
    <cfRule type="cellIs" dxfId="119" priority="14" operator="equal">
      <formula>1</formula>
    </cfRule>
    <cfRule type="cellIs" dxfId="118" priority="15" operator="equal">
      <formula>0</formula>
    </cfRule>
  </conditionalFormatting>
  <conditionalFormatting sqref="V2">
    <cfRule type="colorScale" priority="10">
      <colorScale>
        <cfvo type="num" val="0"/>
        <cfvo type="num" val="50"/>
        <cfvo type="num" val="100"/>
        <color rgb="FFFFCCCC"/>
        <color rgb="FFFFEB84"/>
        <color theme="9" tint="0.39997558519241921"/>
      </colorScale>
    </cfRule>
  </conditionalFormatting>
  <conditionalFormatting sqref="V14:V89">
    <cfRule type="cellIs" dxfId="117" priority="66" operator="equal">
      <formula>0</formula>
    </cfRule>
    <cfRule type="cellIs" dxfId="116" priority="65" operator="equal">
      <formula>1</formula>
    </cfRule>
  </conditionalFormatting>
  <conditionalFormatting sqref="AF14:AF89">
    <cfRule type="cellIs" dxfId="115" priority="30" operator="equal">
      <formula>0</formula>
    </cfRule>
    <cfRule type="colorScale" priority="31">
      <colorScale>
        <cfvo type="num" val="1"/>
        <cfvo type="num" val="3"/>
        <cfvo type="num" val="5"/>
        <color theme="9" tint="0.39997558519241921"/>
        <color rgb="FFFFEB84"/>
        <color rgb="FFFFCCCC"/>
      </colorScale>
    </cfRule>
  </conditionalFormatting>
  <conditionalFormatting sqref="AG14:AG89 AI14:AI89 AS14:AT89 D20:E20 O20:Q20 AL20:AP20 AL21:AL51 AP21:AP51 D58:E58 O58:Q58 AL58:AP58 E59:E89 O59:O89 Q59:Q89 AL59:AL89 AN59:AN89 AP59:AP89">
    <cfRule type="cellIs" dxfId="114" priority="35" operator="equal">
      <formula>1</formula>
    </cfRule>
    <cfRule type="cellIs" dxfId="113" priority="36" operator="equal">
      <formula>0</formula>
    </cfRule>
  </conditionalFormatting>
  <conditionalFormatting sqref="AU2">
    <cfRule type="colorScale" priority="61">
      <colorScale>
        <cfvo type="num" val="0"/>
        <cfvo type="num" val="65"/>
        <cfvo type="num" val="100"/>
        <color rgb="FFFFCCCC"/>
        <color rgb="FFFFEB84"/>
        <color theme="9" tint="0.39997558519241921"/>
      </colorScale>
    </cfRule>
  </conditionalFormatting>
  <conditionalFormatting sqref="AU14:AU89">
    <cfRule type="colorScale" priority="62">
      <colorScale>
        <cfvo type="num" val="0"/>
        <cfvo type="num" val="65"/>
        <cfvo type="num" val="100"/>
        <color rgb="FFFFCCCC"/>
        <color rgb="FFFFEB84"/>
        <color theme="9" tint="0.39997558519241921"/>
      </colorScale>
    </cfRule>
  </conditionalFormatting>
  <conditionalFormatting sqref="AV2">
    <cfRule type="colorScale" priority="60">
      <colorScale>
        <cfvo type="num" val="0"/>
        <cfvo type="num" val="8"/>
        <cfvo type="num" val="13"/>
        <color theme="9" tint="0.39997558519241921"/>
        <color rgb="FFFFEB84"/>
        <color rgb="FFFFCCCC"/>
      </colorScale>
    </cfRule>
  </conditionalFormatting>
  <conditionalFormatting sqref="AV14:AX89">
    <cfRule type="colorScale" priority="18">
      <colorScale>
        <cfvo type="num" val="0"/>
        <cfvo type="num" val="8"/>
        <cfvo type="num" val="15"/>
        <color theme="9" tint="0.39997558519241921"/>
        <color rgb="FFFFEB84"/>
        <color rgb="FFFFCCCC"/>
      </colorScale>
    </cfRule>
  </conditionalFormatting>
  <conditionalFormatting sqref="AW2">
    <cfRule type="colorScale" priority="59">
      <colorScale>
        <cfvo type="num" val="0"/>
        <cfvo type="num" val="8"/>
        <cfvo type="num" val="13"/>
        <color theme="9" tint="0.39997558519241921"/>
        <color rgb="FFFFEB84"/>
        <color rgb="FFFFCCCC"/>
      </colorScale>
    </cfRule>
  </conditionalFormatting>
  <conditionalFormatting sqref="AX2">
    <cfRule type="colorScale" priority="58">
      <colorScale>
        <cfvo type="num" val="0"/>
        <cfvo type="num" val="8"/>
        <cfvo type="num" val="13"/>
        <color theme="9" tint="0.39997558519241921"/>
        <color rgb="FFFFEB84"/>
        <color rgb="FFFFCCCC"/>
      </colorScale>
    </cfRule>
  </conditionalFormatting>
  <conditionalFormatting sqref="BB2:BF2">
    <cfRule type="cellIs" dxfId="112" priority="38" operator="between">
      <formula>7</formula>
      <formula>9</formula>
    </cfRule>
    <cfRule type="cellIs" dxfId="111" priority="37" operator="greaterThanOrEqual">
      <formula>9</formula>
    </cfRule>
    <cfRule type="cellIs" dxfId="110" priority="39" operator="lessThan">
      <formula>7</formula>
    </cfRule>
  </conditionalFormatting>
  <conditionalFormatting sqref="BB14:BF16">
    <cfRule type="cellIs" dxfId="109" priority="44" operator="greaterThanOrEqual">
      <formula>9</formula>
    </cfRule>
    <cfRule type="cellIs" dxfId="108" priority="45" operator="between">
      <formula>7</formula>
      <formula>9</formula>
    </cfRule>
    <cfRule type="cellIs" dxfId="107" priority="46" operator="lessThan">
      <formula>7</formula>
    </cfRule>
  </conditionalFormatting>
  <conditionalFormatting sqref="BB17:BF54">
    <cfRule type="cellIs" dxfId="106" priority="12" operator="between">
      <formula>7</formula>
      <formula>9</formula>
    </cfRule>
    <cfRule type="cellIs" dxfId="105" priority="11" operator="greaterThanOrEqual">
      <formula>9</formula>
    </cfRule>
    <cfRule type="cellIs" dxfId="104" priority="13" operator="lessThan">
      <formula>7</formula>
    </cfRule>
  </conditionalFormatting>
  <conditionalFormatting sqref="BB55:BF89">
    <cfRule type="cellIs" dxfId="103" priority="2" operator="between">
      <formula>7</formula>
      <formula>9</formula>
    </cfRule>
    <cfRule type="cellIs" dxfId="102" priority="3" operator="lessThan">
      <formula>7</formula>
    </cfRule>
    <cfRule type="cellIs" dxfId="101" priority="1" operator="greaterThanOrEqual">
      <formula>9</formula>
    </cfRule>
  </conditionalFormatting>
  <conditionalFormatting sqref="BC14:BC16">
    <cfRule type="colorScale" priority="43">
      <colorScale>
        <cfvo type="num" val="0"/>
        <cfvo type="percentile" val="8"/>
        <cfvo type="num" val="15"/>
        <color theme="9" tint="0.39997558519241921"/>
        <color rgb="FFFFEB84"/>
        <color rgb="FFFFCCCC"/>
      </colorScale>
    </cfRule>
  </conditionalFormatting>
  <conditionalFormatting sqref="BC52:BC54">
    <cfRule type="colorScale" priority="9">
      <colorScale>
        <cfvo type="num" val="0"/>
        <cfvo type="percentile" val="8"/>
        <cfvo type="num" val="15"/>
        <color theme="9" tint="0.39997558519241921"/>
        <color rgb="FFFFEB84"/>
        <color rgb="FFFFCCCC"/>
      </colorScale>
    </cfRule>
  </conditionalFormatting>
  <conditionalFormatting sqref="BD14:BD16">
    <cfRule type="colorScale" priority="42">
      <colorScale>
        <cfvo type="num" val="0"/>
        <cfvo type="percentile" val="8"/>
        <cfvo type="num" val="15"/>
        <color theme="9" tint="0.39997558519241921"/>
        <color rgb="FFFFEB84"/>
        <color rgb="FFFFCCCC"/>
      </colorScale>
    </cfRule>
  </conditionalFormatting>
  <conditionalFormatting sqref="BD52:BD54">
    <cfRule type="colorScale" priority="8">
      <colorScale>
        <cfvo type="num" val="0"/>
        <cfvo type="percentile" val="8"/>
        <cfvo type="num" val="15"/>
        <color theme="9" tint="0.39997558519241921"/>
        <color rgb="FFFFEB84"/>
        <color rgb="FFFFCCCC"/>
      </colorScale>
    </cfRule>
  </conditionalFormatting>
  <conditionalFormatting sqref="BE14:BE16">
    <cfRule type="colorScale" priority="41">
      <colorScale>
        <cfvo type="num" val="0"/>
        <cfvo type="percentile" val="8"/>
        <cfvo type="num" val="15"/>
        <color theme="9" tint="0.39997558519241921"/>
        <color rgb="FFFFEB84"/>
        <color rgb="FFFFCCCC"/>
      </colorScale>
    </cfRule>
  </conditionalFormatting>
  <conditionalFormatting sqref="BE52:BE54">
    <cfRule type="colorScale" priority="7">
      <colorScale>
        <cfvo type="num" val="0"/>
        <cfvo type="percentile" val="8"/>
        <cfvo type="num" val="15"/>
        <color theme="9" tint="0.39997558519241921"/>
        <color rgb="FFFFEB84"/>
        <color rgb="FFFFCCCC"/>
      </colorScale>
    </cfRule>
  </conditionalFormatting>
  <conditionalFormatting sqref="BF14:BF16">
    <cfRule type="colorScale" priority="40">
      <colorScale>
        <cfvo type="num" val="0"/>
        <cfvo type="percentile" val="8"/>
        <cfvo type="num" val="15"/>
        <color theme="9" tint="0.39997558519241921"/>
        <color rgb="FFFFEB84"/>
        <color rgb="FFFFCCCC"/>
      </colorScale>
    </cfRule>
  </conditionalFormatting>
  <conditionalFormatting sqref="BF52:BF54">
    <cfRule type="colorScale" priority="6">
      <colorScale>
        <cfvo type="num" val="0"/>
        <cfvo type="percentile" val="8"/>
        <cfvo type="num" val="15"/>
        <color theme="9" tint="0.39997558519241921"/>
        <color rgb="FFFFEB84"/>
        <color rgb="FFFFCCCC"/>
      </colorScale>
    </cfRule>
  </conditionalFormatting>
  <conditionalFormatting sqref="BG2">
    <cfRule type="cellIs" dxfId="100" priority="47" operator="greaterThanOrEqual">
      <formula>208</formula>
    </cfRule>
    <cfRule type="cellIs" dxfId="99" priority="48" operator="lessThan">
      <formula>208</formula>
    </cfRule>
  </conditionalFormatting>
  <conditionalFormatting sqref="BG14:BG89">
    <cfRule type="cellIs" dxfId="98" priority="49" operator="greaterThanOrEqual">
      <formula>208</formula>
    </cfRule>
    <cfRule type="cellIs" dxfId="97" priority="50" operator="lessThan">
      <formula>208</formula>
    </cfRule>
  </conditionalFormatting>
  <conditionalFormatting sqref="BJ14:BJ89 BJ127">
    <cfRule type="cellIs" dxfId="96" priority="29" operator="equal">
      <formula>0</formula>
    </cfRule>
    <cfRule type="cellIs" dxfId="95" priority="28" operator="equal">
      <formula>1</formula>
    </cfRule>
  </conditionalFormatting>
  <conditionalFormatting sqref="BM2">
    <cfRule type="colorScale" priority="51">
      <colorScale>
        <cfvo type="num" val="0"/>
        <cfvo type="num" val="50"/>
        <cfvo type="num" val="100"/>
        <color rgb="FFFFCCCC"/>
        <color rgb="FFFFEB84"/>
        <color theme="9" tint="0.39997558519241921"/>
      </colorScale>
    </cfRule>
  </conditionalFormatting>
  <conditionalFormatting sqref="BP2">
    <cfRule type="colorScale" priority="33">
      <colorScale>
        <cfvo type="num" val="0"/>
        <cfvo type="num" val="8"/>
        <cfvo type="num" val="13"/>
        <color theme="9" tint="0.39997558519241921"/>
        <color rgb="FFFFEB84"/>
        <color rgb="FFFFCCCC"/>
      </colorScale>
    </cfRule>
  </conditionalFormatting>
  <conditionalFormatting sqref="BQ2:BU2">
    <cfRule type="colorScale" priority="32">
      <colorScale>
        <cfvo type="num" val="0"/>
        <cfvo type="num" val="8"/>
        <cfvo type="num" val="13"/>
        <color theme="9" tint="0.39997558519241921"/>
        <color rgb="FFFFEB84"/>
        <color rgb="FFFFCCCC"/>
      </colorScale>
    </cfRule>
  </conditionalFormatting>
  <conditionalFormatting sqref="BW2:BZ2">
    <cfRule type="colorScale" priority="27">
      <colorScale>
        <cfvo type="num" val="0"/>
        <cfvo type="num" val="50"/>
        <cfvo type="num" val="100"/>
        <color rgb="FFFFCCCC"/>
        <color rgb="FFFFEB84"/>
        <color theme="9" tint="0.39997558519241921"/>
      </colorScale>
    </cfRule>
  </conditionalFormatting>
  <conditionalFormatting sqref="CA2">
    <cfRule type="colorScale" priority="26">
      <colorScale>
        <cfvo type="num" val="0"/>
        <cfvo type="num" val="50"/>
        <cfvo type="num" val="100"/>
        <color rgb="FFFFCCCC"/>
        <color rgb="FFFFEB84"/>
        <color theme="9" tint="0.39997558519241921"/>
      </colorScale>
    </cfRule>
  </conditionalFormatting>
  <conditionalFormatting sqref="CB2">
    <cfRule type="colorScale" priority="25">
      <colorScale>
        <cfvo type="num" val="0"/>
        <cfvo type="num" val="8"/>
        <cfvo type="num" val="13"/>
        <color theme="9" tint="0.39997558519241921"/>
        <color rgb="FFFFEB84"/>
        <color rgb="FFFFCCCC"/>
      </colorScale>
    </cfRule>
  </conditionalFormatting>
  <dataValidations count="2">
    <dataValidation type="whole" allowBlank="1" showInputMessage="1" showErrorMessage="1" sqref="T14:T89 R14:R89 V14:V89 Y14:AE89 E14:E89 O14:O89 AY14:BA89 AG14:AT89" xr:uid="{F0CF4387-B7F6-4C5A-8110-417AFD318B8F}">
      <formula1>0</formula1>
      <formula2>1</formula2>
    </dataValidation>
    <dataValidation type="time" operator="greaterThanOrEqual" allowBlank="1" showInputMessage="1" showErrorMessage="1" sqref="BH2 BH14:BH89" xr:uid="{EC99F624-AE07-4BCB-B387-B861184CAF8D}">
      <formula1>0</formula1>
    </dataValidation>
  </dataValidations>
  <pageMargins left="0.70866141732283472" right="0.70866141732283472" top="0.74803149606299213" bottom="0.74803149606299213" header="0.31496062992125984" footer="0.31496062992125984"/>
  <pageSetup paperSize="9" scale="35" fitToHeight="0" orientation="landscape" cellComments="atEnd" horizontalDpi="4294967293"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Tabelle22">
    <pageSetUpPr fitToPage="1"/>
  </sheetPr>
  <dimension ref="A1:CL20"/>
  <sheetViews>
    <sheetView workbookViewId="0">
      <selection activeCell="O4" sqref="O4"/>
    </sheetView>
  </sheetViews>
  <sheetFormatPr baseColWidth="10" defaultColWidth="11.3984375" defaultRowHeight="14.25"/>
  <cols>
    <col min="1" max="1" width="11.3984375" customWidth="1"/>
    <col min="2" max="2" width="25.86328125" customWidth="1"/>
    <col min="3" max="4" width="5.86328125" customWidth="1"/>
    <col min="5" max="5" width="6.265625" customWidth="1"/>
    <col min="6" max="6" width="5" customWidth="1"/>
    <col min="7" max="7" width="7.73046875" customWidth="1"/>
    <col min="8" max="8" width="6.265625" customWidth="1"/>
    <col min="9" max="9" width="6.59765625" customWidth="1"/>
    <col min="10" max="10" width="8.3984375" customWidth="1"/>
    <col min="11" max="11" width="5.3984375" customWidth="1"/>
    <col min="12" max="12" width="5.265625" customWidth="1"/>
    <col min="13" max="14" width="4.265625" customWidth="1"/>
    <col min="15" max="21" width="5.3984375" customWidth="1"/>
    <col min="22" max="23" width="4.86328125" customWidth="1"/>
    <col min="24" max="24" width="5" customWidth="1"/>
    <col min="25" max="25" width="5.3984375" customWidth="1"/>
    <col min="26" max="26" width="5.1328125" customWidth="1"/>
    <col min="27" max="27" width="4.86328125" customWidth="1"/>
    <col min="28" max="28" width="5" customWidth="1"/>
    <col min="29" max="29" width="4.86328125" customWidth="1"/>
    <col min="30" max="31" width="5.3984375" customWidth="1"/>
    <col min="32" max="32" width="4.86328125" customWidth="1"/>
    <col min="33" max="33" width="5.1328125" customWidth="1"/>
    <col min="34" max="34" width="5.265625" customWidth="1"/>
    <col min="35" max="35" width="6.265625" customWidth="1"/>
    <col min="36" max="37" width="5.3984375" customWidth="1"/>
    <col min="38" max="38" width="4.3984375" customWidth="1"/>
    <col min="39" max="39" width="6.3984375" customWidth="1"/>
    <col min="40" max="40" width="5.3984375" customWidth="1"/>
    <col min="41" max="41" width="5.1328125" customWidth="1"/>
    <col min="42" max="42" width="4.59765625" customWidth="1"/>
    <col min="43" max="44" width="5.265625" customWidth="1"/>
    <col min="45" max="45" width="5.3984375" customWidth="1"/>
    <col min="46" max="46" width="4.73046875" customWidth="1"/>
    <col min="47" max="47" width="5.265625" customWidth="1"/>
    <col min="48" max="48" width="4.86328125" customWidth="1"/>
    <col min="49" max="50" width="4.3984375" customWidth="1"/>
    <col min="51" max="51" width="5.3984375" customWidth="1"/>
    <col min="52" max="53" width="4.86328125" customWidth="1"/>
    <col min="54" max="54" width="5.265625" customWidth="1"/>
    <col min="55" max="55" width="4.86328125" customWidth="1"/>
    <col min="56" max="56" width="6.265625" customWidth="1"/>
    <col min="57" max="57" width="6.86328125" customWidth="1"/>
    <col min="58" max="58" width="7" customWidth="1"/>
    <col min="59" max="59" width="5.3984375" customWidth="1"/>
    <col min="60" max="60" width="6.265625" customWidth="1"/>
    <col min="61" max="61" width="5.86328125" customWidth="1"/>
    <col min="62" max="62" width="7" customWidth="1"/>
    <col min="63" max="64" width="6.3984375" customWidth="1"/>
    <col min="65" max="65" width="6.86328125" customWidth="1"/>
    <col min="66" max="66" width="5.59765625" customWidth="1"/>
    <col min="67" max="67" width="7.3984375" customWidth="1"/>
    <col min="68" max="68" width="7.265625" customWidth="1"/>
    <col min="69" max="69" width="5.3984375" customWidth="1"/>
    <col min="70" max="71" width="7.265625" customWidth="1"/>
    <col min="72" max="72" width="6.3984375" customWidth="1"/>
    <col min="73" max="73" width="8.86328125" bestFit="1" customWidth="1"/>
    <col min="74" max="74" width="8" customWidth="1"/>
    <col min="75" max="75" width="5.86328125" customWidth="1"/>
    <col min="76" max="77" width="5.3984375" customWidth="1"/>
    <col min="78" max="78" width="4.86328125" customWidth="1"/>
    <col min="79" max="79" width="5.59765625" bestFit="1" customWidth="1"/>
    <col min="80" max="80" width="6.265625" customWidth="1"/>
    <col min="81" max="81" width="4.73046875" customWidth="1"/>
    <col min="82" max="83" width="4.3984375" customWidth="1"/>
    <col min="84" max="84" width="4.59765625" customWidth="1"/>
    <col min="85" max="85" width="4.3984375" customWidth="1"/>
    <col min="86" max="86" width="5.86328125" customWidth="1"/>
    <col min="87" max="87" width="4.86328125" customWidth="1"/>
    <col min="88" max="88" width="2" bestFit="1" customWidth="1"/>
    <col min="89" max="90" width="2.3984375" bestFit="1" customWidth="1"/>
  </cols>
  <sheetData>
    <row r="1" spans="1:90" ht="158.25">
      <c r="B1" s="3" t="s">
        <v>86</v>
      </c>
      <c r="C1" s="7" t="s">
        <v>0</v>
      </c>
      <c r="D1" s="7" t="s">
        <v>1</v>
      </c>
      <c r="E1" s="7" t="s">
        <v>2</v>
      </c>
      <c r="F1" s="7" t="s">
        <v>3</v>
      </c>
      <c r="G1" s="7" t="s">
        <v>4</v>
      </c>
      <c r="H1" s="7" t="s">
        <v>5</v>
      </c>
      <c r="I1" s="7" t="s">
        <v>6</v>
      </c>
      <c r="J1" s="7" t="s">
        <v>7</v>
      </c>
      <c r="K1" s="7" t="s">
        <v>29</v>
      </c>
      <c r="L1" s="7" t="s">
        <v>8</v>
      </c>
      <c r="M1" s="7" t="s">
        <v>87</v>
      </c>
      <c r="N1" s="7" t="s">
        <v>88</v>
      </c>
      <c r="O1" s="7" t="s">
        <v>19</v>
      </c>
      <c r="P1" s="7" t="s">
        <v>21</v>
      </c>
      <c r="Q1" s="7" t="s">
        <v>26</v>
      </c>
      <c r="R1" s="7" t="s">
        <v>39</v>
      </c>
      <c r="S1" s="7" t="s">
        <v>40</v>
      </c>
      <c r="T1" s="7" t="s">
        <v>89</v>
      </c>
      <c r="U1" s="7" t="s">
        <v>49</v>
      </c>
      <c r="V1" s="7" t="s">
        <v>9</v>
      </c>
      <c r="W1" s="7" t="s">
        <v>10</v>
      </c>
      <c r="X1" s="7" t="s">
        <v>28</v>
      </c>
      <c r="Y1" s="7" t="s">
        <v>16</v>
      </c>
      <c r="Z1" s="7" t="s">
        <v>18</v>
      </c>
      <c r="AA1" s="7" t="s">
        <v>25</v>
      </c>
      <c r="AB1" s="7" t="s">
        <v>27</v>
      </c>
      <c r="AC1" s="7" t="s">
        <v>42</v>
      </c>
      <c r="AD1" s="7" t="s">
        <v>43</v>
      </c>
      <c r="AE1" s="7" t="s">
        <v>12</v>
      </c>
      <c r="AF1" s="7" t="s">
        <v>23</v>
      </c>
      <c r="AG1" s="7" t="s">
        <v>24</v>
      </c>
      <c r="AH1" s="7" t="s">
        <v>30</v>
      </c>
      <c r="AI1" s="7" t="s">
        <v>48</v>
      </c>
      <c r="AJ1" s="7" t="s">
        <v>31</v>
      </c>
      <c r="AK1" s="7" t="s">
        <v>33</v>
      </c>
      <c r="AL1" s="7" t="s">
        <v>15</v>
      </c>
      <c r="AM1" s="7" t="s">
        <v>36</v>
      </c>
      <c r="AN1" s="7" t="s">
        <v>37</v>
      </c>
      <c r="AO1" s="7" t="s">
        <v>38</v>
      </c>
      <c r="AP1" s="7" t="s">
        <v>13</v>
      </c>
      <c r="AQ1" s="7" t="s">
        <v>34</v>
      </c>
      <c r="AR1" s="7" t="s">
        <v>35</v>
      </c>
      <c r="AS1" s="7" t="s">
        <v>22</v>
      </c>
      <c r="AT1" s="7" t="s">
        <v>41</v>
      </c>
      <c r="AU1" s="7" t="s">
        <v>32</v>
      </c>
      <c r="AV1" s="7" t="s">
        <v>14</v>
      </c>
      <c r="AW1" s="7" t="s">
        <v>17</v>
      </c>
      <c r="AX1" s="7" t="s">
        <v>20</v>
      </c>
      <c r="AY1" s="7" t="s">
        <v>11</v>
      </c>
      <c r="AZ1" s="7" t="s">
        <v>90</v>
      </c>
      <c r="BA1" s="7" t="s">
        <v>91</v>
      </c>
      <c r="BB1" s="7" t="s">
        <v>92</v>
      </c>
      <c r="BC1" s="7" t="s">
        <v>93</v>
      </c>
      <c r="BD1" s="7" t="s">
        <v>94</v>
      </c>
      <c r="BE1" s="7" t="s">
        <v>95</v>
      </c>
      <c r="BF1" s="7" t="s">
        <v>96</v>
      </c>
      <c r="BG1" s="7" t="s">
        <v>47</v>
      </c>
      <c r="BH1" s="7" t="s">
        <v>46</v>
      </c>
      <c r="BI1" s="7" t="s">
        <v>51</v>
      </c>
      <c r="BJ1" s="7" t="s">
        <v>53</v>
      </c>
      <c r="BK1" s="25" t="s">
        <v>64</v>
      </c>
      <c r="BL1" s="25" t="s">
        <v>97</v>
      </c>
      <c r="BM1" s="25" t="s">
        <v>65</v>
      </c>
      <c r="BN1" s="25" t="s">
        <v>66</v>
      </c>
      <c r="BO1" s="25" t="s">
        <v>67</v>
      </c>
      <c r="BP1" s="25" t="s">
        <v>68</v>
      </c>
      <c r="BQ1" s="25" t="s">
        <v>69</v>
      </c>
      <c r="BR1" s="25" t="s">
        <v>70</v>
      </c>
      <c r="BS1" s="25" t="s">
        <v>98</v>
      </c>
      <c r="BT1" s="7" t="s">
        <v>55</v>
      </c>
      <c r="BU1" s="7" t="s">
        <v>56</v>
      </c>
      <c r="BV1" s="7" t="s">
        <v>57</v>
      </c>
      <c r="BW1" s="7" t="s">
        <v>58</v>
      </c>
      <c r="BX1" s="7" t="s">
        <v>59</v>
      </c>
      <c r="BY1" s="7" t="s">
        <v>60</v>
      </c>
      <c r="BZ1" s="7" t="s">
        <v>61</v>
      </c>
      <c r="CA1" s="7" t="s">
        <v>62</v>
      </c>
      <c r="CB1" s="7" t="s">
        <v>63</v>
      </c>
      <c r="CC1" s="50" t="s">
        <v>275</v>
      </c>
      <c r="CD1" s="50" t="s">
        <v>276</v>
      </c>
      <c r="CE1" s="50" t="s">
        <v>277</v>
      </c>
      <c r="CF1" s="50" t="s">
        <v>278</v>
      </c>
      <c r="CG1" s="7" t="s">
        <v>282</v>
      </c>
      <c r="CH1" s="7" t="s">
        <v>99</v>
      </c>
      <c r="CI1" s="7" t="s">
        <v>100</v>
      </c>
    </row>
    <row r="2" spans="1:90" s="8" customFormat="1">
      <c r="B2" s="12" t="s">
        <v>101</v>
      </c>
      <c r="C2" s="8" t="s">
        <v>102</v>
      </c>
      <c r="D2" s="8" t="s">
        <v>103</v>
      </c>
      <c r="E2" s="8" t="s">
        <v>104</v>
      </c>
      <c r="F2" s="8" t="s">
        <v>105</v>
      </c>
      <c r="G2" s="8" t="s">
        <v>106</v>
      </c>
      <c r="H2" s="8" t="s">
        <v>107</v>
      </c>
      <c r="I2" s="8" t="s">
        <v>108</v>
      </c>
      <c r="J2" s="8" t="s">
        <v>109</v>
      </c>
      <c r="K2" s="8" t="s">
        <v>110</v>
      </c>
      <c r="L2" s="8" t="s">
        <v>111</v>
      </c>
      <c r="O2" s="26" t="s">
        <v>112</v>
      </c>
      <c r="P2" s="8" t="s">
        <v>113</v>
      </c>
      <c r="Q2" s="8" t="s">
        <v>114</v>
      </c>
      <c r="R2" s="8" t="s">
        <v>115</v>
      </c>
      <c r="S2" s="8" t="s">
        <v>116</v>
      </c>
      <c r="T2" s="8" t="s">
        <v>117</v>
      </c>
      <c r="U2" s="8" t="s">
        <v>118</v>
      </c>
      <c r="V2" s="8" t="s">
        <v>119</v>
      </c>
      <c r="W2" s="8" t="s">
        <v>120</v>
      </c>
      <c r="X2" s="27" t="s">
        <v>121</v>
      </c>
      <c r="Y2" s="8" t="s">
        <v>122</v>
      </c>
      <c r="Z2" s="8" t="s">
        <v>123</v>
      </c>
      <c r="AA2" s="8" t="s">
        <v>124</v>
      </c>
      <c r="AB2" s="8" t="s">
        <v>125</v>
      </c>
      <c r="AC2" s="8" t="s">
        <v>126</v>
      </c>
      <c r="AD2" s="8" t="s">
        <v>127</v>
      </c>
      <c r="AE2" s="8" t="s">
        <v>128</v>
      </c>
      <c r="AF2" s="8" t="s">
        <v>129</v>
      </c>
      <c r="AG2" s="8" t="s">
        <v>130</v>
      </c>
      <c r="AH2" s="8" t="s">
        <v>131</v>
      </c>
      <c r="AI2" s="8" t="s">
        <v>132</v>
      </c>
      <c r="AJ2" s="8" t="s">
        <v>133</v>
      </c>
      <c r="AK2" s="8" t="s">
        <v>134</v>
      </c>
      <c r="AL2" s="8" t="s">
        <v>135</v>
      </c>
      <c r="AM2" s="8" t="s">
        <v>136</v>
      </c>
      <c r="AN2" s="8" t="s">
        <v>137</v>
      </c>
      <c r="AO2" s="8" t="s">
        <v>138</v>
      </c>
      <c r="AP2" s="8" t="s">
        <v>139</v>
      </c>
      <c r="AQ2" s="8" t="s">
        <v>140</v>
      </c>
      <c r="AR2" s="8" t="s">
        <v>141</v>
      </c>
      <c r="AS2" s="8" t="s">
        <v>142</v>
      </c>
      <c r="AT2" s="8" t="s">
        <v>143</v>
      </c>
      <c r="AU2" s="8" t="s">
        <v>144</v>
      </c>
      <c r="AV2" s="8" t="s">
        <v>145</v>
      </c>
      <c r="AW2" s="8" t="s">
        <v>146</v>
      </c>
      <c r="AX2" s="8" t="s">
        <v>147</v>
      </c>
      <c r="AY2" s="12" t="s">
        <v>148</v>
      </c>
      <c r="AZ2" s="26" t="s">
        <v>149</v>
      </c>
      <c r="BB2" s="8" t="s">
        <v>150</v>
      </c>
      <c r="BD2" s="8" t="s">
        <v>151</v>
      </c>
      <c r="BE2" s="8" t="s">
        <v>152</v>
      </c>
      <c r="BF2" s="8" t="s">
        <v>153</v>
      </c>
      <c r="BG2" s="41" t="s">
        <v>154</v>
      </c>
      <c r="BH2" s="8" t="s">
        <v>155</v>
      </c>
      <c r="BI2" s="8" t="s">
        <v>156</v>
      </c>
      <c r="BJ2" s="8" t="s">
        <v>157</v>
      </c>
      <c r="BK2" s="12" t="s">
        <v>158</v>
      </c>
      <c r="BL2" s="12"/>
      <c r="BM2" s="12" t="s">
        <v>159</v>
      </c>
      <c r="BN2" s="12" t="s">
        <v>160</v>
      </c>
      <c r="BO2" s="12" t="s">
        <v>161</v>
      </c>
      <c r="BP2" s="12" t="s">
        <v>162</v>
      </c>
      <c r="BQ2" s="12" t="s">
        <v>163</v>
      </c>
      <c r="BR2" s="12" t="s">
        <v>164</v>
      </c>
      <c r="BS2" s="8" t="s">
        <v>284</v>
      </c>
      <c r="BT2" s="8" t="s">
        <v>165</v>
      </c>
      <c r="BU2" s="23" t="s">
        <v>166</v>
      </c>
      <c r="BV2" s="24" t="s">
        <v>167</v>
      </c>
      <c r="BW2" s="8" t="s">
        <v>168</v>
      </c>
      <c r="BX2" s="8" t="s">
        <v>169</v>
      </c>
      <c r="BY2" s="8" t="s">
        <v>170</v>
      </c>
      <c r="BZ2" s="8" t="s">
        <v>171</v>
      </c>
      <c r="CA2" s="27" t="s">
        <v>172</v>
      </c>
      <c r="CB2" s="39" t="s">
        <v>173</v>
      </c>
      <c r="CC2" s="8" t="s">
        <v>285</v>
      </c>
      <c r="CD2" s="8" t="s">
        <v>286</v>
      </c>
      <c r="CE2" s="8" t="s">
        <v>287</v>
      </c>
      <c r="CF2" s="8" t="s">
        <v>288</v>
      </c>
      <c r="CG2" s="8" t="s">
        <v>289</v>
      </c>
    </row>
    <row r="3" spans="1:90">
      <c r="A3" s="63" t="s">
        <v>348</v>
      </c>
      <c r="B3" s="4" t="s">
        <v>354</v>
      </c>
      <c r="C3" s="8">
        <f t="shared" ref="C3:J8" ca="1" si="0">INDIRECT("'"&amp;$B3&amp;"'!"&amp;C$2&amp;"2")</f>
        <v>2</v>
      </c>
      <c r="D3" s="8">
        <f t="shared" ca="1" si="0"/>
        <v>2</v>
      </c>
      <c r="E3" s="8">
        <f t="shared" ca="1" si="0"/>
        <v>39</v>
      </c>
      <c r="F3" s="8">
        <f t="shared" ca="1" si="0"/>
        <v>19.5</v>
      </c>
      <c r="G3" s="8">
        <f t="shared" ca="1" si="0"/>
        <v>241</v>
      </c>
      <c r="H3" s="8">
        <f t="shared" ca="1" si="0"/>
        <v>78</v>
      </c>
      <c r="I3" s="8">
        <f t="shared" ca="1" si="0"/>
        <v>2</v>
      </c>
      <c r="J3" s="8">
        <f t="shared" ca="1" si="0"/>
        <v>236</v>
      </c>
      <c r="K3" s="8">
        <f t="shared" ref="K3:K8" ca="1" si="1">INDIRECT("'"&amp;$B3&amp;"'!"&amp;K$2&amp;"2")</f>
        <v>5</v>
      </c>
      <c r="L3" s="8">
        <f t="shared" ref="L3:L8" ca="1" si="2">INDIRECT("'"&amp;$B3&amp;"'!"&amp;L$2&amp;"2")</f>
        <v>6.0512820512820511</v>
      </c>
      <c r="M3" s="8">
        <f ca="1">(D3/E3)*100</f>
        <v>5.1282051282051277</v>
      </c>
      <c r="N3" s="8">
        <f ca="1">(H3/E3)*100</f>
        <v>200</v>
      </c>
      <c r="O3" s="28">
        <f ca="1">INDIRECT("'"&amp;$B3&amp;"'!"&amp;O$2&amp;"2")</f>
        <v>100</v>
      </c>
      <c r="P3" s="8">
        <f t="shared" ref="O3:X8" ca="1" si="3">INDIRECT("'"&amp;$B3&amp;"'!"&amp;P$2&amp;"2")</f>
        <v>100</v>
      </c>
      <c r="Q3" s="8">
        <f t="shared" ca="1" si="3"/>
        <v>50</v>
      </c>
      <c r="R3" s="8">
        <f t="shared" ca="1" si="3"/>
        <v>50</v>
      </c>
      <c r="S3" s="8">
        <f t="shared" ca="1" si="3"/>
        <v>50</v>
      </c>
      <c r="T3" s="8">
        <f t="shared" ca="1" si="3"/>
        <v>50</v>
      </c>
      <c r="U3" s="8">
        <f t="shared" ca="1" si="3"/>
        <v>50</v>
      </c>
      <c r="V3" s="8">
        <f t="shared" ca="1" si="3"/>
        <v>100</v>
      </c>
      <c r="W3" s="8">
        <f t="shared" ca="1" si="3"/>
        <v>50</v>
      </c>
      <c r="X3" s="31">
        <f t="shared" ca="1" si="3"/>
        <v>100</v>
      </c>
      <c r="Y3" s="8">
        <f t="shared" ref="Y3:Y8" ca="1" si="4">INDIRECT("'"&amp;$B3&amp;"'!"&amp;Y$2&amp;"2")</f>
        <v>100</v>
      </c>
      <c r="Z3" s="8">
        <f t="shared" ref="Z3:Z8" ca="1" si="5">INDIRECT("'"&amp;$B3&amp;"'!"&amp;Z$2&amp;"2")</f>
        <v>100</v>
      </c>
      <c r="AA3" s="8">
        <f t="shared" ref="AA3:AD8" ca="1" si="6">INDIRECT("'"&amp;$B3&amp;"'!"&amp;AA$2&amp;"2")</f>
        <v>100</v>
      </c>
      <c r="AB3" s="8">
        <f t="shared" ca="1" si="6"/>
        <v>100</v>
      </c>
      <c r="AC3" s="8">
        <f t="shared" ca="1" si="6"/>
        <v>100</v>
      </c>
      <c r="AD3" s="8">
        <f t="shared" ca="1" si="6"/>
        <v>100</v>
      </c>
      <c r="AE3" s="8">
        <f t="shared" ref="AE3:AH7" ca="1" si="7">INDIRECT("'"&amp;$B3&amp;"'!"&amp;AE$2&amp;"2")</f>
        <v>50</v>
      </c>
      <c r="AF3" s="8">
        <f t="shared" ca="1" si="7"/>
        <v>100</v>
      </c>
      <c r="AG3" s="8">
        <f t="shared" ca="1" si="7"/>
        <v>0</v>
      </c>
      <c r="AH3" s="8">
        <f t="shared" ca="1" si="7"/>
        <v>100</v>
      </c>
      <c r="AI3" s="8">
        <f t="shared" ref="AI3:AI8" ca="1" si="8">INDIRECT("'"&amp;$B3&amp;"'!"&amp;AI$2&amp;"2")</f>
        <v>50</v>
      </c>
      <c r="AJ3" s="8">
        <f t="shared" ref="AJ3:AK6" ca="1" si="9">INDIRECT("'"&amp;$B3&amp;"'!"&amp;AJ$2&amp;"2")</f>
        <v>100</v>
      </c>
      <c r="AK3" s="8">
        <f t="shared" ca="1" si="9"/>
        <v>100</v>
      </c>
      <c r="AL3" s="8">
        <f t="shared" ref="AL3:AL8" ca="1" si="10">INDIRECT("'"&amp;$B3&amp;"'!"&amp;AL$2&amp;"2")</f>
        <v>50</v>
      </c>
      <c r="AM3" s="8">
        <f t="shared" ref="AM3:AO6" ca="1" si="11">INDIRECT("'"&amp;$B3&amp;"'!"&amp;AM$2&amp;"2")</f>
        <v>50</v>
      </c>
      <c r="AN3" s="8">
        <f t="shared" ca="1" si="11"/>
        <v>0</v>
      </c>
      <c r="AO3" s="8">
        <f t="shared" ca="1" si="11"/>
        <v>100</v>
      </c>
      <c r="AP3" s="8">
        <f t="shared" ref="AP3:AS8" ca="1" si="12">INDIRECT("'"&amp;$B3&amp;"'!"&amp;AP$2&amp;"2")</f>
        <v>0</v>
      </c>
      <c r="AQ3" s="8">
        <f t="shared" ca="1" si="12"/>
        <v>100</v>
      </c>
      <c r="AR3" s="8">
        <f t="shared" ca="1" si="12"/>
        <v>0</v>
      </c>
      <c r="AS3" s="8">
        <f t="shared" ca="1" si="12"/>
        <v>100</v>
      </c>
      <c r="AT3" s="8">
        <f t="shared" ref="AT3:AT6" ca="1" si="13">INDIRECT("'"&amp;$B3&amp;"'!"&amp;AT$2&amp;"2")</f>
        <v>100</v>
      </c>
      <c r="AU3" s="8">
        <f t="shared" ref="AU3:AZ8" ca="1" si="14">INDIRECT("'"&amp;$B3&amp;"'!"&amp;AU$2&amp;"2")</f>
        <v>50</v>
      </c>
      <c r="AV3" s="8">
        <f t="shared" ca="1" si="14"/>
        <v>0</v>
      </c>
      <c r="AW3" s="8">
        <f t="shared" ca="1" si="14"/>
        <v>0</v>
      </c>
      <c r="AX3" s="8">
        <f t="shared" ca="1" si="14"/>
        <v>0</v>
      </c>
      <c r="AY3" s="12">
        <f ca="1">INDIRECT("'"&amp;$B3&amp;"'!"&amp;AY$2&amp;"2")</f>
        <v>1.5</v>
      </c>
      <c r="AZ3" s="26">
        <f ca="1">INDIRECT("'"&amp;$B3&amp;"'!"&amp;AZ$2&amp;"2")</f>
        <v>17.842500000000022</v>
      </c>
      <c r="BA3" s="12">
        <f ca="1">VLOOKUP($AZ3,'Reading box plots'!$A$2:$B$10,2)</f>
        <v>17</v>
      </c>
      <c r="BB3" s="12">
        <f ca="1">INDIRECT("'"&amp;$B3&amp;"'!"&amp;BB$2&amp;"2")</f>
        <v>15.615000000000002</v>
      </c>
      <c r="BC3" s="12">
        <f ca="1">VLOOKUP($BD3,'Reading box plots'!$A$14:$B$26,2)</f>
        <v>10</v>
      </c>
      <c r="BD3" s="27">
        <f t="shared" ref="BD3:BF8" ca="1" si="15">INDIRECT("'"&amp;$B3&amp;"'!"&amp;BD$2&amp;"2")</f>
        <v>7.7</v>
      </c>
      <c r="BE3" s="27">
        <f t="shared" ca="1" si="15"/>
        <v>18.899999999999999</v>
      </c>
      <c r="BF3" s="27">
        <f t="shared" ca="1" si="15"/>
        <v>13.5</v>
      </c>
      <c r="BG3" s="27">
        <f ca="1">INDIRECT("'"&amp;$B3&amp;"'!"&amp;BG$2&amp;"2")</f>
        <v>16.821538461538459</v>
      </c>
      <c r="BH3" s="27">
        <f ca="1">INDIRECT("'"&amp;$B3&amp;"'!"&amp;BH$2&amp;"2")</f>
        <v>18.263589743589737</v>
      </c>
      <c r="BI3" s="27" t="str">
        <f ca="1">INDIRECT("'"&amp;$B3&amp;"'!"&amp;BI$2&amp;"2")</f>
        <v>x</v>
      </c>
      <c r="BJ3" s="27">
        <f ca="1">INDIRECT("'"&amp;$B3&amp;"'!"&amp;BJ$2&amp;"2")</f>
        <v>5</v>
      </c>
      <c r="BK3" s="27">
        <f ca="1">INDIRECT("'"&amp;$B3&amp;"'!"&amp;BK$2&amp;"2")</f>
        <v>27.1</v>
      </c>
      <c r="BL3" s="8">
        <f ca="1">VLOOKUP($BK3,'Reading box plots'!$A$2:$B$10,2)</f>
        <v>17</v>
      </c>
      <c r="BM3" s="8">
        <f t="shared" ref="BM3:BS3" ca="1" si="16">INDIRECT("'"&amp;$B3&amp;"'!"&amp;BM$2&amp;"2")</f>
        <v>14.6</v>
      </c>
      <c r="BN3" s="8">
        <f t="shared" ca="1" si="16"/>
        <v>16</v>
      </c>
      <c r="BO3" s="8">
        <f t="shared" ca="1" si="16"/>
        <v>15.9</v>
      </c>
      <c r="BP3" s="8">
        <f t="shared" ca="1" si="16"/>
        <v>15.8</v>
      </c>
      <c r="BQ3" s="8">
        <f t="shared" ca="1" si="16"/>
        <v>10</v>
      </c>
      <c r="BR3" s="8">
        <f t="shared" ca="1" si="16"/>
        <v>4.0978000000000003</v>
      </c>
      <c r="BS3" s="8">
        <f t="shared" ca="1" si="16"/>
        <v>14.600009157509158</v>
      </c>
      <c r="BT3" s="12">
        <f t="shared" ref="BT3:CB8" ca="1" si="17">INDIRECT("'"&amp;$B3&amp;"'!"&amp;BT$2&amp;"2")</f>
        <v>128.2051282051282</v>
      </c>
      <c r="BU3" s="29">
        <f t="shared" ca="1" si="17"/>
        <v>1.3541666666666666E-4</v>
      </c>
      <c r="BV3" s="29">
        <f t="shared" ca="1" si="17"/>
        <v>6.770833333333333E-5</v>
      </c>
      <c r="BW3" s="8">
        <f t="shared" ca="1" si="17"/>
        <v>1</v>
      </c>
      <c r="BX3" s="8">
        <f t="shared" ca="1" si="17"/>
        <v>19.5</v>
      </c>
      <c r="BY3" s="8">
        <f t="shared" ca="1" si="17"/>
        <v>2.5</v>
      </c>
      <c r="BZ3" s="8">
        <f t="shared" ca="1" si="17"/>
        <v>50</v>
      </c>
      <c r="CA3" s="31">
        <f ca="1">INDIRECT("'"&amp;$B3&amp;"'!"&amp;CA$2&amp;"2")</f>
        <v>97.925311203319495</v>
      </c>
      <c r="CB3" s="31">
        <f ca="1">INDIRECT("'"&amp;$B3&amp;"'!"&amp;CB$2&amp;"2")</f>
        <v>52.329749103942653</v>
      </c>
      <c r="CC3" s="8">
        <f t="shared" ref="CC3:CG8" ca="1" si="18">INDIRECT("'"&amp;$B3&amp;"'!"&amp;CC$2&amp;"2")</f>
        <v>100</v>
      </c>
      <c r="CD3" s="8">
        <f t="shared" ca="1" si="18"/>
        <v>100</v>
      </c>
      <c r="CE3" s="8">
        <f t="shared" ca="1" si="18"/>
        <v>50</v>
      </c>
      <c r="CF3" s="8">
        <f t="shared" ca="1" si="18"/>
        <v>50</v>
      </c>
      <c r="CG3" s="8">
        <f t="shared" ca="1" si="18"/>
        <v>0</v>
      </c>
      <c r="CH3" cm="1">
        <f t="array" aca="1" ref="CH3" ca="1">IFERROR(CORREL(_xlfn.RANK.AVG($C$3:$CG$3,$C$3:$CG$3,0),_xlfn.RANK.AVG($C3:$CG3,$C3:$CG3,0)),0)</f>
        <v>0</v>
      </c>
      <c r="CI3">
        <v>1</v>
      </c>
      <c r="CJ3">
        <v>2</v>
      </c>
      <c r="CK3">
        <v>1</v>
      </c>
      <c r="CL3">
        <v>1</v>
      </c>
    </row>
    <row r="4" spans="1:90">
      <c r="A4" s="64"/>
      <c r="B4" s="4" t="s">
        <v>349</v>
      </c>
      <c r="C4" s="8">
        <f t="shared" ca="1" si="0"/>
        <v>70</v>
      </c>
      <c r="D4" s="8">
        <f t="shared" ca="1" si="0"/>
        <v>70</v>
      </c>
      <c r="E4" s="8">
        <f t="shared" ca="1" si="0"/>
        <v>1168</v>
      </c>
      <c r="F4" s="8">
        <f t="shared" ca="1" si="0"/>
        <v>16.685714285714287</v>
      </c>
      <c r="G4" s="8">
        <f t="shared" ca="1" si="0"/>
        <v>6970</v>
      </c>
      <c r="H4" s="8">
        <f t="shared" ca="1" si="0"/>
        <v>2255</v>
      </c>
      <c r="I4" s="8">
        <f t="shared" ca="1" si="0"/>
        <v>1.9306506849315068</v>
      </c>
      <c r="J4" s="8">
        <f t="shared" ca="1" si="0"/>
        <v>6839</v>
      </c>
      <c r="K4" s="8">
        <f t="shared" ca="1" si="1"/>
        <v>133</v>
      </c>
      <c r="L4" s="8">
        <f t="shared" ca="1" si="2"/>
        <v>5.8553082191780819</v>
      </c>
      <c r="M4" s="8">
        <f t="shared" ref="M4:M10" ca="1" si="19">(D4/E4)*100</f>
        <v>5.9931506849315062</v>
      </c>
      <c r="N4" s="8">
        <f t="shared" ref="N4:N10" ca="1" si="20">(H4/E4)*100</f>
        <v>193.06506849315068</v>
      </c>
      <c r="O4" s="28">
        <f t="shared" ca="1" si="3"/>
        <v>66.666666666666657</v>
      </c>
      <c r="P4" s="8">
        <f t="shared" ca="1" si="3"/>
        <v>98.571428571428584</v>
      </c>
      <c r="Q4" s="8">
        <f t="shared" ca="1" si="3"/>
        <v>84.285714285714292</v>
      </c>
      <c r="R4" s="8">
        <f t="shared" ca="1" si="3"/>
        <v>61.428571428571431</v>
      </c>
      <c r="S4" s="8">
        <f t="shared" ca="1" si="3"/>
        <v>65.714285714285708</v>
      </c>
      <c r="T4" s="8">
        <f t="shared" ca="1" si="3"/>
        <v>61.428571428571431</v>
      </c>
      <c r="U4" s="8">
        <f t="shared" ca="1" si="3"/>
        <v>44.285714285714285</v>
      </c>
      <c r="V4" s="8">
        <f t="shared" ca="1" si="3"/>
        <v>100</v>
      </c>
      <c r="W4" s="8">
        <f t="shared" ca="1" si="3"/>
        <v>72.857142857142847</v>
      </c>
      <c r="X4" s="31">
        <f t="shared" ca="1" si="3"/>
        <v>40</v>
      </c>
      <c r="Y4" s="8">
        <f t="shared" ca="1" si="4"/>
        <v>91.428571428571431</v>
      </c>
      <c r="Z4" s="8">
        <f t="shared" ca="1" si="5"/>
        <v>95.714285714285722</v>
      </c>
      <c r="AA4" s="8">
        <f ca="1">INDIRECT("'"&amp;$B4&amp;"'!"&amp;AA$2&amp;"2")</f>
        <v>100</v>
      </c>
      <c r="AB4" s="8">
        <f t="shared" ca="1" si="6"/>
        <v>85.714285714285708</v>
      </c>
      <c r="AC4" s="8">
        <f t="shared" ca="1" si="6"/>
        <v>100</v>
      </c>
      <c r="AD4" s="8">
        <f t="shared" ca="1" si="6"/>
        <v>94.285714285714278</v>
      </c>
      <c r="AE4" s="8">
        <f t="shared" ca="1" si="7"/>
        <v>52.857142857142861</v>
      </c>
      <c r="AF4" s="8">
        <f t="shared" ca="1" si="7"/>
        <v>100</v>
      </c>
      <c r="AG4" s="8">
        <f t="shared" ca="1" si="7"/>
        <v>48.571428571428569</v>
      </c>
      <c r="AH4" s="8">
        <f t="shared" ca="1" si="7"/>
        <v>100</v>
      </c>
      <c r="AI4" s="8">
        <f t="shared" ca="1" si="8"/>
        <v>65.714285714285708</v>
      </c>
      <c r="AJ4" s="8">
        <f t="shared" ca="1" si="9"/>
        <v>100</v>
      </c>
      <c r="AK4" s="8">
        <f t="shared" ca="1" si="9"/>
        <v>100</v>
      </c>
      <c r="AL4" s="8">
        <f t="shared" ca="1" si="10"/>
        <v>50</v>
      </c>
      <c r="AM4" s="8">
        <f t="shared" ca="1" si="11"/>
        <v>94.285714285714278</v>
      </c>
      <c r="AN4" s="8">
        <f t="shared" ca="1" si="11"/>
        <v>14.285714285714285</v>
      </c>
      <c r="AO4" s="8">
        <f t="shared" ca="1" si="11"/>
        <v>100</v>
      </c>
      <c r="AP4" s="8">
        <f t="shared" ca="1" si="12"/>
        <v>68.571428571428569</v>
      </c>
      <c r="AQ4" s="8">
        <f t="shared" ca="1" si="12"/>
        <v>100</v>
      </c>
      <c r="AR4" s="8">
        <f t="shared" ca="1" si="12"/>
        <v>38.571428571428577</v>
      </c>
      <c r="AS4" s="8">
        <f t="shared" ca="1" si="12"/>
        <v>78.571428571428569</v>
      </c>
      <c r="AT4" s="8">
        <f t="shared" ca="1" si="13"/>
        <v>100</v>
      </c>
      <c r="AU4" s="8">
        <f t="shared" ca="1" si="14"/>
        <v>64.285714285714292</v>
      </c>
      <c r="AV4" s="8">
        <f t="shared" ca="1" si="14"/>
        <v>24.285714285714285</v>
      </c>
      <c r="AW4" s="8">
        <f t="shared" ca="1" si="14"/>
        <v>17.142857142857142</v>
      </c>
      <c r="AX4" s="8">
        <f t="shared" ca="1" si="14"/>
        <v>14.285714285714285</v>
      </c>
      <c r="AY4" s="12">
        <f t="shared" ca="1" si="14"/>
        <v>1.4857142857142858</v>
      </c>
      <c r="AZ4" s="26">
        <f t="shared" ca="1" si="14"/>
        <v>26.565952054794543</v>
      </c>
      <c r="BA4" s="12">
        <f ca="1">VLOOKUP($AZ4,'Reading box plots'!$A$2:$B$10,2)</f>
        <v>17</v>
      </c>
      <c r="BB4" s="12">
        <f t="shared" ref="BB4:BB8" ca="1" si="21">INDIRECT("'"&amp;$B4&amp;"'!"&amp;BB$2&amp;"2")</f>
        <v>13.699106653620355</v>
      </c>
      <c r="BC4" s="12">
        <f ca="1">VLOOKUP($BD4,'Reading box plots'!$A$14:$B$26,2)</f>
        <v>10</v>
      </c>
      <c r="BD4" s="27">
        <f t="shared" ca="1" si="15"/>
        <v>7.8</v>
      </c>
      <c r="BE4" s="27">
        <f t="shared" ca="1" si="15"/>
        <v>17.100000000000001</v>
      </c>
      <c r="BF4" s="27">
        <f t="shared" ca="1" si="15"/>
        <v>12.4</v>
      </c>
      <c r="BG4" s="27">
        <f t="shared" ref="BG4:BK8" ca="1" si="22">INDIRECT("'"&amp;$B4&amp;"'!"&amp;BG$2&amp;"2")</f>
        <v>14.491358855185908</v>
      </c>
      <c r="BH4" s="27">
        <f t="shared" ca="1" si="22"/>
        <v>16.855239726027396</v>
      </c>
      <c r="BI4" s="27">
        <f t="shared" ca="1" si="22"/>
        <v>12</v>
      </c>
      <c r="BJ4" s="27" t="str">
        <f t="shared" ca="1" si="22"/>
        <v>x</v>
      </c>
      <c r="BK4" s="27">
        <f t="shared" ca="1" si="22"/>
        <v>34.4</v>
      </c>
      <c r="BL4" s="8">
        <f ca="1">VLOOKUP($BK4,'Reading box plots'!$A$2:$B$10,2)</f>
        <v>17</v>
      </c>
      <c r="BM4" s="8">
        <f t="shared" ref="BM4:BR8" ca="1" si="23">INDIRECT("'"&amp;$B4&amp;"'!"&amp;BM$2&amp;"2")</f>
        <v>14.2</v>
      </c>
      <c r="BN4" s="8">
        <f t="shared" ca="1" si="23"/>
        <v>15</v>
      </c>
      <c r="BO4" s="8">
        <f t="shared" ca="1" si="23"/>
        <v>16.399999999999999</v>
      </c>
      <c r="BP4" s="8">
        <f t="shared" ca="1" si="23"/>
        <v>16.2</v>
      </c>
      <c r="BQ4" s="8">
        <f t="shared" ca="1" si="23"/>
        <v>10</v>
      </c>
      <c r="BR4" s="8">
        <f t="shared" ca="1" si="23"/>
        <v>4.2125000000000004</v>
      </c>
      <c r="BS4" s="8">
        <f t="shared" ref="BS4:BS8" ca="1" si="24">INDIRECT("'"&amp;$B4&amp;"'!"&amp;BS$2&amp;"2")</f>
        <v>14.453264659630975</v>
      </c>
      <c r="BT4" s="12">
        <f t="shared" ca="1" si="17"/>
        <v>113.86986301369863</v>
      </c>
      <c r="BU4" s="29">
        <f t="shared" ca="1" si="17"/>
        <v>4.0555555555555553E-3</v>
      </c>
      <c r="BV4" s="29">
        <f t="shared" ca="1" si="17"/>
        <v>5.7936507936507933E-5</v>
      </c>
      <c r="BW4" s="8">
        <f t="shared" ca="1" si="17"/>
        <v>1</v>
      </c>
      <c r="BX4" s="8">
        <f t="shared" ca="1" si="17"/>
        <v>16.685714285714287</v>
      </c>
      <c r="BY4" s="8">
        <f t="shared" ca="1" si="17"/>
        <v>1.9</v>
      </c>
      <c r="BZ4" s="8">
        <f t="shared" ca="1" si="17"/>
        <v>56.428571428571431</v>
      </c>
      <c r="CA4" s="31">
        <f t="shared" ca="1" si="17"/>
        <v>98.120516499282644</v>
      </c>
      <c r="CB4" s="31">
        <f t="shared" ca="1" si="17"/>
        <v>53.29359714882635</v>
      </c>
      <c r="CC4" s="8">
        <f t="shared" ca="1" si="18"/>
        <v>78.571428571428569</v>
      </c>
      <c r="CD4" s="8">
        <f t="shared" ca="1" si="18"/>
        <v>100</v>
      </c>
      <c r="CE4" s="8">
        <f t="shared" ca="1" si="18"/>
        <v>51.428571428571423</v>
      </c>
      <c r="CF4" s="8">
        <f t="shared" ca="1" si="18"/>
        <v>54.285714285714285</v>
      </c>
      <c r="CG4" s="8">
        <f t="shared" ca="1" si="18"/>
        <v>50</v>
      </c>
      <c r="CH4" cm="1">
        <f t="array" aca="1" ref="CH4" ca="1">IFERROR(CORREL(_xlfn.RANK.AVG($C$3:$CG$3,$C$3:$CG$3,0),_xlfn.RANK.AVG($C4:$CG4,$C4:$CG4,0)),0)</f>
        <v>0</v>
      </c>
      <c r="CI4">
        <v>3</v>
      </c>
      <c r="CJ4">
        <v>3</v>
      </c>
      <c r="CK4">
        <v>2</v>
      </c>
      <c r="CL4">
        <v>3</v>
      </c>
    </row>
    <row r="5" spans="1:90" s="33" customFormat="1" ht="14.65" thickBot="1">
      <c r="A5" s="64"/>
      <c r="B5" s="32" t="s">
        <v>350</v>
      </c>
      <c r="C5" s="33">
        <f t="shared" ca="1" si="0"/>
        <v>74</v>
      </c>
      <c r="D5" s="33">
        <f t="shared" ca="1" si="0"/>
        <v>74</v>
      </c>
      <c r="E5" s="33">
        <f t="shared" ca="1" si="0"/>
        <v>1384</v>
      </c>
      <c r="F5" s="33">
        <f t="shared" ca="1" si="0"/>
        <v>18.702702702702702</v>
      </c>
      <c r="G5" s="33">
        <f t="shared" ca="1" si="0"/>
        <v>7529</v>
      </c>
      <c r="H5" s="33">
        <f t="shared" ca="1" si="0"/>
        <v>2534</v>
      </c>
      <c r="I5" s="33">
        <f t="shared" ca="1" si="0"/>
        <v>1.8309248554913296</v>
      </c>
      <c r="J5" s="33">
        <f t="shared" ca="1" si="0"/>
        <v>7392</v>
      </c>
      <c r="K5" s="33">
        <f t="shared" ca="1" si="1"/>
        <v>137</v>
      </c>
      <c r="L5" s="33">
        <f t="shared" ca="1" si="2"/>
        <v>5.3410404624277454</v>
      </c>
      <c r="M5" s="33">
        <f t="shared" ca="1" si="19"/>
        <v>5.3468208092485554</v>
      </c>
      <c r="N5" s="33">
        <f t="shared" ca="1" si="20"/>
        <v>183.09248554913296</v>
      </c>
      <c r="O5" s="40">
        <f t="shared" ca="1" si="3"/>
        <v>100</v>
      </c>
      <c r="P5" s="33">
        <f t="shared" ca="1" si="3"/>
        <v>100</v>
      </c>
      <c r="Q5" s="33">
        <f t="shared" ca="1" si="3"/>
        <v>82.432432432432435</v>
      </c>
      <c r="R5" s="33">
        <f t="shared" ca="1" si="3"/>
        <v>59.45945945945946</v>
      </c>
      <c r="S5" s="33">
        <f t="shared" ca="1" si="3"/>
        <v>67.567567567567565</v>
      </c>
      <c r="T5" s="33">
        <f t="shared" ca="1" si="3"/>
        <v>63.513513513513509</v>
      </c>
      <c r="U5" s="33">
        <f t="shared" ca="1" si="3"/>
        <v>45.945945945945951</v>
      </c>
      <c r="V5" s="33">
        <f t="shared" ca="1" si="3"/>
        <v>95.945945945945937</v>
      </c>
      <c r="W5" s="33">
        <f t="shared" ca="1" si="3"/>
        <v>77.027027027027032</v>
      </c>
      <c r="X5" s="36">
        <f t="shared" ca="1" si="3"/>
        <v>43.243243243243242</v>
      </c>
      <c r="Y5" s="33">
        <f t="shared" ca="1" si="4"/>
        <v>94.594594594594597</v>
      </c>
      <c r="Z5" s="33">
        <f t="shared" ca="1" si="5"/>
        <v>91.891891891891902</v>
      </c>
      <c r="AA5" s="33">
        <f ca="1">INDIRECT("'"&amp;$B5&amp;"'!"&amp;AA$2&amp;"2")</f>
        <v>100</v>
      </c>
      <c r="AB5" s="33">
        <f t="shared" ca="1" si="6"/>
        <v>72.972972972972968</v>
      </c>
      <c r="AC5" s="33">
        <f t="shared" ca="1" si="6"/>
        <v>100</v>
      </c>
      <c r="AD5" s="33">
        <f t="shared" ca="1" si="6"/>
        <v>90.540540540540533</v>
      </c>
      <c r="AE5" s="33">
        <f t="shared" ca="1" si="7"/>
        <v>72.972972972972968</v>
      </c>
      <c r="AF5" s="33">
        <f t="shared" ca="1" si="7"/>
        <v>100</v>
      </c>
      <c r="AG5" s="33">
        <f t="shared" ca="1" si="7"/>
        <v>44.594594594594597</v>
      </c>
      <c r="AH5" s="33">
        <f t="shared" ca="1" si="7"/>
        <v>97.297297297297305</v>
      </c>
      <c r="AI5" s="33">
        <f t="shared" ca="1" si="8"/>
        <v>64.86486486486487</v>
      </c>
      <c r="AJ5" s="33">
        <f t="shared" ca="1" si="9"/>
        <v>98.648648648648646</v>
      </c>
      <c r="AK5" s="33">
        <f t="shared" ca="1" si="9"/>
        <v>100</v>
      </c>
      <c r="AL5" s="33">
        <f t="shared" ca="1" si="10"/>
        <v>52.702702702702695</v>
      </c>
      <c r="AM5" s="33">
        <f t="shared" ca="1" si="11"/>
        <v>85.13513513513513</v>
      </c>
      <c r="AN5" s="33">
        <f t="shared" ca="1" si="11"/>
        <v>21.621621621621621</v>
      </c>
      <c r="AO5" s="33">
        <f t="shared" ca="1" si="11"/>
        <v>100</v>
      </c>
      <c r="AP5" s="33">
        <f t="shared" ca="1" si="12"/>
        <v>58.108108108108105</v>
      </c>
      <c r="AQ5" s="33">
        <f t="shared" ca="1" si="12"/>
        <v>100</v>
      </c>
      <c r="AR5" s="33">
        <f t="shared" ca="1" si="12"/>
        <v>50</v>
      </c>
      <c r="AS5" s="33">
        <f t="shared" ca="1" si="12"/>
        <v>93.243243243243242</v>
      </c>
      <c r="AT5" s="33">
        <f t="shared" ca="1" si="13"/>
        <v>100</v>
      </c>
      <c r="AU5" s="33">
        <f t="shared" ca="1" si="14"/>
        <v>59.45945945945946</v>
      </c>
      <c r="AV5" s="33">
        <f t="shared" ca="1" si="14"/>
        <v>27.027027027027028</v>
      </c>
      <c r="AW5" s="33">
        <f t="shared" ca="1" si="14"/>
        <v>27.027027027027028</v>
      </c>
      <c r="AX5" s="33">
        <f t="shared" ca="1" si="14"/>
        <v>22.972972972972975</v>
      </c>
      <c r="AY5" s="34">
        <f t="shared" ca="1" si="14"/>
        <v>1.3918918918918919</v>
      </c>
      <c r="AZ5" s="37">
        <f t="shared" ca="1" si="14"/>
        <v>32.955513982190297</v>
      </c>
      <c r="BA5" s="34">
        <f ca="1">VLOOKUP($AZ5,'Reading box plots'!$A$2:$B$10,2)</f>
        <v>17</v>
      </c>
      <c r="BB5" s="34">
        <f t="shared" ca="1" si="21"/>
        <v>13.308967348851745</v>
      </c>
      <c r="BC5" s="34">
        <f ca="1">VLOOKUP($BD5,'Reading box plots'!$A$14:$B$26,2)</f>
        <v>10</v>
      </c>
      <c r="BD5" s="38">
        <f t="shared" ca="1" si="15"/>
        <v>7.6</v>
      </c>
      <c r="BE5" s="38">
        <f t="shared" ca="1" si="15"/>
        <v>17.2</v>
      </c>
      <c r="BF5" s="38">
        <f t="shared" ca="1" si="15"/>
        <v>12.3</v>
      </c>
      <c r="BG5" s="38">
        <f t="shared" ca="1" si="22"/>
        <v>13.077651929386029</v>
      </c>
      <c r="BH5" s="38">
        <f t="shared" ca="1" si="22"/>
        <v>14.022658959537569</v>
      </c>
      <c r="BI5" s="38">
        <f t="shared" ca="1" si="22"/>
        <v>10</v>
      </c>
      <c r="BJ5" s="38" t="str">
        <f t="shared" ca="1" si="22"/>
        <v>x</v>
      </c>
      <c r="BK5" s="38">
        <f t="shared" ca="1" si="22"/>
        <v>38.1</v>
      </c>
      <c r="BL5" s="33">
        <f ca="1">VLOOKUP($BK5,'Reading box plots'!$A$2:$B$10,2)</f>
        <v>17</v>
      </c>
      <c r="BM5" s="33">
        <f t="shared" ca="1" si="23"/>
        <v>14.1</v>
      </c>
      <c r="BN5" s="33">
        <f t="shared" ca="1" si="23"/>
        <v>13</v>
      </c>
      <c r="BO5" s="33">
        <f t="shared" ca="1" si="23"/>
        <v>15.2</v>
      </c>
      <c r="BP5" s="33">
        <f t="shared" ca="1" si="23"/>
        <v>16.899999999999999</v>
      </c>
      <c r="BQ5" s="33">
        <f t="shared" ca="1" si="23"/>
        <v>10</v>
      </c>
      <c r="BR5" s="33">
        <f t="shared" ca="1" si="23"/>
        <v>3.9958999999999998</v>
      </c>
      <c r="BS5" s="33">
        <f t="shared" ca="1" si="24"/>
        <v>7.4727724162723224</v>
      </c>
      <c r="BT5" s="34">
        <f t="shared" ca="1" si="17"/>
        <v>98.988439306358387</v>
      </c>
      <c r="BU5" s="35">
        <f t="shared" ca="1" si="17"/>
        <v>4.8055555555555551E-3</v>
      </c>
      <c r="BV5" s="35">
        <f t="shared" ca="1" si="17"/>
        <v>6.4939939939939937E-5</v>
      </c>
      <c r="BW5" s="33">
        <f t="shared" ca="1" si="17"/>
        <v>1</v>
      </c>
      <c r="BX5" s="33">
        <f t="shared" ca="1" si="17"/>
        <v>18.702702702702702</v>
      </c>
      <c r="BY5" s="33">
        <f t="shared" ca="1" si="17"/>
        <v>1.8513513513513513</v>
      </c>
      <c r="BZ5" s="33">
        <f t="shared" ca="1" si="17"/>
        <v>61.486486486486484</v>
      </c>
      <c r="CA5" s="36">
        <f t="shared" ca="1" si="17"/>
        <v>98.18036923894276</v>
      </c>
      <c r="CB5" s="36">
        <f t="shared" ca="1" si="17"/>
        <v>53.125</v>
      </c>
      <c r="CC5" s="33">
        <f t="shared" ca="1" si="18"/>
        <v>86.486486486486484</v>
      </c>
      <c r="CD5" s="33">
        <f t="shared" ca="1" si="18"/>
        <v>100</v>
      </c>
      <c r="CE5" s="33">
        <f t="shared" ca="1" si="18"/>
        <v>58.108108108108105</v>
      </c>
      <c r="CF5" s="33">
        <f t="shared" ca="1" si="18"/>
        <v>50</v>
      </c>
      <c r="CG5" s="33">
        <f t="shared" ca="1" si="18"/>
        <v>27.027027027027028</v>
      </c>
      <c r="CH5" s="33" cm="1">
        <f t="array" aca="1" ref="CH5" ca="1">IFERROR(CORREL(_xlfn.RANK.AVG($C$3:$CG$3,$C$3:$CG$3,0),_xlfn.RANK.AVG($C5:$CG5,$C5:$CG5,0)),0)</f>
        <v>0</v>
      </c>
      <c r="CI5" s="33">
        <v>6</v>
      </c>
      <c r="CJ5" s="33">
        <v>6</v>
      </c>
      <c r="CK5" s="33">
        <v>3</v>
      </c>
      <c r="CL5" s="33">
        <v>5</v>
      </c>
    </row>
    <row r="6" spans="1:90" ht="14.65" thickTop="1">
      <c r="A6" s="63" t="s">
        <v>351</v>
      </c>
      <c r="B6" s="3" t="s">
        <v>355</v>
      </c>
      <c r="C6" s="8">
        <f t="shared" ca="1" si="0"/>
        <v>2</v>
      </c>
      <c r="D6" s="8">
        <f t="shared" ca="1" si="0"/>
        <v>2</v>
      </c>
      <c r="E6" s="8">
        <f t="shared" ca="1" si="0"/>
        <v>39</v>
      </c>
      <c r="F6" s="8">
        <f t="shared" ca="1" si="0"/>
        <v>19.5</v>
      </c>
      <c r="G6" s="8">
        <f t="shared" ca="1" si="0"/>
        <v>241</v>
      </c>
      <c r="H6" s="8">
        <f t="shared" ca="1" si="0"/>
        <v>78</v>
      </c>
      <c r="I6" s="8">
        <f t="shared" ca="1" si="0"/>
        <v>2</v>
      </c>
      <c r="J6" s="8">
        <f t="shared" ca="1" si="0"/>
        <v>236</v>
      </c>
      <c r="K6" s="8">
        <f t="shared" ca="1" si="1"/>
        <v>5</v>
      </c>
      <c r="L6" s="8">
        <f t="shared" ca="1" si="2"/>
        <v>6.0512820512820511</v>
      </c>
      <c r="M6" s="8">
        <f t="shared" ca="1" si="19"/>
        <v>5.1282051282051277</v>
      </c>
      <c r="N6" s="8">
        <f t="shared" ca="1" si="20"/>
        <v>200</v>
      </c>
      <c r="O6" s="28">
        <f t="shared" ca="1" si="3"/>
        <v>100</v>
      </c>
      <c r="P6" s="8">
        <f t="shared" ca="1" si="3"/>
        <v>100</v>
      </c>
      <c r="Q6" s="8">
        <f t="shared" ca="1" si="3"/>
        <v>50</v>
      </c>
      <c r="R6" s="8">
        <f t="shared" ca="1" si="3"/>
        <v>50</v>
      </c>
      <c r="S6" s="8">
        <f t="shared" ca="1" si="3"/>
        <v>50</v>
      </c>
      <c r="T6" s="8">
        <f t="shared" ca="1" si="3"/>
        <v>50</v>
      </c>
      <c r="U6" s="8">
        <f t="shared" ca="1" si="3"/>
        <v>50</v>
      </c>
      <c r="V6" s="8">
        <f t="shared" ca="1" si="3"/>
        <v>100</v>
      </c>
      <c r="W6" s="8">
        <f t="shared" ca="1" si="3"/>
        <v>50</v>
      </c>
      <c r="X6" s="31">
        <f t="shared" ca="1" si="3"/>
        <v>100</v>
      </c>
      <c r="Y6" s="8">
        <f t="shared" ca="1" si="4"/>
        <v>100</v>
      </c>
      <c r="Z6" s="8">
        <f t="shared" ca="1" si="5"/>
        <v>100</v>
      </c>
      <c r="AA6" s="8">
        <f t="shared" ca="1" si="6"/>
        <v>100</v>
      </c>
      <c r="AB6" s="8">
        <f t="shared" ca="1" si="6"/>
        <v>100</v>
      </c>
      <c r="AC6" s="8">
        <f t="shared" ca="1" si="6"/>
        <v>100</v>
      </c>
      <c r="AD6" s="8">
        <f t="shared" ca="1" si="6"/>
        <v>100</v>
      </c>
      <c r="AE6" s="8">
        <f t="shared" ca="1" si="7"/>
        <v>50</v>
      </c>
      <c r="AF6" s="8">
        <f t="shared" ca="1" si="7"/>
        <v>100</v>
      </c>
      <c r="AG6" s="8">
        <f t="shared" ca="1" si="7"/>
        <v>0</v>
      </c>
      <c r="AH6" s="8">
        <f t="shared" ca="1" si="7"/>
        <v>100</v>
      </c>
      <c r="AI6" s="8">
        <f t="shared" ca="1" si="8"/>
        <v>50</v>
      </c>
      <c r="AJ6" s="8">
        <f t="shared" ca="1" si="9"/>
        <v>100</v>
      </c>
      <c r="AK6" s="8">
        <f t="shared" ca="1" si="9"/>
        <v>100</v>
      </c>
      <c r="AL6" s="8">
        <f t="shared" ca="1" si="10"/>
        <v>50</v>
      </c>
      <c r="AM6" s="8">
        <f t="shared" ca="1" si="11"/>
        <v>50</v>
      </c>
      <c r="AN6" s="8">
        <f t="shared" ca="1" si="11"/>
        <v>0</v>
      </c>
      <c r="AO6" s="8">
        <f t="shared" ca="1" si="11"/>
        <v>100</v>
      </c>
      <c r="AP6" s="8">
        <f t="shared" ca="1" si="12"/>
        <v>0</v>
      </c>
      <c r="AQ6" s="8">
        <f t="shared" ca="1" si="12"/>
        <v>100</v>
      </c>
      <c r="AR6" s="8">
        <f t="shared" ca="1" si="12"/>
        <v>0</v>
      </c>
      <c r="AS6" s="8">
        <f t="shared" ca="1" si="12"/>
        <v>100</v>
      </c>
      <c r="AT6" s="8">
        <f t="shared" ca="1" si="13"/>
        <v>100</v>
      </c>
      <c r="AU6" s="8">
        <f t="shared" ca="1" si="14"/>
        <v>50</v>
      </c>
      <c r="AV6" s="8">
        <f t="shared" ca="1" si="14"/>
        <v>0</v>
      </c>
      <c r="AW6" s="8">
        <f t="shared" ca="1" si="14"/>
        <v>0</v>
      </c>
      <c r="AX6" s="8">
        <f t="shared" ca="1" si="14"/>
        <v>0</v>
      </c>
      <c r="AY6" s="8">
        <f t="shared" ca="1" si="14"/>
        <v>1.5</v>
      </c>
      <c r="AZ6" s="28">
        <f t="shared" ca="1" si="14"/>
        <v>17.842500000000022</v>
      </c>
      <c r="BA6" s="8">
        <f ca="1">VLOOKUP($AZ6,'Reading box plots'!$A$2:$B$10,2)</f>
        <v>17</v>
      </c>
      <c r="BB6" s="8">
        <f t="shared" ca="1" si="21"/>
        <v>15.615000000000002</v>
      </c>
      <c r="BC6" s="8">
        <f ca="1">VLOOKUP($BD6,'Reading box plots'!$A$14:$B$26,2)</f>
        <v>10</v>
      </c>
      <c r="BD6" s="31">
        <f t="shared" ca="1" si="15"/>
        <v>7.7</v>
      </c>
      <c r="BE6" s="31">
        <f t="shared" ca="1" si="15"/>
        <v>18.899999999999999</v>
      </c>
      <c r="BF6" s="31">
        <f t="shared" ca="1" si="15"/>
        <v>13.5</v>
      </c>
      <c r="BG6" s="31">
        <f t="shared" ca="1" si="22"/>
        <v>16.821538461538459</v>
      </c>
      <c r="BH6" s="31">
        <f t="shared" ca="1" si="22"/>
        <v>18.263589743589737</v>
      </c>
      <c r="BI6" s="31" t="str">
        <f t="shared" ca="1" si="22"/>
        <v>x</v>
      </c>
      <c r="BJ6" s="31">
        <f t="shared" ca="1" si="22"/>
        <v>5</v>
      </c>
      <c r="BK6" s="31">
        <f t="shared" ca="1" si="22"/>
        <v>27.1</v>
      </c>
      <c r="BL6" s="8">
        <f ca="1">VLOOKUP($BK6,'Reading box plots'!$A$2:$B$10,2)</f>
        <v>17</v>
      </c>
      <c r="BM6" s="8">
        <f t="shared" ca="1" si="23"/>
        <v>14.6</v>
      </c>
      <c r="BN6" s="8">
        <f t="shared" ca="1" si="23"/>
        <v>16</v>
      </c>
      <c r="BO6" s="8">
        <f t="shared" ca="1" si="23"/>
        <v>15.9</v>
      </c>
      <c r="BP6" s="8">
        <f t="shared" ca="1" si="23"/>
        <v>15.8</v>
      </c>
      <c r="BQ6" s="8">
        <f t="shared" ca="1" si="23"/>
        <v>10</v>
      </c>
      <c r="BR6" s="8">
        <f t="shared" ca="1" si="23"/>
        <v>4.0978000000000003</v>
      </c>
      <c r="BS6" s="8">
        <f t="shared" ca="1" si="24"/>
        <v>14.600009157509158</v>
      </c>
      <c r="BT6" s="8">
        <f t="shared" ca="1" si="17"/>
        <v>128.2051282051282</v>
      </c>
      <c r="BU6" s="24">
        <f t="shared" ca="1" si="17"/>
        <v>1.3541666666666666E-4</v>
      </c>
      <c r="BV6" s="24">
        <f t="shared" ca="1" si="17"/>
        <v>6.770833333333333E-5</v>
      </c>
      <c r="BW6" s="8">
        <f t="shared" ca="1" si="17"/>
        <v>1</v>
      </c>
      <c r="BX6" s="8">
        <f t="shared" ca="1" si="17"/>
        <v>19.5</v>
      </c>
      <c r="BY6" s="8">
        <f t="shared" ca="1" si="17"/>
        <v>2.5</v>
      </c>
      <c r="BZ6" s="8">
        <f t="shared" ca="1" si="17"/>
        <v>50</v>
      </c>
      <c r="CA6" s="31">
        <f t="shared" ca="1" si="17"/>
        <v>97.925311203319495</v>
      </c>
      <c r="CB6" s="31">
        <f t="shared" ca="1" si="17"/>
        <v>52.329749103942653</v>
      </c>
      <c r="CC6" s="8">
        <f t="shared" ca="1" si="18"/>
        <v>100</v>
      </c>
      <c r="CD6" s="8">
        <f t="shared" ca="1" si="18"/>
        <v>100</v>
      </c>
      <c r="CE6" s="8">
        <f t="shared" ca="1" si="18"/>
        <v>50</v>
      </c>
      <c r="CF6" s="8">
        <f t="shared" ca="1" si="18"/>
        <v>50</v>
      </c>
      <c r="CG6" s="8">
        <f t="shared" ca="1" si="18"/>
        <v>0</v>
      </c>
      <c r="CH6" cm="1">
        <f t="array" aca="1" ref="CH6" ca="1">IFERROR(CORREL(_xlfn.RANK.AVG($C$3:$CG$3,$C$3:$CG$3,0),_xlfn.RANK.AVG($C6:$CG6,$C6:$CG6,0)),0)</f>
        <v>0</v>
      </c>
      <c r="CI6">
        <v>1</v>
      </c>
      <c r="CJ6">
        <v>2</v>
      </c>
      <c r="CK6">
        <v>1</v>
      </c>
      <c r="CL6">
        <v>1</v>
      </c>
    </row>
    <row r="7" spans="1:90">
      <c r="A7" s="64"/>
      <c r="B7" s="4" t="s">
        <v>352</v>
      </c>
      <c r="C7" s="8">
        <f t="shared" ca="1" si="0"/>
        <v>8</v>
      </c>
      <c r="D7" s="8">
        <f t="shared" ca="1" si="0"/>
        <v>8</v>
      </c>
      <c r="E7" s="8">
        <f t="shared" ca="1" si="0"/>
        <v>133</v>
      </c>
      <c r="F7" s="8">
        <f t="shared" ca="1" si="0"/>
        <v>16.625</v>
      </c>
      <c r="G7" s="8">
        <f t="shared" ca="1" si="0"/>
        <v>859</v>
      </c>
      <c r="H7" s="8">
        <f t="shared" ca="1" si="0"/>
        <v>277</v>
      </c>
      <c r="I7" s="8">
        <f t="shared" ca="1" si="0"/>
        <v>2.0827067669172932</v>
      </c>
      <c r="J7" s="8">
        <f t="shared" ca="1" si="0"/>
        <v>840</v>
      </c>
      <c r="K7" s="8">
        <f t="shared" ca="1" si="1"/>
        <v>19</v>
      </c>
      <c r="L7" s="8">
        <f t="shared" ca="1" si="2"/>
        <v>6.3157894736842106</v>
      </c>
      <c r="M7" s="8">
        <f t="shared" ca="1" si="19"/>
        <v>6.0150375939849621</v>
      </c>
      <c r="N7" s="8">
        <f t="shared" ca="1" si="20"/>
        <v>208.27067669172931</v>
      </c>
      <c r="O7" s="28">
        <f t="shared" ca="1" si="3"/>
        <v>100</v>
      </c>
      <c r="P7" s="8">
        <f t="shared" ca="1" si="3"/>
        <v>100</v>
      </c>
      <c r="Q7" s="8">
        <f t="shared" ca="1" si="3"/>
        <v>87.5</v>
      </c>
      <c r="R7" s="8">
        <f t="shared" ca="1" si="3"/>
        <v>50</v>
      </c>
      <c r="S7" s="8">
        <f t="shared" ca="1" si="3"/>
        <v>50</v>
      </c>
      <c r="T7" s="8">
        <f t="shared" ca="1" si="3"/>
        <v>50</v>
      </c>
      <c r="U7" s="8">
        <f t="shared" ca="1" si="3"/>
        <v>50</v>
      </c>
      <c r="V7" s="8">
        <f t="shared" ca="1" si="3"/>
        <v>100</v>
      </c>
      <c r="W7" s="8">
        <f t="shared" ca="1" si="3"/>
        <v>87.5</v>
      </c>
      <c r="X7" s="31">
        <f t="shared" ca="1" si="3"/>
        <v>87.5</v>
      </c>
      <c r="Y7" s="8">
        <f t="shared" ca="1" si="4"/>
        <v>87.5</v>
      </c>
      <c r="Z7" s="8">
        <f t="shared" ca="1" si="5"/>
        <v>100</v>
      </c>
      <c r="AA7" s="8">
        <f t="shared" ca="1" si="6"/>
        <v>100</v>
      </c>
      <c r="AB7" s="8">
        <f t="shared" ca="1" si="6"/>
        <v>100</v>
      </c>
      <c r="AC7" s="8">
        <f t="shared" ca="1" si="6"/>
        <v>100</v>
      </c>
      <c r="AD7" s="8">
        <f t="shared" ca="1" si="6"/>
        <v>100</v>
      </c>
      <c r="AE7" s="8">
        <f t="shared" ca="1" si="7"/>
        <v>87.5</v>
      </c>
      <c r="AF7" s="8">
        <f t="shared" ca="1" si="7"/>
        <v>100</v>
      </c>
      <c r="AG7" s="8">
        <f t="shared" ca="1" si="7"/>
        <v>37.5</v>
      </c>
      <c r="AH7" s="8">
        <f t="shared" ca="1" si="7"/>
        <v>100</v>
      </c>
      <c r="AI7" s="8">
        <f t="shared" ca="1" si="8"/>
        <v>50</v>
      </c>
      <c r="AJ7" s="8">
        <f ca="1">INDIRECT("'"&amp;$B7&amp;"'!"&amp;AJ$2&amp;"2")</f>
        <v>100</v>
      </c>
      <c r="AK7" s="8">
        <f t="shared" ref="AK7:AT8" ca="1" si="25">INDIRECT("'"&amp;$B7&amp;"'!"&amp;AK$2&amp;"2")</f>
        <v>100</v>
      </c>
      <c r="AL7" s="8">
        <f t="shared" ca="1" si="10"/>
        <v>50</v>
      </c>
      <c r="AM7" s="8">
        <f t="shared" ca="1" si="25"/>
        <v>100</v>
      </c>
      <c r="AN7" s="8">
        <f t="shared" ca="1" si="25"/>
        <v>0</v>
      </c>
      <c r="AO7" s="8">
        <f t="shared" ca="1" si="25"/>
        <v>100</v>
      </c>
      <c r="AP7" s="8">
        <f t="shared" ca="1" si="12"/>
        <v>50</v>
      </c>
      <c r="AQ7" s="8">
        <f t="shared" ca="1" si="12"/>
        <v>100</v>
      </c>
      <c r="AR7" s="8">
        <f t="shared" ca="1" si="12"/>
        <v>12.5</v>
      </c>
      <c r="AS7" s="8">
        <f t="shared" ca="1" si="12"/>
        <v>75</v>
      </c>
      <c r="AT7" s="8">
        <f t="shared" ca="1" si="25"/>
        <v>100</v>
      </c>
      <c r="AU7" s="8">
        <f t="shared" ca="1" si="14"/>
        <v>50</v>
      </c>
      <c r="AV7" s="8">
        <f t="shared" ca="1" si="14"/>
        <v>0</v>
      </c>
      <c r="AW7" s="8">
        <f t="shared" ca="1" si="14"/>
        <v>0</v>
      </c>
      <c r="AX7" s="8">
        <f t="shared" ca="1" si="14"/>
        <v>0</v>
      </c>
      <c r="AY7" s="12">
        <f t="shared" ca="1" si="14"/>
        <v>1.5</v>
      </c>
      <c r="AZ7" s="26">
        <f t="shared" ca="1" si="14"/>
        <v>13.763632518797028</v>
      </c>
      <c r="BA7" s="12">
        <f ca="1">VLOOKUP($AZ7,'Reading box plots'!$A$2:$B$10,2)</f>
        <v>17</v>
      </c>
      <c r="BB7" s="12">
        <f t="shared" ca="1" si="21"/>
        <v>15.469689849624061</v>
      </c>
      <c r="BC7" s="12">
        <f ca="1">VLOOKUP($BD7,'Reading box plots'!$A$14:$B$26,2)</f>
        <v>12</v>
      </c>
      <c r="BD7" s="27">
        <f t="shared" ca="1" si="15"/>
        <v>8.5</v>
      </c>
      <c r="BE7" s="27">
        <f t="shared" ca="1" si="15"/>
        <v>16.7</v>
      </c>
      <c r="BF7" s="27">
        <f t="shared" ca="1" si="15"/>
        <v>11.9</v>
      </c>
      <c r="BG7" s="27">
        <f t="shared" ca="1" si="22"/>
        <v>16.629868421052628</v>
      </c>
      <c r="BH7" s="27">
        <f t="shared" ca="1" si="22"/>
        <v>19.556390977443609</v>
      </c>
      <c r="BI7" s="27" t="str">
        <f t="shared" ca="1" si="22"/>
        <v>x</v>
      </c>
      <c r="BJ7" s="27">
        <f t="shared" ca="1" si="22"/>
        <v>4</v>
      </c>
      <c r="BK7" s="27">
        <f t="shared" ca="1" si="22"/>
        <v>30.5</v>
      </c>
      <c r="BL7" s="8">
        <f ca="1">VLOOKUP($BK7,'Reading box plots'!$A$2:$B$10,2)</f>
        <v>17</v>
      </c>
      <c r="BM7" s="8">
        <f t="shared" ca="1" si="23"/>
        <v>13.4</v>
      </c>
      <c r="BN7" s="8">
        <f t="shared" ca="1" si="23"/>
        <v>17</v>
      </c>
      <c r="BO7" s="8">
        <f t="shared" ca="1" si="23"/>
        <v>15.4</v>
      </c>
      <c r="BP7" s="8">
        <f t="shared" ca="1" si="23"/>
        <v>13.1</v>
      </c>
      <c r="BQ7" s="8">
        <f t="shared" ca="1" si="23"/>
        <v>12</v>
      </c>
      <c r="BR7" s="8">
        <f t="shared" ca="1" si="23"/>
        <v>4.9057000000000004</v>
      </c>
      <c r="BS7" s="8">
        <f t="shared" ca="1" si="24"/>
        <v>14.36828208915145</v>
      </c>
      <c r="BT7" s="12">
        <f t="shared" ca="1" si="17"/>
        <v>142.85714285714286</v>
      </c>
      <c r="BU7" s="29">
        <f t="shared" ca="1" si="17"/>
        <v>4.6180555555555558E-4</v>
      </c>
      <c r="BV7" s="29">
        <f t="shared" ca="1" si="17"/>
        <v>5.7725694444444448E-5</v>
      </c>
      <c r="BW7" s="8">
        <f t="shared" ca="1" si="17"/>
        <v>1</v>
      </c>
      <c r="BX7" s="8">
        <f t="shared" ca="1" si="17"/>
        <v>16.625</v>
      </c>
      <c r="BY7" s="8">
        <f t="shared" ca="1" si="17"/>
        <v>2.375</v>
      </c>
      <c r="BZ7" s="8">
        <f t="shared" ca="1" si="17"/>
        <v>50</v>
      </c>
      <c r="CA7" s="31">
        <f t="shared" ca="1" si="17"/>
        <v>97.788125727590227</v>
      </c>
      <c r="CB7" s="31">
        <f t="shared" ca="1" si="17"/>
        <v>53.178607467204841</v>
      </c>
      <c r="CC7" s="8">
        <f t="shared" ca="1" si="18"/>
        <v>87.5</v>
      </c>
      <c r="CD7" s="8">
        <f t="shared" ca="1" si="18"/>
        <v>100</v>
      </c>
      <c r="CE7" s="8">
        <f t="shared" ca="1" si="18"/>
        <v>50</v>
      </c>
      <c r="CF7" s="8">
        <f t="shared" ca="1" si="18"/>
        <v>50</v>
      </c>
      <c r="CG7" s="8">
        <f t="shared" ca="1" si="18"/>
        <v>37.5</v>
      </c>
      <c r="CH7" cm="1">
        <f t="array" aca="1" ref="CH7" ca="1">IFERROR(CORREL(_xlfn.RANK.AVG($C$6:$CG$6,$C$6:$CG$6,0),_xlfn.RANK.AVG($C7:$CG7,$C7:$CG7,0)),0)</f>
        <v>0</v>
      </c>
      <c r="CI7">
        <v>3</v>
      </c>
      <c r="CJ7">
        <v>3</v>
      </c>
      <c r="CK7">
        <v>2</v>
      </c>
      <c r="CL7">
        <v>3</v>
      </c>
    </row>
    <row r="8" spans="1:90" s="33" customFormat="1" ht="14.65" thickBot="1">
      <c r="A8" s="64"/>
      <c r="B8" s="32" t="s">
        <v>353</v>
      </c>
      <c r="C8" s="33">
        <f t="shared" ca="1" si="0"/>
        <v>8</v>
      </c>
      <c r="D8" s="33">
        <f t="shared" ca="1" si="0"/>
        <v>8</v>
      </c>
      <c r="E8" s="33">
        <f t="shared" ca="1" si="0"/>
        <v>160</v>
      </c>
      <c r="F8" s="33">
        <f t="shared" ca="1" si="0"/>
        <v>20</v>
      </c>
      <c r="G8" s="33">
        <f t="shared" ca="1" si="0"/>
        <v>874</v>
      </c>
      <c r="H8" s="33">
        <f t="shared" ca="1" si="0"/>
        <v>299</v>
      </c>
      <c r="I8" s="33">
        <f t="shared" ca="1" si="0"/>
        <v>1.8687499999999999</v>
      </c>
      <c r="J8" s="33">
        <f t="shared" ca="1" si="0"/>
        <v>856</v>
      </c>
      <c r="K8" s="33">
        <f t="shared" ca="1" si="1"/>
        <v>18</v>
      </c>
      <c r="L8" s="33">
        <f t="shared" ca="1" si="2"/>
        <v>5.35</v>
      </c>
      <c r="M8" s="33">
        <f t="shared" ca="1" si="19"/>
        <v>5</v>
      </c>
      <c r="N8" s="33">
        <f t="shared" ca="1" si="20"/>
        <v>186.875</v>
      </c>
      <c r="O8" s="40">
        <f t="shared" ca="1" si="3"/>
        <v>100</v>
      </c>
      <c r="P8" s="33">
        <f t="shared" ca="1" si="3"/>
        <v>100</v>
      </c>
      <c r="Q8" s="33">
        <f t="shared" ca="1" si="3"/>
        <v>87.5</v>
      </c>
      <c r="R8" s="33">
        <f t="shared" ca="1" si="3"/>
        <v>50</v>
      </c>
      <c r="S8" s="33">
        <f t="shared" ca="1" si="3"/>
        <v>62.5</v>
      </c>
      <c r="T8" s="33">
        <f t="shared" ca="1" si="3"/>
        <v>50</v>
      </c>
      <c r="U8" s="33">
        <f t="shared" ca="1" si="3"/>
        <v>50</v>
      </c>
      <c r="V8" s="33">
        <f t="shared" ca="1" si="3"/>
        <v>100</v>
      </c>
      <c r="W8" s="33">
        <f t="shared" ca="1" si="3"/>
        <v>87.5</v>
      </c>
      <c r="X8" s="36">
        <f t="shared" ca="1" si="3"/>
        <v>75</v>
      </c>
      <c r="Y8" s="33">
        <f t="shared" ca="1" si="4"/>
        <v>75</v>
      </c>
      <c r="Z8" s="33">
        <f t="shared" ca="1" si="5"/>
        <v>100</v>
      </c>
      <c r="AA8" s="33">
        <f t="shared" ca="1" si="6"/>
        <v>100</v>
      </c>
      <c r="AB8" s="33">
        <f t="shared" ca="1" si="6"/>
        <v>62.5</v>
      </c>
      <c r="AC8" s="33">
        <f t="shared" ca="1" si="6"/>
        <v>100</v>
      </c>
      <c r="AD8" s="33">
        <f t="shared" ca="1" si="6"/>
        <v>100</v>
      </c>
      <c r="AE8" s="33">
        <f t="shared" ref="AE8" ca="1" si="26">INDIRECT("'"&amp;$B8&amp;"'!"&amp;AE$2&amp;"2")</f>
        <v>75</v>
      </c>
      <c r="AF8" s="33">
        <f t="shared" ref="AF8:AJ8" ca="1" si="27">INDIRECT("'"&amp;$B8&amp;"'!"&amp;AF$2&amp;"2")</f>
        <v>100</v>
      </c>
      <c r="AG8" s="33">
        <f t="shared" ca="1" si="27"/>
        <v>37.5</v>
      </c>
      <c r="AH8" s="33">
        <f t="shared" ca="1" si="27"/>
        <v>100</v>
      </c>
      <c r="AI8" s="33">
        <f t="shared" ca="1" si="8"/>
        <v>50</v>
      </c>
      <c r="AJ8" s="33">
        <f t="shared" ca="1" si="27"/>
        <v>87.5</v>
      </c>
      <c r="AK8" s="33">
        <f t="shared" ca="1" si="25"/>
        <v>100</v>
      </c>
      <c r="AL8" s="33">
        <f t="shared" ca="1" si="10"/>
        <v>50</v>
      </c>
      <c r="AM8" s="33">
        <f t="shared" ca="1" si="25"/>
        <v>100</v>
      </c>
      <c r="AN8" s="33">
        <f t="shared" ca="1" si="25"/>
        <v>0</v>
      </c>
      <c r="AO8" s="33">
        <f t="shared" ca="1" si="25"/>
        <v>100</v>
      </c>
      <c r="AP8" s="33">
        <f t="shared" ca="1" si="12"/>
        <v>100</v>
      </c>
      <c r="AQ8" s="33">
        <f t="shared" ca="1" si="12"/>
        <v>100</v>
      </c>
      <c r="AR8" s="33">
        <f t="shared" ca="1" si="12"/>
        <v>62.5</v>
      </c>
      <c r="AS8" s="33">
        <f t="shared" ca="1" si="12"/>
        <v>75</v>
      </c>
      <c r="AT8" s="33">
        <f t="shared" ca="1" si="25"/>
        <v>100</v>
      </c>
      <c r="AU8" s="33">
        <f t="shared" ca="1" si="14"/>
        <v>50</v>
      </c>
      <c r="AV8" s="33">
        <f t="shared" ca="1" si="14"/>
        <v>37.5</v>
      </c>
      <c r="AW8" s="33">
        <f t="shared" ca="1" si="14"/>
        <v>37.5</v>
      </c>
      <c r="AX8" s="33">
        <f t="shared" ca="1" si="14"/>
        <v>37.5</v>
      </c>
      <c r="AY8" s="34">
        <f t="shared" ca="1" si="14"/>
        <v>0.875</v>
      </c>
      <c r="AZ8" s="37">
        <f t="shared" ca="1" si="14"/>
        <v>28.438750000000041</v>
      </c>
      <c r="BA8" s="34">
        <f ca="1">VLOOKUP($AZ8,'Reading box plots'!$A$2:$B$10,2)</f>
        <v>17</v>
      </c>
      <c r="BB8" s="34">
        <f t="shared" ca="1" si="21"/>
        <v>14.26125</v>
      </c>
      <c r="BC8" s="34">
        <f ca="1">VLOOKUP($BD8,'Reading box plots'!$A$14:$B$26,2)</f>
        <v>12</v>
      </c>
      <c r="BD8" s="38">
        <f t="shared" ca="1" si="15"/>
        <v>8.6999999999999993</v>
      </c>
      <c r="BE8" s="38">
        <f t="shared" ca="1" si="15"/>
        <v>15.3</v>
      </c>
      <c r="BF8" s="38">
        <f t="shared" ca="1" si="15"/>
        <v>11</v>
      </c>
      <c r="BG8" s="38">
        <f t="shared" ca="1" si="22"/>
        <v>13.768499999999996</v>
      </c>
      <c r="BH8" s="38">
        <f t="shared" ca="1" si="22"/>
        <v>14.177999999999997</v>
      </c>
      <c r="BI8" s="38">
        <f t="shared" ca="1" si="22"/>
        <v>14</v>
      </c>
      <c r="BJ8" s="38">
        <f t="shared" ca="1" si="22"/>
        <v>6</v>
      </c>
      <c r="BK8" s="38">
        <f t="shared" ca="1" si="22"/>
        <v>40</v>
      </c>
      <c r="BL8" s="33">
        <f ca="1">VLOOKUP($BK8,'Reading box plots'!$A$2:$B$10,2)</f>
        <v>16</v>
      </c>
      <c r="BM8" s="33">
        <f t="shared" ca="1" si="23"/>
        <v>12.8</v>
      </c>
      <c r="BN8" s="33">
        <f t="shared" ca="1" si="23"/>
        <v>13</v>
      </c>
      <c r="BO8" s="33">
        <f t="shared" ca="1" si="23"/>
        <v>13.2</v>
      </c>
      <c r="BP8" s="33">
        <f t="shared" ca="1" si="23"/>
        <v>14</v>
      </c>
      <c r="BQ8" s="33">
        <f t="shared" ca="1" si="23"/>
        <v>12</v>
      </c>
      <c r="BR8" s="33">
        <f t="shared" ca="1" si="23"/>
        <v>5.0243000000000002</v>
      </c>
      <c r="BS8" s="33">
        <f t="shared" ca="1" si="24"/>
        <v>13.233849999999999</v>
      </c>
      <c r="BT8" s="34">
        <f t="shared" ca="1" si="17"/>
        <v>112.5</v>
      </c>
      <c r="BU8" s="35">
        <f t="shared" ca="1" si="17"/>
        <v>5.5555555555555556E-4</v>
      </c>
      <c r="BV8" s="35">
        <f t="shared" ca="1" si="17"/>
        <v>6.9444444444444444E-5</v>
      </c>
      <c r="BW8" s="33">
        <f t="shared" ca="1" si="17"/>
        <v>1</v>
      </c>
      <c r="BX8" s="33">
        <f t="shared" ca="1" si="17"/>
        <v>20</v>
      </c>
      <c r="BY8" s="33">
        <f t="shared" ca="1" si="17"/>
        <v>2.25</v>
      </c>
      <c r="BZ8" s="33">
        <f t="shared" ca="1" si="17"/>
        <v>68.75</v>
      </c>
      <c r="CA8" s="36">
        <f t="shared" ca="1" si="17"/>
        <v>97.940503432494268</v>
      </c>
      <c r="CB8" s="36">
        <f t="shared" ca="1" si="17"/>
        <v>53.823814133591483</v>
      </c>
      <c r="CC8" s="33">
        <f t="shared" ca="1" si="18"/>
        <v>100</v>
      </c>
      <c r="CD8" s="33">
        <f t="shared" ca="1" si="18"/>
        <v>100</v>
      </c>
      <c r="CE8" s="33">
        <f t="shared" ca="1" si="18"/>
        <v>87.5</v>
      </c>
      <c r="CF8" s="33">
        <f t="shared" ca="1" si="18"/>
        <v>50</v>
      </c>
      <c r="CG8" s="33">
        <f t="shared" ca="1" si="18"/>
        <v>25</v>
      </c>
      <c r="CH8" s="33" cm="1">
        <f t="array" aca="1" ref="CH8" ca="1">IFERROR(CORREL(_xlfn.RANK.AVG($C$6:$CG$6,$C$6:$CG$6,0),_xlfn.RANK.AVG($C8:$CG8,$C8:$CG8,0)),0)</f>
        <v>0</v>
      </c>
      <c r="CI8" s="33">
        <v>6</v>
      </c>
      <c r="CJ8" s="33">
        <v>6</v>
      </c>
      <c r="CK8" s="33">
        <v>3</v>
      </c>
      <c r="CL8" s="33">
        <v>5</v>
      </c>
    </row>
    <row r="9" spans="1:90" s="43" customFormat="1" ht="15.75" customHeight="1" thickTop="1" thickBot="1"/>
    <row r="10" spans="1:90" s="8" customFormat="1" ht="14.65" thickTop="1">
      <c r="A10" s="66" t="s">
        <v>176</v>
      </c>
      <c r="B10" s="3" t="s">
        <v>72</v>
      </c>
      <c r="C10" s="8">
        <f ca="1">INDIRECT("'all "&amp;$B10&amp;"'!"&amp;C$2&amp;"2")</f>
        <v>4</v>
      </c>
      <c r="D10" s="8">
        <f t="shared" ref="D10:BO12" ca="1" si="28">INDIRECT("'all "&amp;$B10&amp;"'!"&amp;D$2&amp;"2")</f>
        <v>4</v>
      </c>
      <c r="E10" s="8">
        <f t="shared" ca="1" si="28"/>
        <v>78</v>
      </c>
      <c r="F10" s="8">
        <f t="shared" ca="1" si="28"/>
        <v>19.5</v>
      </c>
      <c r="G10" s="8">
        <f t="shared" ca="1" si="28"/>
        <v>482</v>
      </c>
      <c r="H10" s="8">
        <f t="shared" ca="1" si="28"/>
        <v>156</v>
      </c>
      <c r="I10" s="8">
        <f t="shared" ca="1" si="28"/>
        <v>2</v>
      </c>
      <c r="J10" s="8">
        <f t="shared" ca="1" si="28"/>
        <v>472</v>
      </c>
      <c r="K10" s="8">
        <f t="shared" ca="1" si="28"/>
        <v>10</v>
      </c>
      <c r="L10" s="8">
        <f t="shared" ca="1" si="28"/>
        <v>6.0512820512820511</v>
      </c>
      <c r="M10" s="8">
        <f t="shared" ca="1" si="19"/>
        <v>5.1282051282051277</v>
      </c>
      <c r="N10" s="8">
        <f t="shared" ca="1" si="20"/>
        <v>200</v>
      </c>
      <c r="O10" s="8">
        <f t="shared" ca="1" si="28"/>
        <v>100</v>
      </c>
      <c r="P10" s="8">
        <f t="shared" ca="1" si="28"/>
        <v>100</v>
      </c>
      <c r="Q10" s="8">
        <f t="shared" ca="1" si="28"/>
        <v>50</v>
      </c>
      <c r="R10" s="8">
        <f t="shared" ca="1" si="28"/>
        <v>50</v>
      </c>
      <c r="S10" s="8">
        <f t="shared" ca="1" si="28"/>
        <v>50</v>
      </c>
      <c r="T10" s="8">
        <f t="shared" ca="1" si="28"/>
        <v>50</v>
      </c>
      <c r="U10" s="8">
        <f t="shared" ca="1" si="28"/>
        <v>50</v>
      </c>
      <c r="V10" s="8">
        <f t="shared" ca="1" si="28"/>
        <v>100</v>
      </c>
      <c r="W10" s="8">
        <f t="shared" ca="1" si="28"/>
        <v>50</v>
      </c>
      <c r="X10" s="8">
        <f t="shared" ca="1" si="28"/>
        <v>100</v>
      </c>
      <c r="Y10" s="8">
        <f t="shared" ca="1" si="28"/>
        <v>100</v>
      </c>
      <c r="Z10" s="8">
        <f t="shared" ca="1" si="28"/>
        <v>100</v>
      </c>
      <c r="AA10" s="8">
        <f t="shared" ca="1" si="28"/>
        <v>100</v>
      </c>
      <c r="AB10" s="8">
        <f t="shared" ca="1" si="28"/>
        <v>100</v>
      </c>
      <c r="AC10" s="8">
        <f t="shared" ca="1" si="28"/>
        <v>100</v>
      </c>
      <c r="AD10" s="8">
        <f t="shared" ca="1" si="28"/>
        <v>100</v>
      </c>
      <c r="AE10" s="8">
        <f t="shared" ca="1" si="28"/>
        <v>50</v>
      </c>
      <c r="AF10" s="8">
        <f t="shared" ca="1" si="28"/>
        <v>100</v>
      </c>
      <c r="AG10" s="8">
        <f t="shared" ca="1" si="28"/>
        <v>0</v>
      </c>
      <c r="AH10" s="8">
        <f t="shared" ca="1" si="28"/>
        <v>100</v>
      </c>
      <c r="AI10" s="8">
        <f t="shared" ca="1" si="28"/>
        <v>50</v>
      </c>
      <c r="AJ10" s="8">
        <f t="shared" ca="1" si="28"/>
        <v>100</v>
      </c>
      <c r="AK10" s="8">
        <f t="shared" ca="1" si="28"/>
        <v>100</v>
      </c>
      <c r="AL10" s="8">
        <f t="shared" ca="1" si="28"/>
        <v>50</v>
      </c>
      <c r="AM10" s="8">
        <f t="shared" ca="1" si="28"/>
        <v>50</v>
      </c>
      <c r="AN10" s="8">
        <f t="shared" ca="1" si="28"/>
        <v>0</v>
      </c>
      <c r="AO10" s="8">
        <f t="shared" ca="1" si="28"/>
        <v>100</v>
      </c>
      <c r="AP10" s="8">
        <f t="shared" ca="1" si="28"/>
        <v>0</v>
      </c>
      <c r="AQ10" s="8">
        <f t="shared" ca="1" si="28"/>
        <v>100</v>
      </c>
      <c r="AR10" s="8">
        <f t="shared" ca="1" si="28"/>
        <v>0</v>
      </c>
      <c r="AS10" s="8">
        <f t="shared" ca="1" si="28"/>
        <v>100</v>
      </c>
      <c r="AT10" s="8">
        <f t="shared" ca="1" si="28"/>
        <v>100</v>
      </c>
      <c r="AU10" s="8">
        <f t="shared" ca="1" si="28"/>
        <v>50</v>
      </c>
      <c r="AV10" s="8">
        <f t="shared" ca="1" si="28"/>
        <v>0</v>
      </c>
      <c r="AW10" s="8">
        <f t="shared" ca="1" si="28"/>
        <v>0</v>
      </c>
      <c r="AX10" s="8">
        <f t="shared" ca="1" si="28"/>
        <v>0</v>
      </c>
      <c r="AY10" s="8">
        <f t="shared" ca="1" si="28"/>
        <v>1.5</v>
      </c>
      <c r="AZ10" s="28">
        <f t="shared" ca="1" si="28"/>
        <v>17.842500000000022</v>
      </c>
      <c r="BA10" s="8">
        <f ca="1">VLOOKUP($AZ10,'Reading box plots'!$A$2:$B$10,2)</f>
        <v>17</v>
      </c>
      <c r="BB10" s="8">
        <f t="shared" ca="1" si="28"/>
        <v>15.615000000000002</v>
      </c>
      <c r="BC10" s="8">
        <f ca="1">VLOOKUP($BD10,'Reading box plots'!$A$14:$B$26,2)</f>
        <v>10</v>
      </c>
      <c r="BD10" s="31">
        <f t="shared" ca="1" si="28"/>
        <v>7.7</v>
      </c>
      <c r="BE10" s="31">
        <f t="shared" ca="1" si="28"/>
        <v>18.899999999999999</v>
      </c>
      <c r="BF10" s="31">
        <f t="shared" ca="1" si="28"/>
        <v>13.5</v>
      </c>
      <c r="BG10" s="31">
        <f t="shared" ca="1" si="28"/>
        <v>16.821538461538459</v>
      </c>
      <c r="BH10" s="31">
        <f t="shared" ca="1" si="28"/>
        <v>18.263589743589737</v>
      </c>
      <c r="BI10" s="31" t="e">
        <f t="shared" ca="1" si="28"/>
        <v>#DIV/0!</v>
      </c>
      <c r="BJ10" s="31">
        <f t="shared" ca="1" si="28"/>
        <v>5</v>
      </c>
      <c r="BK10" s="31">
        <f t="shared" ca="1" si="28"/>
        <v>27.1</v>
      </c>
      <c r="BL10" s="8">
        <f ca="1">VLOOKUP($BK10,'Reading box plots'!$A$2:$B$10,2)</f>
        <v>17</v>
      </c>
      <c r="BM10" s="8">
        <f t="shared" ca="1" si="28"/>
        <v>14.6</v>
      </c>
      <c r="BN10" s="8">
        <f t="shared" ca="1" si="28"/>
        <v>16</v>
      </c>
      <c r="BO10" s="8">
        <f t="shared" ca="1" si="28"/>
        <v>15.9</v>
      </c>
      <c r="BP10" s="8">
        <f t="shared" ref="BP10:CG12" ca="1" si="29">INDIRECT("'all "&amp;$B10&amp;"'!"&amp;BP$2&amp;"2")</f>
        <v>15.8</v>
      </c>
      <c r="BQ10" s="8">
        <f t="shared" ca="1" si="29"/>
        <v>10</v>
      </c>
      <c r="BR10" s="8">
        <f t="shared" ca="1" si="29"/>
        <v>4.0978000000000003</v>
      </c>
      <c r="BS10" s="8">
        <f t="shared" ca="1" si="29"/>
        <v>14.600009157509158</v>
      </c>
      <c r="BT10" s="8">
        <f t="shared" ca="1" si="29"/>
        <v>128.2051282051282</v>
      </c>
      <c r="BU10" s="24">
        <f t="shared" ca="1" si="29"/>
        <v>2.7083333333333332E-4</v>
      </c>
      <c r="BV10" s="24">
        <f t="shared" ca="1" si="29"/>
        <v>6.770833333333333E-5</v>
      </c>
      <c r="BW10" s="8">
        <f t="shared" ca="1" si="29"/>
        <v>1</v>
      </c>
      <c r="BX10" s="8">
        <f t="shared" ca="1" si="29"/>
        <v>19.5</v>
      </c>
      <c r="BY10" s="8">
        <f t="shared" ca="1" si="29"/>
        <v>2.5</v>
      </c>
      <c r="BZ10" s="8">
        <f t="shared" ca="1" si="29"/>
        <v>50</v>
      </c>
      <c r="CA10" s="8">
        <f t="shared" ca="1" si="29"/>
        <v>97.925311203319495</v>
      </c>
      <c r="CB10" s="8">
        <f ca="1">INDIRECT("'all "&amp;$B10&amp;"'!"&amp;CB$2&amp;"2")</f>
        <v>52.329749103942653</v>
      </c>
      <c r="CC10" s="8">
        <f t="shared" ca="1" si="29"/>
        <v>100</v>
      </c>
      <c r="CD10" s="8">
        <f t="shared" ca="1" si="29"/>
        <v>100</v>
      </c>
      <c r="CE10" s="8">
        <f t="shared" ca="1" si="29"/>
        <v>50</v>
      </c>
      <c r="CF10" s="8">
        <f t="shared" ca="1" si="29"/>
        <v>50</v>
      </c>
      <c r="CG10" s="8">
        <f t="shared" ca="1" si="29"/>
        <v>0</v>
      </c>
      <c r="CH10" s="8" cm="1">
        <f t="array" aca="1" ref="CH10" ca="1">IFERROR(CORREL(_xlfn.RANK.AVG($C$10:$CG$10,$C$10:$CG$10,0),_xlfn.RANK.AVG($C10:$CG10,$C10:$CG10,0)),0)</f>
        <v>0</v>
      </c>
      <c r="CI10" s="8">
        <f t="shared" ref="CI10:CI12" ca="1" si="30">100-AVERAGE(O10:AX10)+(1-AY10)+BS10+BT10+BV10+BW10+BX10+BY10+(100-BZ10)+(100-AVERAGE(CB10:CG10))</f>
        <v>291.30580244253582</v>
      </c>
      <c r="CJ10" s="8">
        <f ca="1">_xlfn.RANK.AVG(CI10,$CI$10:$CI$12)</f>
        <v>1</v>
      </c>
    </row>
    <row r="11" spans="1:90" s="8" customFormat="1">
      <c r="A11" s="64"/>
      <c r="B11" s="3" t="s">
        <v>177</v>
      </c>
      <c r="C11" s="8">
        <f ca="1">(C4+C7)</f>
        <v>78</v>
      </c>
      <c r="D11" s="8">
        <f ca="1">(D4+D7)/2</f>
        <v>39</v>
      </c>
      <c r="E11" s="8">
        <f t="shared" ref="E11:N11" ca="1" si="31">(E4+E7)/2</f>
        <v>650.5</v>
      </c>
      <c r="F11" s="8">
        <f t="shared" ca="1" si="31"/>
        <v>16.655357142857142</v>
      </c>
      <c r="G11" s="8">
        <f t="shared" ca="1" si="31"/>
        <v>3914.5</v>
      </c>
      <c r="H11" s="8">
        <f t="shared" ca="1" si="31"/>
        <v>1266</v>
      </c>
      <c r="I11" s="8">
        <f t="shared" ca="1" si="31"/>
        <v>2.0066787259244001</v>
      </c>
      <c r="J11" s="8">
        <f t="shared" ca="1" si="31"/>
        <v>3839.5</v>
      </c>
      <c r="K11" s="8">
        <f t="shared" ca="1" si="31"/>
        <v>76</v>
      </c>
      <c r="L11" s="8">
        <f t="shared" ca="1" si="31"/>
        <v>6.0855488464311467</v>
      </c>
      <c r="M11" s="8">
        <f t="shared" ca="1" si="31"/>
        <v>6.0040941394582337</v>
      </c>
      <c r="N11" s="8">
        <f t="shared" ca="1" si="31"/>
        <v>200.66787259244001</v>
      </c>
      <c r="O11" s="8">
        <f t="shared" ca="1" si="28"/>
        <v>70.085470085470078</v>
      </c>
      <c r="P11" s="8">
        <f t="shared" ca="1" si="28"/>
        <v>98.71794871794873</v>
      </c>
      <c r="Q11" s="8">
        <f t="shared" ca="1" si="28"/>
        <v>84.615384615384613</v>
      </c>
      <c r="R11" s="8">
        <f t="shared" ca="1" si="28"/>
        <v>60.256410256410255</v>
      </c>
      <c r="S11" s="8">
        <f t="shared" ca="1" si="28"/>
        <v>64.102564102564102</v>
      </c>
      <c r="T11" s="8">
        <f t="shared" ca="1" si="28"/>
        <v>60.256410256410255</v>
      </c>
      <c r="U11" s="8">
        <f t="shared" ca="1" si="28"/>
        <v>44.871794871794869</v>
      </c>
      <c r="V11" s="8">
        <f t="shared" ca="1" si="28"/>
        <v>100</v>
      </c>
      <c r="W11" s="8">
        <f t="shared" ca="1" si="28"/>
        <v>74.358974358974351</v>
      </c>
      <c r="X11" s="8">
        <f t="shared" ca="1" si="28"/>
        <v>44.871794871794869</v>
      </c>
      <c r="Y11" s="8">
        <f t="shared" ca="1" si="28"/>
        <v>91.025641025641022</v>
      </c>
      <c r="Z11" s="8">
        <f t="shared" ca="1" si="28"/>
        <v>96.15384615384616</v>
      </c>
      <c r="AA11" s="8">
        <f t="shared" ca="1" si="28"/>
        <v>100</v>
      </c>
      <c r="AB11" s="8">
        <f t="shared" ca="1" si="28"/>
        <v>87.179487179487182</v>
      </c>
      <c r="AC11" s="8">
        <f t="shared" ca="1" si="28"/>
        <v>100</v>
      </c>
      <c r="AD11" s="8">
        <f t="shared" ca="1" si="28"/>
        <v>94.871794871794862</v>
      </c>
      <c r="AE11" s="8">
        <f t="shared" ca="1" si="28"/>
        <v>56.410256410256409</v>
      </c>
      <c r="AF11" s="8">
        <f t="shared" ca="1" si="28"/>
        <v>100</v>
      </c>
      <c r="AG11" s="8">
        <f t="shared" ca="1" si="28"/>
        <v>47.435897435897438</v>
      </c>
      <c r="AH11" s="8">
        <f t="shared" ca="1" si="28"/>
        <v>100</v>
      </c>
      <c r="AI11" s="8">
        <f t="shared" ca="1" si="28"/>
        <v>64.102564102564102</v>
      </c>
      <c r="AJ11" s="8">
        <f t="shared" ca="1" si="28"/>
        <v>100</v>
      </c>
      <c r="AK11" s="8">
        <f t="shared" ca="1" si="28"/>
        <v>100</v>
      </c>
      <c r="AL11" s="8">
        <f t="shared" ca="1" si="28"/>
        <v>50</v>
      </c>
      <c r="AM11" s="8">
        <f t="shared" ca="1" si="28"/>
        <v>94.871794871794862</v>
      </c>
      <c r="AN11" s="8">
        <f t="shared" ca="1" si="28"/>
        <v>12.820512820512819</v>
      </c>
      <c r="AO11" s="8">
        <f t="shared" ca="1" si="28"/>
        <v>100</v>
      </c>
      <c r="AP11" s="8">
        <f t="shared" ca="1" si="28"/>
        <v>66.666666666666671</v>
      </c>
      <c r="AQ11" s="8">
        <f t="shared" ca="1" si="28"/>
        <v>100</v>
      </c>
      <c r="AR11" s="8">
        <f t="shared" ca="1" si="28"/>
        <v>35.897435897435905</v>
      </c>
      <c r="AS11" s="8">
        <f t="shared" ca="1" si="28"/>
        <v>78.205128205128204</v>
      </c>
      <c r="AT11" s="8">
        <f t="shared" ca="1" si="28"/>
        <v>100</v>
      </c>
      <c r="AU11" s="8">
        <f t="shared" ca="1" si="28"/>
        <v>62.820512820512818</v>
      </c>
      <c r="AV11" s="8">
        <f t="shared" ca="1" si="28"/>
        <v>21.794871794871796</v>
      </c>
      <c r="AW11" s="8">
        <f t="shared" ca="1" si="28"/>
        <v>15.384615384615385</v>
      </c>
      <c r="AX11" s="8">
        <f t="shared" ca="1" si="28"/>
        <v>12.820512820512819</v>
      </c>
      <c r="AY11" s="8">
        <f t="shared" ca="1" si="28"/>
        <v>1.4871794871794872</v>
      </c>
      <c r="AZ11" s="26">
        <f t="shared" ca="1" si="28"/>
        <v>25.257203679615301</v>
      </c>
      <c r="BA11" s="8">
        <f ca="1">VLOOKUP($AZ11,'Reading box plots'!$A$2:$B$10,2)</f>
        <v>17</v>
      </c>
      <c r="BB11" s="12">
        <f t="shared" ca="1" si="28"/>
        <v>13.88010376633359</v>
      </c>
      <c r="BC11" s="8">
        <f ca="1">VLOOKUP($BD11,'Reading box plots'!$A$14:$B$26,2)</f>
        <v>11</v>
      </c>
      <c r="BD11" s="27">
        <f t="shared" ca="1" si="28"/>
        <v>8.15</v>
      </c>
      <c r="BE11" s="27">
        <f t="shared" ref="BE11:BK12" ca="1" si="32">INDIRECT("'all "&amp;$B11&amp;"'!"&amp;BE$2&amp;"2")</f>
        <v>16.899999999999999</v>
      </c>
      <c r="BF11" s="27">
        <f t="shared" ca="1" si="32"/>
        <v>12.15</v>
      </c>
      <c r="BG11" s="27">
        <f t="shared" ca="1" si="32"/>
        <v>14.709966495200931</v>
      </c>
      <c r="BH11" s="27">
        <f t="shared" ca="1" si="32"/>
        <v>17.131375864719448</v>
      </c>
      <c r="BI11" s="27">
        <f t="shared" ca="1" si="32"/>
        <v>12</v>
      </c>
      <c r="BJ11" s="27">
        <f t="shared" ca="1" si="32"/>
        <v>4</v>
      </c>
      <c r="BK11" s="27">
        <f t="shared" ca="1" si="32"/>
        <v>32.450000000000003</v>
      </c>
      <c r="BL11" s="8">
        <f ca="1">VLOOKUP($BK11,'Reading box plots'!$A$2:$B$10,2)</f>
        <v>17</v>
      </c>
      <c r="BM11" s="8">
        <f t="shared" ref="BM11:BO12" ca="1" si="33">INDIRECT("'all "&amp;$B11&amp;"'!"&amp;BM$2&amp;"2")</f>
        <v>13.8</v>
      </c>
      <c r="BN11" s="8">
        <f t="shared" ca="1" si="33"/>
        <v>16</v>
      </c>
      <c r="BO11" s="8">
        <f t="shared" ca="1" si="33"/>
        <v>15.899999999999999</v>
      </c>
      <c r="BP11" s="8">
        <f t="shared" ca="1" si="29"/>
        <v>14.649999999999999</v>
      </c>
      <c r="BQ11" s="8">
        <f t="shared" ca="1" si="29"/>
        <v>11</v>
      </c>
      <c r="BR11" s="8">
        <f t="shared" ca="1" si="29"/>
        <v>4.5591000000000008</v>
      </c>
      <c r="BS11" s="8">
        <f t="shared" ca="1" si="29"/>
        <v>13.808096408416933</v>
      </c>
      <c r="BT11" s="12">
        <f t="shared" ca="1" si="29"/>
        <v>116.83320522674866</v>
      </c>
      <c r="BU11" s="29">
        <f t="shared" ca="1" si="29"/>
        <v>4.5173611111111118E-3</v>
      </c>
      <c r="BV11" s="29">
        <f t="shared" ca="1" si="29"/>
        <v>5.7914886039886048E-5</v>
      </c>
      <c r="BW11" s="8">
        <f t="shared" ca="1" si="29"/>
        <v>1</v>
      </c>
      <c r="BX11" s="8">
        <f t="shared" ca="1" si="29"/>
        <v>16.679487179487179</v>
      </c>
      <c r="BY11" s="8">
        <f t="shared" ca="1" si="29"/>
        <v>1.9487179487179487</v>
      </c>
      <c r="BZ11" s="8">
        <f t="shared" ca="1" si="29"/>
        <v>55.769230769230774</v>
      </c>
      <c r="CA11" s="8">
        <f t="shared" ca="1" si="29"/>
        <v>98.08404649380509</v>
      </c>
      <c r="CB11" s="8">
        <f t="shared" ca="1" si="29"/>
        <v>53.236102308015596</v>
      </c>
      <c r="CC11" s="8">
        <f t="shared" ca="1" si="29"/>
        <v>79.487179487179489</v>
      </c>
      <c r="CD11" s="8">
        <f t="shared" ca="1" si="29"/>
        <v>100</v>
      </c>
      <c r="CE11" s="8">
        <f t="shared" ca="1" si="29"/>
        <v>51.282051282051277</v>
      </c>
      <c r="CF11" s="8">
        <f t="shared" ca="1" si="29"/>
        <v>53.846153846153847</v>
      </c>
      <c r="CG11" s="8">
        <f t="shared" ca="1" si="29"/>
        <v>48.717948717948715</v>
      </c>
      <c r="CH11" s="8" cm="1">
        <f t="array" aca="1" ref="CH11" ca="1">IFERROR(CORREL(_xlfn.RANK.AVG($C$10:$CG$10,$C$10:$CG$10,0),_xlfn.RANK.AVG($C11:$CG11,$C11:$CG11,0)),0)</f>
        <v>0</v>
      </c>
      <c r="CI11" s="8">
        <f t="shared" ca="1" si="30"/>
        <v>257.62385152055805</v>
      </c>
      <c r="CJ11" s="8">
        <f ca="1">_xlfn.RANK.AVG(CI11,$CI$10:$CI$12)</f>
        <v>2</v>
      </c>
    </row>
    <row r="12" spans="1:90" s="8" customFormat="1">
      <c r="A12" s="64"/>
      <c r="B12" s="3" t="s">
        <v>178</v>
      </c>
      <c r="C12" s="8">
        <f ca="1">(C5+C8)</f>
        <v>82</v>
      </c>
      <c r="D12" s="8">
        <f ca="1">(D5+D8)/2</f>
        <v>41</v>
      </c>
      <c r="E12" s="8">
        <f t="shared" ref="E12:N12" ca="1" si="34">(E5+E8)/2</f>
        <v>772</v>
      </c>
      <c r="F12" s="8">
        <f t="shared" ca="1" si="34"/>
        <v>19.351351351351351</v>
      </c>
      <c r="G12" s="8">
        <f t="shared" ca="1" si="34"/>
        <v>4201.5</v>
      </c>
      <c r="H12" s="8">
        <f t="shared" ca="1" si="34"/>
        <v>1416.5</v>
      </c>
      <c r="I12" s="8">
        <f t="shared" ca="1" si="34"/>
        <v>1.8498374277456646</v>
      </c>
      <c r="J12" s="8">
        <f t="shared" ca="1" si="34"/>
        <v>4124</v>
      </c>
      <c r="K12" s="8">
        <f t="shared" ca="1" si="34"/>
        <v>77.5</v>
      </c>
      <c r="L12" s="8">
        <f t="shared" ca="1" si="34"/>
        <v>5.3455202312138725</v>
      </c>
      <c r="M12" s="8">
        <f t="shared" ca="1" si="34"/>
        <v>5.1734104046242777</v>
      </c>
      <c r="N12" s="8">
        <f t="shared" ca="1" si="34"/>
        <v>184.98374277456648</v>
      </c>
      <c r="O12" s="8">
        <f t="shared" ca="1" si="28"/>
        <v>100</v>
      </c>
      <c r="P12" s="8">
        <f t="shared" ca="1" si="28"/>
        <v>100</v>
      </c>
      <c r="Q12" s="8">
        <f t="shared" ca="1" si="28"/>
        <v>82.926829268292678</v>
      </c>
      <c r="R12" s="8">
        <f t="shared" ca="1" si="28"/>
        <v>58.536585365853661</v>
      </c>
      <c r="S12" s="8">
        <f t="shared" ca="1" si="28"/>
        <v>67.073170731707322</v>
      </c>
      <c r="T12" s="8">
        <f t="shared" ca="1" si="28"/>
        <v>62.195121951219512</v>
      </c>
      <c r="U12" s="8">
        <f t="shared" ca="1" si="28"/>
        <v>46.341463414634148</v>
      </c>
      <c r="V12" s="8">
        <f t="shared" ca="1" si="28"/>
        <v>96.341463414634134</v>
      </c>
      <c r="W12" s="8">
        <f t="shared" ca="1" si="28"/>
        <v>78.048780487804876</v>
      </c>
      <c r="X12" s="8">
        <f t="shared" ca="1" si="28"/>
        <v>46.341463414634148</v>
      </c>
      <c r="Y12" s="8">
        <f t="shared" ca="1" si="28"/>
        <v>92.682926829268297</v>
      </c>
      <c r="Z12" s="8">
        <f t="shared" ca="1" si="28"/>
        <v>92.682926829268297</v>
      </c>
      <c r="AA12" s="8">
        <f t="shared" ca="1" si="28"/>
        <v>100</v>
      </c>
      <c r="AB12" s="8">
        <f t="shared" ca="1" si="28"/>
        <v>71.951219512195124</v>
      </c>
      <c r="AC12" s="8">
        <f t="shared" ca="1" si="28"/>
        <v>100</v>
      </c>
      <c r="AD12" s="8">
        <f t="shared" ca="1" si="28"/>
        <v>91.463414634146332</v>
      </c>
      <c r="AE12" s="8">
        <f t="shared" ca="1" si="28"/>
        <v>73.170731707317074</v>
      </c>
      <c r="AF12" s="8">
        <f t="shared" ca="1" si="28"/>
        <v>100</v>
      </c>
      <c r="AG12" s="8">
        <f t="shared" ca="1" si="28"/>
        <v>43.902439024390247</v>
      </c>
      <c r="AH12" s="8">
        <f t="shared" ca="1" si="28"/>
        <v>97.560975609756113</v>
      </c>
      <c r="AI12" s="8">
        <f t="shared" ca="1" si="28"/>
        <v>63.414634146341463</v>
      </c>
      <c r="AJ12" s="8">
        <f t="shared" ca="1" si="28"/>
        <v>97.560975609756099</v>
      </c>
      <c r="AK12" s="8">
        <f t="shared" ca="1" si="28"/>
        <v>100</v>
      </c>
      <c r="AL12" s="8">
        <f t="shared" ca="1" si="28"/>
        <v>52.439024390243901</v>
      </c>
      <c r="AM12" s="8">
        <f t="shared" ca="1" si="28"/>
        <v>86.58536585365853</v>
      </c>
      <c r="AN12" s="8">
        <f t="shared" ca="1" si="28"/>
        <v>19.512195121951219</v>
      </c>
      <c r="AO12" s="8">
        <f t="shared" ca="1" si="28"/>
        <v>100</v>
      </c>
      <c r="AP12" s="8">
        <f t="shared" ca="1" si="28"/>
        <v>62.195121951219512</v>
      </c>
      <c r="AQ12" s="8">
        <f t="shared" ca="1" si="28"/>
        <v>100</v>
      </c>
      <c r="AR12" s="8">
        <f t="shared" ca="1" si="28"/>
        <v>51.219512195121951</v>
      </c>
      <c r="AS12" s="8">
        <f t="shared" ca="1" si="28"/>
        <v>91.463414634146346</v>
      </c>
      <c r="AT12" s="8">
        <f t="shared" ca="1" si="28"/>
        <v>100</v>
      </c>
      <c r="AU12" s="8">
        <f t="shared" ca="1" si="28"/>
        <v>58.536585365853661</v>
      </c>
      <c r="AV12" s="8">
        <f t="shared" ca="1" si="28"/>
        <v>28.048780487804876</v>
      </c>
      <c r="AW12" s="8">
        <f t="shared" ca="1" si="28"/>
        <v>28.048780487804876</v>
      </c>
      <c r="AX12" s="8">
        <f t="shared" ca="1" si="28"/>
        <v>24.390243902439028</v>
      </c>
      <c r="AY12" s="8">
        <f t="shared" ca="1" si="28"/>
        <v>1.3170731707317074</v>
      </c>
      <c r="AZ12" s="26">
        <f t="shared" ca="1" si="28"/>
        <v>32.495442941994199</v>
      </c>
      <c r="BA12" s="8">
        <f ca="1">VLOOKUP($AZ12,'Reading box plots'!$A$2:$B$10,2)</f>
        <v>17</v>
      </c>
      <c r="BB12" s="12">
        <f t="shared" ca="1" si="28"/>
        <v>13.404580437255152</v>
      </c>
      <c r="BC12" s="8">
        <f ca="1">VLOOKUP($BD12,'Reading box plots'!$A$14:$B$26,2)</f>
        <v>11</v>
      </c>
      <c r="BD12" s="27">
        <f ca="1">INDIRECT("'all "&amp;$B12&amp;"'!"&amp;BD$2&amp;"2")</f>
        <v>8.1499999999999986</v>
      </c>
      <c r="BE12" s="27">
        <f t="shared" ca="1" si="32"/>
        <v>16.25</v>
      </c>
      <c r="BF12" s="27">
        <f t="shared" ca="1" si="32"/>
        <v>11.65</v>
      </c>
      <c r="BG12" s="27">
        <f t="shared" ca="1" si="32"/>
        <v>13.145307721470999</v>
      </c>
      <c r="BH12" s="27">
        <f t="shared" ca="1" si="32"/>
        <v>14.038756476683936</v>
      </c>
      <c r="BI12" s="27">
        <f t="shared" ca="1" si="32"/>
        <v>12</v>
      </c>
      <c r="BJ12" s="27">
        <f t="shared" ca="1" si="32"/>
        <v>6</v>
      </c>
      <c r="BK12" s="27">
        <f t="shared" ca="1" si="32"/>
        <v>39.049999999999997</v>
      </c>
      <c r="BL12" s="8">
        <f ca="1">VLOOKUP($BK12,'Reading box plots'!$A$2:$B$10,2)</f>
        <v>16</v>
      </c>
      <c r="BM12" s="8">
        <f t="shared" ca="1" si="33"/>
        <v>13.45</v>
      </c>
      <c r="BN12" s="8">
        <f t="shared" ca="1" si="33"/>
        <v>13</v>
      </c>
      <c r="BO12" s="8">
        <f t="shared" ca="1" si="33"/>
        <v>14.2</v>
      </c>
      <c r="BP12" s="8">
        <f t="shared" ca="1" si="29"/>
        <v>15.45</v>
      </c>
      <c r="BQ12" s="8">
        <f t="shared" ca="1" si="29"/>
        <v>11</v>
      </c>
      <c r="BR12" s="8">
        <f t="shared" ca="1" si="29"/>
        <v>4.5100999999999996</v>
      </c>
      <c r="BS12" s="8">
        <f t="shared" ca="1" si="29"/>
        <v>13.172576309027338</v>
      </c>
      <c r="BT12" s="12">
        <f t="shared" ca="1" si="29"/>
        <v>100.38860103626942</v>
      </c>
      <c r="BU12" s="29">
        <f t="shared" ca="1" si="29"/>
        <v>5.3611111111111108E-3</v>
      </c>
      <c r="BV12" s="29">
        <f t="shared" ca="1" si="29"/>
        <v>6.5379403794037932E-5</v>
      </c>
      <c r="BW12" s="8">
        <f t="shared" ca="1" si="29"/>
        <v>1</v>
      </c>
      <c r="BX12" s="8">
        <f t="shared" ca="1" si="29"/>
        <v>18.829268292682926</v>
      </c>
      <c r="BY12" s="8">
        <f t="shared" ca="1" si="29"/>
        <v>1.8902439024390243</v>
      </c>
      <c r="BZ12" s="8">
        <f t="shared" ca="1" si="29"/>
        <v>62.195121951219512</v>
      </c>
      <c r="CA12" s="8">
        <f t="shared" ca="1" si="29"/>
        <v>98.155420683089375</v>
      </c>
      <c r="CB12" s="8">
        <f t="shared" ca="1" si="29"/>
        <v>53.474407066795742</v>
      </c>
      <c r="CC12" s="8">
        <f t="shared" ca="1" si="29"/>
        <v>87.804878048780495</v>
      </c>
      <c r="CD12" s="8">
        <f t="shared" ca="1" si="29"/>
        <v>100</v>
      </c>
      <c r="CE12" s="8">
        <f t="shared" ca="1" si="29"/>
        <v>60.975609756097562</v>
      </c>
      <c r="CF12" s="8">
        <f t="shared" ca="1" si="29"/>
        <v>50</v>
      </c>
      <c r="CG12" s="8">
        <f t="shared" ca="1" si="29"/>
        <v>26.829268292682926</v>
      </c>
      <c r="CH12" s="8" cm="1">
        <f t="array" aca="1" ref="CH12" ca="1">IFERROR(CORREL(_xlfn.RANK.AVG($C$10:$CG$10,$C$10:$CG$10,0),_xlfn.RANK.AVG($C12:$CG12,$C12:$CG12,0)),0)</f>
        <v>0</v>
      </c>
      <c r="CI12" s="8">
        <f t="shared" ca="1" si="30"/>
        <v>235.57025076099339</v>
      </c>
      <c r="CJ12" s="8">
        <f ca="1">_xlfn.RANK.AVG(CI12,$CI$10:$CI$12)</f>
        <v>3</v>
      </c>
    </row>
    <row r="14" spans="1:90">
      <c r="A14" s="67" t="s">
        <v>179</v>
      </c>
      <c r="B14" s="67"/>
      <c r="C14">
        <f ca="1">SUM(C$3:C$8)</f>
        <v>164</v>
      </c>
    </row>
    <row r="15" spans="1:90">
      <c r="A15" s="67" t="s">
        <v>180</v>
      </c>
      <c r="B15" s="67"/>
      <c r="C15">
        <f t="shared" ref="C15:AH15" ca="1" si="35">IFERROR(CORREL(_xlfn.RANK.AVG($BS$3:$BS$8,$BS$3:$BS$8,0),_xlfn.RANK.AVG(C$3:C$8,C$3:C$8,0)),0)</f>
        <v>-0.80605993593581826</v>
      </c>
      <c r="D15">
        <f t="shared" ca="1" si="35"/>
        <v>-0.80605993593581826</v>
      </c>
      <c r="E15">
        <f t="shared" ca="1" si="35"/>
        <v>-0.82352941176470573</v>
      </c>
      <c r="F15">
        <f t="shared" ca="1" si="35"/>
        <v>0.11764705882352938</v>
      </c>
      <c r="G15">
        <f t="shared" ca="1" si="35"/>
        <v>-0.82352941176470573</v>
      </c>
      <c r="H15">
        <f t="shared" ca="1" si="35"/>
        <v>-0.82352941176470573</v>
      </c>
      <c r="I15">
        <f t="shared" ca="1" si="35"/>
        <v>0.64705882352941158</v>
      </c>
      <c r="J15">
        <f t="shared" ca="1" si="35"/>
        <v>-0.82352941176470573</v>
      </c>
      <c r="K15">
        <f t="shared" ca="1" si="35"/>
        <v>-0.76470588235294101</v>
      </c>
      <c r="L15">
        <f t="shared" ca="1" si="35"/>
        <v>0.64705882352941158</v>
      </c>
      <c r="M15">
        <f t="shared" ca="1" si="35"/>
        <v>-0.11764705882352938</v>
      </c>
      <c r="N15">
        <f t="shared" ca="1" si="35"/>
        <v>0.64705882352941158</v>
      </c>
      <c r="O15">
        <f t="shared" ca="1" si="35"/>
        <v>-0.13284223283101429</v>
      </c>
      <c r="P15">
        <f t="shared" ca="1" si="35"/>
        <v>-0.13284223283101429</v>
      </c>
      <c r="Q15">
        <f t="shared" ca="1" si="35"/>
        <v>-0.62693550572785861</v>
      </c>
      <c r="R15">
        <f t="shared" ca="1" si="35"/>
        <v>-0.30869745325651587</v>
      </c>
      <c r="S15">
        <f t="shared" ca="1" si="35"/>
        <v>-0.708447269178752</v>
      </c>
      <c r="T15">
        <f t="shared" ca="1" si="35"/>
        <v>-0.51449575542752646</v>
      </c>
      <c r="U15">
        <f t="shared" ca="1" si="35"/>
        <v>0.30869745325651587</v>
      </c>
      <c r="V15">
        <f t="shared" ca="1" si="35"/>
        <v>0.66421116415507142</v>
      </c>
      <c r="W15">
        <f t="shared" ca="1" si="35"/>
        <v>-0.80605993593581826</v>
      </c>
      <c r="X15">
        <f t="shared" ca="1" si="35"/>
        <v>0.64705882352941158</v>
      </c>
      <c r="Y15">
        <f t="shared" ca="1" si="35"/>
        <v>0.64705882352941158</v>
      </c>
      <c r="Z15">
        <f t="shared" ca="1" si="35"/>
        <v>0.51449575542752646</v>
      </c>
      <c r="AA15">
        <f t="shared" ca="1" si="35"/>
        <v>0</v>
      </c>
      <c r="AB15">
        <f t="shared" ca="1" si="35"/>
        <v>0.77005137954212177</v>
      </c>
      <c r="AC15">
        <f t="shared" ca="1" si="35"/>
        <v>0</v>
      </c>
      <c r="AD15">
        <f t="shared" ca="1" si="35"/>
        <v>0.51449575542752646</v>
      </c>
      <c r="AE15">
        <f t="shared" ca="1" si="35"/>
        <v>-0.76470588235294101</v>
      </c>
      <c r="AF15">
        <f t="shared" ca="1" si="35"/>
        <v>0</v>
      </c>
      <c r="AG15">
        <f t="shared" ca="1" si="35"/>
        <v>-0.62693550572785861</v>
      </c>
      <c r="AH15">
        <f t="shared" ca="1" si="35"/>
        <v>0.66421116415507142</v>
      </c>
      <c r="AI15">
        <f t="shared" ref="AI15:BN15" ca="1" si="36">IFERROR(CORREL(_xlfn.RANK.AVG($BS$3:$BS$8,$BS$3:$BS$8,0),_xlfn.RANK.AVG(AI$3:AI$8,AI$3:AI$8,0)),0)</f>
        <v>-0.30869745325651587</v>
      </c>
      <c r="AJ15">
        <f t="shared" ca="1" si="36"/>
        <v>0.78889349165554057</v>
      </c>
      <c r="AK15">
        <f t="shared" ca="1" si="36"/>
        <v>0</v>
      </c>
      <c r="AL15">
        <f t="shared" ca="1" si="36"/>
        <v>-0.66421116415507142</v>
      </c>
      <c r="AM15">
        <f t="shared" ca="1" si="36"/>
        <v>-0.62693550572785861</v>
      </c>
      <c r="AN15">
        <f t="shared" ca="1" si="36"/>
        <v>-0.51449575542752646</v>
      </c>
      <c r="AO15">
        <f t="shared" ca="1" si="36"/>
        <v>0</v>
      </c>
      <c r="AP15">
        <f t="shared" ca="1" si="36"/>
        <v>-0.70588235294117629</v>
      </c>
      <c r="AQ15">
        <f t="shared" ca="1" si="36"/>
        <v>0</v>
      </c>
      <c r="AR15">
        <f t="shared" ca="1" si="36"/>
        <v>-0.88235294117647045</v>
      </c>
      <c r="AS15">
        <f t="shared" ca="1" si="36"/>
        <v>0.62693550572785861</v>
      </c>
      <c r="AT15">
        <f t="shared" ca="1" si="36"/>
        <v>0</v>
      </c>
      <c r="AU15">
        <f t="shared" ca="1" si="36"/>
        <v>-0.30869745325651587</v>
      </c>
      <c r="AV15">
        <f t="shared" ca="1" si="36"/>
        <v>-0.77005137954212177</v>
      </c>
      <c r="AW15">
        <f t="shared" ca="1" si="36"/>
        <v>-0.77005137954212177</v>
      </c>
      <c r="AX15">
        <f t="shared" ca="1" si="36"/>
        <v>-0.77005137954212177</v>
      </c>
      <c r="AY15">
        <f t="shared" ca="1" si="36"/>
        <v>0.77005137954212177</v>
      </c>
      <c r="AZ15">
        <f t="shared" ca="1" si="36"/>
        <v>-0.64705882352941158</v>
      </c>
      <c r="BA15">
        <f t="shared" ca="1" si="36"/>
        <v>0</v>
      </c>
      <c r="BB15">
        <f t="shared" ca="1" si="36"/>
        <v>0.82352941176470573</v>
      </c>
      <c r="BC15">
        <f t="shared" ca="1" si="36"/>
        <v>-0.42008402520840288</v>
      </c>
      <c r="BD15">
        <f t="shared" ca="1" si="36"/>
        <v>-0.11764705882352938</v>
      </c>
      <c r="BE15">
        <f t="shared" ca="1" si="36"/>
        <v>0.64705882352941158</v>
      </c>
      <c r="BF15">
        <f t="shared" ca="1" si="36"/>
        <v>0.82352941176470573</v>
      </c>
      <c r="BG15">
        <f t="shared" ca="1" si="36"/>
        <v>0.94117647058823506</v>
      </c>
      <c r="BH15">
        <f t="shared" ca="1" si="36"/>
        <v>0.64705882352941158</v>
      </c>
      <c r="BI15">
        <f t="shared" ca="1" si="36"/>
        <v>0</v>
      </c>
      <c r="BJ15">
        <f t="shared" ca="1" si="36"/>
        <v>0</v>
      </c>
      <c r="BK15">
        <f t="shared" ca="1" si="36"/>
        <v>-0.88235294117647045</v>
      </c>
      <c r="BL15">
        <f t="shared" ca="1" si="36"/>
        <v>0.39852669849304284</v>
      </c>
      <c r="BM15">
        <f t="shared" ca="1" si="36"/>
        <v>0.82352941176470573</v>
      </c>
      <c r="BN15">
        <f t="shared" ca="1" si="36"/>
        <v>0.62693550572785861</v>
      </c>
      <c r="BO15">
        <f t="shared" ref="BO15:CA15" ca="1" si="37">IFERROR(CORREL(_xlfn.RANK.AVG($BS$3:$BS$8,$BS$3:$BS$8,0),_xlfn.RANK.AVG(BO$3:BO$8,BO$3:BO$8,0)),0)</f>
        <v>0.76470588235294101</v>
      </c>
      <c r="BP15">
        <f t="shared" ca="1" si="37"/>
        <v>-0.11764705882352938</v>
      </c>
      <c r="BQ15">
        <f t="shared" ca="1" si="37"/>
        <v>-0.42008402520840288</v>
      </c>
      <c r="BR15">
        <f t="shared" ca="1" si="37"/>
        <v>-0.11764705882352938</v>
      </c>
      <c r="BS15">
        <f t="shared" ca="1" si="37"/>
        <v>0.99999999999999989</v>
      </c>
      <c r="BT15">
        <f t="shared" ca="1" si="37"/>
        <v>0.64705882352941158</v>
      </c>
      <c r="BU15">
        <f t="shared" ca="1" si="37"/>
        <v>-0.82352941176470573</v>
      </c>
      <c r="BV15">
        <f t="shared" ca="1" si="37"/>
        <v>0.11764705882352938</v>
      </c>
      <c r="BW15">
        <f t="shared" ca="1" si="37"/>
        <v>0</v>
      </c>
      <c r="BX15">
        <f t="shared" ca="1" si="37"/>
        <v>0.11764705882352938</v>
      </c>
      <c r="BY15">
        <f t="shared" ca="1" si="37"/>
        <v>0.82352941176470573</v>
      </c>
      <c r="BZ15">
        <f t="shared" ca="1" si="37"/>
        <v>-0.77005137954212177</v>
      </c>
      <c r="CA15">
        <f t="shared" ca="1" si="37"/>
        <v>-0.52941176470588225</v>
      </c>
      <c r="CB15" cm="1">
        <f t="array" ref="CB15">IFERROR(CORREL(_xlfn.RANK.AVG($BS$3:$BS$8,$BS$3:$BS$8,0),_xlfn.RANK.AVG(CB$3:CG$8,CB$3:CB$8,0)),0)</f>
        <v>0</v>
      </c>
      <c r="CC15">
        <f ca="1">IFERROR(CORREL(_xlfn.RANK.AVG($BS$3:$BS$8,$BS$3:$BS$8,0),_xlfn.RANK.AVG(CC$3:CC$8,CC$3:CC$8,0)),0)</f>
        <v>0.40042671736190327</v>
      </c>
      <c r="CD15">
        <f ca="1">IFERROR(CORREL(_xlfn.RANK.AVG($BS$3:$BS$8,$BS$3:$BS$8,0),_xlfn.RANK.AVG(CD$3:CD$8,CD$3:CD$8,0)),0)</f>
        <v>0</v>
      </c>
      <c r="CE15">
        <f ca="1">IFERROR(CORREL(_xlfn.RANK.AVG($BS$3:$BS$8,$BS$3:$BS$8,0),_xlfn.RANK.AVG(CE$3:CE$8,CE$3:CE$8,0)),0)</f>
        <v>-0.77005137954212177</v>
      </c>
      <c r="CF15">
        <f ca="1">IFERROR(CORREL(_xlfn.RANK.AVG($BS$3:$BS$8,$BS$3:$BS$8,0),_xlfn.RANK.AVG(CF$3:CF$8,CF$3:CF$8,0)),0)</f>
        <v>0.13284223283101429</v>
      </c>
      <c r="CG15">
        <f ca="1">IFERROR(CORREL(_xlfn.RANK.AVG($BS$3:$BS$8,$BS$3:$BS$8,0),_xlfn.RANK.AVG(CG$3:CG$8,CG$3:CG$8,0)),0)</f>
        <v>-0.47058823529411753</v>
      </c>
    </row>
    <row r="16" spans="1:90">
      <c r="A16" s="67" t="s">
        <v>181</v>
      </c>
      <c r="B16" s="67"/>
      <c r="C16">
        <f t="shared" ref="C16:AH16" ca="1" si="38">IFERROR(PEARSON($BS$3:$BS$8,C$3:C$8),0)</f>
        <v>-0.63011013489412782</v>
      </c>
      <c r="D16">
        <f t="shared" ca="1" si="38"/>
        <v>-0.63011013489412782</v>
      </c>
      <c r="E16">
        <f t="shared" ca="1" si="38"/>
        <v>-0.68688227266962854</v>
      </c>
      <c r="F16">
        <f t="shared" ca="1" si="38"/>
        <v>-0.13225743788442829</v>
      </c>
      <c r="G16">
        <f t="shared" ca="1" si="38"/>
        <v>-0.64151131138773665</v>
      </c>
      <c r="H16">
        <f t="shared" ca="1" si="38"/>
        <v>-0.66149578139456511</v>
      </c>
      <c r="I16">
        <f t="shared" ca="1" si="38"/>
        <v>0.72244922780392629</v>
      </c>
      <c r="J16">
        <f t="shared" ca="1" si="38"/>
        <v>-0.6417987900739921</v>
      </c>
      <c r="K16">
        <f t="shared" ca="1" si="38"/>
        <v>-0.61799770381943864</v>
      </c>
      <c r="L16">
        <f t="shared" ca="1" si="38"/>
        <v>0.70902626619841702</v>
      </c>
      <c r="M16">
        <f t="shared" ca="1" si="38"/>
        <v>0.15762785581917524</v>
      </c>
      <c r="N16">
        <f t="shared" ca="1" si="38"/>
        <v>0.7224492278039264</v>
      </c>
      <c r="O16">
        <f t="shared" ca="1" si="38"/>
        <v>-0.23179321466001812</v>
      </c>
      <c r="P16">
        <f t="shared" ca="1" si="38"/>
        <v>-0.23179321466001804</v>
      </c>
      <c r="Q16">
        <f t="shared" ca="1" si="38"/>
        <v>-0.33424201862690855</v>
      </c>
      <c r="R16">
        <f t="shared" ca="1" si="38"/>
        <v>-0.50005007912631427</v>
      </c>
      <c r="S16">
        <f t="shared" ca="1" si="38"/>
        <v>-0.64165504741198187</v>
      </c>
      <c r="T16">
        <f t="shared" ca="1" si="38"/>
        <v>-0.6706853490345418</v>
      </c>
      <c r="U16">
        <f t="shared" ca="1" si="38"/>
        <v>0.42164023991622396</v>
      </c>
      <c r="V16">
        <f t="shared" ca="1" si="38"/>
        <v>0.98303570663602879</v>
      </c>
      <c r="W16">
        <f t="shared" ca="1" si="38"/>
        <v>-0.29560212199316233</v>
      </c>
      <c r="X16">
        <f t="shared" ca="1" si="38"/>
        <v>0.58558506146321376</v>
      </c>
      <c r="Y16">
        <f t="shared" ca="1" si="38"/>
        <v>5.4241490243800436E-3</v>
      </c>
      <c r="Z16">
        <f t="shared" ca="1" si="38"/>
        <v>0.83268711127645423</v>
      </c>
      <c r="AA16">
        <f t="shared" ca="1" si="38"/>
        <v>0</v>
      </c>
      <c r="AB16">
        <f t="shared" ca="1" si="38"/>
        <v>0.56903723600159606</v>
      </c>
      <c r="AC16">
        <f t="shared" ca="1" si="38"/>
        <v>0</v>
      </c>
      <c r="AD16">
        <f t="shared" ca="1" si="38"/>
        <v>0.79540850530253537</v>
      </c>
      <c r="AE16">
        <f t="shared" ca="1" si="38"/>
        <v>-0.34096440265660855</v>
      </c>
      <c r="AF16">
        <f t="shared" ca="1" si="38"/>
        <v>0</v>
      </c>
      <c r="AG16">
        <f t="shared" ca="1" si="38"/>
        <v>-0.43750060527274215</v>
      </c>
      <c r="AH16">
        <f t="shared" ca="1" si="38"/>
        <v>0.98303570663602868</v>
      </c>
      <c r="AI16">
        <f t="shared" ref="AI16:BN16" ca="1" si="39">IFERROR(PEARSON($BS$3:$BS$8,AI$3:AI$8),0)</f>
        <v>-0.56690340238555426</v>
      </c>
      <c r="AJ16">
        <f t="shared" ca="1" si="39"/>
        <v>8.8099236368784084E-2</v>
      </c>
      <c r="AK16">
        <f t="shared" ca="1" si="39"/>
        <v>0</v>
      </c>
      <c r="AL16">
        <f t="shared" ca="1" si="39"/>
        <v>-0.98303570663602868</v>
      </c>
      <c r="AM16">
        <f t="shared" ca="1" si="39"/>
        <v>-0.21354047150900385</v>
      </c>
      <c r="AN16">
        <f t="shared" ca="1" si="39"/>
        <v>-0.76649128880738038</v>
      </c>
      <c r="AO16">
        <f t="shared" ca="1" si="39"/>
        <v>0</v>
      </c>
      <c r="AP16">
        <f t="shared" ca="1" si="39"/>
        <v>-0.29338149574834949</v>
      </c>
      <c r="AQ16">
        <f t="shared" ca="1" si="39"/>
        <v>0</v>
      </c>
      <c r="AR16">
        <f t="shared" ca="1" si="39"/>
        <v>-0.55260093847583125</v>
      </c>
      <c r="AS16">
        <f t="shared" ca="1" si="39"/>
        <v>-0.14264819176949237</v>
      </c>
      <c r="AT16">
        <f t="shared" ca="1" si="39"/>
        <v>0</v>
      </c>
      <c r="AU16">
        <f t="shared" ca="1" si="39"/>
        <v>-0.3868974591684522</v>
      </c>
      <c r="AV16">
        <f t="shared" ca="1" si="39"/>
        <v>-0.49087571133609831</v>
      </c>
      <c r="AW16">
        <f t="shared" ca="1" si="39"/>
        <v>-0.5494976548888858</v>
      </c>
      <c r="AX16">
        <f t="shared" ca="1" si="39"/>
        <v>-0.48717405082045728</v>
      </c>
      <c r="AY16">
        <f t="shared" ca="1" si="39"/>
        <v>0.14889413254459186</v>
      </c>
      <c r="AZ16">
        <f t="shared" ca="1" si="39"/>
        <v>-0.73734010873514466</v>
      </c>
      <c r="BA16">
        <f t="shared" ca="1" si="39"/>
        <v>0</v>
      </c>
      <c r="BB16">
        <f t="shared" ca="1" si="39"/>
        <v>0.6940944710858985</v>
      </c>
      <c r="BC16">
        <f t="shared" ca="1" si="39"/>
        <v>0.18703258819794838</v>
      </c>
      <c r="BD16">
        <f t="shared" ca="1" si="39"/>
        <v>0.27142156845022136</v>
      </c>
      <c r="BE16">
        <f t="shared" ca="1" si="39"/>
        <v>0.20894946182079049</v>
      </c>
      <c r="BF16">
        <f t="shared" ca="1" si="39"/>
        <v>0.22414432039484503</v>
      </c>
      <c r="BG16">
        <f t="shared" ca="1" si="39"/>
        <v>0.73280366577185352</v>
      </c>
      <c r="BH16">
        <f t="shared" ca="1" si="39"/>
        <v>0.7175903715322125</v>
      </c>
      <c r="BI16">
        <f t="shared" ca="1" si="39"/>
        <v>0.77260095256579642</v>
      </c>
      <c r="BJ16">
        <f t="shared" ca="1" si="39"/>
        <v>-0.70852808176856108</v>
      </c>
      <c r="BK16">
        <f t="shared" ca="1" si="39"/>
        <v>-0.60059849489042716</v>
      </c>
      <c r="BL16">
        <f t="shared" ca="1" si="39"/>
        <v>-1.9576060922544512E-2</v>
      </c>
      <c r="BM16">
        <f t="shared" ca="1" si="39"/>
        <v>5.891458568836222E-2</v>
      </c>
      <c r="BN16">
        <f t="shared" ca="1" si="39"/>
        <v>0.70157194012860491</v>
      </c>
      <c r="BO16">
        <f t="shared" ref="BO16:CG16" ca="1" si="40">IFERROR(PEARSON($BS$3:$BS$8,BO$3:BO$8),0)</f>
        <v>0.23275169293149597</v>
      </c>
      <c r="BP16">
        <f t="shared" ca="1" si="40"/>
        <v>-0.45567595590001786</v>
      </c>
      <c r="BQ16">
        <f t="shared" ca="1" si="40"/>
        <v>0.18703258819794838</v>
      </c>
      <c r="BR16">
        <f t="shared" ca="1" si="40"/>
        <v>0.28860478201653278</v>
      </c>
      <c r="BS16">
        <f t="shared" ca="1" si="40"/>
        <v>1</v>
      </c>
      <c r="BT16">
        <f t="shared" ca="1" si="40"/>
        <v>0.74847536667453096</v>
      </c>
      <c r="BU16">
        <f t="shared" ca="1" si="40"/>
        <v>-0.68688227266962854</v>
      </c>
      <c r="BV16">
        <f t="shared" ca="1" si="40"/>
        <v>-0.13225743788442859</v>
      </c>
      <c r="BW16">
        <f t="shared" ca="1" si="40"/>
        <v>0</v>
      </c>
      <c r="BX16">
        <f t="shared" ca="1" si="40"/>
        <v>-0.13225743788442829</v>
      </c>
      <c r="BY16">
        <f t="shared" ca="1" si="40"/>
        <v>0.65757043672115767</v>
      </c>
      <c r="BZ16">
        <f t="shared" ca="1" si="40"/>
        <v>-0.49660034993738472</v>
      </c>
      <c r="CA16">
        <f t="shared" ca="1" si="40"/>
        <v>-0.66429037868839935</v>
      </c>
      <c r="CB16">
        <f t="shared" ca="1" si="40"/>
        <v>-0.24078161534171358</v>
      </c>
      <c r="CC16">
        <f t="shared" ca="1" si="40"/>
        <v>0.24878991077881366</v>
      </c>
      <c r="CD16">
        <f t="shared" ca="1" si="40"/>
        <v>0</v>
      </c>
      <c r="CE16">
        <f t="shared" ca="1" si="40"/>
        <v>-0.18960736440561793</v>
      </c>
      <c r="CF16">
        <f t="shared" ca="1" si="40"/>
        <v>0.23179321466001809</v>
      </c>
      <c r="CG16">
        <f t="shared" ca="1" si="40"/>
        <v>-0.12910629282784331</v>
      </c>
    </row>
    <row r="17" spans="1:85">
      <c r="A17" s="68" t="s">
        <v>182</v>
      </c>
      <c r="B17" s="67"/>
      <c r="C17">
        <f t="shared" ref="C17:AH17" ca="1" si="41">_xlfn.STDEV.P(C$3:C$8)</f>
        <v>31.699982474583308</v>
      </c>
      <c r="D17">
        <f t="shared" ca="1" si="41"/>
        <v>31.699982474583308</v>
      </c>
      <c r="E17">
        <f t="shared" ca="1" si="41"/>
        <v>563.03090994683021</v>
      </c>
      <c r="F17">
        <f t="shared" ca="1" si="41"/>
        <v>1.3600438740562648</v>
      </c>
      <c r="G17">
        <f t="shared" ca="1" si="41"/>
        <v>3170.8313140598038</v>
      </c>
      <c r="H17">
        <f t="shared" ca="1" si="41"/>
        <v>1049.1455915278023</v>
      </c>
      <c r="I17">
        <f t="shared" ca="1" si="41"/>
        <v>8.5379181381177546E-2</v>
      </c>
      <c r="J17">
        <f t="shared" ca="1" si="41"/>
        <v>3112.9330443954118</v>
      </c>
      <c r="K17">
        <f t="shared" ca="1" si="41"/>
        <v>58.373557560099265</v>
      </c>
      <c r="L17">
        <f t="shared" ca="1" si="41"/>
        <v>0.36606143314945844</v>
      </c>
      <c r="M17">
        <f t="shared" ca="1" si="41"/>
        <v>0.41497434020465113</v>
      </c>
      <c r="N17">
        <f t="shared" ca="1" si="41"/>
        <v>8.5379181381177496</v>
      </c>
      <c r="O17">
        <f t="shared" ca="1" si="41"/>
        <v>12.422599874998904</v>
      </c>
      <c r="P17">
        <f t="shared" ca="1" si="41"/>
        <v>0.53239713749994544</v>
      </c>
      <c r="Q17">
        <f t="shared" ca="1" si="41"/>
        <v>16.795505480277722</v>
      </c>
      <c r="R17">
        <f t="shared" ca="1" si="41"/>
        <v>4.9560621537874789</v>
      </c>
      <c r="S17">
        <f t="shared" ca="1" si="41"/>
        <v>7.7725856283235828</v>
      </c>
      <c r="T17">
        <f t="shared" ca="1" si="41"/>
        <v>5.9096346780515168</v>
      </c>
      <c r="U17">
        <f t="shared" ca="1" si="41"/>
        <v>2.3517725652766392</v>
      </c>
      <c r="V17">
        <f t="shared" ca="1" si="41"/>
        <v>1.5108567415539156</v>
      </c>
      <c r="W17">
        <f t="shared" ca="1" si="41"/>
        <v>15.631520087995558</v>
      </c>
      <c r="X17">
        <f t="shared" ca="1" si="41"/>
        <v>24.619509890058449</v>
      </c>
      <c r="Y17">
        <f t="shared" ca="1" si="41"/>
        <v>8.5857801299474232</v>
      </c>
      <c r="Z17">
        <f t="shared" ca="1" si="41"/>
        <v>3.1227024916980048</v>
      </c>
      <c r="AA17">
        <f t="shared" ca="1" si="41"/>
        <v>0</v>
      </c>
      <c r="AB17">
        <f t="shared" ca="1" si="41"/>
        <v>14.750991249373332</v>
      </c>
      <c r="AC17">
        <f t="shared" ca="1" si="41"/>
        <v>0</v>
      </c>
      <c r="AD17">
        <f t="shared" ca="1" si="41"/>
        <v>3.7363234466968809</v>
      </c>
      <c r="AE17">
        <f t="shared" ca="1" si="41"/>
        <v>14.530442327687171</v>
      </c>
      <c r="AF17">
        <f t="shared" ca="1" si="41"/>
        <v>0</v>
      </c>
      <c r="AG17">
        <f t="shared" ca="1" si="41"/>
        <v>20.19512997927853</v>
      </c>
      <c r="AH17">
        <f t="shared" ca="1" si="41"/>
        <v>1.0072378277026051</v>
      </c>
      <c r="AI17">
        <f t="shared" ref="AI17:BN17" ca="1" si="42">_xlfn.STDEV.P(AI$3:AI$8)</f>
        <v>7.2117447565740749</v>
      </c>
      <c r="AJ17">
        <f t="shared" ca="1" si="42"/>
        <v>4.5843846327330793</v>
      </c>
      <c r="AK17">
        <f t="shared" ca="1" si="42"/>
        <v>0</v>
      </c>
      <c r="AL17">
        <f t="shared" ca="1" si="42"/>
        <v>1.0072378277026051</v>
      </c>
      <c r="AM17">
        <f t="shared" ca="1" si="42"/>
        <v>21.719405082949816</v>
      </c>
      <c r="AN17">
        <f t="shared" ca="1" si="42"/>
        <v>8.7243595009216168</v>
      </c>
      <c r="AO17">
        <f t="shared" ca="1" si="42"/>
        <v>0</v>
      </c>
      <c r="AP17">
        <f t="shared" ca="1" si="42"/>
        <v>36.101705195252656</v>
      </c>
      <c r="AQ17">
        <f t="shared" ca="1" si="42"/>
        <v>0</v>
      </c>
      <c r="AR17">
        <f t="shared" ca="1" si="42"/>
        <v>24.464213300784959</v>
      </c>
      <c r="AS17">
        <f t="shared" ca="1" si="42"/>
        <v>11.075597636983538</v>
      </c>
      <c r="AT17">
        <f t="shared" ca="1" si="42"/>
        <v>0</v>
      </c>
      <c r="AU17">
        <f t="shared" ca="1" si="42"/>
        <v>5.7675932765197464</v>
      </c>
      <c r="AV17">
        <f t="shared" ca="1" si="42"/>
        <v>15.339974676060212</v>
      </c>
      <c r="AW17">
        <f t="shared" ca="1" si="42"/>
        <v>14.826362093430111</v>
      </c>
      <c r="AX17">
        <f t="shared" ca="1" si="42"/>
        <v>14.181045054909895</v>
      </c>
      <c r="AY17">
        <f t="shared" ca="1" si="42"/>
        <v>0.22708913706808148</v>
      </c>
      <c r="AZ17">
        <f t="shared" ca="1" si="42"/>
        <v>6.829594029890182</v>
      </c>
      <c r="BA17">
        <f t="shared" ca="1" si="42"/>
        <v>0</v>
      </c>
      <c r="BB17">
        <f t="shared" ca="1" si="42"/>
        <v>0.94756186439033518</v>
      </c>
      <c r="BC17">
        <f t="shared" ca="1" si="42"/>
        <v>0.94280904158206336</v>
      </c>
      <c r="BD17">
        <f t="shared" ca="1" si="42"/>
        <v>0.43204937989385722</v>
      </c>
      <c r="BE17">
        <f t="shared" ca="1" si="42"/>
        <v>1.259298746657572</v>
      </c>
      <c r="BF17">
        <f t="shared" ca="1" si="42"/>
        <v>0.87876175509760446</v>
      </c>
      <c r="BG17">
        <f t="shared" ca="1" si="42"/>
        <v>1.5454742789863871</v>
      </c>
      <c r="BH17">
        <f t="shared" ca="1" si="42"/>
        <v>2.0997711473447245</v>
      </c>
      <c r="BI17">
        <f t="shared" ca="1" si="42"/>
        <v>1.6329931618554521</v>
      </c>
      <c r="BJ17">
        <f t="shared" ca="1" si="42"/>
        <v>0.70710678118654757</v>
      </c>
      <c r="BK17">
        <f t="shared" ca="1" si="42"/>
        <v>5.0453498942645787</v>
      </c>
      <c r="BL17">
        <f t="shared" ca="1" si="42"/>
        <v>0.37267799624996489</v>
      </c>
      <c r="BM17">
        <f t="shared" ca="1" si="42"/>
        <v>0.65255906501506267</v>
      </c>
      <c r="BN17">
        <f t="shared" ca="1" si="42"/>
        <v>1.5275252316519468</v>
      </c>
      <c r="BO17">
        <f t="shared" ref="BO17:CG17" ca="1" si="43">_xlfn.STDEV.P(BO$3:BO$8)</f>
        <v>1.0290232693622088</v>
      </c>
      <c r="BP17">
        <f t="shared" ca="1" si="43"/>
        <v>1.3165611772087666</v>
      </c>
      <c r="BQ17">
        <f t="shared" ca="1" si="43"/>
        <v>0.94280904158206336</v>
      </c>
      <c r="BR17">
        <f t="shared" ca="1" si="43"/>
        <v>0.41349319220514386</v>
      </c>
      <c r="BS17">
        <f t="shared" ca="1" si="43"/>
        <v>2.5697207069959407</v>
      </c>
      <c r="BT17">
        <f t="shared" ca="1" si="43"/>
        <v>14.076252541708417</v>
      </c>
      <c r="BU17">
        <f t="shared" ca="1" si="43"/>
        <v>1.9549684373153823E-3</v>
      </c>
      <c r="BV17">
        <f t="shared" ca="1" si="43"/>
        <v>4.7223745626953638E-6</v>
      </c>
      <c r="BW17">
        <f t="shared" ca="1" si="43"/>
        <v>0</v>
      </c>
      <c r="BX17">
        <f t="shared" ca="1" si="43"/>
        <v>1.3600438740562648</v>
      </c>
      <c r="BY17">
        <f t="shared" ca="1" si="43"/>
        <v>0.26441683643779268</v>
      </c>
      <c r="BZ17">
        <f t="shared" ca="1" si="43"/>
        <v>7.0801835008085074</v>
      </c>
      <c r="CA17">
        <f t="shared" ca="1" si="43"/>
        <v>0.13181436414220291</v>
      </c>
      <c r="CB17">
        <f t="shared" ca="1" si="43"/>
        <v>0.53382061132239178</v>
      </c>
      <c r="CC17">
        <f t="shared" ca="1" si="43"/>
        <v>8.3956683640431145</v>
      </c>
      <c r="CD17">
        <f t="shared" ca="1" si="43"/>
        <v>0</v>
      </c>
      <c r="CE17">
        <f t="shared" ca="1" si="43"/>
        <v>13.572586933758473</v>
      </c>
      <c r="CF17">
        <f t="shared" ca="1" si="43"/>
        <v>1.5971914124998494</v>
      </c>
      <c r="CG17">
        <f t="shared" ca="1" si="43"/>
        <v>18.335204350372571</v>
      </c>
    </row>
    <row r="18" spans="1:85">
      <c r="A18" s="64" t="s">
        <v>183</v>
      </c>
      <c r="B18" s="42" t="s">
        <v>72</v>
      </c>
      <c r="C18">
        <f ca="1">_xlfn.STDEV.P(C$3,C$6)</f>
        <v>0</v>
      </c>
      <c r="D18">
        <f t="shared" ref="D18:BO18" ca="1" si="44">_xlfn.STDEV.P(D$3,D$6)</f>
        <v>0</v>
      </c>
      <c r="E18">
        <f t="shared" ca="1" si="44"/>
        <v>0</v>
      </c>
      <c r="F18">
        <f t="shared" ca="1" si="44"/>
        <v>0</v>
      </c>
      <c r="G18">
        <f t="shared" ca="1" si="44"/>
        <v>0</v>
      </c>
      <c r="H18">
        <f t="shared" ca="1" si="44"/>
        <v>0</v>
      </c>
      <c r="I18">
        <f t="shared" ca="1" si="44"/>
        <v>0</v>
      </c>
      <c r="J18">
        <f t="shared" ca="1" si="44"/>
        <v>0</v>
      </c>
      <c r="K18">
        <f t="shared" ca="1" si="44"/>
        <v>0</v>
      </c>
      <c r="L18">
        <f t="shared" ca="1" si="44"/>
        <v>0</v>
      </c>
      <c r="M18">
        <f t="shared" ca="1" si="44"/>
        <v>0</v>
      </c>
      <c r="N18">
        <f t="shared" ca="1" si="44"/>
        <v>0</v>
      </c>
      <c r="O18">
        <f t="shared" ca="1" si="44"/>
        <v>0</v>
      </c>
      <c r="P18">
        <f t="shared" ca="1" si="44"/>
        <v>0</v>
      </c>
      <c r="Q18">
        <f t="shared" ca="1" si="44"/>
        <v>0</v>
      </c>
      <c r="R18">
        <f t="shared" ca="1" si="44"/>
        <v>0</v>
      </c>
      <c r="S18">
        <f t="shared" ca="1" si="44"/>
        <v>0</v>
      </c>
      <c r="T18">
        <f t="shared" ca="1" si="44"/>
        <v>0</v>
      </c>
      <c r="U18">
        <f t="shared" ca="1" si="44"/>
        <v>0</v>
      </c>
      <c r="V18">
        <f t="shared" ca="1" si="44"/>
        <v>0</v>
      </c>
      <c r="W18">
        <f t="shared" ca="1" si="44"/>
        <v>0</v>
      </c>
      <c r="X18">
        <f t="shared" ca="1" si="44"/>
        <v>0</v>
      </c>
      <c r="Y18">
        <f t="shared" ca="1" si="44"/>
        <v>0</v>
      </c>
      <c r="Z18">
        <f t="shared" ca="1" si="44"/>
        <v>0</v>
      </c>
      <c r="AA18">
        <f t="shared" ca="1" si="44"/>
        <v>0</v>
      </c>
      <c r="AB18">
        <f t="shared" ca="1" si="44"/>
        <v>0</v>
      </c>
      <c r="AC18">
        <f t="shared" ca="1" si="44"/>
        <v>0</v>
      </c>
      <c r="AD18">
        <f t="shared" ca="1" si="44"/>
        <v>0</v>
      </c>
      <c r="AE18">
        <f t="shared" ca="1" si="44"/>
        <v>0</v>
      </c>
      <c r="AF18">
        <f t="shared" ca="1" si="44"/>
        <v>0</v>
      </c>
      <c r="AG18">
        <f t="shared" ca="1" si="44"/>
        <v>0</v>
      </c>
      <c r="AH18">
        <f t="shared" ca="1" si="44"/>
        <v>0</v>
      </c>
      <c r="AI18">
        <f t="shared" ca="1" si="44"/>
        <v>0</v>
      </c>
      <c r="AJ18">
        <f t="shared" ca="1" si="44"/>
        <v>0</v>
      </c>
      <c r="AK18">
        <f t="shared" ca="1" si="44"/>
        <v>0</v>
      </c>
      <c r="AL18">
        <f t="shared" ca="1" si="44"/>
        <v>0</v>
      </c>
      <c r="AM18">
        <f t="shared" ca="1" si="44"/>
        <v>0</v>
      </c>
      <c r="AN18">
        <f t="shared" ca="1" si="44"/>
        <v>0</v>
      </c>
      <c r="AO18">
        <f t="shared" ca="1" si="44"/>
        <v>0</v>
      </c>
      <c r="AP18">
        <f t="shared" ca="1" si="44"/>
        <v>0</v>
      </c>
      <c r="AQ18">
        <f t="shared" ca="1" si="44"/>
        <v>0</v>
      </c>
      <c r="AR18">
        <f t="shared" ca="1" si="44"/>
        <v>0</v>
      </c>
      <c r="AS18">
        <f t="shared" ca="1" si="44"/>
        <v>0</v>
      </c>
      <c r="AT18">
        <f t="shared" ca="1" si="44"/>
        <v>0</v>
      </c>
      <c r="AU18">
        <f t="shared" ca="1" si="44"/>
        <v>0</v>
      </c>
      <c r="AV18">
        <f t="shared" ca="1" si="44"/>
        <v>0</v>
      </c>
      <c r="AW18">
        <f t="shared" ca="1" si="44"/>
        <v>0</v>
      </c>
      <c r="AX18">
        <f t="shared" ca="1" si="44"/>
        <v>0</v>
      </c>
      <c r="AY18">
        <f t="shared" ca="1" si="44"/>
        <v>0</v>
      </c>
      <c r="AZ18">
        <f t="shared" ca="1" si="44"/>
        <v>0</v>
      </c>
      <c r="BA18">
        <f t="shared" ca="1" si="44"/>
        <v>0</v>
      </c>
      <c r="BB18">
        <f t="shared" ca="1" si="44"/>
        <v>0</v>
      </c>
      <c r="BC18">
        <f t="shared" ca="1" si="44"/>
        <v>0</v>
      </c>
      <c r="BD18">
        <f t="shared" ca="1" si="44"/>
        <v>0</v>
      </c>
      <c r="BE18">
        <f t="shared" ca="1" si="44"/>
        <v>0</v>
      </c>
      <c r="BF18">
        <f t="shared" ca="1" si="44"/>
        <v>0</v>
      </c>
      <c r="BG18">
        <f t="shared" ca="1" si="44"/>
        <v>0</v>
      </c>
      <c r="BH18">
        <f t="shared" ca="1" si="44"/>
        <v>0</v>
      </c>
      <c r="BI18" t="e">
        <f t="shared" ca="1" si="44"/>
        <v>#DIV/0!</v>
      </c>
      <c r="BJ18">
        <f t="shared" ca="1" si="44"/>
        <v>0</v>
      </c>
      <c r="BK18">
        <f t="shared" ca="1" si="44"/>
        <v>0</v>
      </c>
      <c r="BL18">
        <f t="shared" ca="1" si="44"/>
        <v>0</v>
      </c>
      <c r="BM18">
        <f t="shared" ca="1" si="44"/>
        <v>0</v>
      </c>
      <c r="BN18">
        <f t="shared" ca="1" si="44"/>
        <v>0</v>
      </c>
      <c r="BO18">
        <f t="shared" ca="1" si="44"/>
        <v>0</v>
      </c>
      <c r="BP18">
        <f t="shared" ref="BP18:CG18" ca="1" si="45">_xlfn.STDEV.P(BP$3,BP$6)</f>
        <v>0</v>
      </c>
      <c r="BQ18">
        <f t="shared" ca="1" si="45"/>
        <v>0</v>
      </c>
      <c r="BR18">
        <f t="shared" ca="1" si="45"/>
        <v>0</v>
      </c>
      <c r="BS18">
        <f t="shared" ca="1" si="45"/>
        <v>0</v>
      </c>
      <c r="BT18">
        <f t="shared" ca="1" si="45"/>
        <v>0</v>
      </c>
      <c r="BU18">
        <f t="shared" ca="1" si="45"/>
        <v>0</v>
      </c>
      <c r="BV18">
        <f t="shared" ca="1" si="45"/>
        <v>0</v>
      </c>
      <c r="BW18">
        <f t="shared" ca="1" si="45"/>
        <v>0</v>
      </c>
      <c r="BX18">
        <f t="shared" ca="1" si="45"/>
        <v>0</v>
      </c>
      <c r="BY18">
        <f t="shared" ca="1" si="45"/>
        <v>0</v>
      </c>
      <c r="BZ18">
        <f t="shared" ca="1" si="45"/>
        <v>0</v>
      </c>
      <c r="CA18">
        <f t="shared" ca="1" si="45"/>
        <v>0</v>
      </c>
      <c r="CB18">
        <f t="shared" ca="1" si="45"/>
        <v>0</v>
      </c>
      <c r="CC18">
        <f t="shared" ca="1" si="45"/>
        <v>0</v>
      </c>
      <c r="CD18">
        <f t="shared" ca="1" si="45"/>
        <v>0</v>
      </c>
      <c r="CE18">
        <f t="shared" ca="1" si="45"/>
        <v>0</v>
      </c>
      <c r="CF18">
        <f t="shared" ca="1" si="45"/>
        <v>0</v>
      </c>
      <c r="CG18">
        <f t="shared" ca="1" si="45"/>
        <v>0</v>
      </c>
    </row>
    <row r="19" spans="1:85">
      <c r="A19" s="64"/>
      <c r="B19" s="42" t="s">
        <v>177</v>
      </c>
      <c r="C19">
        <f ca="1">_xlfn.STDEV.P(C$4,C$7)</f>
        <v>31</v>
      </c>
      <c r="D19">
        <f t="shared" ref="D19:BO19" ca="1" si="46">_xlfn.STDEV.P(D$4,D$7)</f>
        <v>31</v>
      </c>
      <c r="E19">
        <f t="shared" ca="1" si="46"/>
        <v>517.5</v>
      </c>
      <c r="F19">
        <f t="shared" ca="1" si="46"/>
        <v>3.0357142857143415E-2</v>
      </c>
      <c r="G19">
        <f t="shared" ca="1" si="46"/>
        <v>3055.5</v>
      </c>
      <c r="H19">
        <f t="shared" ca="1" si="46"/>
        <v>989</v>
      </c>
      <c r="I19">
        <f t="shared" ca="1" si="46"/>
        <v>7.6028040992893176E-2</v>
      </c>
      <c r="J19">
        <f t="shared" ca="1" si="46"/>
        <v>2999.5</v>
      </c>
      <c r="K19">
        <f t="shared" ca="1" si="46"/>
        <v>57</v>
      </c>
      <c r="L19">
        <f t="shared" ca="1" si="46"/>
        <v>0.23024062725306438</v>
      </c>
      <c r="M19">
        <f t="shared" ca="1" si="46"/>
        <v>1.0943454526727958E-2</v>
      </c>
      <c r="N19">
        <f t="shared" ca="1" si="46"/>
        <v>7.6028040992893153</v>
      </c>
      <c r="O19">
        <f t="shared" ca="1" si="46"/>
        <v>16.666666666666682</v>
      </c>
      <c r="P19">
        <f t="shared" ca="1" si="46"/>
        <v>0.7142857142857082</v>
      </c>
      <c r="Q19">
        <f t="shared" ca="1" si="46"/>
        <v>1.6071428571428541</v>
      </c>
      <c r="R19">
        <f t="shared" ca="1" si="46"/>
        <v>5.7142857142857011</v>
      </c>
      <c r="S19">
        <f t="shared" ca="1" si="46"/>
        <v>7.8571428571428754</v>
      </c>
      <c r="T19">
        <f t="shared" ca="1" si="46"/>
        <v>5.7142857142857011</v>
      </c>
      <c r="U19">
        <f t="shared" ca="1" si="46"/>
        <v>2.8571428571428577</v>
      </c>
      <c r="V19">
        <f t="shared" ca="1" si="46"/>
        <v>0</v>
      </c>
      <c r="W19">
        <f t="shared" ca="1" si="46"/>
        <v>7.3214285714285765</v>
      </c>
      <c r="X19">
        <f t="shared" ca="1" si="46"/>
        <v>23.75</v>
      </c>
      <c r="Y19">
        <f t="shared" ca="1" si="46"/>
        <v>1.9642857142857153</v>
      </c>
      <c r="Z19">
        <f t="shared" ca="1" si="46"/>
        <v>2.1428571428571388</v>
      </c>
      <c r="AA19">
        <f t="shared" ca="1" si="46"/>
        <v>0</v>
      </c>
      <c r="AB19">
        <f t="shared" ca="1" si="46"/>
        <v>7.1428571428571459</v>
      </c>
      <c r="AC19">
        <f t="shared" ca="1" si="46"/>
        <v>0</v>
      </c>
      <c r="AD19">
        <f t="shared" ca="1" si="46"/>
        <v>2.8571428571428612</v>
      </c>
      <c r="AE19">
        <f t="shared" ca="1" si="46"/>
        <v>17.321428571428562</v>
      </c>
      <c r="AF19">
        <f t="shared" ca="1" si="46"/>
        <v>0</v>
      </c>
      <c r="AG19">
        <f t="shared" ca="1" si="46"/>
        <v>5.5357142857142838</v>
      </c>
      <c r="AH19">
        <f t="shared" ca="1" si="46"/>
        <v>0</v>
      </c>
      <c r="AI19">
        <f t="shared" ca="1" si="46"/>
        <v>7.8571428571428754</v>
      </c>
      <c r="AJ19">
        <f t="shared" ca="1" si="46"/>
        <v>0</v>
      </c>
      <c r="AK19">
        <f t="shared" ca="1" si="46"/>
        <v>0</v>
      </c>
      <c r="AL19">
        <f t="shared" ca="1" si="46"/>
        <v>0</v>
      </c>
      <c r="AM19">
        <f t="shared" ca="1" si="46"/>
        <v>2.8571428571428612</v>
      </c>
      <c r="AN19">
        <f t="shared" ca="1" si="46"/>
        <v>7.1428571428571423</v>
      </c>
      <c r="AO19">
        <f t="shared" ca="1" si="46"/>
        <v>0</v>
      </c>
      <c r="AP19">
        <f t="shared" ca="1" si="46"/>
        <v>9.2857142857142705</v>
      </c>
      <c r="AQ19">
        <f t="shared" ca="1" si="46"/>
        <v>0</v>
      </c>
      <c r="AR19">
        <f t="shared" ca="1" si="46"/>
        <v>13.035714285714286</v>
      </c>
      <c r="AS19">
        <f t="shared" ca="1" si="46"/>
        <v>1.7857142857142847</v>
      </c>
      <c r="AT19">
        <f t="shared" ca="1" si="46"/>
        <v>0</v>
      </c>
      <c r="AU19">
        <f t="shared" ca="1" si="46"/>
        <v>7.1428571428571583</v>
      </c>
      <c r="AV19">
        <f t="shared" ca="1" si="46"/>
        <v>12.142857142857142</v>
      </c>
      <c r="AW19">
        <f t="shared" ca="1" si="46"/>
        <v>8.5714285714285712</v>
      </c>
      <c r="AX19">
        <f t="shared" ca="1" si="46"/>
        <v>7.1428571428571423</v>
      </c>
      <c r="AY19">
        <f t="shared" ca="1" si="46"/>
        <v>7.1428571428571175E-3</v>
      </c>
      <c r="AZ19">
        <f t="shared" ca="1" si="46"/>
        <v>6.4011597679987533</v>
      </c>
      <c r="BA19">
        <f t="shared" ca="1" si="46"/>
        <v>0</v>
      </c>
      <c r="BB19">
        <f t="shared" ca="1" si="46"/>
        <v>0.88529159800185298</v>
      </c>
      <c r="BC19">
        <f t="shared" ca="1" si="46"/>
        <v>1</v>
      </c>
      <c r="BD19">
        <f t="shared" ca="1" si="46"/>
        <v>0.35000000000000009</v>
      </c>
      <c r="BE19">
        <f t="shared" ca="1" si="46"/>
        <v>0.20000000000000107</v>
      </c>
      <c r="BF19">
        <f t="shared" ca="1" si="46"/>
        <v>0.25</v>
      </c>
      <c r="BG19">
        <f t="shared" ca="1" si="46"/>
        <v>1.0692547829333598</v>
      </c>
      <c r="BH19">
        <f t="shared" ca="1" si="46"/>
        <v>1.3505756257081067</v>
      </c>
      <c r="BI19">
        <f t="shared" ca="1" si="46"/>
        <v>0</v>
      </c>
      <c r="BJ19">
        <f t="shared" ca="1" si="46"/>
        <v>0</v>
      </c>
      <c r="BK19">
        <f t="shared" ca="1" si="46"/>
        <v>1.9499999999999993</v>
      </c>
      <c r="BL19">
        <f t="shared" ca="1" si="46"/>
        <v>0</v>
      </c>
      <c r="BM19">
        <f t="shared" ca="1" si="46"/>
        <v>0.39999999999999947</v>
      </c>
      <c r="BN19">
        <f t="shared" ca="1" si="46"/>
        <v>1</v>
      </c>
      <c r="BO19">
        <f t="shared" ca="1" si="46"/>
        <v>0.49999999999999911</v>
      </c>
      <c r="BP19">
        <f t="shared" ref="BP19:CG19" ca="1" si="47">_xlfn.STDEV.P(BP$4,BP$7)</f>
        <v>1.5500000000000103</v>
      </c>
      <c r="BQ19">
        <f t="shared" ca="1" si="47"/>
        <v>1</v>
      </c>
      <c r="BR19">
        <f t="shared" ca="1" si="47"/>
        <v>0.34660000000000002</v>
      </c>
      <c r="BS19">
        <f t="shared" ca="1" si="47"/>
        <v>4.2491285239762533E-2</v>
      </c>
      <c r="BT19">
        <f t="shared" ca="1" si="47"/>
        <v>14.493639921722195</v>
      </c>
      <c r="BU19">
        <f t="shared" ca="1" si="47"/>
        <v>1.7968749999999999E-3</v>
      </c>
      <c r="BV19">
        <f t="shared" ca="1" si="47"/>
        <v>1.0540674603174297E-7</v>
      </c>
      <c r="BW19">
        <f t="shared" ca="1" si="47"/>
        <v>0</v>
      </c>
      <c r="BX19">
        <f t="shared" ca="1" si="47"/>
        <v>3.0357142857143415E-2</v>
      </c>
      <c r="BY19">
        <f t="shared" ca="1" si="47"/>
        <v>0.23749999999999857</v>
      </c>
      <c r="BZ19">
        <f t="shared" ca="1" si="47"/>
        <v>3.2142857142857153</v>
      </c>
      <c r="CA19">
        <f t="shared" ca="1" si="47"/>
        <v>0.16619538584620841</v>
      </c>
      <c r="CB19">
        <f t="shared" ca="1" si="47"/>
        <v>5.7494840810754511E-2</v>
      </c>
      <c r="CC19">
        <f t="shared" ca="1" si="47"/>
        <v>4.4642857142857153</v>
      </c>
      <c r="CD19">
        <f t="shared" ca="1" si="47"/>
        <v>0</v>
      </c>
      <c r="CE19">
        <f t="shared" ca="1" si="47"/>
        <v>0.71428571428571175</v>
      </c>
      <c r="CF19">
        <f t="shared" ca="1" si="47"/>
        <v>2.1428571428571423</v>
      </c>
      <c r="CG19">
        <f t="shared" ca="1" si="47"/>
        <v>6.25</v>
      </c>
    </row>
    <row r="20" spans="1:85">
      <c r="A20" s="64"/>
      <c r="B20" s="42" t="s">
        <v>178</v>
      </c>
      <c r="C20">
        <f ca="1">_xlfn.STDEV.P(C$5,C$8)</f>
        <v>33</v>
      </c>
      <c r="D20">
        <f t="shared" ref="D20:BO20" ca="1" si="48">_xlfn.STDEV.P(D$5,D$8)</f>
        <v>33</v>
      </c>
      <c r="E20">
        <f t="shared" ca="1" si="48"/>
        <v>612</v>
      </c>
      <c r="F20">
        <f t="shared" ca="1" si="48"/>
        <v>0.64864864864864913</v>
      </c>
      <c r="G20">
        <f t="shared" ca="1" si="48"/>
        <v>3327.5</v>
      </c>
      <c r="H20">
        <f t="shared" ca="1" si="48"/>
        <v>1117.5</v>
      </c>
      <c r="I20">
        <f t="shared" ca="1" si="48"/>
        <v>1.891257225433518E-2</v>
      </c>
      <c r="J20">
        <f t="shared" ca="1" si="48"/>
        <v>3268</v>
      </c>
      <c r="K20">
        <f t="shared" ca="1" si="48"/>
        <v>59.5</v>
      </c>
      <c r="L20">
        <f t="shared" ca="1" si="48"/>
        <v>4.4797687861271029E-3</v>
      </c>
      <c r="M20">
        <f t="shared" ca="1" si="48"/>
        <v>0.1734104046242777</v>
      </c>
      <c r="N20">
        <f t="shared" ca="1" si="48"/>
        <v>1.8912572254335203</v>
      </c>
      <c r="O20">
        <f t="shared" ca="1" si="48"/>
        <v>0</v>
      </c>
      <c r="P20">
        <f t="shared" ca="1" si="48"/>
        <v>0</v>
      </c>
      <c r="Q20">
        <f t="shared" ca="1" si="48"/>
        <v>2.5337837837837824</v>
      </c>
      <c r="R20">
        <f t="shared" ca="1" si="48"/>
        <v>4.7297297297297298</v>
      </c>
      <c r="S20">
        <f t="shared" ca="1" si="48"/>
        <v>2.5337837837837824</v>
      </c>
      <c r="T20">
        <f t="shared" ca="1" si="48"/>
        <v>6.7567567567567242</v>
      </c>
      <c r="U20">
        <f t="shared" ca="1" si="48"/>
        <v>2.0270270270270245</v>
      </c>
      <c r="V20">
        <f t="shared" ca="1" si="48"/>
        <v>2.0270270270270316</v>
      </c>
      <c r="W20">
        <f t="shared" ca="1" si="48"/>
        <v>5.2364864864864842</v>
      </c>
      <c r="X20">
        <f t="shared" ca="1" si="48"/>
        <v>15.878378378378372</v>
      </c>
      <c r="Y20">
        <f t="shared" ca="1" si="48"/>
        <v>9.7972972972973853</v>
      </c>
      <c r="Z20">
        <f t="shared" ca="1" si="48"/>
        <v>4.0540540540540491</v>
      </c>
      <c r="AA20">
        <f t="shared" ca="1" si="48"/>
        <v>0</v>
      </c>
      <c r="AB20">
        <f t="shared" ca="1" si="48"/>
        <v>5.2364864864864842</v>
      </c>
      <c r="AC20">
        <f t="shared" ca="1" si="48"/>
        <v>0</v>
      </c>
      <c r="AD20">
        <f t="shared" ca="1" si="48"/>
        <v>4.7297297297297334</v>
      </c>
      <c r="AE20">
        <f t="shared" ca="1" si="48"/>
        <v>1.0135135135135158</v>
      </c>
      <c r="AF20">
        <f t="shared" ca="1" si="48"/>
        <v>0</v>
      </c>
      <c r="AG20">
        <f t="shared" ca="1" si="48"/>
        <v>3.5472972972972983</v>
      </c>
      <c r="AH20">
        <f t="shared" ca="1" si="48"/>
        <v>1.3513513513513473</v>
      </c>
      <c r="AI20">
        <f t="shared" ca="1" si="48"/>
        <v>7.4324324324324289</v>
      </c>
      <c r="AJ20">
        <f t="shared" ca="1" si="48"/>
        <v>5.5743243243243228</v>
      </c>
      <c r="AK20">
        <f t="shared" ca="1" si="48"/>
        <v>0</v>
      </c>
      <c r="AL20">
        <f t="shared" ca="1" si="48"/>
        <v>1.3513513513513473</v>
      </c>
      <c r="AM20">
        <f t="shared" ca="1" si="48"/>
        <v>7.4324324324324351</v>
      </c>
      <c r="AN20">
        <f t="shared" ca="1" si="48"/>
        <v>10.810810810810811</v>
      </c>
      <c r="AO20">
        <f t="shared" ca="1" si="48"/>
        <v>0</v>
      </c>
      <c r="AP20">
        <f t="shared" ca="1" si="48"/>
        <v>20.945945945945958</v>
      </c>
      <c r="AQ20">
        <f t="shared" ca="1" si="48"/>
        <v>0</v>
      </c>
      <c r="AR20">
        <f t="shared" ca="1" si="48"/>
        <v>6.25</v>
      </c>
      <c r="AS20">
        <f t="shared" ca="1" si="48"/>
        <v>9.1216216216217205</v>
      </c>
      <c r="AT20">
        <f t="shared" ca="1" si="48"/>
        <v>0</v>
      </c>
      <c r="AU20">
        <f t="shared" ca="1" si="48"/>
        <v>4.7297297297297298</v>
      </c>
      <c r="AV20">
        <f t="shared" ca="1" si="48"/>
        <v>5.2364864864864789</v>
      </c>
      <c r="AW20">
        <f t="shared" ca="1" si="48"/>
        <v>5.2364864864864789</v>
      </c>
      <c r="AX20">
        <f t="shared" ca="1" si="48"/>
        <v>7.263513513513506</v>
      </c>
      <c r="AY20">
        <f t="shared" ca="1" si="48"/>
        <v>0.25844594594594578</v>
      </c>
      <c r="AZ20">
        <f t="shared" ca="1" si="48"/>
        <v>2.2583819910951277</v>
      </c>
      <c r="BA20">
        <f t="shared" ca="1" si="48"/>
        <v>0</v>
      </c>
      <c r="BB20">
        <f t="shared" ca="1" si="48"/>
        <v>0.4761413255741278</v>
      </c>
      <c r="BC20">
        <f t="shared" ca="1" si="48"/>
        <v>1</v>
      </c>
      <c r="BD20">
        <f t="shared" ca="1" si="48"/>
        <v>0.54999999999999982</v>
      </c>
      <c r="BE20">
        <f t="shared" ca="1" si="48"/>
        <v>0.94999999999999929</v>
      </c>
      <c r="BF20">
        <f t="shared" ca="1" si="48"/>
        <v>0.65000000000000036</v>
      </c>
      <c r="BG20">
        <f t="shared" ca="1" si="48"/>
        <v>0.34542403530698351</v>
      </c>
      <c r="BH20">
        <f t="shared" ca="1" si="48"/>
        <v>7.7670520231214013E-2</v>
      </c>
      <c r="BI20">
        <f t="shared" ca="1" si="48"/>
        <v>2</v>
      </c>
      <c r="BJ20">
        <f t="shared" ca="1" si="48"/>
        <v>0</v>
      </c>
      <c r="BK20">
        <f t="shared" ca="1" si="48"/>
        <v>0.94999999999999929</v>
      </c>
      <c r="BL20">
        <f t="shared" ca="1" si="48"/>
        <v>0.5</v>
      </c>
      <c r="BM20">
        <f t="shared" ca="1" si="48"/>
        <v>0.64999999999999947</v>
      </c>
      <c r="BN20">
        <f t="shared" ca="1" si="48"/>
        <v>0</v>
      </c>
      <c r="BO20">
        <f t="shared" ca="1" si="48"/>
        <v>1</v>
      </c>
      <c r="BP20">
        <f t="shared" ref="BP20:CG20" ca="1" si="49">_xlfn.STDEV.P(BP$5,BP$8)</f>
        <v>1.4499999999999993</v>
      </c>
      <c r="BQ20">
        <f t="shared" ca="1" si="49"/>
        <v>1</v>
      </c>
      <c r="BR20">
        <f t="shared" ca="1" si="49"/>
        <v>0.51420000000000254</v>
      </c>
      <c r="BS20">
        <f t="shared" ca="1" si="49"/>
        <v>2.880538791863839</v>
      </c>
      <c r="BT20">
        <f t="shared" ca="1" si="49"/>
        <v>6.7557803468208055</v>
      </c>
      <c r="BU20">
        <f t="shared" ca="1" si="49"/>
        <v>2.1249999999999997E-3</v>
      </c>
      <c r="BV20">
        <f t="shared" ca="1" si="49"/>
        <v>2.2522522522522536E-6</v>
      </c>
      <c r="BW20">
        <f t="shared" ca="1" si="49"/>
        <v>0</v>
      </c>
      <c r="BX20">
        <f t="shared" ca="1" si="49"/>
        <v>0.64864864864864913</v>
      </c>
      <c r="BY20">
        <f t="shared" ca="1" si="49"/>
        <v>0.19932432432432434</v>
      </c>
      <c r="BZ20">
        <f t="shared" ca="1" si="49"/>
        <v>3.6317567567567579</v>
      </c>
      <c r="CA20">
        <f t="shared" ca="1" si="49"/>
        <v>0.11993290322424599</v>
      </c>
      <c r="CB20">
        <f t="shared" ca="1" si="49"/>
        <v>0.34940706679574163</v>
      </c>
      <c r="CC20">
        <f t="shared" ca="1" si="49"/>
        <v>6.7567567567567579</v>
      </c>
      <c r="CD20">
        <f t="shared" ca="1" si="49"/>
        <v>0</v>
      </c>
      <c r="CE20">
        <f t="shared" ca="1" si="49"/>
        <v>14.695945945945969</v>
      </c>
      <c r="CF20">
        <f t="shared" ca="1" si="49"/>
        <v>0</v>
      </c>
      <c r="CG20">
        <f t="shared" ca="1" si="49"/>
        <v>1.013513513513514</v>
      </c>
    </row>
  </sheetData>
  <mergeCells count="8">
    <mergeCell ref="A10:A12"/>
    <mergeCell ref="A3:A5"/>
    <mergeCell ref="A6:A8"/>
    <mergeCell ref="A18:A20"/>
    <mergeCell ref="A14:B14"/>
    <mergeCell ref="A16:B16"/>
    <mergeCell ref="A15:B15"/>
    <mergeCell ref="A17:B17"/>
  </mergeCells>
  <conditionalFormatting sqref="C15:CG15">
    <cfRule type="expression" dxfId="94" priority="70">
      <formula>ABS(C15)&gt;=0.464</formula>
    </cfRule>
    <cfRule type="expression" dxfId="93" priority="69">
      <formula>ABS(C15)&lt;0.362</formula>
    </cfRule>
    <cfRule type="expression" dxfId="92" priority="68">
      <formula>C15&gt;=0.7</formula>
    </cfRule>
    <cfRule type="expression" dxfId="91" priority="72">
      <formula>ABS(C15)&gt;=0.5</formula>
    </cfRule>
    <cfRule type="expression" dxfId="90" priority="71">
      <formula>ABS(C15)&gt;=0.362</formula>
    </cfRule>
  </conditionalFormatting>
  <conditionalFormatting sqref="O10:AY12">
    <cfRule type="colorScale" priority="16">
      <colorScale>
        <cfvo type="num" val="0"/>
        <cfvo type="num" val="50"/>
        <cfvo type="num" val="100"/>
        <color rgb="FFFFCCCC"/>
        <color rgb="FFFFEB84"/>
        <color theme="9" tint="0.39997558519241921"/>
      </colorScale>
    </cfRule>
  </conditionalFormatting>
  <conditionalFormatting sqref="AY3:AY9">
    <cfRule type="colorScale" priority="2707">
      <colorScale>
        <cfvo type="min"/>
        <cfvo type="percentile" val="50"/>
        <cfvo type="num" val="1"/>
        <color rgb="FFFFCCCC"/>
        <color rgb="FFFFEB84"/>
        <color theme="9" tint="0.39997558519241921"/>
      </colorScale>
    </cfRule>
  </conditionalFormatting>
  <conditionalFormatting sqref="AZ3:AZ12 BL3:BL12">
    <cfRule type="colorScale" priority="404">
      <colorScale>
        <cfvo type="num" val="0"/>
        <cfvo type="num" val="65"/>
        <cfvo type="num" val="100"/>
        <color rgb="FFFFCCCC"/>
        <color rgb="FFFFEB84"/>
        <color theme="9" tint="0.39997558519241921"/>
      </colorScale>
    </cfRule>
  </conditionalFormatting>
  <conditionalFormatting sqref="BA10:BA12">
    <cfRule type="colorScale" priority="18">
      <colorScale>
        <cfvo type="num" val="0"/>
        <cfvo type="num" val="8"/>
        <cfvo type="num" val="13"/>
        <color theme="9" tint="0.39997558519241921"/>
        <color rgb="FFFFEB84"/>
        <color rgb="FFFFCCCC"/>
      </colorScale>
    </cfRule>
  </conditionalFormatting>
  <conditionalFormatting sqref="BB10:BB12">
    <cfRule type="colorScale" priority="15">
      <colorScale>
        <cfvo type="num" val="0"/>
        <cfvo type="num" val="8"/>
        <cfvo type="num" val="13"/>
        <color theme="9" tint="0.39997558519241921"/>
        <color rgb="FFFFEB84"/>
        <color rgb="FFFFCCCC"/>
      </colorScale>
    </cfRule>
  </conditionalFormatting>
  <conditionalFormatting sqref="BC10:BC12">
    <cfRule type="colorScale" priority="19">
      <colorScale>
        <cfvo type="num" val="0"/>
        <cfvo type="num" val="8"/>
        <cfvo type="num" val="13"/>
        <color theme="9" tint="0.39997558519241921"/>
        <color rgb="FFFFEB84"/>
        <color rgb="FFFFCCCC"/>
      </colorScale>
    </cfRule>
  </conditionalFormatting>
  <conditionalFormatting sqref="BD9">
    <cfRule type="colorScale" priority="75">
      <colorScale>
        <cfvo type="num" val="6"/>
        <cfvo type="num" val="8"/>
        <cfvo type="num" val="10"/>
        <color theme="9" tint="0.39997558519241921"/>
        <color rgb="FFFFEB84"/>
        <color rgb="FFFFCCCC"/>
      </colorScale>
    </cfRule>
  </conditionalFormatting>
  <conditionalFormatting sqref="BD10:BD12">
    <cfRule type="colorScale" priority="14">
      <colorScale>
        <cfvo type="num" val="0"/>
        <cfvo type="num" val="8"/>
        <cfvo type="num" val="13"/>
        <color theme="9" tint="0.39997558519241921"/>
        <color rgb="FFFFEB84"/>
        <color rgb="FFFFCCCC"/>
      </colorScale>
    </cfRule>
  </conditionalFormatting>
  <conditionalFormatting sqref="BE10:BE12">
    <cfRule type="colorScale" priority="13">
      <colorScale>
        <cfvo type="num" val="0"/>
        <cfvo type="num" val="8"/>
        <cfvo type="num" val="13"/>
        <color theme="9" tint="0.39997558519241921"/>
        <color rgb="FFFFEB84"/>
        <color rgb="FFFFCCCC"/>
      </colorScale>
    </cfRule>
  </conditionalFormatting>
  <conditionalFormatting sqref="BE9:BQ9 BL11:BL12 BD3:BQ8 BS3:BS8 BA3:BC9">
    <cfRule type="colorScale" priority="403">
      <colorScale>
        <cfvo type="num" val="0"/>
        <cfvo type="num" val="8"/>
        <cfvo type="num" val="13"/>
        <color theme="9" tint="0.39997558519241921"/>
        <color rgb="FFFFEB84"/>
        <color rgb="FFFFCCCC"/>
      </colorScale>
    </cfRule>
  </conditionalFormatting>
  <conditionalFormatting sqref="BF10:BF12">
    <cfRule type="colorScale" priority="12">
      <colorScale>
        <cfvo type="num" val="0"/>
        <cfvo type="num" val="8"/>
        <cfvo type="num" val="13"/>
        <color theme="9" tint="0.39997558519241921"/>
        <color rgb="FFFFEB84"/>
        <color rgb="FFFFCCCC"/>
      </colorScale>
    </cfRule>
  </conditionalFormatting>
  <conditionalFormatting sqref="BG10:BG12">
    <cfRule type="colorScale" priority="11">
      <colorScale>
        <cfvo type="num" val="0"/>
        <cfvo type="num" val="8"/>
        <cfvo type="num" val="13"/>
        <color theme="9" tint="0.39997558519241921"/>
        <color rgb="FFFFEB84"/>
        <color rgb="FFFFCCCC"/>
      </colorScale>
    </cfRule>
  </conditionalFormatting>
  <conditionalFormatting sqref="BH10:BH12">
    <cfRule type="colorScale" priority="10">
      <colorScale>
        <cfvo type="num" val="0"/>
        <cfvo type="num" val="8"/>
        <cfvo type="num" val="13"/>
        <color theme="9" tint="0.39997558519241921"/>
        <color rgb="FFFFEB84"/>
        <color rgb="FFFFCCCC"/>
      </colorScale>
    </cfRule>
  </conditionalFormatting>
  <conditionalFormatting sqref="BI10:BI12">
    <cfRule type="colorScale" priority="9">
      <colorScale>
        <cfvo type="num" val="0"/>
        <cfvo type="num" val="8"/>
        <cfvo type="num" val="13"/>
        <color theme="9" tint="0.39997558519241921"/>
        <color rgb="FFFFEB84"/>
        <color rgb="FFFFCCCC"/>
      </colorScale>
    </cfRule>
  </conditionalFormatting>
  <conditionalFormatting sqref="BJ10:BJ12">
    <cfRule type="colorScale" priority="8">
      <colorScale>
        <cfvo type="num" val="0"/>
        <cfvo type="num" val="8"/>
        <cfvo type="num" val="13"/>
        <color theme="9" tint="0.39997558519241921"/>
        <color rgb="FFFFEB84"/>
        <color rgb="FFFFCCCC"/>
      </colorScale>
    </cfRule>
  </conditionalFormatting>
  <conditionalFormatting sqref="BK10:BK12">
    <cfRule type="colorScale" priority="7">
      <colorScale>
        <cfvo type="num" val="0"/>
        <cfvo type="num" val="8"/>
        <cfvo type="num" val="13"/>
        <color theme="9" tint="0.39997558519241921"/>
        <color rgb="FFFFEB84"/>
        <color rgb="FFFFCCCC"/>
      </colorScale>
    </cfRule>
  </conditionalFormatting>
  <conditionalFormatting sqref="BL10:BL12">
    <cfRule type="colorScale" priority="20">
      <colorScale>
        <cfvo type="num" val="0"/>
        <cfvo type="num" val="8"/>
        <cfvo type="num" val="13"/>
        <color theme="9" tint="0.39997558519241921"/>
        <color rgb="FFFFEB84"/>
        <color rgb="FFFFCCCC"/>
      </colorScale>
    </cfRule>
  </conditionalFormatting>
  <conditionalFormatting sqref="BM10:BM12">
    <cfRule type="colorScale" priority="6">
      <colorScale>
        <cfvo type="num" val="0"/>
        <cfvo type="num" val="8"/>
        <cfvo type="num" val="13"/>
        <color theme="9" tint="0.39997558519241921"/>
        <color rgb="FFFFEB84"/>
        <color rgb="FFFFCCCC"/>
      </colorScale>
    </cfRule>
  </conditionalFormatting>
  <conditionalFormatting sqref="BN10:BN12">
    <cfRule type="colorScale" priority="5">
      <colorScale>
        <cfvo type="num" val="0"/>
        <cfvo type="num" val="8"/>
        <cfvo type="num" val="13"/>
        <color theme="9" tint="0.39997558519241921"/>
        <color rgb="FFFFEB84"/>
        <color rgb="FFFFCCCC"/>
      </colorScale>
    </cfRule>
  </conditionalFormatting>
  <conditionalFormatting sqref="BO10:BO12">
    <cfRule type="colorScale" priority="4">
      <colorScale>
        <cfvo type="num" val="0"/>
        <cfvo type="num" val="8"/>
        <cfvo type="num" val="13"/>
        <color theme="9" tint="0.39997558519241921"/>
        <color rgb="FFFFEB84"/>
        <color rgb="FFFFCCCC"/>
      </colorScale>
    </cfRule>
  </conditionalFormatting>
  <conditionalFormatting sqref="BP10:BP12">
    <cfRule type="colorScale" priority="3">
      <colorScale>
        <cfvo type="num" val="0"/>
        <cfvo type="num" val="8"/>
        <cfvo type="num" val="13"/>
        <color theme="9" tint="0.39997558519241921"/>
        <color rgb="FFFFEB84"/>
        <color rgb="FFFFCCCC"/>
      </colorScale>
    </cfRule>
  </conditionalFormatting>
  <conditionalFormatting sqref="BQ10:BQ12">
    <cfRule type="colorScale" priority="2">
      <colorScale>
        <cfvo type="num" val="0"/>
        <cfvo type="num" val="8"/>
        <cfvo type="num" val="13"/>
        <color theme="9" tint="0.39997558519241921"/>
        <color rgb="FFFFEB84"/>
        <color rgb="FFFFCCCC"/>
      </colorScale>
    </cfRule>
  </conditionalFormatting>
  <conditionalFormatting sqref="BT3:BT8 BT10:BT12">
    <cfRule type="cellIs" dxfId="89" priority="329" operator="greaterThanOrEqual">
      <formula>208</formula>
    </cfRule>
    <cfRule type="cellIs" dxfId="88" priority="330" operator="lessThan">
      <formula>208</formula>
    </cfRule>
  </conditionalFormatting>
  <conditionalFormatting sqref="CC3:CG8 BZ3:BZ12 O3:AX9">
    <cfRule type="colorScale" priority="333">
      <colorScale>
        <cfvo type="num" val="0"/>
        <cfvo type="num" val="50"/>
        <cfvo type="num" val="100"/>
        <color rgb="FFFFCCCC"/>
        <color rgb="FFFFEB84"/>
        <color theme="9" tint="0.39997558519241921"/>
      </colorScale>
    </cfRule>
  </conditionalFormatting>
  <conditionalFormatting sqref="CH3:CH12">
    <cfRule type="expression" dxfId="87" priority="67">
      <formula>CH3&gt;=0.5</formula>
    </cfRule>
    <cfRule type="expression" dxfId="86" priority="73">
      <formula>ABS(CH3)&gt;=0.288</formula>
    </cfRule>
    <cfRule type="expression" dxfId="85" priority="74">
      <formula>ABS(CH3)&gt;=0.221</formula>
    </cfRule>
  </conditionalFormatting>
  <dataValidations disablePrompts="1" count="1">
    <dataValidation operator="greaterThanOrEqual" allowBlank="1" showInputMessage="1" showErrorMessage="1" sqref="BU2" xr:uid="{00000000-0002-0000-1E00-000000000000}"/>
  </dataValidations>
  <pageMargins left="0.70866141732283472" right="0.70866141732283472" top="0.74803149606299213" bottom="0.74803149606299213" header="0.31496062992125984" footer="0.31496062992125984"/>
  <pageSetup paperSize="9" scale="25" orientation="landscape" cellComments="atEnd"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14C910-A771-44DC-A4CF-5D4570ADF4A0}">
  <sheetPr>
    <pageSetUpPr fitToPage="1"/>
  </sheetPr>
  <dimension ref="A1:CP60"/>
  <sheetViews>
    <sheetView topLeftCell="T1" workbookViewId="0">
      <selection activeCell="BC38" sqref="BC38"/>
    </sheetView>
  </sheetViews>
  <sheetFormatPr baseColWidth="10" defaultColWidth="11.3984375" defaultRowHeight="14.25"/>
  <cols>
    <col min="1" max="1" width="11.3984375" customWidth="1"/>
    <col min="2" max="2" width="28.1328125" customWidth="1"/>
    <col min="3" max="3" width="25.86328125" customWidth="1"/>
    <col min="4" max="5" width="5.86328125" customWidth="1"/>
    <col min="6" max="6" width="6.265625" customWidth="1"/>
    <col min="7" max="7" width="5" customWidth="1"/>
    <col min="8" max="8" width="7.73046875" customWidth="1"/>
    <col min="9" max="9" width="8" customWidth="1"/>
    <col min="10" max="10" width="6.59765625" customWidth="1"/>
    <col min="11" max="11" width="8.3984375" customWidth="1"/>
    <col min="12" max="12" width="5.3984375" customWidth="1"/>
    <col min="13" max="13" width="7.1328125" customWidth="1"/>
    <col min="14" max="15" width="5.3984375" customWidth="1"/>
    <col min="16" max="16" width="5.1328125" customWidth="1"/>
    <col min="17" max="20" width="5.3984375" customWidth="1"/>
    <col min="21" max="22" width="4.86328125" customWidth="1"/>
    <col min="23" max="23" width="5" customWidth="1"/>
    <col min="24" max="24" width="5.3984375" customWidth="1"/>
    <col min="25" max="25" width="5.1328125" customWidth="1"/>
    <col min="26" max="26" width="4.86328125" customWidth="1"/>
    <col min="27" max="27" width="5" customWidth="1"/>
    <col min="28" max="28" width="4.86328125" customWidth="1"/>
    <col min="29" max="30" width="5.3984375" customWidth="1"/>
    <col min="31" max="31" width="4.86328125" customWidth="1"/>
    <col min="32" max="32" width="5.1328125" customWidth="1"/>
    <col min="33" max="33" width="5.265625" customWidth="1"/>
    <col min="34" max="34" width="5" customWidth="1"/>
    <col min="35" max="36" width="5.3984375" customWidth="1"/>
    <col min="37" max="37" width="4.3984375" customWidth="1"/>
    <col min="38" max="38" width="5.1328125" customWidth="1"/>
    <col min="39" max="39" width="5.3984375" customWidth="1"/>
    <col min="40" max="40" width="5.1328125" customWidth="1"/>
    <col min="41" max="41" width="4.59765625" customWidth="1"/>
    <col min="42" max="43" width="5.265625" customWidth="1"/>
    <col min="44" max="44" width="5.3984375" customWidth="1"/>
    <col min="45" max="45" width="4.73046875" customWidth="1"/>
    <col min="46" max="46" width="4.86328125" customWidth="1"/>
    <col min="47" max="47" width="5" customWidth="1"/>
    <col min="48" max="48" width="5.59765625" customWidth="1"/>
    <col min="49" max="49" width="4.3984375" customWidth="1"/>
    <col min="50" max="50" width="4.86328125" customWidth="1"/>
    <col min="51" max="51" width="5.3984375" customWidth="1"/>
    <col min="52" max="52" width="4.73046875" customWidth="1"/>
    <col min="53" max="54" width="4.3984375" customWidth="1"/>
    <col min="55" max="55" width="4.59765625" customWidth="1"/>
    <col min="56" max="56" width="5" customWidth="1"/>
    <col min="57" max="57" width="5.3984375" customWidth="1"/>
    <col min="58" max="58" width="6.3984375" customWidth="1"/>
    <col min="59" max="59" width="4.3984375" customWidth="1"/>
    <col min="60" max="60" width="8" customWidth="1"/>
    <col min="61" max="61" width="4.86328125" customWidth="1"/>
    <col min="62" max="63" width="5.3984375" customWidth="1"/>
    <col min="64" max="64" width="6" customWidth="1"/>
    <col min="65" max="65" width="4.86328125" customWidth="1"/>
    <col min="66" max="66" width="5.265625" customWidth="1"/>
    <col min="67" max="67" width="5.3984375" customWidth="1"/>
    <col min="68" max="68" width="6.265625" customWidth="1"/>
    <col min="69" max="69" width="3.73046875" customWidth="1"/>
    <col min="70" max="70" width="3.1328125" customWidth="1"/>
    <col min="71" max="71" width="3.265625" customWidth="1"/>
    <col min="72" max="72" width="3.3984375" customWidth="1"/>
    <col min="73" max="73" width="3.265625" customWidth="1"/>
    <col min="74" max="74" width="3.86328125" customWidth="1"/>
    <col min="75" max="75" width="3.265625" customWidth="1"/>
    <col min="76" max="76" width="3.59765625" customWidth="1"/>
    <col min="77" max="77" width="4.3984375" customWidth="1"/>
    <col min="78" max="78" width="3.86328125" customWidth="1"/>
    <col min="79" max="79" width="3.265625" customWidth="1"/>
    <col min="80" max="80" width="4.1328125" customWidth="1"/>
    <col min="81" max="81" width="4.73046875" customWidth="1"/>
    <col min="82" max="94" width="3.1328125" bestFit="1" customWidth="1"/>
  </cols>
  <sheetData>
    <row r="1" spans="1:94" ht="224.65">
      <c r="B1" s="42" t="s">
        <v>86</v>
      </c>
      <c r="C1" s="42"/>
      <c r="D1" s="58" t="s">
        <v>292</v>
      </c>
      <c r="E1" s="58" t="s">
        <v>293</v>
      </c>
      <c r="F1" s="58" t="s">
        <v>294</v>
      </c>
      <c r="G1" s="58" t="s">
        <v>295</v>
      </c>
      <c r="H1" s="58" t="s">
        <v>296</v>
      </c>
      <c r="I1" s="58" t="s">
        <v>297</v>
      </c>
      <c r="J1" s="58" t="s">
        <v>298</v>
      </c>
      <c r="K1" s="58" t="s">
        <v>299</v>
      </c>
      <c r="L1" s="58" t="s">
        <v>300</v>
      </c>
      <c r="M1" s="58" t="s">
        <v>301</v>
      </c>
      <c r="N1" s="58" t="s">
        <v>19</v>
      </c>
      <c r="O1" s="58" t="s">
        <v>21</v>
      </c>
      <c r="P1" s="58" t="s">
        <v>26</v>
      </c>
      <c r="Q1" s="58" t="s">
        <v>39</v>
      </c>
      <c r="R1" s="58" t="s">
        <v>40</v>
      </c>
      <c r="S1" s="58" t="s">
        <v>89</v>
      </c>
      <c r="T1" s="58" t="s">
        <v>49</v>
      </c>
      <c r="U1" s="58" t="s">
        <v>9</v>
      </c>
      <c r="V1" s="58" t="s">
        <v>10</v>
      </c>
      <c r="W1" s="58" t="s">
        <v>28</v>
      </c>
      <c r="X1" s="58" t="s">
        <v>16</v>
      </c>
      <c r="Y1" s="58" t="s">
        <v>18</v>
      </c>
      <c r="Z1" s="58" t="s">
        <v>25</v>
      </c>
      <c r="AA1" s="58" t="s">
        <v>27</v>
      </c>
      <c r="AB1" s="58" t="s">
        <v>42</v>
      </c>
      <c r="AC1" s="58" t="s">
        <v>43</v>
      </c>
      <c r="AD1" s="58" t="s">
        <v>12</v>
      </c>
      <c r="AE1" s="58" t="s">
        <v>23</v>
      </c>
      <c r="AF1" s="58" t="s">
        <v>24</v>
      </c>
      <c r="AG1" s="58" t="s">
        <v>30</v>
      </c>
      <c r="AH1" s="58" t="s">
        <v>48</v>
      </c>
      <c r="AI1" s="58" t="s">
        <v>31</v>
      </c>
      <c r="AJ1" s="58" t="s">
        <v>33</v>
      </c>
      <c r="AK1" s="58" t="s">
        <v>15</v>
      </c>
      <c r="AL1" s="58" t="s">
        <v>36</v>
      </c>
      <c r="AM1" s="58" t="s">
        <v>37</v>
      </c>
      <c r="AN1" s="58" t="s">
        <v>38</v>
      </c>
      <c r="AO1" s="58" t="s">
        <v>13</v>
      </c>
      <c r="AP1" s="58" t="s">
        <v>34</v>
      </c>
      <c r="AQ1" s="58" t="s">
        <v>35</v>
      </c>
      <c r="AR1" s="58" t="s">
        <v>22</v>
      </c>
      <c r="AS1" s="58" t="s">
        <v>41</v>
      </c>
      <c r="AT1" s="58" t="s">
        <v>32</v>
      </c>
      <c r="AU1" s="58" t="s">
        <v>14</v>
      </c>
      <c r="AV1" s="58" t="s">
        <v>17</v>
      </c>
      <c r="AW1" s="58" t="s">
        <v>20</v>
      </c>
      <c r="AX1" s="58" t="s">
        <v>302</v>
      </c>
      <c r="AY1" s="58" t="s">
        <v>63</v>
      </c>
      <c r="AZ1" s="25" t="s">
        <v>275</v>
      </c>
      <c r="BA1" s="25" t="s">
        <v>276</v>
      </c>
      <c r="BB1" s="25" t="s">
        <v>277</v>
      </c>
      <c r="BC1" s="25" t="s">
        <v>278</v>
      </c>
      <c r="BD1" s="58" t="s">
        <v>282</v>
      </c>
      <c r="BE1" s="58" t="s">
        <v>11</v>
      </c>
      <c r="BF1" s="58" t="s">
        <v>55</v>
      </c>
      <c r="BG1" s="58" t="s">
        <v>303</v>
      </c>
      <c r="BH1" s="58" t="s">
        <v>57</v>
      </c>
      <c r="BI1" s="58" t="s">
        <v>58</v>
      </c>
      <c r="BJ1" s="58" t="s">
        <v>59</v>
      </c>
      <c r="BK1" s="58" t="s">
        <v>60</v>
      </c>
      <c r="BL1" s="7" t="s">
        <v>281</v>
      </c>
      <c r="BM1" s="58" t="s">
        <v>90</v>
      </c>
      <c r="BN1" s="58" t="s">
        <v>92</v>
      </c>
      <c r="BO1" s="58" t="s">
        <v>47</v>
      </c>
      <c r="BP1" s="58" t="s">
        <v>46</v>
      </c>
      <c r="BQ1" s="58" t="s">
        <v>94</v>
      </c>
      <c r="BR1" s="58" t="s">
        <v>95</v>
      </c>
      <c r="BS1" s="58" t="s">
        <v>96</v>
      </c>
      <c r="BT1" s="58" t="s">
        <v>51</v>
      </c>
      <c r="BU1" s="58" t="s">
        <v>53</v>
      </c>
      <c r="BV1" s="25" t="s">
        <v>64</v>
      </c>
      <c r="BW1" s="25" t="s">
        <v>65</v>
      </c>
      <c r="BX1" s="25" t="s">
        <v>66</v>
      </c>
      <c r="BY1" s="25" t="s">
        <v>67</v>
      </c>
      <c r="BZ1" s="25" t="s">
        <v>68</v>
      </c>
      <c r="CA1" s="25" t="s">
        <v>69</v>
      </c>
      <c r="CB1" s="25" t="s">
        <v>70</v>
      </c>
      <c r="CC1" s="7" t="s">
        <v>306</v>
      </c>
      <c r="CD1" s="7" t="s">
        <v>319</v>
      </c>
      <c r="CE1" s="7" t="s">
        <v>320</v>
      </c>
      <c r="CF1" s="7" t="s">
        <v>321</v>
      </c>
      <c r="CG1" s="7" t="s">
        <v>322</v>
      </c>
      <c r="CH1" s="7" t="s">
        <v>323</v>
      </c>
      <c r="CI1" s="50" t="s">
        <v>324</v>
      </c>
      <c r="CJ1" s="50" t="s">
        <v>325</v>
      </c>
      <c r="CK1" s="50" t="s">
        <v>326</v>
      </c>
      <c r="CL1" s="50" t="s">
        <v>327</v>
      </c>
      <c r="CM1" s="50" t="s">
        <v>328</v>
      </c>
      <c r="CN1" s="50" t="s">
        <v>329</v>
      </c>
      <c r="CO1" s="50" t="s">
        <v>330</v>
      </c>
      <c r="CP1" s="7" t="s">
        <v>332</v>
      </c>
    </row>
    <row r="2" spans="1:94" s="34" customFormat="1" ht="14.65" thickBot="1">
      <c r="B2" s="34" t="s">
        <v>101</v>
      </c>
      <c r="D2" s="34" t="s">
        <v>102</v>
      </c>
      <c r="E2" s="34" t="s">
        <v>103</v>
      </c>
      <c r="F2" s="34" t="s">
        <v>104</v>
      </c>
      <c r="G2" s="34" t="s">
        <v>105</v>
      </c>
      <c r="H2" s="34" t="s">
        <v>106</v>
      </c>
      <c r="I2" s="34" t="s">
        <v>107</v>
      </c>
      <c r="J2" s="34" t="s">
        <v>108</v>
      </c>
      <c r="K2" s="34" t="s">
        <v>109</v>
      </c>
      <c r="L2" s="34" t="s">
        <v>110</v>
      </c>
      <c r="M2" s="34" t="s">
        <v>111</v>
      </c>
      <c r="N2" s="37" t="s">
        <v>112</v>
      </c>
      <c r="O2" s="34" t="s">
        <v>113</v>
      </c>
      <c r="P2" s="34" t="s">
        <v>114</v>
      </c>
      <c r="Q2" s="34" t="s">
        <v>115</v>
      </c>
      <c r="R2" s="34" t="s">
        <v>116</v>
      </c>
      <c r="S2" s="34" t="s">
        <v>117</v>
      </c>
      <c r="T2" s="34" t="s">
        <v>118</v>
      </c>
      <c r="U2" s="34" t="s">
        <v>119</v>
      </c>
      <c r="V2" s="34" t="s">
        <v>120</v>
      </c>
      <c r="W2" s="38" t="s">
        <v>121</v>
      </c>
      <c r="X2" s="34" t="s">
        <v>122</v>
      </c>
      <c r="Y2" s="34" t="s">
        <v>123</v>
      </c>
      <c r="Z2" s="34" t="s">
        <v>124</v>
      </c>
      <c r="AA2" s="34" t="s">
        <v>125</v>
      </c>
      <c r="AB2" s="34" t="s">
        <v>126</v>
      </c>
      <c r="AC2" s="34" t="s">
        <v>127</v>
      </c>
      <c r="AD2" s="34" t="s">
        <v>128</v>
      </c>
      <c r="AE2" s="34" t="s">
        <v>129</v>
      </c>
      <c r="AF2" s="34" t="s">
        <v>130</v>
      </c>
      <c r="AG2" s="34" t="s">
        <v>131</v>
      </c>
      <c r="AH2" s="34" t="s">
        <v>132</v>
      </c>
      <c r="AI2" s="34" t="s">
        <v>133</v>
      </c>
      <c r="AJ2" s="34" t="s">
        <v>134</v>
      </c>
      <c r="AK2" s="34" t="s">
        <v>135</v>
      </c>
      <c r="AL2" s="34" t="s">
        <v>136</v>
      </c>
      <c r="AM2" s="34" t="s">
        <v>137</v>
      </c>
      <c r="AN2" s="34" t="s">
        <v>138</v>
      </c>
      <c r="AO2" s="34" t="s">
        <v>139</v>
      </c>
      <c r="AP2" s="34" t="s">
        <v>140</v>
      </c>
      <c r="AQ2" s="34" t="s">
        <v>141</v>
      </c>
      <c r="AR2" s="34" t="s">
        <v>142</v>
      </c>
      <c r="AS2" s="34" t="s">
        <v>143</v>
      </c>
      <c r="AT2" s="34" t="s">
        <v>144</v>
      </c>
      <c r="AU2" s="34" t="s">
        <v>145</v>
      </c>
      <c r="AV2" s="34" t="s">
        <v>146</v>
      </c>
      <c r="AW2" s="34" t="s">
        <v>147</v>
      </c>
      <c r="AX2" s="34" t="s">
        <v>171</v>
      </c>
      <c r="AY2" s="56" t="s">
        <v>173</v>
      </c>
      <c r="AZ2" s="34" t="s">
        <v>285</v>
      </c>
      <c r="BA2" s="34" t="s">
        <v>286</v>
      </c>
      <c r="BB2" s="34" t="s">
        <v>287</v>
      </c>
      <c r="BC2" s="34" t="s">
        <v>288</v>
      </c>
      <c r="BD2" s="34" t="s">
        <v>289</v>
      </c>
      <c r="BE2" s="34" t="s">
        <v>148</v>
      </c>
      <c r="BF2" s="34" t="s">
        <v>165</v>
      </c>
      <c r="BG2" s="59" t="s">
        <v>166</v>
      </c>
      <c r="BH2" s="35" t="s">
        <v>167</v>
      </c>
      <c r="BI2" s="34" t="s">
        <v>168</v>
      </c>
      <c r="BJ2" s="34" t="s">
        <v>169</v>
      </c>
      <c r="BK2" s="34" t="s">
        <v>170</v>
      </c>
      <c r="BL2" s="34" t="s">
        <v>284</v>
      </c>
      <c r="BM2" s="37" t="s">
        <v>149</v>
      </c>
      <c r="BN2" s="34" t="s">
        <v>150</v>
      </c>
      <c r="BO2" s="38" t="s">
        <v>154</v>
      </c>
      <c r="BP2" s="34" t="s">
        <v>155</v>
      </c>
      <c r="BQ2" s="34" t="s">
        <v>151</v>
      </c>
      <c r="BR2" s="34" t="s">
        <v>152</v>
      </c>
      <c r="BS2" s="34" t="s">
        <v>153</v>
      </c>
      <c r="BT2" s="34" t="s">
        <v>156</v>
      </c>
      <c r="BU2" s="34" t="s">
        <v>157</v>
      </c>
      <c r="BV2" s="34" t="s">
        <v>158</v>
      </c>
      <c r="BW2" s="34" t="s">
        <v>159</v>
      </c>
      <c r="BX2" s="34" t="s">
        <v>160</v>
      </c>
      <c r="BY2" s="34" t="s">
        <v>161</v>
      </c>
      <c r="BZ2" s="34" t="s">
        <v>162</v>
      </c>
      <c r="CA2" s="34" t="s">
        <v>163</v>
      </c>
      <c r="CB2" s="34" t="s">
        <v>164</v>
      </c>
      <c r="CC2" s="34" t="s">
        <v>334</v>
      </c>
      <c r="CD2" s="34" t="s">
        <v>335</v>
      </c>
      <c r="CE2" s="34" t="s">
        <v>336</v>
      </c>
      <c r="CF2" s="34" t="s">
        <v>337</v>
      </c>
      <c r="CG2" s="34" t="s">
        <v>338</v>
      </c>
      <c r="CH2" s="34" t="s">
        <v>339</v>
      </c>
      <c r="CI2" s="34" t="s">
        <v>340</v>
      </c>
      <c r="CJ2" s="34" t="s">
        <v>341</v>
      </c>
      <c r="CK2" s="34" t="s">
        <v>342</v>
      </c>
      <c r="CL2" s="34" t="s">
        <v>343</v>
      </c>
      <c r="CM2" s="34" t="s">
        <v>344</v>
      </c>
      <c r="CN2" s="34" t="s">
        <v>345</v>
      </c>
      <c r="CO2" s="34" t="s">
        <v>346</v>
      </c>
      <c r="CP2" s="34" t="s">
        <v>347</v>
      </c>
    </row>
    <row r="3" spans="1:94" ht="14.25" customHeight="1" thickTop="1">
      <c r="A3" s="63" t="s">
        <v>348</v>
      </c>
      <c r="B3" s="69" t="s">
        <v>349</v>
      </c>
      <c r="C3" s="3" t="s">
        <v>290</v>
      </c>
      <c r="D3" s="8">
        <f ca="1">INDIRECT("'"&amp;$B3&amp;"'!"&amp;D$2&amp;"12")</f>
        <v>3400</v>
      </c>
      <c r="E3" s="8">
        <f ca="1">INDIRECT("'"&amp;$B3&amp;"'!"&amp;E$2&amp;"12")</f>
        <v>3400</v>
      </c>
      <c r="F3" s="8">
        <f ca="1">INDIRECT("'"&amp;$B3&amp;"'!"&amp;F$2&amp;"12")</f>
        <v>2894.8717948717949</v>
      </c>
      <c r="G3" s="8">
        <f ca="1">INDIRECT("'"&amp;$B3&amp;"'!"&amp;G$2&amp;"5")</f>
        <v>-9.5116326530612252</v>
      </c>
      <c r="H3" s="8">
        <f t="shared" ref="H3:M3" ca="1" si="0">INDIRECT("'"&amp;$B3&amp;"'!"&amp;H$2&amp;"5")</f>
        <v>-20.928571428571431</v>
      </c>
      <c r="I3" s="8">
        <f t="shared" ca="1" si="0"/>
        <v>-6.7857142857142847</v>
      </c>
      <c r="J3" s="8">
        <f t="shared" ca="1" si="0"/>
        <v>-0.97241927592954991</v>
      </c>
      <c r="K3" s="8">
        <f t="shared" ca="1" si="0"/>
        <v>-20.299999999999997</v>
      </c>
      <c r="L3" s="8">
        <f ca="1">INDIRECT("'"&amp;$B3&amp;"'!"&amp;L$2&amp;"12")</f>
        <v>2560</v>
      </c>
      <c r="M3" s="8">
        <f t="shared" ca="1" si="0"/>
        <v>-2.9419937653670529</v>
      </c>
      <c r="N3" s="8">
        <f t="shared" ref="N3:AX3" ca="1" si="1">INDIRECT("'"&amp;$B3&amp;"'!"&amp;N$2&amp;"12")</f>
        <v>33.333333333333343</v>
      </c>
      <c r="O3" s="8">
        <f t="shared" ca="1" si="1"/>
        <v>1.4285714285714164</v>
      </c>
      <c r="P3" s="8">
        <f t="shared" ca="1" si="1"/>
        <v>-34.285714285714292</v>
      </c>
      <c r="Q3" s="8">
        <f t="shared" ca="1" si="1"/>
        <v>-11.428571428571431</v>
      </c>
      <c r="R3" s="8">
        <f t="shared" ca="1" si="1"/>
        <v>-15.714285714285708</v>
      </c>
      <c r="S3" s="8">
        <f t="shared" ca="1" si="1"/>
        <v>-11.428571428571431</v>
      </c>
      <c r="T3" s="8">
        <f t="shared" ca="1" si="1"/>
        <v>5.7142857142857153</v>
      </c>
      <c r="U3" s="8">
        <f t="shared" ca="1" si="1"/>
        <v>0</v>
      </c>
      <c r="V3" s="8">
        <f t="shared" ca="1" si="1"/>
        <v>-22.857142857142847</v>
      </c>
      <c r="W3" s="8">
        <f t="shared" ca="1" si="1"/>
        <v>60</v>
      </c>
      <c r="X3" s="8">
        <f t="shared" ca="1" si="1"/>
        <v>8.5714285714285694</v>
      </c>
      <c r="Y3" s="8">
        <f t="shared" ca="1" si="1"/>
        <v>4.2857142857142776</v>
      </c>
      <c r="Z3" s="8">
        <f t="shared" ca="1" si="1"/>
        <v>0</v>
      </c>
      <c r="AA3" s="8">
        <f t="shared" ca="1" si="1"/>
        <v>14.285714285714292</v>
      </c>
      <c r="AB3" s="8">
        <f t="shared" ca="1" si="1"/>
        <v>0</v>
      </c>
      <c r="AC3" s="8">
        <f t="shared" ca="1" si="1"/>
        <v>5.7142857142857224</v>
      </c>
      <c r="AD3" s="8">
        <f t="shared" ca="1" si="1"/>
        <v>-2.8571428571428612</v>
      </c>
      <c r="AE3" s="8">
        <f t="shared" ca="1" si="1"/>
        <v>0</v>
      </c>
      <c r="AF3" s="8">
        <f t="shared" ca="1" si="1"/>
        <v>-48.571428571428569</v>
      </c>
      <c r="AG3" s="8">
        <f t="shared" ca="1" si="1"/>
        <v>0</v>
      </c>
      <c r="AH3" s="8">
        <f t="shared" ca="1" si="1"/>
        <v>-15.714285714285708</v>
      </c>
      <c r="AI3" s="8">
        <f t="shared" ca="1" si="1"/>
        <v>0</v>
      </c>
      <c r="AJ3" s="8">
        <f t="shared" ca="1" si="1"/>
        <v>0</v>
      </c>
      <c r="AK3" s="8">
        <f t="shared" ca="1" si="1"/>
        <v>0</v>
      </c>
      <c r="AL3" s="8">
        <f t="shared" ca="1" si="1"/>
        <v>-44.285714285714278</v>
      </c>
      <c r="AM3" s="8">
        <f t="shared" ca="1" si="1"/>
        <v>-14.285714285714278</v>
      </c>
      <c r="AN3" s="8">
        <f t="shared" ca="1" si="1"/>
        <v>0</v>
      </c>
      <c r="AO3" s="8">
        <f t="shared" ca="1" si="1"/>
        <v>-68.571428571428569</v>
      </c>
      <c r="AP3" s="8">
        <f t="shared" ca="1" si="1"/>
        <v>0</v>
      </c>
      <c r="AQ3" s="8">
        <f t="shared" ca="1" si="1"/>
        <v>-38.571428571428577</v>
      </c>
      <c r="AR3" s="8">
        <f t="shared" ca="1" si="1"/>
        <v>21.428571428571431</v>
      </c>
      <c r="AS3" s="8">
        <f t="shared" ca="1" si="1"/>
        <v>0</v>
      </c>
      <c r="AT3" s="8">
        <f t="shared" ca="1" si="1"/>
        <v>-14.285714285714292</v>
      </c>
      <c r="AU3" s="8">
        <f t="shared" ca="1" si="1"/>
        <v>-24.285714285714278</v>
      </c>
      <c r="AV3" s="8">
        <f t="shared" ca="1" si="1"/>
        <v>-17.142857142857139</v>
      </c>
      <c r="AW3" s="8">
        <f t="shared" ca="1" si="1"/>
        <v>-14.285714285714278</v>
      </c>
      <c r="AX3" s="8">
        <f t="shared" ca="1" si="1"/>
        <v>-6.4285714285714306</v>
      </c>
      <c r="AY3" s="8">
        <f ca="1">INDIRECT("'"&amp;$B3&amp;"'!"&amp;AY$2&amp;"5")</f>
        <v>0.96384804488369724</v>
      </c>
      <c r="AZ3" s="8">
        <f ca="1">INDIRECT("'"&amp;$B3&amp;"'!"&amp;AZ$2&amp;"12")</f>
        <v>21.428571428571431</v>
      </c>
      <c r="BA3" s="8">
        <f ca="1">INDIRECT("'"&amp;$B3&amp;"'!"&amp;BA$2&amp;"12")</f>
        <v>0</v>
      </c>
      <c r="BB3" s="8">
        <f ca="1">INDIRECT("'"&amp;$B3&amp;"'!"&amp;BB$2&amp;"12")</f>
        <v>-1.4285714285714235</v>
      </c>
      <c r="BC3" s="8">
        <f ca="1">INDIRECT("'"&amp;$B3&amp;"'!"&amp;BC$2&amp;"12")</f>
        <v>-4.2857142857142847</v>
      </c>
      <c r="BD3" s="8">
        <f ca="1">INDIRECT("'"&amp;$B3&amp;"'!"&amp;BD$2&amp;"12")</f>
        <v>-50</v>
      </c>
      <c r="BE3" s="8">
        <f ca="1">INDIRECT("'"&amp;$B3&amp;"'!"&amp;BE$2&amp;"5")</f>
        <v>-1.4285714285714235E-2</v>
      </c>
      <c r="BF3" s="8">
        <f ca="1">INDIRECT("'"&amp;$B3&amp;"'!"&amp;BF$2&amp;"5")</f>
        <v>-14.335265191429571</v>
      </c>
      <c r="BG3" s="8">
        <f ca="1">INDIRECT("'"&amp;$B3&amp;"'!"&amp;BG$2&amp;"12")</f>
        <v>2894.8717948717949</v>
      </c>
      <c r="BH3" s="29">
        <f t="shared" ref="BH3:BM3" ca="1" si="2">INDIRECT("'"&amp;$B3&amp;"'!"&amp;BH$2&amp;"5")</f>
        <v>9.7718253968253967E-6</v>
      </c>
      <c r="BI3" s="8">
        <f t="shared" ca="1" si="2"/>
        <v>0</v>
      </c>
      <c r="BJ3" s="8">
        <f t="shared" ca="1" si="2"/>
        <v>-2.8142857142857132</v>
      </c>
      <c r="BK3" s="8">
        <f t="shared" ca="1" si="2"/>
        <v>-0.60000000000000009</v>
      </c>
      <c r="BL3" s="8">
        <f t="shared" ca="1" si="2"/>
        <v>-0.14674449787818311</v>
      </c>
      <c r="BM3" s="8">
        <f t="shared" ca="1" si="2"/>
        <v>-25.556428571428579</v>
      </c>
      <c r="BN3" s="8">
        <f t="shared" ref="BN3:CB3" ca="1" si="3">INDIRECT("'"&amp;$B3&amp;"'!"&amp;BN$2&amp;"5")</f>
        <v>-4.0822857142857147</v>
      </c>
      <c r="BO3" s="8">
        <f ca="1">INDIRECT("'"&amp;$B3&amp;"'!"&amp;BO$2&amp;"5")</f>
        <v>-3.465014285714286</v>
      </c>
      <c r="BP3" s="8">
        <f ca="1">INDIRECT("'"&amp;$B3&amp;"'!"&amp;BP$2&amp;"5")</f>
        <v>-5.1763999999999983</v>
      </c>
      <c r="BQ3" s="8">
        <f t="shared" ca="1" si="3"/>
        <v>9.9999999999999645E-2</v>
      </c>
      <c r="BR3" s="8">
        <f t="shared" ca="1" si="3"/>
        <v>-1.7999999999999972</v>
      </c>
      <c r="BS3" s="8">
        <f t="shared" ca="1" si="3"/>
        <v>-1.0999999999999996</v>
      </c>
      <c r="BT3" s="8" t="e">
        <f t="shared" ca="1" si="3"/>
        <v>#VALUE!</v>
      </c>
      <c r="BU3" s="8">
        <f t="shared" ca="1" si="3"/>
        <v>-5</v>
      </c>
      <c r="BV3" s="8">
        <f t="shared" ca="1" si="3"/>
        <v>7.2999999999999972</v>
      </c>
      <c r="BW3" s="8">
        <f t="shared" ca="1" si="3"/>
        <v>-0.40000000000000036</v>
      </c>
      <c r="BX3" s="8">
        <f t="shared" ca="1" si="3"/>
        <v>-1</v>
      </c>
      <c r="BY3" s="8">
        <f t="shared" ca="1" si="3"/>
        <v>0.49999999999999822</v>
      </c>
      <c r="BZ3" s="8">
        <f t="shared" ca="1" si="3"/>
        <v>0.39999999999999858</v>
      </c>
      <c r="CA3" s="8">
        <f t="shared" ca="1" si="3"/>
        <v>0</v>
      </c>
      <c r="CB3" s="8">
        <f t="shared" ca="1" si="3"/>
        <v>0.11470000000000002</v>
      </c>
    </row>
    <row r="4" spans="1:94">
      <c r="A4" s="64"/>
      <c r="B4" s="70"/>
      <c r="C4" s="3" t="s">
        <v>291</v>
      </c>
      <c r="D4" s="8"/>
      <c r="E4" s="8"/>
      <c r="F4" s="8"/>
      <c r="G4" s="8">
        <f ca="1">INDIRECT("'"&amp;$B3&amp;"'!"&amp;G$2&amp;"6")</f>
        <v>1.2396725552475196</v>
      </c>
      <c r="H4" s="8">
        <f t="shared" ref="H4:M4" ca="1" si="4">INDIRECT("'"&amp;$B3&amp;"'!"&amp;H$2&amp;"6")</f>
        <v>0.35773124311929033</v>
      </c>
      <c r="I4" s="8">
        <f t="shared" ca="1" si="4"/>
        <v>0.36428531178424983</v>
      </c>
      <c r="J4" s="8">
        <f t="shared" ca="1" si="4"/>
        <v>2.9981903021128007</v>
      </c>
      <c r="K4" s="8">
        <f t="shared" ca="1" si="4"/>
        <v>0.35323154818924668</v>
      </c>
      <c r="L4" s="8"/>
      <c r="M4" s="8">
        <f t="shared" ca="1" si="4"/>
        <v>2.8180214499309795</v>
      </c>
      <c r="N4" s="8" t="str">
        <f t="shared" ref="N4:AX4" ca="1" si="5">INDIRECT("'"&amp;$B3&amp;"'!"&amp;N$2&amp;"8")</f>
        <v>inf</v>
      </c>
      <c r="O4" s="8" t="str">
        <f t="shared" ca="1" si="5"/>
        <v>inf</v>
      </c>
      <c r="P4" s="8">
        <f t="shared" ca="1" si="5"/>
        <v>31.428571428571416</v>
      </c>
      <c r="Q4" s="8">
        <f t="shared" ca="1" si="5"/>
        <v>77.142857142857139</v>
      </c>
      <c r="R4" s="8">
        <f t="shared" ca="1" si="5"/>
        <v>68.571428571428584</v>
      </c>
      <c r="S4" s="8">
        <f t="shared" ca="1" si="5"/>
        <v>77.142857142857139</v>
      </c>
      <c r="T4" s="8">
        <f t="shared" ca="1" si="5"/>
        <v>111.42857142857143</v>
      </c>
      <c r="U4" s="8">
        <f t="shared" ca="1" si="5"/>
        <v>100</v>
      </c>
      <c r="V4" s="8">
        <f t="shared" ca="1" si="5"/>
        <v>54.285714285714306</v>
      </c>
      <c r="W4" s="8" t="str">
        <f t="shared" ca="1" si="5"/>
        <v>inf</v>
      </c>
      <c r="X4" s="8" t="str">
        <f t="shared" ca="1" si="5"/>
        <v>inf</v>
      </c>
      <c r="Y4" s="8" t="str">
        <f t="shared" ca="1" si="5"/>
        <v>inf</v>
      </c>
      <c r="Z4" s="8">
        <f t="shared" ca="1" si="5"/>
        <v>100</v>
      </c>
      <c r="AA4" s="8" t="str">
        <f t="shared" ca="1" si="5"/>
        <v>inf</v>
      </c>
      <c r="AB4" s="8">
        <f t="shared" ca="1" si="5"/>
        <v>100</v>
      </c>
      <c r="AC4" s="8" t="str">
        <f t="shared" ca="1" si="5"/>
        <v>inf</v>
      </c>
      <c r="AD4" s="8">
        <f t="shared" ca="1" si="5"/>
        <v>94.285714285714278</v>
      </c>
      <c r="AE4" s="8">
        <f t="shared" ca="1" si="5"/>
        <v>100</v>
      </c>
      <c r="AF4" s="8">
        <f t="shared" ca="1" si="5"/>
        <v>51.428571428571438</v>
      </c>
      <c r="AG4" s="8">
        <f t="shared" ca="1" si="5"/>
        <v>100</v>
      </c>
      <c r="AH4" s="8">
        <f t="shared" ca="1" si="5"/>
        <v>68.571428571428584</v>
      </c>
      <c r="AI4" s="8">
        <f t="shared" ca="1" si="5"/>
        <v>100</v>
      </c>
      <c r="AJ4" s="8">
        <f t="shared" ca="1" si="5"/>
        <v>100</v>
      </c>
      <c r="AK4" s="8">
        <f t="shared" ca="1" si="5"/>
        <v>100</v>
      </c>
      <c r="AL4" s="8">
        <f t="shared" ca="1" si="5"/>
        <v>11.428571428571445</v>
      </c>
      <c r="AM4" s="8">
        <f t="shared" ca="1" si="5"/>
        <v>85.714285714285722</v>
      </c>
      <c r="AN4" s="8">
        <f t="shared" ca="1" si="5"/>
        <v>100</v>
      </c>
      <c r="AO4" s="8">
        <f t="shared" ca="1" si="5"/>
        <v>31.428571428571427</v>
      </c>
      <c r="AP4" s="8">
        <f t="shared" ca="1" si="5"/>
        <v>100</v>
      </c>
      <c r="AQ4" s="8">
        <f t="shared" ca="1" si="5"/>
        <v>61.428571428571423</v>
      </c>
      <c r="AR4" s="8" t="str">
        <f t="shared" ca="1" si="5"/>
        <v>inf</v>
      </c>
      <c r="AS4" s="8">
        <f t="shared" ca="1" si="5"/>
        <v>100</v>
      </c>
      <c r="AT4" s="8">
        <f t="shared" ca="1" si="5"/>
        <v>71.428571428571416</v>
      </c>
      <c r="AU4" s="8">
        <f t="shared" ca="1" si="5"/>
        <v>75.714285714285722</v>
      </c>
      <c r="AV4" s="8">
        <f t="shared" ca="1" si="5"/>
        <v>82.857142857142861</v>
      </c>
      <c r="AW4" s="8">
        <f t="shared" ca="1" si="5"/>
        <v>85.714285714285722</v>
      </c>
      <c r="AX4" s="8">
        <f t="shared" ca="1" si="5"/>
        <v>87.142857142857139</v>
      </c>
      <c r="AY4" s="8"/>
      <c r="AZ4" s="8" t="str">
        <f ca="1">INDIRECT("'"&amp;$B3&amp;"'!"&amp;AZ$2&amp;"8")</f>
        <v>inf</v>
      </c>
      <c r="BA4" s="8">
        <f ca="1">INDIRECT("'"&amp;$B3&amp;"'!"&amp;BA$2&amp;"8")</f>
        <v>100</v>
      </c>
      <c r="BB4" s="8">
        <f ca="1">INDIRECT("'"&amp;$B3&amp;"'!"&amp;BB$2&amp;"8")</f>
        <v>97.142857142857153</v>
      </c>
      <c r="BC4" s="8">
        <f ca="1">INDIRECT("'"&amp;$B3&amp;"'!"&amp;BC$2&amp;"8")</f>
        <v>91.428571428571431</v>
      </c>
      <c r="BD4" s="8">
        <f ca="1">INDIRECT("'"&amp;$B3&amp;"'!"&amp;BD$2&amp;"8")</f>
        <v>50</v>
      </c>
      <c r="BE4" s="8">
        <f ca="1">INDIRECT("'"&amp;$B3&amp;"'!"&amp;BE$2&amp;"6")</f>
        <v>2.8582930723755316E-2</v>
      </c>
      <c r="BF4" s="8">
        <f ca="1">INDIRECT("'"&amp;$B3&amp;"'!"&amp;BF$2&amp;"6")</f>
        <v>0.23406858889372864</v>
      </c>
      <c r="BG4" s="8"/>
      <c r="BH4" s="8">
        <f t="shared" ref="BH4:BP4" ca="1" si="6">INDIRECT("'"&amp;$B3&amp;"'!"&amp;BH$2&amp;"6")</f>
        <v>0.36679221011571844</v>
      </c>
      <c r="BI4" s="8">
        <f t="shared" ca="1" si="6"/>
        <v>0</v>
      </c>
      <c r="BJ4" s="8">
        <f t="shared" ca="1" si="6"/>
        <v>0.36679221011571844</v>
      </c>
      <c r="BK4" s="8">
        <f t="shared" ca="1" si="6"/>
        <v>0.43911822781226367</v>
      </c>
      <c r="BL4" s="8">
        <f t="shared" ca="1" si="6"/>
        <v>5.9574650475902102E-2</v>
      </c>
      <c r="BM4" s="8">
        <f t="shared" ca="1" si="6"/>
        <v>0.77768168451343278</v>
      </c>
      <c r="BN4" s="8">
        <f t="shared" ca="1" si="6"/>
        <v>0.66329666788021058</v>
      </c>
      <c r="BO4" s="8">
        <f t="shared" ca="1" si="6"/>
        <v>0.43639156862189477</v>
      </c>
      <c r="BP4" s="8">
        <f t="shared" ca="1" si="6"/>
        <v>0.76676864545352041</v>
      </c>
      <c r="BQ4" s="8"/>
      <c r="BR4" s="8"/>
      <c r="BS4" s="8"/>
      <c r="BT4" s="8"/>
      <c r="BU4" s="8"/>
      <c r="BV4" s="8"/>
      <c r="BW4" s="8"/>
      <c r="BX4" s="8"/>
      <c r="BY4" s="8"/>
      <c r="BZ4" s="8"/>
      <c r="CA4" s="8"/>
      <c r="CB4" s="8"/>
    </row>
    <row r="5" spans="1:94">
      <c r="A5" s="64"/>
      <c r="B5" s="71"/>
      <c r="C5" s="3" t="s">
        <v>194</v>
      </c>
      <c r="D5" s="8"/>
      <c r="E5" s="8"/>
      <c r="F5" s="8"/>
      <c r="G5" s="8">
        <f ca="1">INDIRECT("'"&amp;$B3&amp;"'!"&amp;G$2&amp;"7")</f>
        <v>0.61690437402042075</v>
      </c>
      <c r="H5" s="8">
        <f ca="1">INDIRECT("'"&amp;$B3&amp;"'!"&amp;H$2&amp;"7")</f>
        <v>0.62533048573689753</v>
      </c>
      <c r="I5" s="8">
        <f ca="1">INDIRECT("'"&amp;$B3&amp;"'!"&amp;I$2&amp;"7")</f>
        <v>0.61898054292924243</v>
      </c>
      <c r="J5" s="8">
        <f ca="1">INDIRECT("'"&amp;$B3&amp;"'!"&amp;J$2&amp;"7")</f>
        <v>0.78698394817857975</v>
      </c>
      <c r="K5" s="8">
        <f ca="1">INDIRECT("'"&amp;$B3&amp;"'!"&amp;K$2&amp;"7")</f>
        <v>0.62965354731945689</v>
      </c>
      <c r="L5" s="8"/>
      <c r="M5" s="8">
        <f ca="1">INDIRECT("'"&amp;$B3&amp;"'!"&amp;M$2&amp;"7")</f>
        <v>0.83568365465454109</v>
      </c>
      <c r="N5" s="8">
        <f t="shared" ref="N5:AX5" ca="1" si="7">INDIRECT("'"&amp;$B3&amp;"'!"&amp;N$2&amp;"11")</f>
        <v>0</v>
      </c>
      <c r="O5" s="8">
        <f t="shared" ca="1" si="7"/>
        <v>0</v>
      </c>
      <c r="P5" s="8">
        <f t="shared" ca="1" si="7"/>
        <v>6.3120688750752628E-4</v>
      </c>
      <c r="Q5" s="8">
        <f t="shared" ca="1" si="7"/>
        <v>0.74714290795208538</v>
      </c>
      <c r="R5" s="8">
        <f t="shared" ca="1" si="7"/>
        <v>0.59329031583488812</v>
      </c>
      <c r="S5" s="8">
        <f t="shared" ca="1" si="7"/>
        <v>0.74714290795208538</v>
      </c>
      <c r="T5" s="8">
        <f t="shared" ca="1" si="7"/>
        <v>0.92711121465551705</v>
      </c>
      <c r="U5" s="8">
        <f t="shared" ca="1" si="7"/>
        <v>1</v>
      </c>
      <c r="V5" s="8">
        <f t="shared" ca="1" si="7"/>
        <v>0.2703734244375422</v>
      </c>
      <c r="W5" s="8">
        <f t="shared" ca="1" si="7"/>
        <v>0</v>
      </c>
      <c r="X5" s="8">
        <f t="shared" ca="1" si="7"/>
        <v>0</v>
      </c>
      <c r="Y5" s="8">
        <f t="shared" ca="1" si="7"/>
        <v>0</v>
      </c>
      <c r="Z5" s="8">
        <f t="shared" ca="1" si="7"/>
        <v>1</v>
      </c>
      <c r="AA5" s="8">
        <f t="shared" ca="1" si="7"/>
        <v>0</v>
      </c>
      <c r="AB5" s="8">
        <f t="shared" ca="1" si="7"/>
        <v>1</v>
      </c>
      <c r="AC5" s="8">
        <f t="shared" ca="1" si="7"/>
        <v>0</v>
      </c>
      <c r="AD5" s="8">
        <f t="shared" ca="1" si="7"/>
        <v>0.9537739417400054</v>
      </c>
      <c r="AE5" s="8">
        <f t="shared" ca="1" si="7"/>
        <v>1</v>
      </c>
      <c r="AF5" s="8">
        <f t="shared" ca="1" si="7"/>
        <v>3.6218084169602404E-26</v>
      </c>
      <c r="AG5" s="8">
        <f t="shared" ca="1" si="7"/>
        <v>1</v>
      </c>
      <c r="AH5" s="8">
        <f t="shared" ca="1" si="7"/>
        <v>0.59329031583488812</v>
      </c>
      <c r="AI5" s="8">
        <f t="shared" ca="1" si="7"/>
        <v>1</v>
      </c>
      <c r="AJ5" s="8">
        <f t="shared" ca="1" si="7"/>
        <v>1</v>
      </c>
      <c r="AK5" s="8">
        <f t="shared" ca="1" si="7"/>
        <v>1</v>
      </c>
      <c r="AL5" s="8">
        <f t="shared" ca="1" si="7"/>
        <v>2.2125484652849135E-42</v>
      </c>
      <c r="AM5" s="8">
        <f t="shared" ca="1" si="7"/>
        <v>2.5546399308638644E-4</v>
      </c>
      <c r="AN5" s="8">
        <f t="shared" ca="1" si="7"/>
        <v>1</v>
      </c>
      <c r="AO5" s="8">
        <f t="shared" ca="1" si="7"/>
        <v>1.2012672202479258E-82</v>
      </c>
      <c r="AP5" s="8">
        <f t="shared" ca="1" si="7"/>
        <v>1</v>
      </c>
      <c r="AQ5" s="8">
        <f t="shared" ca="1" si="7"/>
        <v>7.5352900445678093E-16</v>
      </c>
      <c r="AR5" s="8">
        <f t="shared" ca="1" si="7"/>
        <v>0</v>
      </c>
      <c r="AS5" s="8">
        <f t="shared" ca="1" si="7"/>
        <v>1</v>
      </c>
      <c r="AT5" s="8">
        <f t="shared" ca="1" si="7"/>
        <v>0.64875557093656011</v>
      </c>
      <c r="AU5" s="8">
        <f t="shared" ca="1" si="7"/>
        <v>1.0535133495036231E-7</v>
      </c>
      <c r="AV5" s="8">
        <f t="shared" ca="1" si="7"/>
        <v>3.6795004443472929E-5</v>
      </c>
      <c r="AW5" s="8">
        <f t="shared" ca="1" si="7"/>
        <v>2.5546399308638644E-4</v>
      </c>
      <c r="AX5" s="8">
        <f t="shared" ca="1" si="7"/>
        <v>0.88181089703802851</v>
      </c>
      <c r="AY5" s="8"/>
      <c r="AZ5" s="8">
        <f ca="1">INDIRECT("'"&amp;$B3&amp;"'!"&amp;AZ$2&amp;"11")</f>
        <v>0</v>
      </c>
      <c r="BA5" s="8">
        <f ca="1">INDIRECT("'"&amp;$B3&amp;"'!"&amp;BA$2&amp;"11")</f>
        <v>1</v>
      </c>
      <c r="BB5" s="8">
        <f ca="1">INDIRECT("'"&amp;$B3&amp;"'!"&amp;BB$2&amp;"11")</f>
        <v>0.97800466153636667</v>
      </c>
      <c r="BC5" s="8">
        <f ca="1">INDIRECT("'"&amp;$B3&amp;"'!"&amp;BC$2&amp;"11")</f>
        <v>0.92706956520234329</v>
      </c>
      <c r="BD5" s="8">
        <f ca="1">INDIRECT("'"&amp;$B3&amp;"'!"&amp;BD$2&amp;"11")</f>
        <v>3.6010830988172385E-28</v>
      </c>
      <c r="BE5" s="8">
        <f ca="1">INDIRECT("'"&amp;$B3&amp;"'!"&amp;BE$2&amp;"7")</f>
        <v>0.96876362753926659</v>
      </c>
      <c r="BF5" s="8">
        <f ca="1">INDIRECT("'"&amp;$B3&amp;"'!"&amp;BF$2&amp;"7")</f>
        <v>0.79628662571750652</v>
      </c>
      <c r="BG5" s="8"/>
      <c r="BH5" s="8">
        <f t="shared" ref="BH5:BP5" ca="1" si="8">INDIRECT("'"&amp;$B3&amp;"'!"&amp;BH$2&amp;"7")</f>
        <v>0.61690437402042075</v>
      </c>
      <c r="BI5" s="8">
        <f t="shared" ca="1" si="8"/>
        <v>1</v>
      </c>
      <c r="BJ5" s="8">
        <f t="shared" ca="1" si="8"/>
        <v>0.61690437402042075</v>
      </c>
      <c r="BK5" s="8">
        <f t="shared" ca="1" si="8"/>
        <v>0.54851643228559255</v>
      </c>
      <c r="BL5" s="8">
        <f t="shared" ca="1" si="8"/>
        <v>0.90565197990918889</v>
      </c>
      <c r="BM5" s="8">
        <f t="shared" ca="1" si="8"/>
        <v>0.73048304018939736</v>
      </c>
      <c r="BN5" s="8">
        <f t="shared" ca="1" si="8"/>
        <v>0.68069547689091681</v>
      </c>
      <c r="BO5" s="8">
        <f t="shared" ca="1" si="8"/>
        <v>0.71099861125179176</v>
      </c>
      <c r="BP5" s="8">
        <f t="shared" ca="1" si="8"/>
        <v>0.82452182719369949</v>
      </c>
      <c r="BQ5" s="8"/>
      <c r="BR5" s="8"/>
      <c r="BS5" s="8"/>
      <c r="BT5" s="8"/>
      <c r="BU5" s="8"/>
      <c r="BV5" s="8"/>
      <c r="BW5" s="8"/>
      <c r="BX5" s="8"/>
      <c r="BY5" s="8"/>
      <c r="BZ5" s="8"/>
      <c r="CA5" s="8"/>
      <c r="CB5" s="8"/>
    </row>
    <row r="6" spans="1:94" ht="14.25" customHeight="1">
      <c r="A6" s="64"/>
      <c r="B6" s="69" t="s">
        <v>350</v>
      </c>
      <c r="C6" s="3" t="s">
        <v>290</v>
      </c>
      <c r="D6" s="8">
        <f ca="1">INDIRECT("'"&amp;$B6&amp;"'!"&amp;D$2&amp;"12")</f>
        <v>3600</v>
      </c>
      <c r="E6" s="8">
        <f ca="1">INDIRECT("'"&amp;$B6&amp;"'!"&amp;E$2&amp;"12")</f>
        <v>3600</v>
      </c>
      <c r="F6" s="8">
        <f ca="1">INDIRECT("'"&amp;$B6&amp;"'!"&amp;F$2&amp;"12")</f>
        <v>3448.7179487179487</v>
      </c>
      <c r="G6" s="8">
        <f ca="1">INDIRECT("'"&amp;$B6&amp;"'!"&amp;G$2&amp;"5")</f>
        <v>-9.4972607742878008</v>
      </c>
      <c r="H6" s="8">
        <f t="shared" ref="H6:M6" ca="1" si="9">INDIRECT("'"&amp;$B6&amp;"'!"&amp;H$2&amp;"5")</f>
        <v>-18.756756756756758</v>
      </c>
      <c r="I6" s="8">
        <f t="shared" ca="1" si="9"/>
        <v>-4.7567567567567579</v>
      </c>
      <c r="J6" s="8">
        <f t="shared" ca="1" si="9"/>
        <v>-0.97525777222309018</v>
      </c>
      <c r="K6" s="8">
        <f t="shared" ca="1" si="9"/>
        <v>-18.108108108108112</v>
      </c>
      <c r="L6" s="8">
        <f ca="1">INDIRECT("'"&amp;$B6&amp;"'!"&amp;L$2&amp;"12")</f>
        <v>2640</v>
      </c>
      <c r="M6" s="8">
        <f t="shared" ca="1" si="9"/>
        <v>-2.9534648031757857</v>
      </c>
      <c r="N6" s="8">
        <f t="shared" ref="N6:AX6" ca="1" si="10">INDIRECT("'"&amp;$B6&amp;"'!"&amp;N$2&amp;"12")</f>
        <v>0</v>
      </c>
      <c r="O6" s="8">
        <f t="shared" ca="1" si="10"/>
        <v>0</v>
      </c>
      <c r="P6" s="8">
        <f t="shared" ca="1" si="10"/>
        <v>-32.432432432432435</v>
      </c>
      <c r="Q6" s="8">
        <f t="shared" ca="1" si="10"/>
        <v>-9.4594594594594597</v>
      </c>
      <c r="R6" s="8">
        <f t="shared" ca="1" si="10"/>
        <v>-17.567567567567565</v>
      </c>
      <c r="S6" s="8">
        <f t="shared" ca="1" si="10"/>
        <v>-13.513513513513509</v>
      </c>
      <c r="T6" s="8">
        <f t="shared" ca="1" si="10"/>
        <v>4.0540540540540491</v>
      </c>
      <c r="U6" s="8">
        <f t="shared" ca="1" si="10"/>
        <v>4.0540540540540633</v>
      </c>
      <c r="V6" s="8">
        <f t="shared" ca="1" si="10"/>
        <v>-27.027027027027032</v>
      </c>
      <c r="W6" s="8">
        <f t="shared" ca="1" si="10"/>
        <v>56.756756756756758</v>
      </c>
      <c r="X6" s="8">
        <f t="shared" ca="1" si="10"/>
        <v>5.4054054054054035</v>
      </c>
      <c r="Y6" s="8">
        <f t="shared" ca="1" si="10"/>
        <v>8.1081081081080981</v>
      </c>
      <c r="Z6" s="8">
        <f t="shared" ca="1" si="10"/>
        <v>0</v>
      </c>
      <c r="AA6" s="8">
        <f t="shared" ca="1" si="10"/>
        <v>27.027027027027032</v>
      </c>
      <c r="AB6" s="8">
        <f t="shared" ca="1" si="10"/>
        <v>0</v>
      </c>
      <c r="AC6" s="8">
        <f t="shared" ca="1" si="10"/>
        <v>9.4594594594594668</v>
      </c>
      <c r="AD6" s="8">
        <f t="shared" ca="1" si="10"/>
        <v>-22.972972972972968</v>
      </c>
      <c r="AE6" s="8">
        <f t="shared" ca="1" si="10"/>
        <v>0</v>
      </c>
      <c r="AF6" s="8">
        <f t="shared" ca="1" si="10"/>
        <v>-44.594594594594597</v>
      </c>
      <c r="AG6" s="8">
        <f t="shared" ca="1" si="10"/>
        <v>2.7027027027026946</v>
      </c>
      <c r="AH6" s="8">
        <f t="shared" ca="1" si="10"/>
        <v>-14.86486486486487</v>
      </c>
      <c r="AI6" s="8">
        <f t="shared" ca="1" si="10"/>
        <v>1.3513513513513544</v>
      </c>
      <c r="AJ6" s="8">
        <f t="shared" ca="1" si="10"/>
        <v>0</v>
      </c>
      <c r="AK6" s="8">
        <f t="shared" ca="1" si="10"/>
        <v>-2.7027027027026946</v>
      </c>
      <c r="AL6" s="8">
        <f t="shared" ca="1" si="10"/>
        <v>-35.13513513513513</v>
      </c>
      <c r="AM6" s="8">
        <f t="shared" ca="1" si="10"/>
        <v>-21.621621621621614</v>
      </c>
      <c r="AN6" s="8">
        <f t="shared" ca="1" si="10"/>
        <v>0</v>
      </c>
      <c r="AO6" s="8">
        <f t="shared" ca="1" si="10"/>
        <v>-58.108108108108105</v>
      </c>
      <c r="AP6" s="8">
        <f t="shared" ca="1" si="10"/>
        <v>0</v>
      </c>
      <c r="AQ6" s="8">
        <f t="shared" ca="1" si="10"/>
        <v>-50</v>
      </c>
      <c r="AR6" s="8">
        <f t="shared" ca="1" si="10"/>
        <v>6.7567567567567579</v>
      </c>
      <c r="AS6" s="8">
        <f t="shared" ca="1" si="10"/>
        <v>0</v>
      </c>
      <c r="AT6" s="8">
        <f t="shared" ca="1" si="10"/>
        <v>-9.4594594594594597</v>
      </c>
      <c r="AU6" s="8">
        <f t="shared" ca="1" si="10"/>
        <v>-27.027027027027032</v>
      </c>
      <c r="AV6" s="8">
        <f t="shared" ca="1" si="10"/>
        <v>-27.027027027027032</v>
      </c>
      <c r="AW6" s="8">
        <f t="shared" ca="1" si="10"/>
        <v>-22.972972972972968</v>
      </c>
      <c r="AX6" s="8">
        <f t="shared" ca="1" si="10"/>
        <v>-11.486486486486484</v>
      </c>
      <c r="AY6" s="8">
        <f ca="1">INDIRECT("'"&amp;$B6&amp;"'!"&amp;AY$2&amp;"5")</f>
        <v>0.79525089605734678</v>
      </c>
      <c r="AZ6" s="8">
        <f ca="1">INDIRECT("'"&amp;$B6&amp;"'!"&amp;AZ$2&amp;"12")</f>
        <v>13.513513513513516</v>
      </c>
      <c r="BA6" s="8">
        <f ca="1">INDIRECT("'"&amp;$B6&amp;"'!"&amp;BA$2&amp;"12")</f>
        <v>0</v>
      </c>
      <c r="BB6" s="8">
        <f ca="1">INDIRECT("'"&amp;$B6&amp;"'!"&amp;BB$2&amp;"12")</f>
        <v>-8.1081081081081052</v>
      </c>
      <c r="BC6" s="8">
        <f ca="1">INDIRECT("'"&amp;$B6&amp;"'!"&amp;BC$2&amp;"12")</f>
        <v>0</v>
      </c>
      <c r="BD6" s="8">
        <f ca="1">INDIRECT("'"&amp;$B6&amp;"'!"&amp;BD$2&amp;"12")</f>
        <v>-27.027027027027032</v>
      </c>
      <c r="BE6" s="8">
        <f t="shared" ref="BE6:CB6" ca="1" si="11">INDIRECT("'"&amp;$B6&amp;"'!"&amp;BE$2&amp;"5")</f>
        <v>-0.10810810810810811</v>
      </c>
      <c r="BF6" s="8">
        <f ca="1">INDIRECT("'"&amp;$B6&amp;"'!"&amp;BF$2&amp;"5")</f>
        <v>-29.216688898769817</v>
      </c>
      <c r="BG6" s="8">
        <f ca="1">INDIRECT("'"&amp;$B6&amp;"'!"&amp;BG$2&amp;"12")</f>
        <v>3448.7179487179487</v>
      </c>
      <c r="BH6" s="29">
        <f ca="1">INDIRECT("'"&amp;$B6&amp;"'!"&amp;BH$2&amp;"5")</f>
        <v>2.7683933933933931E-6</v>
      </c>
      <c r="BI6" s="8">
        <f ca="1">INDIRECT("'"&amp;$B6&amp;"'!"&amp;BI$2&amp;"5")</f>
        <v>0</v>
      </c>
      <c r="BJ6" s="8">
        <f ca="1">INDIRECT("'"&amp;$B6&amp;"'!"&amp;BJ$2&amp;"5")</f>
        <v>-0.79729729729729826</v>
      </c>
      <c r="BK6" s="8">
        <f ca="1">INDIRECT("'"&amp;$B6&amp;"'!"&amp;BK$2&amp;"5")</f>
        <v>-0.64864864864864868</v>
      </c>
      <c r="BL6" s="8">
        <f ca="1">INDIRECT("'"&amp;$B6&amp;"'!"&amp;BL$2&amp;"5")</f>
        <v>-7.1272367412368354</v>
      </c>
      <c r="BM6" s="8">
        <f t="shared" ca="1" si="11"/>
        <v>-25.824797297297305</v>
      </c>
      <c r="BN6" s="8">
        <f t="shared" ca="1" si="11"/>
        <v>-4.0402252252252255</v>
      </c>
      <c r="BO6" s="8">
        <f ca="1">INDIRECT("'"&amp;$B6&amp;"'!"&amp;BO$2&amp;"5")</f>
        <v>-3.4597027027027032</v>
      </c>
      <c r="BP6" s="8">
        <f ca="1">INDIRECT("'"&amp;$B6&amp;"'!"&amp;BP$2&amp;"5")</f>
        <v>-5.1999639639639623</v>
      </c>
      <c r="BQ6" s="8">
        <f t="shared" ca="1" si="11"/>
        <v>-0.10000000000000053</v>
      </c>
      <c r="BR6" s="8">
        <f t="shared" ca="1" si="11"/>
        <v>-1.6999999999999993</v>
      </c>
      <c r="BS6" s="8">
        <f t="shared" ca="1" si="11"/>
        <v>-1.1999999999999993</v>
      </c>
      <c r="BT6" s="8" t="e">
        <f t="shared" ca="1" si="11"/>
        <v>#VALUE!</v>
      </c>
      <c r="BU6" s="8">
        <f t="shared" ca="1" si="11"/>
        <v>-5</v>
      </c>
      <c r="BV6" s="8">
        <f t="shared" ca="1" si="11"/>
        <v>11</v>
      </c>
      <c r="BW6" s="8">
        <f t="shared" ca="1" si="11"/>
        <v>-0.5</v>
      </c>
      <c r="BX6" s="8">
        <f t="shared" ca="1" si="11"/>
        <v>-3</v>
      </c>
      <c r="BY6" s="8">
        <f t="shared" ca="1" si="11"/>
        <v>-0.70000000000000107</v>
      </c>
      <c r="BZ6" s="8">
        <f t="shared" ca="1" si="11"/>
        <v>1.0999999999999979</v>
      </c>
      <c r="CA6" s="8">
        <f t="shared" ca="1" si="11"/>
        <v>0</v>
      </c>
      <c r="CB6" s="8">
        <f t="shared" ca="1" si="11"/>
        <v>-0.10190000000000055</v>
      </c>
    </row>
    <row r="7" spans="1:94">
      <c r="A7" s="64"/>
      <c r="B7" s="70"/>
      <c r="C7" s="3" t="s">
        <v>291</v>
      </c>
      <c r="D7" s="8"/>
      <c r="E7" s="8"/>
      <c r="F7" s="8"/>
      <c r="G7" s="8">
        <f ca="1">INDIRECT("'"&amp;$B6&amp;"'!"&amp;G$2&amp;"6")</f>
        <v>1.2030408224170435</v>
      </c>
      <c r="H7" s="8">
        <f ca="1">INDIRECT("'"&amp;$B6&amp;"'!"&amp;H$2&amp;"6")</f>
        <v>0.33926032514398613</v>
      </c>
      <c r="I7" s="8">
        <f ca="1">INDIRECT("'"&amp;$B6&amp;"'!"&amp;I$2&amp;"6")</f>
        <v>0.27013075219375882</v>
      </c>
      <c r="J7" s="8">
        <f ca="1">INDIRECT("'"&amp;$B6&amp;"'!"&amp;J$2&amp;"6")</f>
        <v>1.7769240388784113</v>
      </c>
      <c r="K7" s="8">
        <f ca="1">INDIRECT("'"&amp;$B6&amp;"'!"&amp;K$2&amp;"6")</f>
        <v>0.33403485543940908</v>
      </c>
      <c r="L7" s="8"/>
      <c r="M7" s="8">
        <f ca="1">INDIRECT("'"&amp;$B6&amp;"'!"&amp;M$2&amp;"6")</f>
        <v>3.1913041076299429</v>
      </c>
      <c r="N7" s="8">
        <f t="shared" ref="N7:AX7" ca="1" si="12">INDIRECT("'"&amp;$B6&amp;"'!"&amp;N$2&amp;"8")</f>
        <v>100</v>
      </c>
      <c r="O7" s="8">
        <f t="shared" ca="1" si="12"/>
        <v>100</v>
      </c>
      <c r="P7" s="8">
        <f t="shared" ca="1" si="12"/>
        <v>35.13513513513513</v>
      </c>
      <c r="Q7" s="8">
        <f t="shared" ca="1" si="12"/>
        <v>81.081081081081081</v>
      </c>
      <c r="R7" s="8">
        <f t="shared" ca="1" si="12"/>
        <v>64.86486486486487</v>
      </c>
      <c r="S7" s="8">
        <f t="shared" ca="1" si="12"/>
        <v>72.972972972972983</v>
      </c>
      <c r="T7" s="8">
        <f t="shared" ca="1" si="12"/>
        <v>108.1081081081081</v>
      </c>
      <c r="U7" s="8" t="str">
        <f t="shared" ca="1" si="12"/>
        <v>inf</v>
      </c>
      <c r="V7" s="8">
        <f t="shared" ca="1" si="12"/>
        <v>45.945945945945937</v>
      </c>
      <c r="W7" s="8" t="str">
        <f t="shared" ca="1" si="12"/>
        <v>inf</v>
      </c>
      <c r="X7" s="8" t="str">
        <f t="shared" ca="1" si="12"/>
        <v>inf</v>
      </c>
      <c r="Y7" s="8" t="str">
        <f t="shared" ca="1" si="12"/>
        <v>inf</v>
      </c>
      <c r="Z7" s="8">
        <f t="shared" ca="1" si="12"/>
        <v>100</v>
      </c>
      <c r="AA7" s="8" t="str">
        <f t="shared" ca="1" si="12"/>
        <v>inf</v>
      </c>
      <c r="AB7" s="8">
        <f t="shared" ca="1" si="12"/>
        <v>100</v>
      </c>
      <c r="AC7" s="8" t="str">
        <f t="shared" ca="1" si="12"/>
        <v>inf</v>
      </c>
      <c r="AD7" s="8">
        <f t="shared" ca="1" si="12"/>
        <v>54.05405405405407</v>
      </c>
      <c r="AE7" s="8">
        <f t="shared" ca="1" si="12"/>
        <v>100</v>
      </c>
      <c r="AF7" s="8">
        <f t="shared" ca="1" si="12"/>
        <v>55.405405405405403</v>
      </c>
      <c r="AG7" s="8" t="str">
        <f t="shared" ca="1" si="12"/>
        <v>inf</v>
      </c>
      <c r="AH7" s="8">
        <f t="shared" ca="1" si="12"/>
        <v>70.27027027027026</v>
      </c>
      <c r="AI7" s="8" t="str">
        <f t="shared" ca="1" si="12"/>
        <v>inf</v>
      </c>
      <c r="AJ7" s="8">
        <f t="shared" ca="1" si="12"/>
        <v>100</v>
      </c>
      <c r="AK7" s="8">
        <f t="shared" ca="1" si="12"/>
        <v>94.594594594594611</v>
      </c>
      <c r="AL7" s="8">
        <f t="shared" ca="1" si="12"/>
        <v>29.729729729729744</v>
      </c>
      <c r="AM7" s="8">
        <f t="shared" ca="1" si="12"/>
        <v>78.378378378378386</v>
      </c>
      <c r="AN7" s="8">
        <f t="shared" ca="1" si="12"/>
        <v>100</v>
      </c>
      <c r="AO7" s="8">
        <f t="shared" ca="1" si="12"/>
        <v>41.891891891891895</v>
      </c>
      <c r="AP7" s="8">
        <f t="shared" ca="1" si="12"/>
        <v>100</v>
      </c>
      <c r="AQ7" s="8">
        <f t="shared" ca="1" si="12"/>
        <v>50</v>
      </c>
      <c r="AR7" s="8" t="str">
        <f t="shared" ca="1" si="12"/>
        <v>inf</v>
      </c>
      <c r="AS7" s="8">
        <f t="shared" ca="1" si="12"/>
        <v>100</v>
      </c>
      <c r="AT7" s="8">
        <f t="shared" ca="1" si="12"/>
        <v>81.081081081081081</v>
      </c>
      <c r="AU7" s="8">
        <f t="shared" ca="1" si="12"/>
        <v>72.972972972972968</v>
      </c>
      <c r="AV7" s="8">
        <f t="shared" ca="1" si="12"/>
        <v>72.972972972972968</v>
      </c>
      <c r="AW7" s="8">
        <f t="shared" ca="1" si="12"/>
        <v>77.027027027027032</v>
      </c>
      <c r="AX7" s="8">
        <f t="shared" ca="1" si="12"/>
        <v>77.027027027027032</v>
      </c>
      <c r="AY7" s="8"/>
      <c r="AZ7" s="8" t="str">
        <f ca="1">INDIRECT("'"&amp;$B6&amp;"'!"&amp;AZ$2&amp;"8")</f>
        <v>inf</v>
      </c>
      <c r="BA7" s="8">
        <f ca="1">INDIRECT("'"&amp;$B6&amp;"'!"&amp;BA$2&amp;"8")</f>
        <v>100</v>
      </c>
      <c r="BB7" s="8">
        <f ca="1">INDIRECT("'"&amp;$B6&amp;"'!"&amp;BB$2&amp;"8")</f>
        <v>83.78378378378379</v>
      </c>
      <c r="BC7" s="8">
        <f ca="1">INDIRECT("'"&amp;$B6&amp;"'!"&amp;BC$2&amp;"8")</f>
        <v>100</v>
      </c>
      <c r="BD7" s="8">
        <f ca="1">INDIRECT("'"&amp;$B6&amp;"'!"&amp;BD$2&amp;"8")</f>
        <v>72.972972972972968</v>
      </c>
      <c r="BE7" s="8">
        <f ca="1">INDIRECT("'"&amp;$B6&amp;"'!"&amp;BE$2&amp;"6")</f>
        <v>0.20995532274976891</v>
      </c>
      <c r="BF7" s="8">
        <f ca="1">INDIRECT("'"&amp;$B6&amp;"'!"&amp;BF$2&amp;"6")</f>
        <v>0.58919555652759303</v>
      </c>
      <c r="BG7" s="8"/>
      <c r="BH7" s="8">
        <f t="shared" ref="BH7:BP7" ca="1" si="13">INDIRECT("'"&amp;$B6&amp;"'!"&amp;BH$2&amp;"6")</f>
        <v>0.10099556272564865</v>
      </c>
      <c r="BI7" s="8">
        <f t="shared" ca="1" si="13"/>
        <v>0</v>
      </c>
      <c r="BJ7" s="8">
        <f t="shared" ca="1" si="13"/>
        <v>0.10099556272564882</v>
      </c>
      <c r="BK7" s="8">
        <f t="shared" ca="1" si="13"/>
        <v>0.49340184708899459</v>
      </c>
      <c r="BL7" s="8">
        <f t="shared" ca="1" si="13"/>
        <v>1.0621066762827158</v>
      </c>
      <c r="BM7" s="8">
        <f t="shared" ca="1" si="13"/>
        <v>0.5422457202044022</v>
      </c>
      <c r="BN7" s="8">
        <f t="shared" ca="1" si="13"/>
        <v>0.54982169901959921</v>
      </c>
      <c r="BO7" s="8">
        <f t="shared" ca="1" si="13"/>
        <v>0.47702098828205902</v>
      </c>
      <c r="BP7" s="8">
        <f t="shared" ca="1" si="13"/>
        <v>0.88753876427105605</v>
      </c>
      <c r="BQ7" s="8"/>
      <c r="BR7" s="8"/>
      <c r="BS7" s="8"/>
      <c r="BT7" s="8"/>
      <c r="BU7" s="8"/>
      <c r="BV7" s="8"/>
      <c r="BW7" s="8"/>
      <c r="BX7" s="8"/>
      <c r="BY7" s="8"/>
      <c r="BZ7" s="8"/>
      <c r="CA7" s="8"/>
      <c r="CB7" s="8"/>
    </row>
    <row r="8" spans="1:94" s="33" customFormat="1" ht="14.65" thickBot="1">
      <c r="A8" s="64"/>
      <c r="B8" s="72"/>
      <c r="C8" s="57" t="s">
        <v>194</v>
      </c>
      <c r="G8" s="33">
        <f ca="1">INDIRECT("'"&amp;$B6&amp;"'!"&amp;G$2&amp;"7")</f>
        <v>0.89008919594097347</v>
      </c>
      <c r="H8" s="33">
        <f ca="1">INDIRECT("'"&amp;$B6&amp;"'!"&amp;H$2&amp;"7")</f>
        <v>0.64300354149011341</v>
      </c>
      <c r="I8" s="33">
        <f ca="1">INDIRECT("'"&amp;$B6&amp;"'!"&amp;I$2&amp;"7")</f>
        <v>0.71197722974731614</v>
      </c>
      <c r="J8" s="33">
        <f ca="1">INDIRECT("'"&amp;$B6&amp;"'!"&amp;J$2&amp;"7")</f>
        <v>0.83164982026889045</v>
      </c>
      <c r="K8" s="33">
        <f ca="1">INDIRECT("'"&amp;$B6&amp;"'!"&amp;K$2&amp;"7")</f>
        <v>0.64810641279392522</v>
      </c>
      <c r="M8" s="33">
        <f ca="1">INDIRECT("'"&amp;$B6&amp;"'!"&amp;M$2&amp;"7")</f>
        <v>0.39923672231579654</v>
      </c>
      <c r="N8" s="33">
        <f t="shared" ref="N8:AX8" ca="1" si="14">INDIRECT("'"&amp;$B6&amp;"'!"&amp;N$2&amp;"11")</f>
        <v>1</v>
      </c>
      <c r="O8" s="33">
        <f t="shared" ca="1" si="14"/>
        <v>1</v>
      </c>
      <c r="P8" s="33">
        <f t="shared" ca="1" si="14"/>
        <v>4.7085017750730105E-3</v>
      </c>
      <c r="Q8" s="33">
        <f t="shared" ca="1" si="14"/>
        <v>0.80517353768558042</v>
      </c>
      <c r="R8" s="33">
        <f t="shared" ca="1" si="14"/>
        <v>0.51434038363445278</v>
      </c>
      <c r="S8" s="33">
        <f t="shared" ca="1" si="14"/>
        <v>0.67634638630755228</v>
      </c>
      <c r="T8" s="33">
        <f t="shared" ca="1" si="14"/>
        <v>0.94611084884716856</v>
      </c>
      <c r="U8" s="33">
        <f t="shared" ca="1" si="14"/>
        <v>0</v>
      </c>
      <c r="V8" s="33">
        <f t="shared" ca="1" si="14"/>
        <v>9.8314619941005196E-2</v>
      </c>
      <c r="W8" s="33">
        <f t="shared" ca="1" si="14"/>
        <v>0</v>
      </c>
      <c r="X8" s="33">
        <f t="shared" ca="1" si="14"/>
        <v>0</v>
      </c>
      <c r="Y8" s="33">
        <f t="shared" ca="1" si="14"/>
        <v>0</v>
      </c>
      <c r="Z8" s="33">
        <f t="shared" ca="1" si="14"/>
        <v>1</v>
      </c>
      <c r="AA8" s="33">
        <f t="shared" ca="1" si="14"/>
        <v>0</v>
      </c>
      <c r="AB8" s="33">
        <f t="shared" ca="1" si="14"/>
        <v>1</v>
      </c>
      <c r="AC8" s="33">
        <f t="shared" ca="1" si="14"/>
        <v>0</v>
      </c>
      <c r="AD8" s="33">
        <f t="shared" ca="1" si="14"/>
        <v>0.26347885570109797</v>
      </c>
      <c r="AE8" s="33">
        <f t="shared" ca="1" si="14"/>
        <v>1</v>
      </c>
      <c r="AF8" s="33">
        <f t="shared" ca="1" si="14"/>
        <v>1.7118099234853495E-22</v>
      </c>
      <c r="AG8" s="33">
        <f t="shared" ca="1" si="14"/>
        <v>0</v>
      </c>
      <c r="AH8" s="33">
        <f t="shared" ca="1" si="14"/>
        <v>0.62599143188395878</v>
      </c>
      <c r="AI8" s="33">
        <f t="shared" ca="1" si="14"/>
        <v>0</v>
      </c>
      <c r="AJ8" s="33">
        <f t="shared" ca="1" si="14"/>
        <v>1</v>
      </c>
      <c r="AK8" s="33">
        <f t="shared" ca="1" si="14"/>
        <v>0.95645008049535207</v>
      </c>
      <c r="AL8" s="33">
        <f t="shared" ca="1" si="14"/>
        <v>1.6118021114426293E-4</v>
      </c>
      <c r="AM8" s="33">
        <f t="shared" ca="1" si="14"/>
        <v>5.7351115271954666E-7</v>
      </c>
      <c r="AN8" s="33">
        <f t="shared" ca="1" si="14"/>
        <v>1</v>
      </c>
      <c r="AO8" s="33">
        <f t="shared" ca="1" si="14"/>
        <v>5.4779336803707293E-46</v>
      </c>
      <c r="AP8" s="33">
        <f t="shared" ca="1" si="14"/>
        <v>1</v>
      </c>
      <c r="AQ8" s="33">
        <f t="shared" ca="1" si="14"/>
        <v>1.1620336431854545E-29</v>
      </c>
      <c r="AR8" s="33">
        <f t="shared" ca="1" si="14"/>
        <v>0</v>
      </c>
      <c r="AS8" s="33">
        <f t="shared" ca="1" si="14"/>
        <v>1</v>
      </c>
      <c r="AT8" s="33">
        <f t="shared" ca="1" si="14"/>
        <v>0.80517353768558042</v>
      </c>
      <c r="AU8" s="33">
        <f t="shared" ca="1" si="14"/>
        <v>2.6236310070579284E-9</v>
      </c>
      <c r="AV8" s="33">
        <f t="shared" ca="1" si="14"/>
        <v>2.6236310070579284E-9</v>
      </c>
      <c r="AW8" s="33">
        <f t="shared" ca="1" si="14"/>
        <v>1.6650298040322993E-7</v>
      </c>
      <c r="AX8" s="33">
        <f t="shared" ca="1" si="14"/>
        <v>0.74483193379915269</v>
      </c>
      <c r="AZ8" s="33">
        <f ca="1">INDIRECT("'"&amp;$B6&amp;"'!"&amp;AZ$2&amp;"11")</f>
        <v>0</v>
      </c>
      <c r="BA8" s="33">
        <f ca="1">INDIRECT("'"&amp;$B6&amp;"'!"&amp;BA$2&amp;"11")</f>
        <v>1</v>
      </c>
      <c r="BB8" s="33">
        <f ca="1">INDIRECT("'"&amp;$B6&amp;"'!"&amp;BB$2&amp;"11")</f>
        <v>0.84118321255070738</v>
      </c>
      <c r="BC8" s="33">
        <f ca="1">INDIRECT("'"&amp;$B6&amp;"'!"&amp;BC$2&amp;"11")</f>
        <v>1</v>
      </c>
      <c r="BD8" s="33">
        <f ca="1">INDIRECT("'"&amp;$B6&amp;"'!"&amp;BD$2&amp;"11")</f>
        <v>2.6236310070579284E-9</v>
      </c>
      <c r="BE8" s="33">
        <f ca="1">INDIRECT("'"&amp;$B6&amp;"'!"&amp;BE$2&amp;"7")</f>
        <v>0.77322552363410646</v>
      </c>
      <c r="BF8" s="33">
        <f ca="1">INDIRECT("'"&amp;$B6&amp;"'!"&amp;BF$2&amp;"7")</f>
        <v>0.47874560788964304</v>
      </c>
      <c r="BH8" s="33">
        <f t="shared" ref="BH8:BP8" ca="1" si="15">INDIRECT("'"&amp;$B6&amp;"'!"&amp;BH$2&amp;"7")</f>
        <v>0.89008919594097347</v>
      </c>
      <c r="BI8" s="33">
        <f t="shared" ca="1" si="15"/>
        <v>1</v>
      </c>
      <c r="BJ8" s="33">
        <f t="shared" ca="1" si="15"/>
        <v>0.89008919594097347</v>
      </c>
      <c r="BK8" s="33">
        <f t="shared" ca="1" si="15"/>
        <v>0.4998319364644227</v>
      </c>
      <c r="BL8" s="33">
        <f t="shared" ca="1" si="15"/>
        <v>7.5059272836434552E-4</v>
      </c>
      <c r="BM8" s="33">
        <f t="shared" ca="1" si="15"/>
        <v>0.81775773763729342</v>
      </c>
      <c r="BN8" s="33">
        <f t="shared" ca="1" si="15"/>
        <v>0.80656557883718627</v>
      </c>
      <c r="BO8" s="33">
        <f t="shared" ca="1" si="15"/>
        <v>0.56167549713570386</v>
      </c>
      <c r="BP8" s="33">
        <f t="shared" ca="1" si="15"/>
        <v>0.4485301217667349</v>
      </c>
    </row>
    <row r="9" spans="1:94" ht="14.25" customHeight="1" thickTop="1">
      <c r="A9" s="66" t="s">
        <v>351</v>
      </c>
      <c r="B9" s="70" t="s">
        <v>352</v>
      </c>
      <c r="C9" s="3" t="s">
        <v>290</v>
      </c>
      <c r="D9" s="8">
        <f ca="1">INDIRECT("'"&amp;$B9&amp;"'!"&amp;D$2&amp;"12")</f>
        <v>300</v>
      </c>
      <c r="E9" s="8">
        <f ca="1">INDIRECT("'"&amp;$B9&amp;"'!"&amp;E$2&amp;"12")</f>
        <v>300</v>
      </c>
      <c r="F9" s="8">
        <f ca="1">INDIRECT("'"&amp;$B9&amp;"'!"&amp;F$2&amp;"12")</f>
        <v>241.02564102564099</v>
      </c>
      <c r="G9" s="8">
        <f ca="1">INDIRECT("'"&amp;$B9&amp;"'!"&amp;G$2&amp;"5")</f>
        <v>-7.671875</v>
      </c>
      <c r="H9" s="8">
        <f t="shared" ref="H9:M9" ca="1" si="16">INDIRECT("'"&amp;$B9&amp;"'!"&amp;H$2&amp;"5")</f>
        <v>-13.125</v>
      </c>
      <c r="I9" s="8">
        <f t="shared" ca="1" si="16"/>
        <v>-4.375</v>
      </c>
      <c r="J9" s="8">
        <f t="shared" ca="1" si="16"/>
        <v>-0.73966165413533835</v>
      </c>
      <c r="K9" s="8">
        <f t="shared" ca="1" si="16"/>
        <v>-13</v>
      </c>
      <c r="L9" s="8">
        <f ca="1">INDIRECT("'"&amp;$B9&amp;"'!"&amp;L$2&amp;"12")</f>
        <v>280</v>
      </c>
      <c r="M9" s="8">
        <f t="shared" ca="1" si="16"/>
        <v>-2.236167341430499</v>
      </c>
      <c r="N9" s="8">
        <f t="shared" ref="N9:AX9" ca="1" si="17">INDIRECT("'"&amp;$B9&amp;"'!"&amp;N$2&amp;"12")</f>
        <v>0</v>
      </c>
      <c r="O9" s="8">
        <f t="shared" ca="1" si="17"/>
        <v>0</v>
      </c>
      <c r="P9" s="8">
        <f t="shared" ca="1" si="17"/>
        <v>-37.5</v>
      </c>
      <c r="Q9" s="8">
        <f t="shared" ca="1" si="17"/>
        <v>0</v>
      </c>
      <c r="R9" s="8">
        <f t="shared" ca="1" si="17"/>
        <v>0</v>
      </c>
      <c r="S9" s="8">
        <f t="shared" ca="1" si="17"/>
        <v>0</v>
      </c>
      <c r="T9" s="8">
        <f t="shared" ca="1" si="17"/>
        <v>0</v>
      </c>
      <c r="U9" s="8">
        <f t="shared" ca="1" si="17"/>
        <v>0</v>
      </c>
      <c r="V9" s="8">
        <f t="shared" ca="1" si="17"/>
        <v>-37.5</v>
      </c>
      <c r="W9" s="8">
        <f t="shared" ca="1" si="17"/>
        <v>12.5</v>
      </c>
      <c r="X9" s="8">
        <f t="shared" ca="1" si="17"/>
        <v>12.5</v>
      </c>
      <c r="Y9" s="8">
        <f t="shared" ca="1" si="17"/>
        <v>0</v>
      </c>
      <c r="Z9" s="8">
        <f t="shared" ca="1" si="17"/>
        <v>0</v>
      </c>
      <c r="AA9" s="8">
        <f t="shared" ca="1" si="17"/>
        <v>0</v>
      </c>
      <c r="AB9" s="8">
        <f t="shared" ca="1" si="17"/>
        <v>0</v>
      </c>
      <c r="AC9" s="8">
        <f t="shared" ca="1" si="17"/>
        <v>0</v>
      </c>
      <c r="AD9" s="8">
        <f t="shared" ca="1" si="17"/>
        <v>-37.5</v>
      </c>
      <c r="AE9" s="8">
        <f t="shared" ca="1" si="17"/>
        <v>0</v>
      </c>
      <c r="AF9" s="8">
        <f t="shared" ca="1" si="17"/>
        <v>-37.5</v>
      </c>
      <c r="AG9" s="8">
        <f t="shared" ca="1" si="17"/>
        <v>0</v>
      </c>
      <c r="AH9" s="8">
        <f t="shared" ca="1" si="17"/>
        <v>0</v>
      </c>
      <c r="AI9" s="8">
        <f t="shared" ca="1" si="17"/>
        <v>0</v>
      </c>
      <c r="AJ9" s="8">
        <f t="shared" ca="1" si="17"/>
        <v>0</v>
      </c>
      <c r="AK9" s="8">
        <f t="shared" ca="1" si="17"/>
        <v>0</v>
      </c>
      <c r="AL9" s="8">
        <f t="shared" ca="1" si="17"/>
        <v>-50</v>
      </c>
      <c r="AM9" s="8">
        <f t="shared" ca="1" si="17"/>
        <v>0</v>
      </c>
      <c r="AN9" s="8">
        <f t="shared" ca="1" si="17"/>
        <v>0</v>
      </c>
      <c r="AO9" s="8">
        <f t="shared" ca="1" si="17"/>
        <v>-50</v>
      </c>
      <c r="AP9" s="8">
        <f t="shared" ca="1" si="17"/>
        <v>0</v>
      </c>
      <c r="AQ9" s="8">
        <f t="shared" ca="1" si="17"/>
        <v>-12.5</v>
      </c>
      <c r="AR9" s="8">
        <f t="shared" ca="1" si="17"/>
        <v>25</v>
      </c>
      <c r="AS9" s="8">
        <f t="shared" ca="1" si="17"/>
        <v>0</v>
      </c>
      <c r="AT9" s="8">
        <f t="shared" ca="1" si="17"/>
        <v>0</v>
      </c>
      <c r="AU9" s="8">
        <f t="shared" ca="1" si="17"/>
        <v>0</v>
      </c>
      <c r="AV9" s="8">
        <f t="shared" ca="1" si="17"/>
        <v>0</v>
      </c>
      <c r="AW9" s="8">
        <f t="shared" ca="1" si="17"/>
        <v>0</v>
      </c>
      <c r="AX9" s="8">
        <f t="shared" ca="1" si="17"/>
        <v>0</v>
      </c>
      <c r="AY9" s="8">
        <f ca="1">INDIRECT("'"&amp;$B9&amp;"'!"&amp;AY$2&amp;"5")</f>
        <v>0.84885836326218822</v>
      </c>
      <c r="AZ9" s="8">
        <f ca="1">INDIRECT("'"&amp;$B9&amp;"'!"&amp;AZ$2&amp;"12")</f>
        <v>12.5</v>
      </c>
      <c r="BA9" s="8">
        <f ca="1">INDIRECT("'"&amp;$B9&amp;"'!"&amp;BA$2&amp;"12")</f>
        <v>0</v>
      </c>
      <c r="BB9" s="8">
        <f ca="1">INDIRECT("'"&amp;$B9&amp;"'!"&amp;BB$2&amp;"12")</f>
        <v>0</v>
      </c>
      <c r="BC9" s="8">
        <f ca="1">INDIRECT("'"&amp;$B9&amp;"'!"&amp;BC$2&amp;"12")</f>
        <v>0</v>
      </c>
      <c r="BD9" s="8">
        <f ca="1">INDIRECT("'"&amp;$B9&amp;"'!"&amp;BD$2&amp;"12")</f>
        <v>-37.5</v>
      </c>
      <c r="BE9" s="8">
        <f t="shared" ref="BE9:CB9" ca="1" si="18">INDIRECT("'"&amp;$B9&amp;"'!"&amp;BE$2&amp;"5")</f>
        <v>0</v>
      </c>
      <c r="BF9" s="8">
        <f ca="1">INDIRECT("'"&amp;$B9&amp;"'!"&amp;BF$2&amp;"5")</f>
        <v>14.652014652014657</v>
      </c>
      <c r="BG9" s="8">
        <f ca="1">INDIRECT("'"&amp;$B9&amp;"'!"&amp;BG$2&amp;"12")</f>
        <v>241.02564102564105</v>
      </c>
      <c r="BH9" s="24">
        <f ca="1">INDIRECT("'"&amp;$B9&amp;"'!"&amp;BH$2&amp;"5")</f>
        <v>9.9826388888888827E-6</v>
      </c>
      <c r="BI9" s="8">
        <f ca="1">INDIRECT("'"&amp;$B9&amp;"'!"&amp;BI$2&amp;"5")</f>
        <v>0</v>
      </c>
      <c r="BJ9" s="8">
        <f ca="1">INDIRECT("'"&amp;$B9&amp;"'!"&amp;BJ$2&amp;"5")</f>
        <v>-2.875</v>
      </c>
      <c r="BK9" s="8">
        <f ca="1">INDIRECT("'"&amp;$B9&amp;"'!"&amp;BK$2&amp;"5")</f>
        <v>-0.125</v>
      </c>
      <c r="BL9" s="8">
        <f ca="1">INDIRECT("'"&amp;$B9&amp;"'!"&amp;BL$2&amp;"5")</f>
        <v>-0.23172706835770818</v>
      </c>
      <c r="BM9" s="8">
        <f t="shared" ca="1" si="18"/>
        <v>-19.725625000000008</v>
      </c>
      <c r="BN9" s="8">
        <f t="shared" ca="1" si="18"/>
        <v>-3.090416666666667</v>
      </c>
      <c r="BO9" s="8">
        <f ca="1">INDIRECT("'"&amp;$B9&amp;"'!"&amp;BO$2&amp;"5")</f>
        <v>-2.5450000000000004</v>
      </c>
      <c r="BP9" s="8">
        <f ca="1">INDIRECT("'"&amp;$B9&amp;"'!"&amp;BP$2&amp;"5")</f>
        <v>-3.9283333333333319</v>
      </c>
      <c r="BQ9" s="8">
        <f t="shared" ca="1" si="18"/>
        <v>0.79999999999999982</v>
      </c>
      <c r="BR9" s="8">
        <f t="shared" ca="1" si="18"/>
        <v>-2.1999999999999993</v>
      </c>
      <c r="BS9" s="8">
        <f t="shared" ca="1" si="18"/>
        <v>-1.5999999999999996</v>
      </c>
      <c r="BT9" s="8" t="e">
        <f t="shared" ca="1" si="18"/>
        <v>#VALUE!</v>
      </c>
      <c r="BU9" s="8">
        <f t="shared" ca="1" si="18"/>
        <v>-1</v>
      </c>
      <c r="BV9" s="8">
        <f t="shared" ca="1" si="18"/>
        <v>3.3999999999999986</v>
      </c>
      <c r="BW9" s="8">
        <f t="shared" ca="1" si="18"/>
        <v>-1.1999999999999993</v>
      </c>
      <c r="BX9" s="8">
        <f t="shared" ca="1" si="18"/>
        <v>1</v>
      </c>
      <c r="BY9" s="8">
        <f t="shared" ca="1" si="18"/>
        <v>-0.5</v>
      </c>
      <c r="BZ9" s="8">
        <f t="shared" ca="1" si="18"/>
        <v>-2.7000000000000011</v>
      </c>
      <c r="CA9" s="8">
        <f t="shared" ca="1" si="18"/>
        <v>2</v>
      </c>
      <c r="CB9" s="8">
        <f t="shared" ca="1" si="18"/>
        <v>0.80790000000000006</v>
      </c>
    </row>
    <row r="10" spans="1:94">
      <c r="A10" s="64"/>
      <c r="B10" s="70"/>
      <c r="C10" s="3" t="s">
        <v>291</v>
      </c>
      <c r="D10" s="8"/>
      <c r="E10" s="8"/>
      <c r="F10" s="8"/>
      <c r="G10" s="8">
        <f ca="1">INDIRECT("'"&amp;$B9&amp;"'!"&amp;G$2&amp;"6")</f>
        <v>1.0996481958556972</v>
      </c>
      <c r="H10" s="8">
        <f ca="1">INDIRECT("'"&amp;$B9&amp;"'!"&amp;H$2&amp;"6")</f>
        <v>0.23625223610108251</v>
      </c>
      <c r="I10" s="8">
        <f ca="1">INDIRECT("'"&amp;$B9&amp;"'!"&amp;I$2&amp;"6")</f>
        <v>0.25596502565668405</v>
      </c>
      <c r="J10" s="8">
        <f ca="1">INDIRECT("'"&amp;$B9&amp;"'!"&amp;J$2&amp;"6")</f>
        <v>2.9390268896149663</v>
      </c>
      <c r="K10" s="8">
        <f ca="1">INDIRECT("'"&amp;$B9&amp;"'!"&amp;K$2&amp;"6")</f>
        <v>0.23986066581029394</v>
      </c>
      <c r="L10" s="8"/>
      <c r="M10" s="8">
        <f ca="1">INDIRECT("'"&amp;$B9&amp;"'!"&amp;M$2&amp;"6")</f>
        <v>2.5416011869913366</v>
      </c>
      <c r="N10" s="8">
        <f t="shared" ref="N10:AX10" ca="1" si="19">INDIRECT("'"&amp;$B9&amp;"'!"&amp;N$2&amp;"8")</f>
        <v>100</v>
      </c>
      <c r="O10" s="8">
        <f t="shared" ca="1" si="19"/>
        <v>100</v>
      </c>
      <c r="P10" s="8">
        <f t="shared" ca="1" si="19"/>
        <v>25</v>
      </c>
      <c r="Q10" s="8">
        <f t="shared" ca="1" si="19"/>
        <v>100</v>
      </c>
      <c r="R10" s="8">
        <f t="shared" ca="1" si="19"/>
        <v>100</v>
      </c>
      <c r="S10" s="8">
        <f t="shared" ca="1" si="19"/>
        <v>100</v>
      </c>
      <c r="T10" s="8">
        <f t="shared" ca="1" si="19"/>
        <v>100</v>
      </c>
      <c r="U10" s="8">
        <f t="shared" ca="1" si="19"/>
        <v>100</v>
      </c>
      <c r="V10" s="8">
        <f t="shared" ca="1" si="19"/>
        <v>25</v>
      </c>
      <c r="W10" s="8" t="str">
        <f t="shared" ca="1" si="19"/>
        <v>inf</v>
      </c>
      <c r="X10" s="8" t="str">
        <f t="shared" ca="1" si="19"/>
        <v>inf</v>
      </c>
      <c r="Y10" s="8">
        <f t="shared" ca="1" si="19"/>
        <v>100</v>
      </c>
      <c r="Z10" s="8">
        <f t="shared" ca="1" si="19"/>
        <v>100</v>
      </c>
      <c r="AA10" s="8">
        <f t="shared" ca="1" si="19"/>
        <v>100</v>
      </c>
      <c r="AB10" s="8">
        <f t="shared" ca="1" si="19"/>
        <v>100</v>
      </c>
      <c r="AC10" s="8">
        <f t="shared" ca="1" si="19"/>
        <v>100</v>
      </c>
      <c r="AD10" s="8">
        <f t="shared" ca="1" si="19"/>
        <v>25</v>
      </c>
      <c r="AE10" s="8">
        <f t="shared" ca="1" si="19"/>
        <v>100</v>
      </c>
      <c r="AF10" s="8">
        <f t="shared" ca="1" si="19"/>
        <v>62.5</v>
      </c>
      <c r="AG10" s="8">
        <f t="shared" ca="1" si="19"/>
        <v>100</v>
      </c>
      <c r="AH10" s="8">
        <f t="shared" ca="1" si="19"/>
        <v>100</v>
      </c>
      <c r="AI10" s="8">
        <f t="shared" ca="1" si="19"/>
        <v>100</v>
      </c>
      <c r="AJ10" s="8">
        <f t="shared" ca="1" si="19"/>
        <v>100</v>
      </c>
      <c r="AK10" s="8">
        <f t="shared" ca="1" si="19"/>
        <v>100</v>
      </c>
      <c r="AL10" s="8">
        <f t="shared" ca="1" si="19"/>
        <v>0</v>
      </c>
      <c r="AM10" s="8">
        <f t="shared" ca="1" si="19"/>
        <v>100</v>
      </c>
      <c r="AN10" s="8">
        <f t="shared" ca="1" si="19"/>
        <v>100</v>
      </c>
      <c r="AO10" s="8">
        <f t="shared" ca="1" si="19"/>
        <v>50</v>
      </c>
      <c r="AP10" s="8">
        <f t="shared" ca="1" si="19"/>
        <v>100</v>
      </c>
      <c r="AQ10" s="8">
        <f t="shared" ca="1" si="19"/>
        <v>87.5</v>
      </c>
      <c r="AR10" s="8" t="str">
        <f t="shared" ca="1" si="19"/>
        <v>inf</v>
      </c>
      <c r="AS10" s="8">
        <f t="shared" ca="1" si="19"/>
        <v>100</v>
      </c>
      <c r="AT10" s="8">
        <f t="shared" ca="1" si="19"/>
        <v>100</v>
      </c>
      <c r="AU10" s="8">
        <f t="shared" ca="1" si="19"/>
        <v>100</v>
      </c>
      <c r="AV10" s="8">
        <f t="shared" ca="1" si="19"/>
        <v>100</v>
      </c>
      <c r="AW10" s="8">
        <f t="shared" ca="1" si="19"/>
        <v>100</v>
      </c>
      <c r="AX10" s="8">
        <f t="shared" ca="1" si="19"/>
        <v>100</v>
      </c>
      <c r="AY10" s="8"/>
      <c r="AZ10" s="8" t="str">
        <f ca="1">INDIRECT("'"&amp;$B9&amp;"'!"&amp;AZ$2&amp;"8")</f>
        <v>inf</v>
      </c>
      <c r="BA10" s="8">
        <f ca="1">INDIRECT("'"&amp;$B9&amp;"'!"&amp;BA$2&amp;"8")</f>
        <v>100</v>
      </c>
      <c r="BB10" s="8">
        <f ca="1">INDIRECT("'"&amp;$B9&amp;"'!"&amp;BB$2&amp;"8")</f>
        <v>100</v>
      </c>
      <c r="BC10" s="8">
        <f ca="1">INDIRECT("'"&amp;$B9&amp;"'!"&amp;BC$2&amp;"8")</f>
        <v>100</v>
      </c>
      <c r="BD10" s="8">
        <f ca="1">INDIRECT("'"&amp;$B9&amp;"'!"&amp;BD$2&amp;"8")</f>
        <v>62.5</v>
      </c>
      <c r="BE10" s="8">
        <f ca="1">INDIRECT("'"&amp;$B9&amp;"'!"&amp;BE$2&amp;"6")</f>
        <v>0</v>
      </c>
      <c r="BF10" s="8">
        <f ca="1">INDIRECT("'"&amp;$B9&amp;"'!"&amp;BF$2&amp;"6")</f>
        <v>0.33553496290680662</v>
      </c>
      <c r="BG10" s="8"/>
      <c r="BH10" s="8">
        <f t="shared" ref="BH10:BP10" ca="1" si="20">INDIRECT("'"&amp;$B9&amp;"'!"&amp;BH$2&amp;"6")</f>
        <v>0.41208812227586178</v>
      </c>
      <c r="BI10" s="8" t="e">
        <f t="shared" ca="1" si="20"/>
        <v>#DIV/0!</v>
      </c>
      <c r="BJ10" s="8">
        <f t="shared" ca="1" si="20"/>
        <v>0.41208812227586206</v>
      </c>
      <c r="BK10" s="8">
        <f t="shared" ca="1" si="20"/>
        <v>8.8002464103492828E-2</v>
      </c>
      <c r="BL10" s="8">
        <f t="shared" ca="1" si="20"/>
        <v>6.3207413501997461E-2</v>
      </c>
      <c r="BM10" s="8">
        <f t="shared" ca="1" si="20"/>
        <v>0.74556586414192971</v>
      </c>
      <c r="BN10" s="8">
        <f t="shared" ca="1" si="20"/>
        <v>0.5974693843131138</v>
      </c>
      <c r="BO10" s="8">
        <f t="shared" ca="1" si="20"/>
        <v>0.35254015240209047</v>
      </c>
      <c r="BP10" s="8">
        <f t="shared" ca="1" si="20"/>
        <v>0.67031716944227304</v>
      </c>
      <c r="BQ10" s="8"/>
      <c r="BR10" s="8"/>
      <c r="BS10" s="8"/>
      <c r="BT10" s="8"/>
      <c r="BU10" s="8"/>
      <c r="BV10" s="8"/>
      <c r="BW10" s="8"/>
      <c r="BX10" s="8"/>
      <c r="BY10" s="8"/>
      <c r="BZ10" s="8"/>
      <c r="CA10" s="8"/>
      <c r="CB10" s="8"/>
    </row>
    <row r="11" spans="1:94">
      <c r="A11" s="64"/>
      <c r="B11" s="71"/>
      <c r="C11" s="3" t="s">
        <v>194</v>
      </c>
      <c r="D11" s="8"/>
      <c r="E11" s="8"/>
      <c r="F11" s="8"/>
      <c r="G11" s="8">
        <f ca="1">INDIRECT("'"&amp;$B9&amp;"'!"&amp;G$2&amp;"7")</f>
        <v>0.6646260396116026</v>
      </c>
      <c r="H11" s="8">
        <f ca="1">INDIRECT("'"&amp;$B9&amp;"'!"&amp;H$2&amp;"7")</f>
        <v>0.80065409752451178</v>
      </c>
      <c r="I11" s="8">
        <f ca="1">INDIRECT("'"&amp;$B9&amp;"'!"&amp;I$2&amp;"7")</f>
        <v>0.78527179404995917</v>
      </c>
      <c r="J11" s="8">
        <f ca="1">INDIRECT("'"&amp;$B9&amp;"'!"&amp;J$2&amp;"7")</f>
        <v>0.60234263787862807</v>
      </c>
      <c r="K11" s="8">
        <f ca="1">INDIRECT("'"&amp;$B9&amp;"'!"&amp;K$2&amp;"7")</f>
        <v>0.7977612291567624</v>
      </c>
      <c r="L11" s="8"/>
      <c r="M11" s="8">
        <f ca="1">INDIRECT("'"&amp;$B9&amp;"'!"&amp;M$2&amp;"7")</f>
        <v>0.67404892580753062</v>
      </c>
      <c r="N11" s="8">
        <f t="shared" ref="N11:AX11" ca="1" si="21">INDIRECT("'"&amp;$B9&amp;"'!"&amp;N$2&amp;"11")</f>
        <v>1</v>
      </c>
      <c r="O11" s="8">
        <f t="shared" ca="1" si="21"/>
        <v>1</v>
      </c>
      <c r="P11" s="8">
        <f t="shared" ca="1" si="21"/>
        <v>2.7206543445690807E-2</v>
      </c>
      <c r="Q11" s="8">
        <f t="shared" ca="1" si="21"/>
        <v>1</v>
      </c>
      <c r="R11" s="8">
        <f t="shared" ca="1" si="21"/>
        <v>1</v>
      </c>
      <c r="S11" s="8">
        <f t="shared" ca="1" si="21"/>
        <v>1</v>
      </c>
      <c r="T11" s="8">
        <f t="shared" ca="1" si="21"/>
        <v>1</v>
      </c>
      <c r="U11" s="8">
        <f t="shared" ca="1" si="21"/>
        <v>1</v>
      </c>
      <c r="V11" s="8">
        <f t="shared" ca="1" si="21"/>
        <v>2.7206543445690807E-2</v>
      </c>
      <c r="W11" s="8">
        <f t="shared" ca="1" si="21"/>
        <v>0</v>
      </c>
      <c r="X11" s="8">
        <f t="shared" ca="1" si="21"/>
        <v>0</v>
      </c>
      <c r="Y11" s="8">
        <f t="shared" ca="1" si="21"/>
        <v>1</v>
      </c>
      <c r="Z11" s="8">
        <f t="shared" ca="1" si="21"/>
        <v>1</v>
      </c>
      <c r="AA11" s="8">
        <f t="shared" ca="1" si="21"/>
        <v>1</v>
      </c>
      <c r="AB11" s="8">
        <f t="shared" ca="1" si="21"/>
        <v>1</v>
      </c>
      <c r="AC11" s="8">
        <f t="shared" ca="1" si="21"/>
        <v>1</v>
      </c>
      <c r="AD11" s="8">
        <f t="shared" ca="1" si="21"/>
        <v>2.7206543445690807E-2</v>
      </c>
      <c r="AE11" s="8">
        <f t="shared" ca="1" si="21"/>
        <v>1</v>
      </c>
      <c r="AF11" s="8">
        <f t="shared" ca="1" si="21"/>
        <v>8.8314630560337223E-3</v>
      </c>
      <c r="AG11" s="8">
        <f t="shared" ca="1" si="21"/>
        <v>1</v>
      </c>
      <c r="AH11" s="8">
        <f t="shared" ca="1" si="21"/>
        <v>1</v>
      </c>
      <c r="AI11" s="8">
        <f t="shared" ca="1" si="21"/>
        <v>1</v>
      </c>
      <c r="AJ11" s="8">
        <f t="shared" ca="1" si="21"/>
        <v>1</v>
      </c>
      <c r="AK11" s="8">
        <f t="shared" ca="1" si="21"/>
        <v>1</v>
      </c>
      <c r="AL11" s="8">
        <f t="shared" ca="1" si="21"/>
        <v>0</v>
      </c>
      <c r="AM11" s="8">
        <f t="shared" ca="1" si="21"/>
        <v>1</v>
      </c>
      <c r="AN11" s="8">
        <f t="shared" ca="1" si="21"/>
        <v>1</v>
      </c>
      <c r="AO11" s="8">
        <f t="shared" ca="1" si="21"/>
        <v>3.1538635293716741E-4</v>
      </c>
      <c r="AP11" s="8">
        <f t="shared" ca="1" si="21"/>
        <v>1</v>
      </c>
      <c r="AQ11" s="8">
        <f t="shared" ca="1" si="21"/>
        <v>0.2618888144572884</v>
      </c>
      <c r="AR11" s="8">
        <f t="shared" ca="1" si="21"/>
        <v>0</v>
      </c>
      <c r="AS11" s="8">
        <f t="shared" ca="1" si="21"/>
        <v>1</v>
      </c>
      <c r="AT11" s="8">
        <f t="shared" ca="1" si="21"/>
        <v>1</v>
      </c>
      <c r="AU11" s="8">
        <f t="shared" ca="1" si="21"/>
        <v>1</v>
      </c>
      <c r="AV11" s="8">
        <f t="shared" ca="1" si="21"/>
        <v>1</v>
      </c>
      <c r="AW11" s="8">
        <f t="shared" ca="1" si="21"/>
        <v>1</v>
      </c>
      <c r="AX11" s="8">
        <f t="shared" ca="1" si="21"/>
        <v>1</v>
      </c>
      <c r="AY11" s="8"/>
      <c r="AZ11" s="8">
        <f ca="1">INDIRECT("'"&amp;$B9&amp;"'!"&amp;AZ$2&amp;"11")</f>
        <v>0</v>
      </c>
      <c r="BA11" s="8">
        <f ca="1">INDIRECT("'"&amp;$B9&amp;"'!"&amp;BA$2&amp;"11")</f>
        <v>1</v>
      </c>
      <c r="BB11" s="8">
        <f ca="1">INDIRECT("'"&amp;$B9&amp;"'!"&amp;BB$2&amp;"11")</f>
        <v>1</v>
      </c>
      <c r="BC11" s="8">
        <f ca="1">INDIRECT("'"&amp;$B9&amp;"'!"&amp;BC$2&amp;"11")</f>
        <v>1</v>
      </c>
      <c r="BD11" s="8">
        <f ca="1">INDIRECT("'"&amp;$B9&amp;"'!"&amp;BD$2&amp;"11")</f>
        <v>8.8314630560337223E-3</v>
      </c>
      <c r="BE11" s="8">
        <f ca="1">INDIRECT("'"&amp;$B9&amp;"'!"&amp;BE$2&amp;"7")</f>
        <v>1</v>
      </c>
      <c r="BF11" s="8">
        <f ca="1">INDIRECT("'"&amp;$B9&amp;"'!"&amp;BF$2&amp;"7")</f>
        <v>0.72301666482319538</v>
      </c>
      <c r="BG11" s="8"/>
      <c r="BH11" s="8">
        <f t="shared" ref="BH11:BP11" ca="1" si="22">INDIRECT("'"&amp;$B9&amp;"'!"&amp;BH$2&amp;"7")</f>
        <v>0.6646260396116026</v>
      </c>
      <c r="BI11" s="8">
        <f t="shared" ca="1" si="22"/>
        <v>1</v>
      </c>
      <c r="BJ11" s="8">
        <f t="shared" ca="1" si="22"/>
        <v>0.6646260396116026</v>
      </c>
      <c r="BK11" s="8">
        <f t="shared" ca="1" si="22"/>
        <v>0.92351595928499575</v>
      </c>
      <c r="BL11" s="8">
        <f t="shared" ca="1" si="22"/>
        <v>0.87350909591000825</v>
      </c>
      <c r="BM11" s="8">
        <f t="shared" ca="1" si="22"/>
        <v>0.76837846074366101</v>
      </c>
      <c r="BN11" s="8">
        <f t="shared" ca="1" si="22"/>
        <v>0.95335974893207909</v>
      </c>
      <c r="BO11" s="8">
        <f t="shared" ca="1" si="22"/>
        <v>0.9836137462358705</v>
      </c>
      <c r="BP11" s="8">
        <f t="shared" ca="1" si="22"/>
        <v>0.72228886626893818</v>
      </c>
      <c r="BQ11" s="8"/>
      <c r="BR11" s="8"/>
      <c r="BS11" s="8"/>
      <c r="BT11" s="8"/>
      <c r="BU11" s="8"/>
      <c r="BV11" s="8"/>
      <c r="BW11" s="8"/>
      <c r="BX11" s="8"/>
      <c r="BY11" s="8"/>
      <c r="BZ11" s="8"/>
      <c r="CA11" s="8"/>
      <c r="CB11" s="8"/>
    </row>
    <row r="12" spans="1:94" ht="14.25" customHeight="1">
      <c r="A12" s="64"/>
      <c r="B12" s="69" t="s">
        <v>353</v>
      </c>
      <c r="C12" s="3" t="s">
        <v>290</v>
      </c>
      <c r="D12" s="8">
        <f ca="1">INDIRECT("'"&amp;$B12&amp;"'!"&amp;D$2&amp;"12")</f>
        <v>300</v>
      </c>
      <c r="E12" s="8">
        <f ca="1">INDIRECT("'"&amp;$B12&amp;"'!"&amp;E$2&amp;"12")</f>
        <v>300</v>
      </c>
      <c r="F12" s="8">
        <f ca="1">INDIRECT("'"&amp;$B12&amp;"'!"&amp;F$2&amp;"12")</f>
        <v>310.25641025641022</v>
      </c>
      <c r="G12" s="8">
        <f ca="1">INDIRECT("'"&amp;$B12&amp;"'!"&amp;G$2&amp;"5")</f>
        <v>-7.25</v>
      </c>
      <c r="H12" s="8">
        <f t="shared" ref="H12:M12" ca="1" si="23">INDIRECT("'"&amp;$B12&amp;"'!"&amp;H$2&amp;"5")</f>
        <v>-11.25</v>
      </c>
      <c r="I12" s="8">
        <f t="shared" ca="1" si="23"/>
        <v>-1.625</v>
      </c>
      <c r="J12" s="8">
        <f t="shared" ca="1" si="23"/>
        <v>-0.76640624999999996</v>
      </c>
      <c r="K12" s="8">
        <f t="shared" ca="1" si="23"/>
        <v>-11</v>
      </c>
      <c r="L12" s="8">
        <f ca="1">INDIRECT("'"&amp;$B12&amp;"'!"&amp;L$2&amp;"12")</f>
        <v>260</v>
      </c>
      <c r="M12" s="8">
        <f t="shared" ca="1" si="23"/>
        <v>-2.3568910256410254</v>
      </c>
      <c r="N12" s="8">
        <f t="shared" ref="N12:AX12" ca="1" si="24">INDIRECT("'"&amp;$B12&amp;"'!"&amp;N$2&amp;"12")</f>
        <v>0</v>
      </c>
      <c r="O12" s="8">
        <f t="shared" ca="1" si="24"/>
        <v>0</v>
      </c>
      <c r="P12" s="8">
        <f t="shared" ca="1" si="24"/>
        <v>-37.5</v>
      </c>
      <c r="Q12" s="8">
        <f t="shared" ca="1" si="24"/>
        <v>0</v>
      </c>
      <c r="R12" s="8">
        <f t="shared" ca="1" si="24"/>
        <v>-12.5</v>
      </c>
      <c r="S12" s="8">
        <f t="shared" ca="1" si="24"/>
        <v>0</v>
      </c>
      <c r="T12" s="8">
        <f t="shared" ca="1" si="24"/>
        <v>0</v>
      </c>
      <c r="U12" s="8">
        <f t="shared" ca="1" si="24"/>
        <v>0</v>
      </c>
      <c r="V12" s="8">
        <f t="shared" ca="1" si="24"/>
        <v>-37.5</v>
      </c>
      <c r="W12" s="8">
        <f t="shared" ca="1" si="24"/>
        <v>25</v>
      </c>
      <c r="X12" s="8">
        <f t="shared" ca="1" si="24"/>
        <v>25</v>
      </c>
      <c r="Y12" s="8">
        <f t="shared" ca="1" si="24"/>
        <v>0</v>
      </c>
      <c r="Z12" s="8">
        <f t="shared" ca="1" si="24"/>
        <v>0</v>
      </c>
      <c r="AA12" s="8">
        <f t="shared" ca="1" si="24"/>
        <v>37.5</v>
      </c>
      <c r="AB12" s="8">
        <f t="shared" ca="1" si="24"/>
        <v>0</v>
      </c>
      <c r="AC12" s="8">
        <f t="shared" ca="1" si="24"/>
        <v>0</v>
      </c>
      <c r="AD12" s="8">
        <f t="shared" ca="1" si="24"/>
        <v>-25</v>
      </c>
      <c r="AE12" s="8">
        <f t="shared" ca="1" si="24"/>
        <v>0</v>
      </c>
      <c r="AF12" s="8">
        <f t="shared" ca="1" si="24"/>
        <v>-37.5</v>
      </c>
      <c r="AG12" s="8">
        <f t="shared" ca="1" si="24"/>
        <v>0</v>
      </c>
      <c r="AH12" s="8">
        <f t="shared" ca="1" si="24"/>
        <v>0</v>
      </c>
      <c r="AI12" s="8">
        <f t="shared" ca="1" si="24"/>
        <v>12.5</v>
      </c>
      <c r="AJ12" s="8">
        <f t="shared" ca="1" si="24"/>
        <v>0</v>
      </c>
      <c r="AK12" s="8">
        <f t="shared" ca="1" si="24"/>
        <v>0</v>
      </c>
      <c r="AL12" s="8">
        <f t="shared" ca="1" si="24"/>
        <v>-50</v>
      </c>
      <c r="AM12" s="8">
        <f t="shared" ca="1" si="24"/>
        <v>0</v>
      </c>
      <c r="AN12" s="8">
        <f t="shared" ca="1" si="24"/>
        <v>0</v>
      </c>
      <c r="AO12" s="8">
        <f t="shared" ca="1" si="24"/>
        <v>-100</v>
      </c>
      <c r="AP12" s="8">
        <f t="shared" ca="1" si="24"/>
        <v>0</v>
      </c>
      <c r="AQ12" s="8">
        <f t="shared" ca="1" si="24"/>
        <v>-62.5</v>
      </c>
      <c r="AR12" s="8">
        <f t="shared" ca="1" si="24"/>
        <v>25</v>
      </c>
      <c r="AS12" s="8">
        <f t="shared" ca="1" si="24"/>
        <v>0</v>
      </c>
      <c r="AT12" s="8">
        <f t="shared" ca="1" si="24"/>
        <v>0</v>
      </c>
      <c r="AU12" s="8">
        <f t="shared" ca="1" si="24"/>
        <v>-37.5</v>
      </c>
      <c r="AV12" s="8">
        <f t="shared" ca="1" si="24"/>
        <v>-37.5</v>
      </c>
      <c r="AW12" s="8">
        <f t="shared" ca="1" si="24"/>
        <v>-37.5</v>
      </c>
      <c r="AX12" s="8">
        <f t="shared" ca="1" si="24"/>
        <v>-18.75</v>
      </c>
      <c r="AY12" s="8">
        <f ca="1">INDIRECT("'"&amp;$B12&amp;"'!"&amp;AY$2&amp;"5")</f>
        <v>1.49406502964883</v>
      </c>
      <c r="AZ12" s="8">
        <f ca="1">INDIRECT("'"&amp;$B12&amp;"'!"&amp;AZ$2&amp;"12")</f>
        <v>0</v>
      </c>
      <c r="BA12" s="8">
        <f ca="1">INDIRECT("'"&amp;$B12&amp;"'!"&amp;BA$2&amp;"12")</f>
        <v>0</v>
      </c>
      <c r="BB12" s="8">
        <f ca="1">INDIRECT("'"&amp;$B12&amp;"'!"&amp;BB$2&amp;"12")</f>
        <v>-37.5</v>
      </c>
      <c r="BC12" s="8">
        <f ca="1">INDIRECT("'"&amp;$B12&amp;"'!"&amp;BC$2&amp;"12")</f>
        <v>0</v>
      </c>
      <c r="BD12" s="8">
        <f ca="1">INDIRECT("'"&amp;$B12&amp;"'!"&amp;BD$2&amp;"12")</f>
        <v>-25</v>
      </c>
      <c r="BE12" s="8">
        <f t="shared" ref="BE12:CB12" ca="1" si="25">INDIRECT("'"&amp;$B12&amp;"'!"&amp;BE$2&amp;"5")</f>
        <v>-0.625</v>
      </c>
      <c r="BF12" s="8">
        <f ca="1">INDIRECT("'"&amp;$B12&amp;"'!"&amp;BF$2&amp;"5")</f>
        <v>-15.705128205128204</v>
      </c>
      <c r="BG12" s="8">
        <f ca="1">INDIRECT("'"&amp;$B12&amp;"'!"&amp;BG$2&amp;"12")</f>
        <v>310.25641025641033</v>
      </c>
      <c r="BH12" s="29">
        <f ca="1">INDIRECT("'"&amp;$B12&amp;"'!"&amp;BH$2&amp;"5")</f>
        <v>1.7361111111111142E-6</v>
      </c>
      <c r="BI12" s="8">
        <f ca="1">INDIRECT("'"&amp;$B12&amp;"'!"&amp;BI$2&amp;"5")</f>
        <v>0</v>
      </c>
      <c r="BJ12" s="8">
        <f ca="1">INDIRECT("'"&amp;$B12&amp;"'!"&amp;BJ$2&amp;"5")</f>
        <v>0.5</v>
      </c>
      <c r="BK12" s="8">
        <f ca="1">INDIRECT("'"&amp;$B12&amp;"'!"&amp;BK$2&amp;"5")</f>
        <v>-0.25</v>
      </c>
      <c r="BL12" s="8">
        <f ca="1">INDIRECT("'"&amp;$B12&amp;"'!"&amp;BL$2&amp;"5")</f>
        <v>-1.3661591575091592</v>
      </c>
      <c r="BM12" s="8">
        <f t="shared" ca="1" si="25"/>
        <v>-20.811250000000005</v>
      </c>
      <c r="BN12" s="8">
        <f t="shared" ca="1" si="25"/>
        <v>-2.8458333333333332</v>
      </c>
      <c r="BO12" s="8">
        <f ca="1">INDIRECT("'"&amp;$B12&amp;"'!"&amp;BO$2&amp;"5")</f>
        <v>-2.5930000000000009</v>
      </c>
      <c r="BP12" s="8">
        <f ca="1">INDIRECT("'"&amp;$B12&amp;"'!"&amp;BP$2&amp;"5")</f>
        <v>-4.1606666666666658</v>
      </c>
      <c r="BQ12" s="8">
        <f t="shared" ca="1" si="25"/>
        <v>0.99999999999999911</v>
      </c>
      <c r="BR12" s="8">
        <f t="shared" ca="1" si="25"/>
        <v>-3.5999999999999979</v>
      </c>
      <c r="BS12" s="8">
        <f t="shared" ca="1" si="25"/>
        <v>-2.5</v>
      </c>
      <c r="BT12" s="8" t="e">
        <f t="shared" ca="1" si="25"/>
        <v>#VALUE!</v>
      </c>
      <c r="BU12" s="8">
        <f t="shared" ca="1" si="25"/>
        <v>1</v>
      </c>
      <c r="BV12" s="8">
        <f t="shared" ca="1" si="25"/>
        <v>12.899999999999999</v>
      </c>
      <c r="BW12" s="8">
        <f t="shared" ca="1" si="25"/>
        <v>-1.7999999999999989</v>
      </c>
      <c r="BX12" s="8">
        <f t="shared" ca="1" si="25"/>
        <v>-3</v>
      </c>
      <c r="BY12" s="8">
        <f t="shared" ca="1" si="25"/>
        <v>-2.7000000000000011</v>
      </c>
      <c r="BZ12" s="8">
        <f t="shared" ca="1" si="25"/>
        <v>-1.8000000000000007</v>
      </c>
      <c r="CA12" s="8">
        <f t="shared" ca="1" si="25"/>
        <v>2</v>
      </c>
      <c r="CB12" s="8">
        <f t="shared" ca="1" si="25"/>
        <v>0.92649999999999988</v>
      </c>
    </row>
    <row r="13" spans="1:94">
      <c r="A13" s="64"/>
      <c r="B13" s="70"/>
      <c r="C13" s="3" t="s">
        <v>291</v>
      </c>
      <c r="D13" s="8"/>
      <c r="E13" s="8"/>
      <c r="F13" s="8"/>
      <c r="G13" s="8">
        <f ca="1">INDIRECT("'"&amp;$B12&amp;"'!"&amp;G$2&amp;"6")</f>
        <v>0.89262465674571867</v>
      </c>
      <c r="H13" s="8">
        <f ca="1">INDIRECT("'"&amp;$B12&amp;"'!"&amp;H$2&amp;"6")</f>
        <v>0.19644264492428357</v>
      </c>
      <c r="I13" s="8">
        <f ca="1">INDIRECT("'"&amp;$B12&amp;"'!"&amp;I$2&amp;"6")</f>
        <v>8.9693308175849973E-2</v>
      </c>
      <c r="J13" s="8">
        <f ca="1">INDIRECT("'"&amp;$B12&amp;"'!"&amp;J$2&amp;"6")</f>
        <v>4.0064570319002337</v>
      </c>
      <c r="K13" s="8">
        <f ca="1">INDIRECT("'"&amp;$B12&amp;"'!"&amp;K$2&amp;"6")</f>
        <v>0.19540700619753124</v>
      </c>
      <c r="L13" s="8"/>
      <c r="M13" s="8">
        <f ca="1">INDIRECT("'"&amp;$B12&amp;"'!"&amp;M$2&amp;"6")</f>
        <v>2.9581366482841855</v>
      </c>
      <c r="N13" s="8">
        <f t="shared" ref="N13:AX13" ca="1" si="26">INDIRECT("'"&amp;$B12&amp;"'!"&amp;N$2&amp;"8")</f>
        <v>100</v>
      </c>
      <c r="O13" s="8">
        <f t="shared" ca="1" si="26"/>
        <v>100</v>
      </c>
      <c r="P13" s="8">
        <f t="shared" ca="1" si="26"/>
        <v>25</v>
      </c>
      <c r="Q13" s="8">
        <f t="shared" ca="1" si="26"/>
        <v>100</v>
      </c>
      <c r="R13" s="8">
        <f t="shared" ca="1" si="26"/>
        <v>75</v>
      </c>
      <c r="S13" s="8">
        <f t="shared" ca="1" si="26"/>
        <v>100</v>
      </c>
      <c r="T13" s="8">
        <f t="shared" ca="1" si="26"/>
        <v>100</v>
      </c>
      <c r="U13" s="8">
        <f t="shared" ca="1" si="26"/>
        <v>100</v>
      </c>
      <c r="V13" s="8">
        <f t="shared" ca="1" si="26"/>
        <v>25</v>
      </c>
      <c r="W13" s="8" t="str">
        <f t="shared" ca="1" si="26"/>
        <v>inf</v>
      </c>
      <c r="X13" s="8" t="str">
        <f t="shared" ca="1" si="26"/>
        <v>inf</v>
      </c>
      <c r="Y13" s="8">
        <f t="shared" ca="1" si="26"/>
        <v>100</v>
      </c>
      <c r="Z13" s="8">
        <f t="shared" ca="1" si="26"/>
        <v>100</v>
      </c>
      <c r="AA13" s="8" t="str">
        <f t="shared" ca="1" si="26"/>
        <v>inf</v>
      </c>
      <c r="AB13" s="8">
        <f t="shared" ca="1" si="26"/>
        <v>100</v>
      </c>
      <c r="AC13" s="8">
        <f t="shared" ca="1" si="26"/>
        <v>100</v>
      </c>
      <c r="AD13" s="8">
        <f t="shared" ca="1" si="26"/>
        <v>50</v>
      </c>
      <c r="AE13" s="8">
        <f t="shared" ca="1" si="26"/>
        <v>100</v>
      </c>
      <c r="AF13" s="8">
        <f t="shared" ca="1" si="26"/>
        <v>62.5</v>
      </c>
      <c r="AG13" s="8">
        <f t="shared" ca="1" si="26"/>
        <v>100</v>
      </c>
      <c r="AH13" s="8">
        <f t="shared" ca="1" si="26"/>
        <v>100</v>
      </c>
      <c r="AI13" s="8" t="str">
        <f t="shared" ca="1" si="26"/>
        <v>inf</v>
      </c>
      <c r="AJ13" s="8">
        <f t="shared" ca="1" si="26"/>
        <v>100</v>
      </c>
      <c r="AK13" s="8">
        <f t="shared" ca="1" si="26"/>
        <v>100</v>
      </c>
      <c r="AL13" s="8">
        <f t="shared" ca="1" si="26"/>
        <v>0</v>
      </c>
      <c r="AM13" s="8">
        <f t="shared" ca="1" si="26"/>
        <v>100</v>
      </c>
      <c r="AN13" s="8">
        <f t="shared" ca="1" si="26"/>
        <v>100</v>
      </c>
      <c r="AO13" s="8">
        <f t="shared" ca="1" si="26"/>
        <v>0</v>
      </c>
      <c r="AP13" s="8">
        <f t="shared" ca="1" si="26"/>
        <v>100</v>
      </c>
      <c r="AQ13" s="8">
        <f t="shared" ca="1" si="26"/>
        <v>37.5</v>
      </c>
      <c r="AR13" s="8" t="str">
        <f t="shared" ca="1" si="26"/>
        <v>inf</v>
      </c>
      <c r="AS13" s="8">
        <f t="shared" ca="1" si="26"/>
        <v>100</v>
      </c>
      <c r="AT13" s="8">
        <f t="shared" ca="1" si="26"/>
        <v>100</v>
      </c>
      <c r="AU13" s="8">
        <f t="shared" ca="1" si="26"/>
        <v>62.5</v>
      </c>
      <c r="AV13" s="8">
        <f t="shared" ca="1" si="26"/>
        <v>62.5</v>
      </c>
      <c r="AW13" s="8">
        <f t="shared" ca="1" si="26"/>
        <v>62.5</v>
      </c>
      <c r="AX13" s="8">
        <f t="shared" ca="1" si="26"/>
        <v>62.5</v>
      </c>
      <c r="AY13" s="8"/>
      <c r="AZ13" s="8">
        <f ca="1">INDIRECT("'"&amp;$B12&amp;"'!"&amp;AZ$2&amp;"8")</f>
        <v>100</v>
      </c>
      <c r="BA13" s="8">
        <f ca="1">INDIRECT("'"&amp;$B12&amp;"'!"&amp;BA$2&amp;"8")</f>
        <v>100</v>
      </c>
      <c r="BB13" s="8">
        <f ca="1">INDIRECT("'"&amp;$B12&amp;"'!"&amp;BB$2&amp;"8")</f>
        <v>25</v>
      </c>
      <c r="BC13" s="8">
        <f ca="1">INDIRECT("'"&amp;$B12&amp;"'!"&amp;BC$2&amp;"8")</f>
        <v>100</v>
      </c>
      <c r="BD13" s="8">
        <f ca="1">INDIRECT("'"&amp;$B12&amp;"'!"&amp;BD$2&amp;"8")</f>
        <v>75</v>
      </c>
      <c r="BE13" s="8">
        <f ca="1">INDIRECT("'"&amp;$B12&amp;"'!"&amp;BE$2&amp;"6")</f>
        <v>1.7541160386140586</v>
      </c>
      <c r="BF13" s="8">
        <f ca="1">INDIRECT("'"&amp;$B12&amp;"'!"&amp;BF$2&amp;"6")</f>
        <v>0.3288375888410266</v>
      </c>
      <c r="BG13" s="8"/>
      <c r="BH13" s="8">
        <f t="shared" ref="BH13:BP13" ca="1" si="27">INDIRECT("'"&amp;$B12&amp;"'!"&amp;BH$2&amp;"6")</f>
        <v>6.1560321154877244E-2</v>
      </c>
      <c r="BI13" s="8" t="e">
        <f t="shared" ca="1" si="27"/>
        <v>#DIV/0!</v>
      </c>
      <c r="BJ13" s="8">
        <f t="shared" ca="1" si="27"/>
        <v>6.1560321154877154E-2</v>
      </c>
      <c r="BK13" s="8">
        <f t="shared" ca="1" si="27"/>
        <v>0.18856180831641267</v>
      </c>
      <c r="BL13" s="8">
        <f t="shared" ca="1" si="27"/>
        <v>0.51802968676849392</v>
      </c>
      <c r="BM13" s="8">
        <f t="shared" ca="1" si="27"/>
        <v>0.91990905324457195</v>
      </c>
      <c r="BN13" s="8">
        <f t="shared" ca="1" si="27"/>
        <v>0.57053780864116821</v>
      </c>
      <c r="BO13" s="8">
        <f t="shared" ca="1" si="27"/>
        <v>0.35836218306283002</v>
      </c>
      <c r="BP13" s="8">
        <f t="shared" ca="1" si="27"/>
        <v>0.80127539544972548</v>
      </c>
      <c r="BQ13" s="8"/>
      <c r="BR13" s="8"/>
      <c r="BS13" s="8"/>
      <c r="BT13" s="8"/>
      <c r="BU13" s="8"/>
      <c r="BV13" s="8"/>
      <c r="BW13" s="8"/>
      <c r="BX13" s="8"/>
      <c r="BY13" s="8"/>
      <c r="BZ13" s="8"/>
      <c r="CA13" s="8"/>
      <c r="CB13" s="8"/>
    </row>
    <row r="14" spans="1:94" ht="14.65" thickBot="1">
      <c r="A14" s="64"/>
      <c r="B14" s="71"/>
      <c r="C14" s="3" t="s">
        <v>194</v>
      </c>
      <c r="D14" s="8"/>
      <c r="E14" s="8"/>
      <c r="F14" s="8"/>
      <c r="G14" s="8">
        <f ca="1">INDIRECT("'"&amp;$B12&amp;"'!"&amp;G$2&amp;"7")</f>
        <v>0.94701154271224475</v>
      </c>
      <c r="H14" s="8">
        <f ca="1">INDIRECT("'"&amp;$B12&amp;"'!"&amp;H$2&amp;"7")</f>
        <v>0.83297832707434583</v>
      </c>
      <c r="I14" s="8">
        <f ca="1">INDIRECT("'"&amp;$B12&amp;"'!"&amp;I$2&amp;"7")</f>
        <v>0.92320983878372709</v>
      </c>
      <c r="J14" s="8">
        <f ca="1">INDIRECT("'"&amp;$B12&amp;"'!"&amp;J$2&amp;"7")</f>
        <v>0.65099853020435372</v>
      </c>
      <c r="K14" s="8">
        <f ca="1">INDIRECT("'"&amp;$B12&amp;"'!"&amp;K$2&amp;"7")</f>
        <v>0.83375207176544508</v>
      </c>
      <c r="L14" s="8"/>
      <c r="M14" s="8">
        <f ca="1">INDIRECT("'"&amp;$B12&amp;"'!"&amp;M$2&amp;"7")</f>
        <v>0.43519788827580186</v>
      </c>
      <c r="N14" s="8">
        <f t="shared" ref="N14:AX14" ca="1" si="28">INDIRECT("'"&amp;$B12&amp;"'!"&amp;N$2&amp;"11")</f>
        <v>1</v>
      </c>
      <c r="O14" s="8">
        <f t="shared" ca="1" si="28"/>
        <v>1</v>
      </c>
      <c r="P14" s="8">
        <f t="shared" ca="1" si="28"/>
        <v>2.7206543445690807E-2</v>
      </c>
      <c r="Q14" s="8">
        <f t="shared" ca="1" si="28"/>
        <v>1</v>
      </c>
      <c r="R14" s="8">
        <f t="shared" ca="1" si="28"/>
        <v>0.77685359040987612</v>
      </c>
      <c r="S14" s="8">
        <f t="shared" ca="1" si="28"/>
        <v>1</v>
      </c>
      <c r="T14" s="8">
        <f t="shared" ca="1" si="28"/>
        <v>1</v>
      </c>
      <c r="U14" s="8">
        <f t="shared" ca="1" si="28"/>
        <v>1</v>
      </c>
      <c r="V14" s="8">
        <f t="shared" ca="1" si="28"/>
        <v>2.7206543445690807E-2</v>
      </c>
      <c r="W14" s="8">
        <f t="shared" ca="1" si="28"/>
        <v>0</v>
      </c>
      <c r="X14" s="8">
        <f t="shared" ca="1" si="28"/>
        <v>0</v>
      </c>
      <c r="Y14" s="8">
        <f t="shared" ca="1" si="28"/>
        <v>1</v>
      </c>
      <c r="Z14" s="8">
        <f t="shared" ca="1" si="28"/>
        <v>1</v>
      </c>
      <c r="AA14" s="8">
        <f t="shared" ca="1" si="28"/>
        <v>0</v>
      </c>
      <c r="AB14" s="8">
        <f t="shared" ca="1" si="28"/>
        <v>1</v>
      </c>
      <c r="AC14" s="8">
        <f t="shared" ca="1" si="28"/>
        <v>1</v>
      </c>
      <c r="AD14" s="8">
        <f t="shared" ca="1" si="28"/>
        <v>0.37912086723382227</v>
      </c>
      <c r="AE14" s="8">
        <f t="shared" ca="1" si="28"/>
        <v>1</v>
      </c>
      <c r="AF14" s="8">
        <f t="shared" ca="1" si="28"/>
        <v>8.8314630560337223E-3</v>
      </c>
      <c r="AG14" s="8">
        <f t="shared" ca="1" si="28"/>
        <v>1</v>
      </c>
      <c r="AH14" s="8">
        <f t="shared" ca="1" si="28"/>
        <v>1</v>
      </c>
      <c r="AI14" s="8">
        <f t="shared" ca="1" si="28"/>
        <v>0</v>
      </c>
      <c r="AJ14" s="8">
        <f t="shared" ca="1" si="28"/>
        <v>1</v>
      </c>
      <c r="AK14" s="8">
        <f t="shared" ca="1" si="28"/>
        <v>1</v>
      </c>
      <c r="AL14" s="8">
        <f t="shared" ca="1" si="28"/>
        <v>0</v>
      </c>
      <c r="AM14" s="8">
        <f t="shared" ca="1" si="28"/>
        <v>1</v>
      </c>
      <c r="AN14" s="8">
        <f t="shared" ca="1" si="28"/>
        <v>1</v>
      </c>
      <c r="AO14" s="8">
        <f t="shared" ca="1" si="28"/>
        <v>0</v>
      </c>
      <c r="AP14" s="8">
        <f t="shared" ca="1" si="28"/>
        <v>1</v>
      </c>
      <c r="AQ14" s="8">
        <f t="shared" ca="1" si="28"/>
        <v>7.2250062051015925E-7</v>
      </c>
      <c r="AR14" s="8">
        <f t="shared" ca="1" si="28"/>
        <v>0</v>
      </c>
      <c r="AS14" s="8">
        <f t="shared" ca="1" si="28"/>
        <v>1</v>
      </c>
      <c r="AT14" s="8">
        <f t="shared" ca="1" si="28"/>
        <v>1</v>
      </c>
      <c r="AU14" s="8">
        <f t="shared" ca="1" si="28"/>
        <v>8.8314630560337223E-3</v>
      </c>
      <c r="AV14" s="8">
        <f t="shared" ca="1" si="28"/>
        <v>8.8314630560337223E-3</v>
      </c>
      <c r="AW14" s="8">
        <f t="shared" ca="1" si="28"/>
        <v>8.8314630560337223E-3</v>
      </c>
      <c r="AX14" s="8">
        <f t="shared" ca="1" si="28"/>
        <v>0.59987758395506852</v>
      </c>
      <c r="AY14" s="8"/>
      <c r="AZ14" s="8">
        <f ca="1">INDIRECT("'"&amp;$B12&amp;"'!"&amp;AZ$2&amp;"11")</f>
        <v>1</v>
      </c>
      <c r="BA14" s="8">
        <f ca="1">INDIRECT("'"&amp;$B12&amp;"'!"&amp;BA$2&amp;"11")</f>
        <v>1</v>
      </c>
      <c r="BB14" s="8">
        <f ca="1">INDIRECT("'"&amp;$B12&amp;"'!"&amp;BB$2&amp;"11")</f>
        <v>2.7206543445690807E-2</v>
      </c>
      <c r="BC14" s="8">
        <f ca="1">INDIRECT("'"&amp;$B12&amp;"'!"&amp;BC$2&amp;"11")</f>
        <v>1</v>
      </c>
      <c r="BD14" s="8">
        <f ca="1">INDIRECT("'"&amp;$B12&amp;"'!"&amp;BD$2&amp;"11")</f>
        <v>6.686527658847885E-2</v>
      </c>
      <c r="BE14" s="8">
        <f ca="1">INDIRECT("'"&amp;$B12&amp;"'!"&amp;BE$2&amp;"7")</f>
        <v>9.2970701647033138E-2</v>
      </c>
      <c r="BF14" s="8">
        <f ca="1">INDIRECT("'"&amp;$B12&amp;"'!"&amp;BF$2&amp;"7")</f>
        <v>0.82332729405480332</v>
      </c>
      <c r="BG14" s="8"/>
      <c r="BH14" s="8">
        <f t="shared" ref="BH14:BP14" ca="1" si="29">INDIRECT("'"&amp;$B12&amp;"'!"&amp;BH$2&amp;"7")</f>
        <v>0.94701154271224475</v>
      </c>
      <c r="BI14" s="8">
        <f t="shared" ca="1" si="29"/>
        <v>1</v>
      </c>
      <c r="BJ14" s="8">
        <f t="shared" ca="1" si="29"/>
        <v>0.94701154271224475</v>
      </c>
      <c r="BK14" s="8">
        <f t="shared" ca="1" si="29"/>
        <v>0.83829974977684474</v>
      </c>
      <c r="BL14" s="8">
        <f t="shared" ca="1" si="29"/>
        <v>0.26388993124893262</v>
      </c>
      <c r="BM14" s="8">
        <f t="shared" ca="1" si="29"/>
        <v>0.76653647133118596</v>
      </c>
      <c r="BN14" s="8">
        <f t="shared" ca="1" si="29"/>
        <v>0.87229180591959876</v>
      </c>
      <c r="BO14" s="8">
        <f t="shared" ca="1" si="29"/>
        <v>0.71452189041892722</v>
      </c>
      <c r="BP14" s="8">
        <f t="shared" ca="1" si="29"/>
        <v>0.52313549019078387</v>
      </c>
      <c r="BQ14" s="8"/>
      <c r="BR14" s="8"/>
      <c r="BS14" s="8"/>
      <c r="BT14" s="8"/>
      <c r="BU14" s="8"/>
      <c r="BV14" s="8"/>
      <c r="BW14" s="8"/>
      <c r="BX14" s="8"/>
      <c r="BY14" s="8"/>
      <c r="BZ14" s="8"/>
      <c r="CA14" s="8"/>
      <c r="CB14" s="8"/>
    </row>
    <row r="15" spans="1:94" s="43" customFormat="1" ht="15.75" customHeight="1" thickTop="1" thickBot="1"/>
    <row r="16" spans="1:94" ht="14.25" customHeight="1" thickTop="1">
      <c r="A16" s="66" t="s">
        <v>304</v>
      </c>
      <c r="B16" s="69" t="s">
        <v>177</v>
      </c>
      <c r="C16" s="3" t="s">
        <v>290</v>
      </c>
      <c r="D16" s="8">
        <f ca="1">INDIRECT("'all "&amp;$B16&amp;"'!"&amp;D$2&amp;"12")</f>
        <v>1850</v>
      </c>
      <c r="E16" s="8">
        <f ca="1">INDIRECT("'all "&amp;$B16&amp;"'!"&amp;E$2&amp;"12")</f>
        <v>1850</v>
      </c>
      <c r="F16" s="8">
        <f ca="1">INDIRECT("'all "&amp;$B16&amp;"'!"&amp;F$2&amp;"12")</f>
        <v>1567.9487179487178</v>
      </c>
      <c r="G16" s="8">
        <f ca="1">INDIRECT("'all "&amp;$B16&amp;"'!"&amp;G$2&amp;"5")</f>
        <v>-4.6611604207758051</v>
      </c>
      <c r="H16" s="8">
        <f ca="1">INDIRECT("'all "&amp;$B16&amp;"'!"&amp;H$2&amp;"5")</f>
        <v>-20.128205128205124</v>
      </c>
      <c r="I16" s="8">
        <f ca="1">INDIRECT("'all "&amp;$B16&amp;"'!"&amp;I$2&amp;"5")</f>
        <v>-6.5384615384615401</v>
      </c>
      <c r="J16" s="8">
        <f ca="1">INDIRECT("'all "&amp;$B16&amp;"'!"&amp;J$2&amp;"5")</f>
        <v>-0.47504877904570447</v>
      </c>
      <c r="K16" s="8">
        <f ca="1">INDIRECT("'all "&amp;$B16&amp;"'!"&amp;K$2&amp;"5")</f>
        <v>-19.551282051282058</v>
      </c>
      <c r="L16" s="8">
        <f ca="1">INDIRECT("'all "&amp;$B16&amp;"'!"&amp;L$2&amp;"12")</f>
        <v>1420</v>
      </c>
      <c r="M16" s="8">
        <f ca="1">INDIRECT("'all "&amp;$B16&amp;"'!"&amp;M$2&amp;"5")</f>
        <v>-1.4371489386862177</v>
      </c>
      <c r="N16" s="8">
        <f t="shared" ref="N16:AX16" ca="1" si="30">INDIRECT("'all "&amp;$B16&amp;"'!"&amp;N$2&amp;"12")</f>
        <v>29.914529914529922</v>
      </c>
      <c r="O16" s="8">
        <f t="shared" ca="1" si="30"/>
        <v>1.2820512820512704</v>
      </c>
      <c r="P16" s="8">
        <f t="shared" ca="1" si="30"/>
        <v>-34.615384615384613</v>
      </c>
      <c r="Q16" s="8">
        <f t="shared" ca="1" si="30"/>
        <v>-10.256410256410255</v>
      </c>
      <c r="R16" s="8">
        <f t="shared" ca="1" si="30"/>
        <v>-14.102564102564102</v>
      </c>
      <c r="S16" s="8">
        <f t="shared" ca="1" si="30"/>
        <v>-10.256410256410255</v>
      </c>
      <c r="T16" s="8">
        <f t="shared" ca="1" si="30"/>
        <v>5.1282051282051313</v>
      </c>
      <c r="U16" s="8">
        <f t="shared" ca="1" si="30"/>
        <v>0</v>
      </c>
      <c r="V16" s="8">
        <f t="shared" ca="1" si="30"/>
        <v>-24.358974358974351</v>
      </c>
      <c r="W16" s="8">
        <f t="shared" ca="1" si="30"/>
        <v>55.128205128205131</v>
      </c>
      <c r="X16" s="8">
        <f t="shared" ca="1" si="30"/>
        <v>8.974358974358978</v>
      </c>
      <c r="Y16" s="8">
        <f t="shared" ca="1" si="30"/>
        <v>3.8461538461538396</v>
      </c>
      <c r="Z16" s="8">
        <f t="shared" ca="1" si="30"/>
        <v>0</v>
      </c>
      <c r="AA16" s="8">
        <f t="shared" ca="1" si="30"/>
        <v>12.820512820512818</v>
      </c>
      <c r="AB16" s="8">
        <f t="shared" ca="1" si="30"/>
        <v>0</v>
      </c>
      <c r="AC16" s="8">
        <f t="shared" ca="1" si="30"/>
        <v>5.1282051282051384</v>
      </c>
      <c r="AD16" s="8">
        <f t="shared" ca="1" si="30"/>
        <v>-6.4102564102564088</v>
      </c>
      <c r="AE16" s="8">
        <f t="shared" ca="1" si="30"/>
        <v>0</v>
      </c>
      <c r="AF16" s="8">
        <f t="shared" ca="1" si="30"/>
        <v>-47.435897435897438</v>
      </c>
      <c r="AG16" s="8">
        <f t="shared" ca="1" si="30"/>
        <v>0</v>
      </c>
      <c r="AH16" s="8">
        <f t="shared" ca="1" si="30"/>
        <v>-14.102564102564102</v>
      </c>
      <c r="AI16" s="8">
        <f t="shared" ca="1" si="30"/>
        <v>0</v>
      </c>
      <c r="AJ16" s="8">
        <f t="shared" ca="1" si="30"/>
        <v>0</v>
      </c>
      <c r="AK16" s="8">
        <f t="shared" ca="1" si="30"/>
        <v>0</v>
      </c>
      <c r="AL16" s="8">
        <f t="shared" ca="1" si="30"/>
        <v>-44.871794871794862</v>
      </c>
      <c r="AM16" s="8">
        <f t="shared" ca="1" si="30"/>
        <v>-12.820512820512818</v>
      </c>
      <c r="AN16" s="8">
        <f t="shared" ca="1" si="30"/>
        <v>0</v>
      </c>
      <c r="AO16" s="8">
        <f t="shared" ca="1" si="30"/>
        <v>-66.666666666666671</v>
      </c>
      <c r="AP16" s="8">
        <f t="shared" ca="1" si="30"/>
        <v>0</v>
      </c>
      <c r="AQ16" s="8">
        <f t="shared" ca="1" si="30"/>
        <v>-35.897435897435912</v>
      </c>
      <c r="AR16" s="8">
        <f t="shared" ca="1" si="30"/>
        <v>21.794871794871796</v>
      </c>
      <c r="AS16" s="8">
        <f t="shared" ca="1" si="30"/>
        <v>0</v>
      </c>
      <c r="AT16" s="8">
        <f t="shared" ca="1" si="30"/>
        <v>-12.820512820512818</v>
      </c>
      <c r="AU16" s="8">
        <f t="shared" ca="1" si="30"/>
        <v>-21.794871794871796</v>
      </c>
      <c r="AV16" s="8">
        <f t="shared" ca="1" si="30"/>
        <v>-15.384615384615387</v>
      </c>
      <c r="AW16" s="8">
        <f t="shared" ca="1" si="30"/>
        <v>-12.820512820512818</v>
      </c>
      <c r="AX16" s="8">
        <f t="shared" ca="1" si="30"/>
        <v>-5.7692307692307736</v>
      </c>
      <c r="AY16" s="8">
        <f ca="1">INDIRECT("'all "&amp;$B16&amp;"'!"&amp;AY$2&amp;"5")</f>
        <v>0.90635320407294273</v>
      </c>
      <c r="AZ16" s="8">
        <f ca="1">INDIRECT("'all "&amp;$B16&amp;"'!"&amp;AZ$2&amp;"12")</f>
        <v>20.512820512820511</v>
      </c>
      <c r="BA16" s="8">
        <f ca="1">INDIRECT("'all "&amp;$B16&amp;"'!"&amp;BA$2&amp;"12")</f>
        <v>0</v>
      </c>
      <c r="BB16" s="8">
        <f ca="1">INDIRECT("'all "&amp;$B16&amp;"'!"&amp;BB$2&amp;"12")</f>
        <v>-1.2820512820512775</v>
      </c>
      <c r="BC16" s="8">
        <f ca="1">INDIRECT("'all "&amp;$B16&amp;"'!"&amp;BC$2&amp;"12")</f>
        <v>-3.8461538461538467</v>
      </c>
      <c r="BD16" s="8">
        <f ca="1">INDIRECT("'all "&amp;$B16&amp;"'!"&amp;BD$2&amp;"12")</f>
        <v>-48.717948717948715</v>
      </c>
      <c r="BE16" s="8">
        <f ca="1">INDIRECT("'all "&amp;$B16&amp;"'!"&amp;BE$2&amp;"5")</f>
        <v>-1.2820512820512775E-2</v>
      </c>
      <c r="BF16" s="8">
        <f ca="1">INDIRECT("'all "&amp;$B16&amp;"'!"&amp;BF$2&amp;"5")</f>
        <v>-11.371922978379544</v>
      </c>
      <c r="BG16" s="8">
        <f ca="1">INDIRECT("'all "&amp;$B16&amp;"'!"&amp;BG$2&amp;"12")</f>
        <v>1567.9487179487182</v>
      </c>
      <c r="BH16" s="29">
        <f t="shared" ref="BH16:CC16" ca="1" si="31">INDIRECT("'all "&amp;$B16&amp;"'!"&amp;BH$2&amp;"5")</f>
        <v>9.7934472934472821E-6</v>
      </c>
      <c r="BI16" s="8">
        <f t="shared" ca="1" si="31"/>
        <v>0</v>
      </c>
      <c r="BJ16" s="8">
        <f t="shared" ca="1" si="31"/>
        <v>-2.8205128205128212</v>
      </c>
      <c r="BK16" s="8">
        <f t="shared" ca="1" si="31"/>
        <v>-0.55128205128205132</v>
      </c>
      <c r="BL16" s="8">
        <f t="shared" ca="1" si="31"/>
        <v>-0.79191274909222464</v>
      </c>
      <c r="BM16" s="8">
        <f t="shared" ca="1" si="31"/>
        <v>6.6700137870014302</v>
      </c>
      <c r="BN16" s="8">
        <f t="shared" ca="1" si="31"/>
        <v>-1.6310269578644832</v>
      </c>
      <c r="BO16" s="8">
        <f t="shared" ca="1" si="31"/>
        <v>-1.9145212619478791</v>
      </c>
      <c r="BP16" s="8">
        <f t="shared" ca="1" si="31"/>
        <v>-0.78424541328964104</v>
      </c>
      <c r="BQ16" s="8">
        <f t="shared" ca="1" si="31"/>
        <v>0.45000000000000018</v>
      </c>
      <c r="BR16" s="8">
        <f t="shared" ca="1" si="31"/>
        <v>-2</v>
      </c>
      <c r="BS16" s="8">
        <f t="shared" ca="1" si="31"/>
        <v>-1.3499999999999996</v>
      </c>
      <c r="BT16" s="8" t="e">
        <f t="shared" ca="1" si="31"/>
        <v>#DIV/0!</v>
      </c>
      <c r="BU16" s="8">
        <f t="shared" ca="1" si="31"/>
        <v>-1</v>
      </c>
      <c r="BV16" s="8">
        <f t="shared" ca="1" si="31"/>
        <v>5.3500000000000014</v>
      </c>
      <c r="BW16" s="8">
        <f t="shared" ca="1" si="31"/>
        <v>-0.79999999999999893</v>
      </c>
      <c r="BX16" s="8">
        <f t="shared" ca="1" si="31"/>
        <v>0</v>
      </c>
      <c r="BY16" s="8">
        <f t="shared" ca="1" si="31"/>
        <v>0</v>
      </c>
      <c r="BZ16" s="8">
        <f t="shared" ca="1" si="31"/>
        <v>-1.1500000000000021</v>
      </c>
      <c r="CA16" s="8">
        <f t="shared" ca="1" si="31"/>
        <v>1</v>
      </c>
      <c r="CB16" s="8">
        <f t="shared" ca="1" si="31"/>
        <v>0.46130000000000049</v>
      </c>
      <c r="CC16" s="8">
        <f t="shared" ca="1" si="31"/>
        <v>0</v>
      </c>
      <c r="CD16" s="8">
        <f t="shared" ref="CD16:CP16" ca="1" si="32">INDIRECT("'all "&amp;$B16&amp;"'!"&amp;CD$2&amp;"5")</f>
        <v>0</v>
      </c>
      <c r="CE16" s="8">
        <f t="shared" ca="1" si="32"/>
        <v>0</v>
      </c>
      <c r="CF16" s="8">
        <f t="shared" ca="1" si="32"/>
        <v>0</v>
      </c>
      <c r="CG16" s="8">
        <f t="shared" ca="1" si="32"/>
        <v>0</v>
      </c>
      <c r="CH16" s="8">
        <f t="shared" ca="1" si="32"/>
        <v>0</v>
      </c>
      <c r="CI16" s="8">
        <f t="shared" ca="1" si="32"/>
        <v>0</v>
      </c>
      <c r="CJ16" s="8">
        <f t="shared" ca="1" si="32"/>
        <v>0</v>
      </c>
      <c r="CK16" s="8">
        <f t="shared" ca="1" si="32"/>
        <v>0</v>
      </c>
      <c r="CL16" s="8">
        <f t="shared" ca="1" si="32"/>
        <v>0</v>
      </c>
      <c r="CM16" s="8">
        <f t="shared" ca="1" si="32"/>
        <v>0</v>
      </c>
      <c r="CN16" s="8">
        <f t="shared" ca="1" si="32"/>
        <v>0</v>
      </c>
      <c r="CO16" s="8">
        <f t="shared" ca="1" si="32"/>
        <v>0</v>
      </c>
      <c r="CP16" s="8">
        <f t="shared" ca="1" si="32"/>
        <v>0</v>
      </c>
    </row>
    <row r="17" spans="1:94">
      <c r="A17" s="64"/>
      <c r="B17" s="70"/>
      <c r="C17" s="3" t="s">
        <v>291</v>
      </c>
      <c r="D17" s="8"/>
      <c r="E17" s="8"/>
      <c r="F17" s="8"/>
      <c r="G17" s="8">
        <f ca="1">INDIRECT("'all "&amp;$B16&amp;"'!"&amp;G$2&amp;"6")</f>
        <v>0.63036303174966191</v>
      </c>
      <c r="H17" s="8">
        <f ca="1">INDIRECT("'all "&amp;$B16&amp;"'!"&amp;H$2&amp;"6")</f>
        <v>0.34492014431514934</v>
      </c>
      <c r="I17" s="8">
        <f ca="1">INDIRECT("'all "&amp;$B16&amp;"'!"&amp;I$2&amp;"6")</f>
        <v>0.35314616568600282</v>
      </c>
      <c r="J17" s="8">
        <f ca="1">INDIRECT("'all "&amp;$B16&amp;"'!"&amp;J$2&amp;"6")</f>
        <v>1.4822105067613573</v>
      </c>
      <c r="K17" s="8">
        <f ca="1">INDIRECT("'all "&amp;$B16&amp;"'!"&amp;K$2&amp;"6")</f>
        <v>0.34134830859703302</v>
      </c>
      <c r="L17" s="8"/>
      <c r="M17" s="8">
        <f ca="1">INDIRECT("'all "&amp;$B16&amp;"'!"&amp;M$2&amp;"6")</f>
        <v>1.3898067407287196</v>
      </c>
      <c r="N17" s="8" t="str">
        <f t="shared" ref="N17:AX17" ca="1" si="33">INDIRECT("'all "&amp;$B16&amp;"'!"&amp;N$2&amp;"8")</f>
        <v>inf</v>
      </c>
      <c r="O17" s="8" t="str">
        <f t="shared" ca="1" si="33"/>
        <v>inf</v>
      </c>
      <c r="P17" s="8">
        <f t="shared" ca="1" si="33"/>
        <v>30.76923076923077</v>
      </c>
      <c r="Q17" s="8">
        <f t="shared" ca="1" si="33"/>
        <v>79.487179487179489</v>
      </c>
      <c r="R17" s="8">
        <f t="shared" ca="1" si="33"/>
        <v>71.794871794871796</v>
      </c>
      <c r="S17" s="8">
        <f t="shared" ca="1" si="33"/>
        <v>79.487179487179489</v>
      </c>
      <c r="T17" s="8">
        <f t="shared" ca="1" si="33"/>
        <v>110.25641025641026</v>
      </c>
      <c r="U17" s="8">
        <f t="shared" ca="1" si="33"/>
        <v>100</v>
      </c>
      <c r="V17" s="8">
        <f t="shared" ca="1" si="33"/>
        <v>51.282051282051299</v>
      </c>
      <c r="W17" s="8" t="str">
        <f t="shared" ca="1" si="33"/>
        <v>inf</v>
      </c>
      <c r="X17" s="8" t="str">
        <f t="shared" ca="1" si="33"/>
        <v>inf</v>
      </c>
      <c r="Y17" s="8" t="str">
        <f t="shared" ca="1" si="33"/>
        <v>inf</v>
      </c>
      <c r="Z17" s="8">
        <f t="shared" ca="1" si="33"/>
        <v>100</v>
      </c>
      <c r="AA17" s="8" t="str">
        <f t="shared" ca="1" si="33"/>
        <v>inf</v>
      </c>
      <c r="AB17" s="8">
        <f t="shared" ca="1" si="33"/>
        <v>100</v>
      </c>
      <c r="AC17" s="8" t="str">
        <f t="shared" ca="1" si="33"/>
        <v>inf</v>
      </c>
      <c r="AD17" s="8">
        <f t="shared" ca="1" si="33"/>
        <v>87.179487179487182</v>
      </c>
      <c r="AE17" s="8">
        <f t="shared" ca="1" si="33"/>
        <v>100</v>
      </c>
      <c r="AF17" s="8">
        <f t="shared" ca="1" si="33"/>
        <v>52.564102564102569</v>
      </c>
      <c r="AG17" s="8">
        <f t="shared" ca="1" si="33"/>
        <v>100</v>
      </c>
      <c r="AH17" s="8">
        <f t="shared" ca="1" si="33"/>
        <v>71.794871794871796</v>
      </c>
      <c r="AI17" s="8">
        <f t="shared" ca="1" si="33"/>
        <v>100</v>
      </c>
      <c r="AJ17" s="8">
        <f t="shared" ca="1" si="33"/>
        <v>100</v>
      </c>
      <c r="AK17" s="8">
        <f t="shared" ca="1" si="33"/>
        <v>100</v>
      </c>
      <c r="AL17" s="8">
        <f t="shared" ca="1" si="33"/>
        <v>10.256410256410277</v>
      </c>
      <c r="AM17" s="8">
        <f t="shared" ca="1" si="33"/>
        <v>87.179487179487182</v>
      </c>
      <c r="AN17" s="8">
        <f t="shared" ca="1" si="33"/>
        <v>100</v>
      </c>
      <c r="AO17" s="8">
        <f t="shared" ca="1" si="33"/>
        <v>33.333333333333329</v>
      </c>
      <c r="AP17" s="8">
        <f t="shared" ca="1" si="33"/>
        <v>100</v>
      </c>
      <c r="AQ17" s="8">
        <f t="shared" ca="1" si="33"/>
        <v>64.102564102564088</v>
      </c>
      <c r="AR17" s="8" t="str">
        <f t="shared" ca="1" si="33"/>
        <v>inf</v>
      </c>
      <c r="AS17" s="8">
        <f t="shared" ca="1" si="33"/>
        <v>100</v>
      </c>
      <c r="AT17" s="8">
        <f t="shared" ca="1" si="33"/>
        <v>74.358974358974365</v>
      </c>
      <c r="AU17" s="8">
        <f t="shared" ca="1" si="33"/>
        <v>78.205128205128204</v>
      </c>
      <c r="AV17" s="8">
        <f t="shared" ca="1" si="33"/>
        <v>84.615384615384613</v>
      </c>
      <c r="AW17" s="8">
        <f t="shared" ca="1" si="33"/>
        <v>87.179487179487182</v>
      </c>
      <c r="AX17" s="8">
        <f t="shared" ca="1" si="33"/>
        <v>88.461538461538453</v>
      </c>
      <c r="AY17" s="8">
        <f ca="1">INDIRECT("'all "&amp;$B16&amp;"'!"&amp;AY$2&amp;"6")</f>
        <v>22.293774109563348</v>
      </c>
      <c r="AZ17" s="8" t="str">
        <f ca="1">INDIRECT("'all "&amp;$B16&amp;"'!"&amp;AZ$2&amp;"8")</f>
        <v>inf</v>
      </c>
      <c r="BA17" s="8">
        <f ca="1">INDIRECT("'all "&amp;$B16&amp;"'!"&amp;BA$2&amp;"8")</f>
        <v>100</v>
      </c>
      <c r="BB17" s="8">
        <f ca="1">INDIRECT("'all "&amp;$B16&amp;"'!"&amp;BB$2&amp;"8")</f>
        <v>97.435897435897445</v>
      </c>
      <c r="BC17" s="8">
        <f ca="1">INDIRECT("'all "&amp;$B16&amp;"'!"&amp;BC$2&amp;"8")</f>
        <v>92.307692307692307</v>
      </c>
      <c r="BD17" s="8">
        <f ca="1">INDIRECT("'all "&amp;$B16&amp;"'!"&amp;BD$2&amp;"8")</f>
        <v>51.282051282051292</v>
      </c>
      <c r="BE17" s="8">
        <f ca="1">INDIRECT("'all "&amp;$B16&amp;"'!"&amp;BE$2&amp;"6")</f>
        <v>2.5649142408409036E-2</v>
      </c>
      <c r="BF17" s="8">
        <f ca="1">INDIRECT("'all "&amp;$B16&amp;"'!"&amp;BF$2&amp;"6")</f>
        <v>0.19054348902230611</v>
      </c>
      <c r="BG17" s="8"/>
      <c r="BH17" s="8">
        <f t="shared" ref="BH17:CC17" ca="1" si="34">INDIRECT("'all "&amp;$B16&amp;"'!"&amp;BH$2&amp;"6")</f>
        <v>0.37015489860438916</v>
      </c>
      <c r="BI17" s="8" t="e">
        <f t="shared" ca="1" si="34"/>
        <v>#DIV/0!</v>
      </c>
      <c r="BJ17" s="8">
        <f t="shared" ca="1" si="34"/>
        <v>0.37015489860438971</v>
      </c>
      <c r="BK17" s="8">
        <f t="shared" ca="1" si="34"/>
        <v>0.39908954304986255</v>
      </c>
      <c r="BL17" s="8">
        <f t="shared" ca="1" si="34"/>
        <v>0.22483505583362101</v>
      </c>
      <c r="BM17" s="8">
        <f t="shared" ca="1" si="34"/>
        <v>0.20544719782072463</v>
      </c>
      <c r="BN17" s="8">
        <f t="shared" ca="1" si="34"/>
        <v>0.26808093261004379</v>
      </c>
      <c r="BO17" s="8">
        <f t="shared" ca="1" si="34"/>
        <v>0.24255877112560309</v>
      </c>
      <c r="BP17" s="8">
        <f t="shared" ca="1" si="34"/>
        <v>0.11706006598031958</v>
      </c>
      <c r="BQ17" s="8">
        <f t="shared" ca="1" si="34"/>
        <v>1.3105213494110373</v>
      </c>
      <c r="BR17" s="8">
        <f t="shared" ca="1" si="34"/>
        <v>10.192943828752457</v>
      </c>
      <c r="BS17" s="8">
        <f t="shared" ca="1" si="34"/>
        <v>5.5041896675263544</v>
      </c>
      <c r="BT17" s="8" t="e">
        <f t="shared" ca="1" si="34"/>
        <v>#DIV/0!</v>
      </c>
      <c r="BU17" s="8" t="e">
        <f t="shared" ca="1" si="34"/>
        <v>#DIV/0!</v>
      </c>
      <c r="BV17" s="8">
        <f t="shared" ca="1" si="34"/>
        <v>3.8800218249723399</v>
      </c>
      <c r="BW17" s="8">
        <f t="shared" ca="1" si="34"/>
        <v>2.8284271247461903</v>
      </c>
      <c r="BX17" s="8">
        <f t="shared" ca="1" si="34"/>
        <v>0</v>
      </c>
      <c r="BY17" s="8">
        <f t="shared" ca="1" si="34"/>
        <v>0</v>
      </c>
      <c r="BZ17" s="8">
        <f t="shared" ca="1" si="34"/>
        <v>1.0492552236961623</v>
      </c>
      <c r="CA17" s="8">
        <f t="shared" ca="1" si="34"/>
        <v>1.4142135623730949</v>
      </c>
      <c r="CB17" s="8">
        <f t="shared" ca="1" si="34"/>
        <v>1.8822178774457858</v>
      </c>
      <c r="CC17" s="8">
        <f t="shared" ca="1" si="34"/>
        <v>0</v>
      </c>
      <c r="CD17" s="8">
        <f t="shared" ref="CD17:CP17" ca="1" si="35">INDIRECT("'all "&amp;$B16&amp;"'!"&amp;CD$2&amp;"6")</f>
        <v>0</v>
      </c>
      <c r="CE17" s="8">
        <f t="shared" ca="1" si="35"/>
        <v>0</v>
      </c>
      <c r="CF17" s="8">
        <f t="shared" ca="1" si="35"/>
        <v>0</v>
      </c>
      <c r="CG17" s="8">
        <f t="shared" ca="1" si="35"/>
        <v>0</v>
      </c>
      <c r="CH17" s="8">
        <f t="shared" ca="1" si="35"/>
        <v>0</v>
      </c>
      <c r="CI17" s="8">
        <f t="shared" ca="1" si="35"/>
        <v>0</v>
      </c>
      <c r="CJ17" s="8">
        <f t="shared" ca="1" si="35"/>
        <v>0</v>
      </c>
      <c r="CK17" s="8">
        <f t="shared" ca="1" si="35"/>
        <v>0</v>
      </c>
      <c r="CL17" s="8">
        <f t="shared" ca="1" si="35"/>
        <v>0</v>
      </c>
      <c r="CM17" s="8">
        <f t="shared" ca="1" si="35"/>
        <v>0</v>
      </c>
      <c r="CN17" s="8">
        <f t="shared" ca="1" si="35"/>
        <v>0</v>
      </c>
      <c r="CO17" s="8">
        <f t="shared" ca="1" si="35"/>
        <v>0</v>
      </c>
      <c r="CP17" s="8">
        <f t="shared" ca="1" si="35"/>
        <v>0</v>
      </c>
    </row>
    <row r="18" spans="1:94">
      <c r="A18" s="64"/>
      <c r="B18" s="71"/>
      <c r="C18" s="3" t="s">
        <v>194</v>
      </c>
      <c r="D18" s="8"/>
      <c r="E18" s="8"/>
      <c r="F18" s="8"/>
      <c r="G18" s="8">
        <f ca="1">INDIRECT("'all "&amp;$B16&amp;"'!"&amp;G$2&amp;"7")</f>
        <v>0.47923684571875225</v>
      </c>
      <c r="H18" s="8">
        <f ca="1">INDIRECT("'all "&amp;$B16&amp;"'!"&amp;H$2&amp;"7")</f>
        <v>0.50928378621429649</v>
      </c>
      <c r="I18" s="8">
        <f ca="1">INDIRECT("'all "&amp;$B16&amp;"'!"&amp;I$2&amp;"7")</f>
        <v>0.49924791782278</v>
      </c>
      <c r="J18" s="8">
        <f ca="1">INDIRECT("'all "&amp;$B16&amp;"'!"&amp;J$2&amp;"7")</f>
        <v>0.78671206537308813</v>
      </c>
      <c r="K18" s="8">
        <f ca="1">INDIRECT("'all "&amp;$B16&amp;"'!"&amp;K$2&amp;"7")</f>
        <v>0.51364582924543412</v>
      </c>
      <c r="L18" s="8"/>
      <c r="M18" s="8">
        <f ca="1">INDIRECT("'all "&amp;$B16&amp;"'!"&amp;M$2&amp;"7")</f>
        <v>0.84190597202407591</v>
      </c>
      <c r="N18" s="8">
        <f t="shared" ref="N18:AX18" ca="1" si="36">INDIRECT("'all "&amp;$B16&amp;"'!"&amp;N$2&amp;"11")</f>
        <v>0</v>
      </c>
      <c r="O18" s="8">
        <f t="shared" ca="1" si="36"/>
        <v>0</v>
      </c>
      <c r="P18" s="8">
        <f t="shared" ca="1" si="36"/>
        <v>4.9787226185804717E-8</v>
      </c>
      <c r="Q18" s="8">
        <f t="shared" ca="1" si="36"/>
        <v>0.65060544367280126</v>
      </c>
      <c r="R18" s="8">
        <f t="shared" ca="1" si="36"/>
        <v>0.46460812573703869</v>
      </c>
      <c r="S18" s="8">
        <f t="shared" ca="1" si="36"/>
        <v>0.65060544367280126</v>
      </c>
      <c r="T18" s="8">
        <f t="shared" ca="1" si="36"/>
        <v>0.89142788732277822</v>
      </c>
      <c r="U18" s="8">
        <f t="shared" ca="1" si="36"/>
        <v>1</v>
      </c>
      <c r="V18" s="8">
        <f t="shared" ca="1" si="36"/>
        <v>4.1531910842313557E-2</v>
      </c>
      <c r="W18" s="8">
        <f t="shared" ca="1" si="36"/>
        <v>0</v>
      </c>
      <c r="X18" s="8">
        <f t="shared" ca="1" si="36"/>
        <v>0</v>
      </c>
      <c r="Y18" s="8">
        <f t="shared" ca="1" si="36"/>
        <v>0</v>
      </c>
      <c r="Z18" s="8">
        <f t="shared" ca="1" si="36"/>
        <v>1</v>
      </c>
      <c r="AA18" s="8">
        <f t="shared" ca="1" si="36"/>
        <v>0</v>
      </c>
      <c r="AB18" s="8">
        <f t="shared" ca="1" si="36"/>
        <v>1</v>
      </c>
      <c r="AC18" s="8">
        <f t="shared" ca="1" si="36"/>
        <v>0</v>
      </c>
      <c r="AD18" s="8">
        <f t="shared" ca="1" si="36"/>
        <v>0.80812694535445972</v>
      </c>
      <c r="AE18" s="8">
        <f t="shared" ca="1" si="36"/>
        <v>1</v>
      </c>
      <c r="AF18" s="8">
        <f t="shared" ca="1" si="36"/>
        <v>2.8226512976503344E-27</v>
      </c>
      <c r="AG18" s="8">
        <f t="shared" ca="1" si="36"/>
        <v>1</v>
      </c>
      <c r="AH18" s="8">
        <f t="shared" ca="1" si="36"/>
        <v>0.46460812573703869</v>
      </c>
      <c r="AI18" s="8">
        <f t="shared" ca="1" si="36"/>
        <v>1</v>
      </c>
      <c r="AJ18" s="8">
        <f t="shared" ca="1" si="36"/>
        <v>1</v>
      </c>
      <c r="AK18" s="8">
        <f t="shared" ca="1" si="36"/>
        <v>1</v>
      </c>
      <c r="AL18" s="8">
        <f t="shared" ca="1" si="36"/>
        <v>1.5009953447189166E-109</v>
      </c>
      <c r="AM18" s="8">
        <f t="shared" ca="1" si="36"/>
        <v>3.1994669201414292E-4</v>
      </c>
      <c r="AN18" s="8">
        <f t="shared" ca="1" si="36"/>
        <v>1</v>
      </c>
      <c r="AO18" s="8">
        <f t="shared" ca="1" si="36"/>
        <v>4.1856556780473794E-81</v>
      </c>
      <c r="AP18" s="8">
        <f t="shared" ca="1" si="36"/>
        <v>1</v>
      </c>
      <c r="AQ18" s="8">
        <f t="shared" ca="1" si="36"/>
        <v>2.9049506828768569E-15</v>
      </c>
      <c r="AR18" s="8">
        <f t="shared" ca="1" si="36"/>
        <v>0</v>
      </c>
      <c r="AS18" s="8">
        <f t="shared" ca="1" si="36"/>
        <v>1</v>
      </c>
      <c r="AT18" s="8">
        <f t="shared" ca="1" si="36"/>
        <v>0.52896282375605141</v>
      </c>
      <c r="AU18" s="8">
        <f t="shared" ca="1" si="36"/>
        <v>2.4684353109429557E-7</v>
      </c>
      <c r="AV18" s="8">
        <f t="shared" ca="1" si="36"/>
        <v>5.2068460885878815E-5</v>
      </c>
      <c r="AW18" s="8">
        <f t="shared" ca="1" si="36"/>
        <v>3.1994669201414292E-4</v>
      </c>
      <c r="AX18" s="8">
        <f t="shared" ca="1" si="36"/>
        <v>0.83118086663115798</v>
      </c>
      <c r="AY18" s="8">
        <f ca="1">INDIRECT("'all "&amp;$B16&amp;"'!"&amp;AY$2&amp;"7")</f>
        <v>1</v>
      </c>
      <c r="AZ18" s="8">
        <f ca="1">INDIRECT("'all "&amp;$B16&amp;"'!"&amp;AZ$2&amp;"11")</f>
        <v>0</v>
      </c>
      <c r="BA18" s="8">
        <f ca="1">INDIRECT("'all "&amp;$B16&amp;"'!"&amp;BA$2&amp;"11")</f>
        <v>1</v>
      </c>
      <c r="BB18" s="8">
        <f ca="1">INDIRECT("'all "&amp;$B16&amp;"'!"&amp;BB$2&amp;"11")</f>
        <v>0.96808583648825186</v>
      </c>
      <c r="BC18" s="8">
        <f ca="1">INDIRECT("'all "&amp;$B16&amp;"'!"&amp;BC$2&amp;"11")</f>
        <v>0.89494573853243464</v>
      </c>
      <c r="BD18" s="8">
        <f ca="1">INDIRECT("'all "&amp;$B16&amp;"'!"&amp;BD$2&amp;"11")</f>
        <v>3.8579207162015539E-29</v>
      </c>
      <c r="BE18" s="8">
        <f ca="1">INDIRECT("'all "&amp;$B16&amp;"'!"&amp;BE$2&amp;"7")</f>
        <v>0.96070985240913687</v>
      </c>
      <c r="BF18" s="8">
        <f ca="1">INDIRECT("'all "&amp;$B16&amp;"'!"&amp;BF$2&amp;"7")</f>
        <v>0.51868830251170717</v>
      </c>
      <c r="BG18" s="8"/>
      <c r="BH18" s="8">
        <f t="shared" ref="BH18:CC18" ca="1" si="37">INDIRECT("'all "&amp;$B16&amp;"'!"&amp;BH$2&amp;"7")</f>
        <v>0.47923684571875225</v>
      </c>
      <c r="BI18" s="8">
        <f t="shared" ca="1" si="37"/>
        <v>1</v>
      </c>
      <c r="BJ18" s="8">
        <f t="shared" ca="1" si="37"/>
        <v>0.47923684571875225</v>
      </c>
      <c r="BK18" s="8">
        <f t="shared" ca="1" si="37"/>
        <v>0.44468338863830648</v>
      </c>
      <c r="BL18" s="8">
        <f t="shared" ca="1" si="37"/>
        <v>0.56425180563685895</v>
      </c>
      <c r="BM18" s="8">
        <f t="shared" ca="1" si="37"/>
        <v>0.69273175116486474</v>
      </c>
      <c r="BN18" s="8">
        <f t="shared" ca="1" si="37"/>
        <v>0.60692761975470899</v>
      </c>
      <c r="BO18" s="8">
        <f t="shared" ca="1" si="37"/>
        <v>0.64162609279146188</v>
      </c>
      <c r="BP18" s="8">
        <f t="shared" ca="1" si="37"/>
        <v>0.82171073697717079</v>
      </c>
      <c r="BQ18" s="8">
        <f t="shared" ca="1" si="37"/>
        <v>1</v>
      </c>
      <c r="BR18" s="8">
        <f t="shared" ca="1" si="37"/>
        <v>1</v>
      </c>
      <c r="BS18" s="8">
        <f t="shared" ca="1" si="37"/>
        <v>1</v>
      </c>
      <c r="BT18" s="8">
        <f t="shared" ca="1" si="37"/>
        <v>1</v>
      </c>
      <c r="BU18" s="8">
        <f t="shared" ca="1" si="37"/>
        <v>1</v>
      </c>
      <c r="BV18" s="8">
        <f t="shared" ca="1" si="37"/>
        <v>1</v>
      </c>
      <c r="BW18" s="8">
        <f t="shared" ca="1" si="37"/>
        <v>1</v>
      </c>
      <c r="BX18" s="8">
        <f t="shared" ca="1" si="37"/>
        <v>1</v>
      </c>
      <c r="BY18" s="8">
        <f t="shared" ca="1" si="37"/>
        <v>1</v>
      </c>
      <c r="BZ18" s="8">
        <f t="shared" ca="1" si="37"/>
        <v>1</v>
      </c>
      <c r="CA18" s="8">
        <f t="shared" ca="1" si="37"/>
        <v>1</v>
      </c>
      <c r="CB18" s="8">
        <f t="shared" ca="1" si="37"/>
        <v>1</v>
      </c>
      <c r="CC18" s="8">
        <f t="shared" ca="1" si="37"/>
        <v>0</v>
      </c>
      <c r="CD18" s="8">
        <f t="shared" ref="CD18:CP18" ca="1" si="38">INDIRECT("'all "&amp;$B16&amp;"'!"&amp;CD$2&amp;"7")</f>
        <v>0</v>
      </c>
      <c r="CE18" s="8">
        <f t="shared" ca="1" si="38"/>
        <v>0</v>
      </c>
      <c r="CF18" s="8">
        <f t="shared" ca="1" si="38"/>
        <v>0</v>
      </c>
      <c r="CG18" s="8">
        <f t="shared" ca="1" si="38"/>
        <v>0</v>
      </c>
      <c r="CH18" s="8">
        <f t="shared" ca="1" si="38"/>
        <v>0</v>
      </c>
      <c r="CI18" s="8">
        <f t="shared" ca="1" si="38"/>
        <v>0</v>
      </c>
      <c r="CJ18" s="8">
        <f t="shared" ca="1" si="38"/>
        <v>0</v>
      </c>
      <c r="CK18" s="8">
        <f t="shared" ca="1" si="38"/>
        <v>0</v>
      </c>
      <c r="CL18" s="8">
        <f t="shared" ca="1" si="38"/>
        <v>0</v>
      </c>
      <c r="CM18" s="8">
        <f t="shared" ca="1" si="38"/>
        <v>0</v>
      </c>
      <c r="CN18" s="8">
        <f t="shared" ca="1" si="38"/>
        <v>0</v>
      </c>
      <c r="CO18" s="8">
        <f t="shared" ca="1" si="38"/>
        <v>0</v>
      </c>
      <c r="CP18" s="8">
        <f t="shared" ca="1" si="38"/>
        <v>0</v>
      </c>
    </row>
    <row r="19" spans="1:94" ht="14.25" customHeight="1">
      <c r="A19" s="64"/>
      <c r="B19" s="69" t="s">
        <v>178</v>
      </c>
      <c r="C19" s="3" t="s">
        <v>290</v>
      </c>
      <c r="D19" s="8">
        <f ca="1">INDIRECT("'all "&amp;$B19&amp;"'!"&amp;D$2&amp;"12")</f>
        <v>1950</v>
      </c>
      <c r="E19" s="8">
        <f ca="1">INDIRECT("'all "&amp;$B19&amp;"'!"&amp;E$2&amp;"12")</f>
        <v>1950</v>
      </c>
      <c r="F19" s="8">
        <f ca="1">INDIRECT("'all "&amp;$B19&amp;"'!"&amp;F$2&amp;"12")</f>
        <v>1879.4871794871797</v>
      </c>
      <c r="G19" s="8">
        <f ca="1">INDIRECT("'all "&amp;$B19&amp;"'!"&amp;G$2&amp;"5")</f>
        <v>-4.6453747769185005</v>
      </c>
      <c r="H19" s="8">
        <f ca="1">INDIRECT("'all "&amp;$B19&amp;"'!"&amp;H$2&amp;"5")</f>
        <v>-18.024390243902445</v>
      </c>
      <c r="I19" s="8">
        <f ca="1">INDIRECT("'all "&amp;$B19&amp;"'!"&amp;I$2&amp;"5")</f>
        <v>-4.4512195121951237</v>
      </c>
      <c r="J19" s="8">
        <f ca="1">INDIRECT("'all "&amp;$B19&amp;"'!"&amp;J$2&amp;"5")</f>
        <v>-0.47762384683432324</v>
      </c>
      <c r="K19" s="8">
        <f ca="1">INDIRECT("'all "&amp;$B19&amp;"'!"&amp;K$2&amp;"5")</f>
        <v>-17.41463414634147</v>
      </c>
      <c r="L19" s="8">
        <f ca="1">INDIRECT("'all "&amp;$B19&amp;"'!"&amp;L$2&amp;"12")</f>
        <v>1450</v>
      </c>
      <c r="M19" s="8">
        <f ca="1">INDIRECT("'all "&amp;$B19&amp;"'!"&amp;M$2&amp;"5")</f>
        <v>-1.4476745504800603</v>
      </c>
      <c r="N19" s="8">
        <f t="shared" ref="N19:AX19" ca="1" si="39">INDIRECT("'all "&amp;$B19&amp;"'!"&amp;N$2&amp;"12")</f>
        <v>0</v>
      </c>
      <c r="O19" s="8">
        <f t="shared" ca="1" si="39"/>
        <v>0</v>
      </c>
      <c r="P19" s="8">
        <f t="shared" ca="1" si="39"/>
        <v>-32.926829268292678</v>
      </c>
      <c r="Q19" s="8">
        <f t="shared" ca="1" si="39"/>
        <v>-8.5365853658536608</v>
      </c>
      <c r="R19" s="8">
        <f t="shared" ca="1" si="39"/>
        <v>-17.073170731707322</v>
      </c>
      <c r="S19" s="8">
        <f t="shared" ca="1" si="39"/>
        <v>-12.195121951219512</v>
      </c>
      <c r="T19" s="8">
        <f t="shared" ca="1" si="39"/>
        <v>3.6585365853658516</v>
      </c>
      <c r="U19" s="8">
        <f t="shared" ca="1" si="39"/>
        <v>3.6585365853658658</v>
      </c>
      <c r="V19" s="8">
        <f t="shared" ca="1" si="39"/>
        <v>-28.048780487804876</v>
      </c>
      <c r="W19" s="8">
        <f t="shared" ca="1" si="39"/>
        <v>53.658536585365852</v>
      </c>
      <c r="X19" s="8">
        <f t="shared" ca="1" si="39"/>
        <v>7.3170731707317032</v>
      </c>
      <c r="Y19" s="8">
        <f t="shared" ca="1" si="39"/>
        <v>7.3170731707317032</v>
      </c>
      <c r="Z19" s="8">
        <f t="shared" ca="1" si="39"/>
        <v>0</v>
      </c>
      <c r="AA19" s="8">
        <f t="shared" ca="1" si="39"/>
        <v>28.048780487804876</v>
      </c>
      <c r="AB19" s="8">
        <f t="shared" ca="1" si="39"/>
        <v>0</v>
      </c>
      <c r="AC19" s="8">
        <f t="shared" ca="1" si="39"/>
        <v>8.5365853658536679</v>
      </c>
      <c r="AD19" s="8">
        <f t="shared" ca="1" si="39"/>
        <v>-23.170731707317074</v>
      </c>
      <c r="AE19" s="8">
        <f t="shared" ca="1" si="39"/>
        <v>0</v>
      </c>
      <c r="AF19" s="8">
        <f t="shared" ca="1" si="39"/>
        <v>-43.902439024390247</v>
      </c>
      <c r="AG19" s="8">
        <f t="shared" ca="1" si="39"/>
        <v>2.4390243902438868</v>
      </c>
      <c r="AH19" s="8">
        <f t="shared" ca="1" si="39"/>
        <v>-13.414634146341463</v>
      </c>
      <c r="AI19" s="8">
        <f t="shared" ca="1" si="39"/>
        <v>2.4390243902439011</v>
      </c>
      <c r="AJ19" s="8">
        <f t="shared" ca="1" si="39"/>
        <v>0</v>
      </c>
      <c r="AK19" s="8">
        <f t="shared" ca="1" si="39"/>
        <v>-2.4390243902439011</v>
      </c>
      <c r="AL19" s="8">
        <f t="shared" ca="1" si="39"/>
        <v>-36.58536585365853</v>
      </c>
      <c r="AM19" s="8">
        <f t="shared" ca="1" si="39"/>
        <v>-19.512195121951223</v>
      </c>
      <c r="AN19" s="8">
        <f t="shared" ca="1" si="39"/>
        <v>0</v>
      </c>
      <c r="AO19" s="8">
        <f t="shared" ca="1" si="39"/>
        <v>-62.195121951219512</v>
      </c>
      <c r="AP19" s="8">
        <f t="shared" ca="1" si="39"/>
        <v>0</v>
      </c>
      <c r="AQ19" s="8">
        <f t="shared" ca="1" si="39"/>
        <v>-51.219512195121951</v>
      </c>
      <c r="AR19" s="8">
        <f t="shared" ca="1" si="39"/>
        <v>8.5365853658536537</v>
      </c>
      <c r="AS19" s="8">
        <f t="shared" ca="1" si="39"/>
        <v>0</v>
      </c>
      <c r="AT19" s="8">
        <f t="shared" ca="1" si="39"/>
        <v>-8.5365853658536608</v>
      </c>
      <c r="AU19" s="8">
        <f t="shared" ca="1" si="39"/>
        <v>-28.048780487804876</v>
      </c>
      <c r="AV19" s="8">
        <f t="shared" ca="1" si="39"/>
        <v>-28.048780487804876</v>
      </c>
      <c r="AW19" s="8">
        <f t="shared" ca="1" si="39"/>
        <v>-24.390243902439025</v>
      </c>
      <c r="AX19" s="8">
        <f t="shared" ca="1" si="39"/>
        <v>-12.195121951219512</v>
      </c>
      <c r="AY19" s="8">
        <f ca="1">INDIRECT("'all "&amp;$B19&amp;"'!"&amp;AY$2&amp;"5")</f>
        <v>1.1446579628530884</v>
      </c>
      <c r="AZ19" s="8">
        <f ca="1">INDIRECT("'all "&amp;$B19&amp;"'!"&amp;AZ$2&amp;"12")</f>
        <v>12.195121951219505</v>
      </c>
      <c r="BA19" s="8">
        <f ca="1">INDIRECT("'all "&amp;$B19&amp;"'!"&amp;BA$2&amp;"12")</f>
        <v>0</v>
      </c>
      <c r="BB19" s="8">
        <f ca="1">INDIRECT("'all "&amp;$B19&amp;"'!"&amp;BB$2&amp;"12")</f>
        <v>-10.975609756097562</v>
      </c>
      <c r="BC19" s="8">
        <f ca="1">INDIRECT("'all "&amp;$B19&amp;"'!"&amp;BC$2&amp;"12")</f>
        <v>0</v>
      </c>
      <c r="BD19" s="8">
        <f ca="1">INDIRECT("'all "&amp;$B19&amp;"'!"&amp;BD$2&amp;"12")</f>
        <v>-26.829268292682926</v>
      </c>
      <c r="BE19" s="8">
        <f ca="1">INDIRECT("'all "&amp;$B19&amp;"'!"&amp;BE$2&amp;"5")</f>
        <v>-0.18292682926829262</v>
      </c>
      <c r="BF19" s="8">
        <f ca="1">INDIRECT("'all "&amp;$B19&amp;"'!"&amp;BF$2&amp;"5")</f>
        <v>-27.816527168858784</v>
      </c>
      <c r="BG19" s="8">
        <f ca="1">INDIRECT("'all "&amp;$B19&amp;"'!"&amp;BG$2&amp;"12")</f>
        <v>1879.4871794871797</v>
      </c>
      <c r="BH19" s="29">
        <f t="shared" ref="BH19:CC19" ca="1" si="40">INDIRECT("'all "&amp;$B19&amp;"'!"&amp;BH$2&amp;"5")</f>
        <v>2.328929539295398E-6</v>
      </c>
      <c r="BI19" s="8">
        <f t="shared" ca="1" si="40"/>
        <v>0</v>
      </c>
      <c r="BJ19" s="8">
        <f t="shared" ca="1" si="40"/>
        <v>-0.67073170731707421</v>
      </c>
      <c r="BK19" s="8">
        <f t="shared" ca="1" si="40"/>
        <v>-0.60975609756097571</v>
      </c>
      <c r="BL19" s="8">
        <f t="shared" ca="1" si="40"/>
        <v>-1.4274328484818195</v>
      </c>
      <c r="BM19" s="8">
        <f t="shared" ca="1" si="40"/>
        <v>6.7669864159280095</v>
      </c>
      <c r="BN19" s="8">
        <f t="shared" ca="1" si="40"/>
        <v>-1.5247735478365829</v>
      </c>
      <c r="BO19" s="8">
        <f t="shared" ca="1" si="40"/>
        <v>-3.195390842348198</v>
      </c>
      <c r="BP19" s="8">
        <f t="shared" ca="1" si="40"/>
        <v>-3.4363727583779529</v>
      </c>
      <c r="BQ19" s="8">
        <f t="shared" ca="1" si="40"/>
        <v>0.4499999999999984</v>
      </c>
      <c r="BR19" s="8">
        <f t="shared" ca="1" si="40"/>
        <v>-2.6499999999999986</v>
      </c>
      <c r="BS19" s="8">
        <f t="shared" ca="1" si="40"/>
        <v>-1.8499999999999996</v>
      </c>
      <c r="BT19" s="8" t="e">
        <f t="shared" ca="1" si="40"/>
        <v>#DIV/0!</v>
      </c>
      <c r="BU19" s="8">
        <f t="shared" ca="1" si="40"/>
        <v>1</v>
      </c>
      <c r="BV19" s="8">
        <f t="shared" ca="1" si="40"/>
        <v>11.949999999999996</v>
      </c>
      <c r="BW19" s="8">
        <f t="shared" ca="1" si="40"/>
        <v>-1.1500000000000004</v>
      </c>
      <c r="BX19" s="8">
        <f t="shared" ca="1" si="40"/>
        <v>-3</v>
      </c>
      <c r="BY19" s="8">
        <f t="shared" ca="1" si="40"/>
        <v>-1.7000000000000011</v>
      </c>
      <c r="BZ19" s="8">
        <f t="shared" ca="1" si="40"/>
        <v>-0.35000000000000142</v>
      </c>
      <c r="CA19" s="8">
        <f t="shared" ca="1" si="40"/>
        <v>1</v>
      </c>
      <c r="CB19" s="8">
        <f t="shared" ca="1" si="40"/>
        <v>0.41229999999999922</v>
      </c>
      <c r="CC19" s="8">
        <f t="shared" ca="1" si="40"/>
        <v>0</v>
      </c>
      <c r="CD19" s="8">
        <f t="shared" ref="CD19:CP19" ca="1" si="41">INDIRECT("'all "&amp;$B19&amp;"'!"&amp;CD$2&amp;"5")</f>
        <v>0</v>
      </c>
      <c r="CE19" s="8">
        <f t="shared" ca="1" si="41"/>
        <v>0</v>
      </c>
      <c r="CF19" s="8">
        <f t="shared" ca="1" si="41"/>
        <v>0</v>
      </c>
      <c r="CG19" s="8">
        <f t="shared" ca="1" si="41"/>
        <v>0</v>
      </c>
      <c r="CH19" s="8">
        <f t="shared" ca="1" si="41"/>
        <v>0</v>
      </c>
      <c r="CI19" s="8">
        <f t="shared" ca="1" si="41"/>
        <v>0</v>
      </c>
      <c r="CJ19" s="8">
        <f t="shared" ca="1" si="41"/>
        <v>0</v>
      </c>
      <c r="CK19" s="8">
        <f t="shared" ca="1" si="41"/>
        <v>0</v>
      </c>
      <c r="CL19" s="8">
        <f t="shared" ca="1" si="41"/>
        <v>0</v>
      </c>
      <c r="CM19" s="8">
        <f t="shared" ca="1" si="41"/>
        <v>0</v>
      </c>
      <c r="CN19" s="8">
        <f t="shared" ca="1" si="41"/>
        <v>0</v>
      </c>
      <c r="CO19" s="8">
        <f t="shared" ca="1" si="41"/>
        <v>0</v>
      </c>
      <c r="CP19" s="8">
        <f t="shared" ca="1" si="41"/>
        <v>0</v>
      </c>
    </row>
    <row r="20" spans="1:94">
      <c r="A20" s="64"/>
      <c r="B20" s="70"/>
      <c r="C20" s="3" t="s">
        <v>291</v>
      </c>
      <c r="D20" s="8"/>
      <c r="E20" s="8"/>
      <c r="F20" s="8"/>
      <c r="G20" s="8">
        <f ca="1">INDIRECT("'all "&amp;$B19&amp;"'!"&amp;G$2&amp;"6")</f>
        <v>0.5864079488374877</v>
      </c>
      <c r="H20" s="8">
        <f ca="1">INDIRECT("'all "&amp;$B19&amp;"'!"&amp;H$2&amp;"6")</f>
        <v>0.31262641689751963</v>
      </c>
      <c r="I20" s="8">
        <f ca="1">INDIRECT("'all "&amp;$B19&amp;"'!"&amp;I$2&amp;"6")</f>
        <v>0.242377151920945</v>
      </c>
      <c r="J20" s="8">
        <f ca="1">INDIRECT("'all "&amp;$B19&amp;"'!"&amp;J$2&amp;"6")</f>
        <v>0.92311466166991996</v>
      </c>
      <c r="K20" s="8">
        <f ca="1">INDIRECT("'all "&amp;$B19&amp;"'!"&amp;K$2&amp;"6")</f>
        <v>0.30769892987402025</v>
      </c>
      <c r="L20" s="8"/>
      <c r="M20" s="8">
        <f ca="1">INDIRECT("'all "&amp;$B19&amp;"'!"&amp;M$2&amp;"6")</f>
        <v>1.5950994500187996</v>
      </c>
      <c r="N20" s="8">
        <f t="shared" ref="N20:AX20" ca="1" si="42">INDIRECT("'all "&amp;$B19&amp;"'!"&amp;N$2&amp;"8")</f>
        <v>100</v>
      </c>
      <c r="O20" s="8">
        <f t="shared" ca="1" si="42"/>
        <v>100</v>
      </c>
      <c r="P20" s="8">
        <f t="shared" ca="1" si="42"/>
        <v>34.146341463414643</v>
      </c>
      <c r="Q20" s="8">
        <f t="shared" ca="1" si="42"/>
        <v>82.926829268292678</v>
      </c>
      <c r="R20" s="8">
        <f t="shared" ca="1" si="42"/>
        <v>65.853658536585357</v>
      </c>
      <c r="S20" s="8">
        <f t="shared" ca="1" si="42"/>
        <v>75.609756097560975</v>
      </c>
      <c r="T20" s="8">
        <f t="shared" ca="1" si="42"/>
        <v>107.31707317073172</v>
      </c>
      <c r="U20" s="8" t="str">
        <f t="shared" ca="1" si="42"/>
        <v>inf</v>
      </c>
      <c r="V20" s="8">
        <f t="shared" ca="1" si="42"/>
        <v>43.902439024390247</v>
      </c>
      <c r="W20" s="8" t="str">
        <f t="shared" ca="1" si="42"/>
        <v>inf</v>
      </c>
      <c r="X20" s="8" t="str">
        <f t="shared" ca="1" si="42"/>
        <v>inf</v>
      </c>
      <c r="Y20" s="8" t="str">
        <f t="shared" ca="1" si="42"/>
        <v>inf</v>
      </c>
      <c r="Z20" s="8">
        <f t="shared" ca="1" si="42"/>
        <v>100</v>
      </c>
      <c r="AA20" s="8" t="str">
        <f t="shared" ca="1" si="42"/>
        <v>inf</v>
      </c>
      <c r="AB20" s="8">
        <f t="shared" ca="1" si="42"/>
        <v>100</v>
      </c>
      <c r="AC20" s="8" t="str">
        <f t="shared" ca="1" si="42"/>
        <v>inf</v>
      </c>
      <c r="AD20" s="8">
        <f t="shared" ca="1" si="42"/>
        <v>53.658536585365859</v>
      </c>
      <c r="AE20" s="8">
        <f t="shared" ca="1" si="42"/>
        <v>100</v>
      </c>
      <c r="AF20" s="8">
        <f t="shared" ca="1" si="42"/>
        <v>56.097560975609753</v>
      </c>
      <c r="AG20" s="8" t="str">
        <f t="shared" ca="1" si="42"/>
        <v>inf</v>
      </c>
      <c r="AH20" s="8">
        <f t="shared" ca="1" si="42"/>
        <v>73.170731707317074</v>
      </c>
      <c r="AI20" s="8" t="str">
        <f t="shared" ca="1" si="42"/>
        <v>inf</v>
      </c>
      <c r="AJ20" s="8">
        <f t="shared" ca="1" si="42"/>
        <v>100</v>
      </c>
      <c r="AK20" s="8">
        <f t="shared" ca="1" si="42"/>
        <v>95.121951219512198</v>
      </c>
      <c r="AL20" s="8">
        <f t="shared" ca="1" si="42"/>
        <v>26.82926829268294</v>
      </c>
      <c r="AM20" s="8">
        <f t="shared" ca="1" si="42"/>
        <v>80.487804878048777</v>
      </c>
      <c r="AN20" s="8">
        <f t="shared" ca="1" si="42"/>
        <v>100</v>
      </c>
      <c r="AO20" s="8">
        <f t="shared" ca="1" si="42"/>
        <v>37.804878048780488</v>
      </c>
      <c r="AP20" s="8">
        <f t="shared" ca="1" si="42"/>
        <v>100</v>
      </c>
      <c r="AQ20" s="8">
        <f t="shared" ca="1" si="42"/>
        <v>48.780487804878049</v>
      </c>
      <c r="AR20" s="8" t="str">
        <f t="shared" ca="1" si="42"/>
        <v>inf</v>
      </c>
      <c r="AS20" s="8">
        <f t="shared" ca="1" si="42"/>
        <v>100</v>
      </c>
      <c r="AT20" s="8">
        <f t="shared" ca="1" si="42"/>
        <v>82.926829268292678</v>
      </c>
      <c r="AU20" s="8">
        <f t="shared" ca="1" si="42"/>
        <v>71.951219512195124</v>
      </c>
      <c r="AV20" s="8">
        <f t="shared" ca="1" si="42"/>
        <v>71.951219512195124</v>
      </c>
      <c r="AW20" s="8">
        <f t="shared" ca="1" si="42"/>
        <v>75.609756097560975</v>
      </c>
      <c r="AX20" s="8">
        <f t="shared" ca="1" si="42"/>
        <v>75.609756097560975</v>
      </c>
      <c r="AY20" s="8">
        <f ca="1">INDIRECT("'all "&amp;$B19&amp;"'!"&amp;AY$2&amp;"6")</f>
        <v>4.6329652980130422</v>
      </c>
      <c r="AZ20" s="8" t="str">
        <f ca="1">INDIRECT("'all "&amp;$B19&amp;"'!"&amp;AZ$2&amp;"8")</f>
        <v>inf</v>
      </c>
      <c r="BA20" s="8">
        <f ca="1">INDIRECT("'all "&amp;$B19&amp;"'!"&amp;BA$2&amp;"8")</f>
        <v>100</v>
      </c>
      <c r="BB20" s="8">
        <f ca="1">INDIRECT("'all "&amp;$B19&amp;"'!"&amp;BB$2&amp;"8")</f>
        <v>78.048780487804876</v>
      </c>
      <c r="BC20" s="8">
        <f ca="1">INDIRECT("'all "&amp;$B19&amp;"'!"&amp;BC$2&amp;"8")</f>
        <v>100</v>
      </c>
      <c r="BD20" s="8">
        <f ca="1">INDIRECT("'all "&amp;$B19&amp;"'!"&amp;BD$2&amp;"8")</f>
        <v>73.170731707317074</v>
      </c>
      <c r="BE20" s="8">
        <f ca="1">INDIRECT("'all "&amp;$B19&amp;"'!"&amp;BE$2&amp;"6")</f>
        <v>0.33938793216671853</v>
      </c>
      <c r="BF20" s="8">
        <f ca="1">INDIRECT("'all "&amp;$B19&amp;"'!"&amp;BF$2&amp;"6")</f>
        <v>0.59872122042881604</v>
      </c>
      <c r="BG20" s="8"/>
      <c r="BH20" s="8">
        <f t="shared" ref="BH20:CC20" ca="1" si="43">INDIRECT("'all "&amp;$B19&amp;"'!"&amp;BH$2&amp;"6")</f>
        <v>8.2575584684292824E-2</v>
      </c>
      <c r="BI20" s="8" t="e">
        <f t="shared" ca="1" si="43"/>
        <v>#DIV/0!</v>
      </c>
      <c r="BJ20" s="8">
        <f t="shared" ca="1" si="43"/>
        <v>8.2575584684292797E-2</v>
      </c>
      <c r="BK20" s="8">
        <f t="shared" ca="1" si="43"/>
        <v>0.46190714308712971</v>
      </c>
      <c r="BL20" s="8">
        <f t="shared" ca="1" si="43"/>
        <v>0.44848224698176131</v>
      </c>
      <c r="BM20" s="8">
        <f t="shared" ca="1" si="43"/>
        <v>0.14900074249756731</v>
      </c>
      <c r="BN20" s="8">
        <f t="shared" ca="1" si="43"/>
        <v>0.21242461219473274</v>
      </c>
      <c r="BO20" s="8">
        <f t="shared" ca="1" si="43"/>
        <v>0.42876036778817272</v>
      </c>
      <c r="BP20" s="8">
        <f t="shared" ca="1" si="43"/>
        <v>0.59105755799607695</v>
      </c>
      <c r="BQ20" s="8">
        <f t="shared" ca="1" si="43"/>
        <v>0.83319558090105905</v>
      </c>
      <c r="BR20" s="8">
        <f t="shared" ca="1" si="43"/>
        <v>2.8406609571071297</v>
      </c>
      <c r="BS20" s="8">
        <f t="shared" ca="1" si="43"/>
        <v>2.8983812087754863</v>
      </c>
      <c r="BT20" s="8" t="e">
        <f t="shared" ca="1" si="43"/>
        <v>#DIV/0!</v>
      </c>
      <c r="BU20" s="8" t="e">
        <f t="shared" ca="1" si="43"/>
        <v>#DIV/0!</v>
      </c>
      <c r="BV20" s="8">
        <f t="shared" ca="1" si="43"/>
        <v>17.789317968798414</v>
      </c>
      <c r="BW20" s="8">
        <f t="shared" ca="1" si="43"/>
        <v>2.5020701488139401</v>
      </c>
      <c r="BX20" s="8" t="e">
        <f t="shared" ca="1" si="43"/>
        <v>#DIV/0!</v>
      </c>
      <c r="BY20" s="8">
        <f t="shared" ca="1" si="43"/>
        <v>2.4041630560342631</v>
      </c>
      <c r="BZ20" s="8">
        <f t="shared" ca="1" si="43"/>
        <v>0.34136189436592101</v>
      </c>
      <c r="CA20" s="8">
        <f t="shared" ca="1" si="43"/>
        <v>1.4142135623730949</v>
      </c>
      <c r="CB20" s="8">
        <f t="shared" ca="1" si="43"/>
        <v>1.1339561489039733</v>
      </c>
      <c r="CC20" s="8">
        <f t="shared" ca="1" si="43"/>
        <v>0</v>
      </c>
      <c r="CD20" s="8">
        <f t="shared" ref="CD20" ca="1" si="44">INDIRECT("'all "&amp;$B19&amp;"'!"&amp;CD$2&amp;"6")</f>
        <v>0</v>
      </c>
      <c r="CE20" s="8">
        <f t="shared" ref="CE20" ca="1" si="45">INDIRECT("'all "&amp;$B19&amp;"'!"&amp;CE$2&amp;"6")</f>
        <v>0</v>
      </c>
      <c r="CF20" s="8">
        <f t="shared" ref="CF20" ca="1" si="46">INDIRECT("'all "&amp;$B19&amp;"'!"&amp;CF$2&amp;"6")</f>
        <v>0</v>
      </c>
      <c r="CG20" s="8">
        <f t="shared" ref="CG20" ca="1" si="47">INDIRECT("'all "&amp;$B19&amp;"'!"&amp;CG$2&amp;"6")</f>
        <v>0</v>
      </c>
      <c r="CH20" s="8">
        <f t="shared" ref="CH20" ca="1" si="48">INDIRECT("'all "&amp;$B19&amp;"'!"&amp;CH$2&amp;"6")</f>
        <v>0</v>
      </c>
      <c r="CI20" s="8">
        <f t="shared" ref="CI20" ca="1" si="49">INDIRECT("'all "&amp;$B19&amp;"'!"&amp;CI$2&amp;"6")</f>
        <v>0</v>
      </c>
      <c r="CJ20" s="8">
        <f t="shared" ref="CJ20" ca="1" si="50">INDIRECT("'all "&amp;$B19&amp;"'!"&amp;CJ$2&amp;"6")</f>
        <v>0</v>
      </c>
      <c r="CK20" s="8">
        <f t="shared" ref="CK20" ca="1" si="51">INDIRECT("'all "&amp;$B19&amp;"'!"&amp;CK$2&amp;"6")</f>
        <v>0</v>
      </c>
      <c r="CL20" s="8">
        <f t="shared" ref="CL20" ca="1" si="52">INDIRECT("'all "&amp;$B19&amp;"'!"&amp;CL$2&amp;"6")</f>
        <v>0</v>
      </c>
      <c r="CM20" s="8">
        <f t="shared" ref="CM20" ca="1" si="53">INDIRECT("'all "&amp;$B19&amp;"'!"&amp;CM$2&amp;"6")</f>
        <v>0</v>
      </c>
      <c r="CN20" s="8">
        <f t="shared" ref="CN20" ca="1" si="54">INDIRECT("'all "&amp;$B19&amp;"'!"&amp;CN$2&amp;"6")</f>
        <v>0</v>
      </c>
      <c r="CO20" s="8">
        <f t="shared" ref="CO20" ca="1" si="55">INDIRECT("'all "&amp;$B19&amp;"'!"&amp;CO$2&amp;"6")</f>
        <v>0</v>
      </c>
      <c r="CP20" s="8">
        <f t="shared" ref="CP20" ca="1" si="56">INDIRECT("'all "&amp;$B19&amp;"'!"&amp;CP$2&amp;"6")</f>
        <v>0</v>
      </c>
    </row>
    <row r="21" spans="1:94" s="33" customFormat="1" ht="14.65" thickBot="1">
      <c r="A21" s="73"/>
      <c r="B21" s="72"/>
      <c r="C21" s="57" t="s">
        <v>194</v>
      </c>
      <c r="G21" s="33">
        <f ca="1">INDIRECT("'all "&amp;$B19&amp;"'!"&amp;G$2&amp;"7")</f>
        <v>0.93787505091936307</v>
      </c>
      <c r="H21" s="33">
        <f ca="1">INDIRECT("'all "&amp;$B19&amp;"'!"&amp;H$2&amp;"7")</f>
        <v>0.76296481267909155</v>
      </c>
      <c r="I21" s="33">
        <f ca="1">INDIRECT("'all "&amp;$B19&amp;"'!"&amp;I$2&amp;"7")</f>
        <v>0.83505691748192556</v>
      </c>
      <c r="J21" s="33">
        <f ca="1">INDIRECT("'all "&amp;$B19&amp;"'!"&amp;J$2&amp;"7")</f>
        <v>0.83120851525097761</v>
      </c>
      <c r="K21" s="33">
        <f ca="1">INDIRECT("'all "&amp;$B19&amp;"'!"&amp;K$2&amp;"7")</f>
        <v>0.76793488890631179</v>
      </c>
      <c r="M21" s="33">
        <f ca="1">INDIRECT("'all "&amp;$B19&amp;"'!"&amp;M$2&amp;"7")</f>
        <v>0.3776241961241189</v>
      </c>
      <c r="N21" s="33">
        <f t="shared" ref="N21:AX21" ca="1" si="57">INDIRECT("'all "&amp;$B19&amp;"'!"&amp;N$2&amp;"11")</f>
        <v>1</v>
      </c>
      <c r="O21" s="33">
        <f t="shared" ca="1" si="57"/>
        <v>1</v>
      </c>
      <c r="P21" s="33">
        <f t="shared" ca="1" si="57"/>
        <v>3.9171598039968523E-6</v>
      </c>
      <c r="Q21" s="33">
        <f t="shared" ca="1" si="57"/>
        <v>0.72446752030597639</v>
      </c>
      <c r="R21" s="33">
        <f t="shared" ca="1" si="57"/>
        <v>0.311869526884202</v>
      </c>
      <c r="S21" s="33">
        <f t="shared" ca="1" si="57"/>
        <v>0.55860653753844436</v>
      </c>
      <c r="T21" s="33">
        <f t="shared" ca="1" si="57"/>
        <v>0.91975494930421431</v>
      </c>
      <c r="U21" s="33">
        <f t="shared" ca="1" si="57"/>
        <v>0</v>
      </c>
      <c r="V21" s="33">
        <f t="shared" ca="1" si="57"/>
        <v>3.924457913039886E-3</v>
      </c>
      <c r="W21" s="33">
        <f t="shared" ca="1" si="57"/>
        <v>0</v>
      </c>
      <c r="X21" s="33">
        <f t="shared" ca="1" si="57"/>
        <v>0</v>
      </c>
      <c r="Y21" s="33">
        <f t="shared" ca="1" si="57"/>
        <v>0</v>
      </c>
      <c r="Z21" s="33">
        <f t="shared" ca="1" si="57"/>
        <v>1</v>
      </c>
      <c r="AA21" s="33">
        <f t="shared" ca="1" si="57"/>
        <v>0</v>
      </c>
      <c r="AB21" s="33">
        <f t="shared" ca="1" si="57"/>
        <v>1</v>
      </c>
      <c r="AC21" s="33">
        <f t="shared" ca="1" si="57"/>
        <v>0</v>
      </c>
      <c r="AD21" s="33">
        <f t="shared" ca="1" si="57"/>
        <v>6.6924143208766051E-2</v>
      </c>
      <c r="AE21" s="33">
        <f t="shared" ca="1" si="57"/>
        <v>1</v>
      </c>
      <c r="AF21" s="33">
        <f t="shared" ca="1" si="57"/>
        <v>7.5446539618109199E-24</v>
      </c>
      <c r="AG21" s="33">
        <f t="shared" ca="1" si="57"/>
        <v>0</v>
      </c>
      <c r="AH21" s="33">
        <f t="shared" ca="1" si="57"/>
        <v>0.498169276556162</v>
      </c>
      <c r="AI21" s="33">
        <f t="shared" ca="1" si="57"/>
        <v>0</v>
      </c>
      <c r="AJ21" s="33">
        <f t="shared" ca="1" si="57"/>
        <v>1</v>
      </c>
      <c r="AK21" s="33">
        <f t="shared" ca="1" si="57"/>
        <v>0.93657554405556831</v>
      </c>
      <c r="AL21" s="33">
        <f t="shared" ca="1" si="57"/>
        <v>1.0101941316546106E-11</v>
      </c>
      <c r="AM21" s="33">
        <f t="shared" ca="1" si="57"/>
        <v>1.0730738715328347E-6</v>
      </c>
      <c r="AN21" s="33">
        <f t="shared" ca="1" si="57"/>
        <v>1</v>
      </c>
      <c r="AO21" s="33">
        <f t="shared" ca="1" si="57"/>
        <v>2.024362111321931E-64</v>
      </c>
      <c r="AP21" s="33">
        <f t="shared" ca="1" si="57"/>
        <v>1</v>
      </c>
      <c r="AQ21" s="33">
        <f t="shared" ca="1" si="57"/>
        <v>8.4308191711642083E-35</v>
      </c>
      <c r="AR21" s="33">
        <f t="shared" ca="1" si="57"/>
        <v>0</v>
      </c>
      <c r="AS21" s="33">
        <f t="shared" ca="1" si="57"/>
        <v>1</v>
      </c>
      <c r="AT21" s="33">
        <f t="shared" ca="1" si="57"/>
        <v>0.72446752030597639</v>
      </c>
      <c r="AU21" s="33">
        <f t="shared" ca="1" si="57"/>
        <v>1.0811078544790969E-10</v>
      </c>
      <c r="AV21" s="33">
        <f t="shared" ca="1" si="57"/>
        <v>1.0811078544790969E-10</v>
      </c>
      <c r="AW21" s="33">
        <f t="shared" ca="1" si="57"/>
        <v>8.3339288317266489E-9</v>
      </c>
      <c r="AX21" s="33">
        <f t="shared" ca="1" si="57"/>
        <v>0.55860653753844436</v>
      </c>
      <c r="AY21" s="33">
        <f ca="1">INDIRECT("'all "&amp;$B19&amp;"'!"&amp;AY$2&amp;"7")</f>
        <v>1</v>
      </c>
      <c r="AZ21" s="33">
        <f ca="1">INDIRECT("'all "&amp;$B19&amp;"'!"&amp;AZ$2&amp;"11")</f>
        <v>0</v>
      </c>
      <c r="BA21" s="33">
        <f ca="1">INDIRECT("'all "&amp;$B19&amp;"'!"&amp;BA$2&amp;"11")</f>
        <v>1</v>
      </c>
      <c r="BB21" s="33">
        <f ca="1">INDIRECT("'all "&amp;$B19&amp;"'!"&amp;BB$2&amp;"11")</f>
        <v>0.61678164938465829</v>
      </c>
      <c r="BC21" s="33">
        <f ca="1">INDIRECT("'all "&amp;$B19&amp;"'!"&amp;BC$2&amp;"11")</f>
        <v>1</v>
      </c>
      <c r="BD21" s="33">
        <f ca="1">INDIRECT("'all "&amp;$B19&amp;"'!"&amp;BD$2&amp;"11")</f>
        <v>4.965931479319153E-10</v>
      </c>
      <c r="BE21" s="33">
        <f ca="1">INDIRECT("'all "&amp;$B19&amp;"'!"&amp;BE$2&amp;"7")</f>
        <v>0.62922873396245493</v>
      </c>
      <c r="BF21" s="33">
        <f ca="1">INDIRECT("'all "&amp;$B19&amp;"'!"&amp;BF$2&amp;"7")</f>
        <v>0.5062676255960834</v>
      </c>
      <c r="BH21" s="33">
        <f t="shared" ref="BH21:CC21" ca="1" si="58">INDIRECT("'all "&amp;$B19&amp;"'!"&amp;BH$2&amp;"7")</f>
        <v>0.93787505091936307</v>
      </c>
      <c r="BI21" s="33">
        <f t="shared" ca="1" si="58"/>
        <v>1</v>
      </c>
      <c r="BJ21" s="33">
        <f t="shared" ca="1" si="58"/>
        <v>0.93787505091936307</v>
      </c>
      <c r="BK21" s="33">
        <f t="shared" ca="1" si="58"/>
        <v>0.6009024158360432</v>
      </c>
      <c r="BL21" s="33">
        <f t="shared" ca="1" si="58"/>
        <v>0.25460327066319621</v>
      </c>
      <c r="BM21" s="33">
        <f t="shared" ca="1" si="58"/>
        <v>0.84877079315603121</v>
      </c>
      <c r="BN21" s="33">
        <f t="shared" ca="1" si="58"/>
        <v>0.88429980165765321</v>
      </c>
      <c r="BO21" s="33">
        <f t="shared" ca="1" si="58"/>
        <v>0.64452048974769005</v>
      </c>
      <c r="BP21" s="33">
        <f t="shared" ca="1" si="58"/>
        <v>0.46128209296833622</v>
      </c>
      <c r="BQ21" s="33">
        <f t="shared" ca="1" si="58"/>
        <v>1</v>
      </c>
      <c r="BR21" s="33">
        <f t="shared" ca="1" si="58"/>
        <v>1</v>
      </c>
      <c r="BS21" s="33">
        <f t="shared" ca="1" si="58"/>
        <v>1</v>
      </c>
      <c r="BT21" s="33">
        <f t="shared" ca="1" si="58"/>
        <v>1</v>
      </c>
      <c r="BU21" s="33">
        <f t="shared" ca="1" si="58"/>
        <v>1</v>
      </c>
      <c r="BV21" s="33">
        <f t="shared" ca="1" si="58"/>
        <v>1</v>
      </c>
      <c r="BW21" s="33">
        <f t="shared" ca="1" si="58"/>
        <v>1</v>
      </c>
      <c r="BX21" s="33">
        <f t="shared" ca="1" si="58"/>
        <v>1</v>
      </c>
      <c r="BY21" s="33">
        <f t="shared" ca="1" si="58"/>
        <v>1</v>
      </c>
      <c r="BZ21" s="33">
        <f t="shared" ca="1" si="58"/>
        <v>1</v>
      </c>
      <c r="CA21" s="33">
        <f t="shared" ca="1" si="58"/>
        <v>1</v>
      </c>
      <c r="CB21" s="33">
        <f t="shared" ca="1" si="58"/>
        <v>1</v>
      </c>
      <c r="CC21" s="33">
        <f t="shared" ca="1" si="58"/>
        <v>0</v>
      </c>
      <c r="CD21" s="33">
        <f t="shared" ref="CD21:CP21" ca="1" si="59">INDIRECT("'all "&amp;$B19&amp;"'!"&amp;CD$2&amp;"7")</f>
        <v>0</v>
      </c>
      <c r="CE21" s="33">
        <f t="shared" ca="1" si="59"/>
        <v>0</v>
      </c>
      <c r="CF21" s="33">
        <f t="shared" ca="1" si="59"/>
        <v>0</v>
      </c>
      <c r="CG21" s="33">
        <f t="shared" ca="1" si="59"/>
        <v>0</v>
      </c>
      <c r="CH21" s="33">
        <f t="shared" ca="1" si="59"/>
        <v>0</v>
      </c>
      <c r="CI21" s="33">
        <f t="shared" ca="1" si="59"/>
        <v>0</v>
      </c>
      <c r="CJ21" s="33">
        <f t="shared" ca="1" si="59"/>
        <v>0</v>
      </c>
      <c r="CK21" s="33">
        <f t="shared" ca="1" si="59"/>
        <v>0</v>
      </c>
      <c r="CL21" s="33">
        <f t="shared" ca="1" si="59"/>
        <v>0</v>
      </c>
      <c r="CM21" s="33">
        <f t="shared" ca="1" si="59"/>
        <v>0</v>
      </c>
      <c r="CN21" s="33">
        <f t="shared" ca="1" si="59"/>
        <v>0</v>
      </c>
      <c r="CO21" s="33">
        <f t="shared" ca="1" si="59"/>
        <v>0</v>
      </c>
      <c r="CP21" s="33">
        <f t="shared" ca="1" si="59"/>
        <v>0</v>
      </c>
    </row>
    <row r="22" spans="1:94" ht="14.65" thickTop="1"/>
    <row r="23" spans="1:94">
      <c r="A23" s="67"/>
      <c r="B23" s="67"/>
      <c r="C23" s="48"/>
    </row>
    <row r="24" spans="1:94">
      <c r="A24" s="67"/>
      <c r="B24" s="67"/>
      <c r="C24" s="48"/>
    </row>
    <row r="25" spans="1:94">
      <c r="A25" s="67"/>
      <c r="B25" s="67"/>
      <c r="C25" s="48"/>
    </row>
    <row r="26" spans="1:94">
      <c r="A26" s="68"/>
      <c r="B26" s="67"/>
      <c r="C26" s="48"/>
    </row>
    <row r="27" spans="1:94">
      <c r="A27" s="64"/>
      <c r="B27" s="42"/>
      <c r="C27" s="42"/>
    </row>
    <row r="28" spans="1:94">
      <c r="A28" s="64"/>
      <c r="B28" s="42"/>
      <c r="C28" s="42"/>
    </row>
    <row r="29" spans="1:94">
      <c r="A29" s="64"/>
      <c r="B29" s="42"/>
      <c r="C29" s="42"/>
    </row>
    <row r="30" spans="1:94">
      <c r="A30" s="64"/>
      <c r="B30" s="42"/>
      <c r="C30" s="42"/>
    </row>
    <row r="31" spans="1:94">
      <c r="A31" s="64"/>
      <c r="B31" s="42"/>
      <c r="C31" s="42"/>
    </row>
    <row r="32" spans="1:94">
      <c r="A32" s="64"/>
      <c r="B32" s="42"/>
      <c r="C32" s="42"/>
    </row>
    <row r="34" spans="1:3">
      <c r="A34" s="67"/>
      <c r="B34" s="67"/>
      <c r="C34" s="48"/>
    </row>
    <row r="35" spans="1:3">
      <c r="A35" s="42"/>
    </row>
    <row r="36" spans="1:3">
      <c r="A36" s="42"/>
    </row>
    <row r="37" spans="1:3">
      <c r="A37" s="42"/>
    </row>
    <row r="38" spans="1:3">
      <c r="A38" s="42"/>
    </row>
    <row r="39" spans="1:3">
      <c r="A39" s="42"/>
    </row>
    <row r="41" spans="1:3">
      <c r="A41" s="67"/>
      <c r="B41" s="67"/>
      <c r="C41" s="48"/>
    </row>
    <row r="42" spans="1:3">
      <c r="A42" s="42"/>
    </row>
    <row r="43" spans="1:3">
      <c r="A43" s="42"/>
    </row>
    <row r="44" spans="1:3">
      <c r="A44" s="42"/>
    </row>
    <row r="45" spans="1:3">
      <c r="A45" s="42"/>
    </row>
    <row r="46" spans="1:3">
      <c r="A46" s="42"/>
    </row>
    <row r="48" spans="1:3">
      <c r="A48" s="67"/>
      <c r="B48" s="67"/>
      <c r="C48" s="48"/>
    </row>
    <row r="49" spans="1:3">
      <c r="A49" s="42"/>
    </row>
    <row r="50" spans="1:3">
      <c r="A50" s="42"/>
    </row>
    <row r="51" spans="1:3">
      <c r="A51" s="42"/>
    </row>
    <row r="52" spans="1:3">
      <c r="A52" s="42"/>
    </row>
    <row r="53" spans="1:3">
      <c r="A53" s="42"/>
    </row>
    <row r="55" spans="1:3">
      <c r="A55" s="67"/>
      <c r="B55" s="67"/>
      <c r="C55" s="48"/>
    </row>
    <row r="56" spans="1:3">
      <c r="A56" s="42"/>
    </row>
    <row r="57" spans="1:3">
      <c r="A57" s="42"/>
    </row>
    <row r="58" spans="1:3">
      <c r="A58" s="42"/>
    </row>
    <row r="59" spans="1:3">
      <c r="A59" s="42"/>
    </row>
    <row r="60" spans="1:3">
      <c r="A60" s="42"/>
    </row>
  </sheetData>
  <mergeCells count="18">
    <mergeCell ref="A41:B41"/>
    <mergeCell ref="A48:B48"/>
    <mergeCell ref="A55:B55"/>
    <mergeCell ref="A24:B24"/>
    <mergeCell ref="A25:B25"/>
    <mergeCell ref="A26:B26"/>
    <mergeCell ref="A27:A32"/>
    <mergeCell ref="A34:B34"/>
    <mergeCell ref="B3:B5"/>
    <mergeCell ref="B6:B8"/>
    <mergeCell ref="B9:B11"/>
    <mergeCell ref="B12:B14"/>
    <mergeCell ref="A23:B23"/>
    <mergeCell ref="A16:A21"/>
    <mergeCell ref="A3:A8"/>
    <mergeCell ref="A9:A14"/>
    <mergeCell ref="B16:B18"/>
    <mergeCell ref="B19:B21"/>
  </mergeCells>
  <conditionalFormatting sqref="D24:CB24 D34:CB34 D41:CB41 D48:CB48 D55:CB55">
    <cfRule type="expression" dxfId="84" priority="1999">
      <formula>ABS(D24)&gt;=0.464</formula>
    </cfRule>
    <cfRule type="expression" dxfId="83" priority="2001">
      <formula>ABS(D24)&gt;=0.5</formula>
    </cfRule>
    <cfRule type="expression" dxfId="82" priority="2000">
      <formula>ABS(D24)&gt;=0.362</formula>
    </cfRule>
    <cfRule type="expression" dxfId="81" priority="1998">
      <formula>ABS(D24)&lt;0.362</formula>
    </cfRule>
    <cfRule type="expression" dxfId="80" priority="1997">
      <formula>D24&gt;=0.7</formula>
    </cfRule>
  </conditionalFormatting>
  <conditionalFormatting sqref="D35:CB39 D42:CB46 D49:CB53 D56:CB60">
    <cfRule type="expression" dxfId="79" priority="1990">
      <formula>ABS(D35)&lt;0.943</formula>
    </cfRule>
    <cfRule type="expression" dxfId="78" priority="1989">
      <formula>ABS(D35)&gt;=0.5</formula>
    </cfRule>
    <cfRule type="expression" dxfId="77" priority="1988">
      <formula>ABS(D35)&gt;=0.943</formula>
    </cfRule>
    <cfRule type="expression" dxfId="76" priority="1987">
      <formula>ABS(D35)&gt;=1</formula>
    </cfRule>
    <cfRule type="expression" dxfId="75" priority="1986">
      <formula>ABS(D35)&gt;=1</formula>
    </cfRule>
  </conditionalFormatting>
  <conditionalFormatting sqref="G4:K4 BF4:BL4 BF7:BL7 BN4:CB4 BN7:CB7">
    <cfRule type="colorScale" priority="1935">
      <colorScale>
        <cfvo type="num" val="0.1"/>
        <cfvo type="num" val="0.5"/>
        <cfvo type="num" val="1.8"/>
        <color theme="0"/>
        <color theme="7" tint="0.59999389629810485"/>
        <color theme="9"/>
      </colorScale>
    </cfRule>
  </conditionalFormatting>
  <conditionalFormatting sqref="G5:K5">
    <cfRule type="expression" dxfId="74" priority="1934">
      <formula>ABS(G5)&lt;0.05</formula>
    </cfRule>
  </conditionalFormatting>
  <conditionalFormatting sqref="G7:K7">
    <cfRule type="colorScale" priority="1889">
      <colorScale>
        <cfvo type="num" val="0.1"/>
        <cfvo type="num" val="0.5"/>
        <cfvo type="num" val="1.8"/>
        <color theme="0"/>
        <color theme="7" tint="0.59999389629810485"/>
        <color theme="9"/>
      </colorScale>
    </cfRule>
  </conditionalFormatting>
  <conditionalFormatting sqref="G8:K8">
    <cfRule type="expression" dxfId="73" priority="1888">
      <formula>ABS(G8)&lt;0.05</formula>
    </cfRule>
  </conditionalFormatting>
  <conditionalFormatting sqref="G10:K10 BF10:BL10 BN10:CB10">
    <cfRule type="colorScale" priority="1773">
      <colorScale>
        <cfvo type="num" val="0.1"/>
        <cfvo type="num" val="0.5"/>
        <cfvo type="num" val="1.8"/>
        <color theme="0"/>
        <color theme="7" tint="0.59999389629810485"/>
        <color theme="9"/>
      </colorScale>
    </cfRule>
  </conditionalFormatting>
  <conditionalFormatting sqref="G11:K11 G14:K14">
    <cfRule type="expression" dxfId="72" priority="1772">
      <formula>ABS(G11)&lt;0.05</formula>
    </cfRule>
  </conditionalFormatting>
  <conditionalFormatting sqref="G13:K13 BF13:BL13 BN13:CB13">
    <cfRule type="colorScale" priority="1737">
      <colorScale>
        <cfvo type="num" val="0.1"/>
        <cfvo type="num" val="0.5"/>
        <cfvo type="num" val="1.8"/>
        <color theme="0"/>
        <color theme="7" tint="0.59999389629810485"/>
        <color theme="9"/>
      </colorScale>
    </cfRule>
  </conditionalFormatting>
  <conditionalFormatting sqref="G17:K17 BF17:BL17 BN17:BP17">
    <cfRule type="colorScale" priority="285">
      <colorScale>
        <cfvo type="num" val="0.1"/>
        <cfvo type="num" val="0.5"/>
        <cfvo type="num" val="1.8"/>
        <color theme="0"/>
        <color theme="7" tint="0.59999389629810485"/>
        <color theme="9"/>
      </colorScale>
    </cfRule>
  </conditionalFormatting>
  <conditionalFormatting sqref="G18:K18">
    <cfRule type="expression" dxfId="71" priority="284">
      <formula>ABS(G18)&lt;0.05</formula>
    </cfRule>
  </conditionalFormatting>
  <conditionalFormatting sqref="G20:K20 BF20:BL20 BN20:BP20">
    <cfRule type="colorScale" priority="237">
      <colorScale>
        <cfvo type="num" val="0.1"/>
        <cfvo type="num" val="0.5"/>
        <cfvo type="num" val="1.8"/>
        <color theme="0"/>
        <color theme="7" tint="0.59999389629810485"/>
        <color theme="9"/>
      </colorScale>
    </cfRule>
  </conditionalFormatting>
  <conditionalFormatting sqref="G21:K21">
    <cfRule type="expression" dxfId="70" priority="236">
      <formula>ABS(G21)&lt;0.05</formula>
    </cfRule>
  </conditionalFormatting>
  <conditionalFormatting sqref="M4">
    <cfRule type="colorScale" priority="1933">
      <colorScale>
        <cfvo type="num" val="0.1"/>
        <cfvo type="num" val="0.5"/>
        <cfvo type="num" val="1.8"/>
        <color theme="0"/>
        <color theme="7" tint="0.59999389629810485"/>
        <color theme="9"/>
      </colorScale>
    </cfRule>
  </conditionalFormatting>
  <conditionalFormatting sqref="M7">
    <cfRule type="colorScale" priority="1887">
      <colorScale>
        <cfvo type="num" val="0.1"/>
        <cfvo type="num" val="0.5"/>
        <cfvo type="num" val="1.8"/>
        <color theme="0"/>
        <color theme="7" tint="0.59999389629810485"/>
        <color theme="9"/>
      </colorScale>
    </cfRule>
  </conditionalFormatting>
  <conditionalFormatting sqref="M10">
    <cfRule type="colorScale" priority="1771">
      <colorScale>
        <cfvo type="num" val="0.1"/>
        <cfvo type="num" val="0.5"/>
        <cfvo type="num" val="1.8"/>
        <color theme="0"/>
        <color theme="7" tint="0.59999389629810485"/>
        <color theme="9"/>
      </colorScale>
    </cfRule>
  </conditionalFormatting>
  <conditionalFormatting sqref="M13">
    <cfRule type="colorScale" priority="1736">
      <colorScale>
        <cfvo type="num" val="0.1"/>
        <cfvo type="num" val="0.5"/>
        <cfvo type="num" val="1.8"/>
        <color theme="0"/>
        <color theme="7" tint="0.59999389629810485"/>
        <color theme="9"/>
      </colorScale>
    </cfRule>
  </conditionalFormatting>
  <conditionalFormatting sqref="M17">
    <cfRule type="colorScale" priority="283">
      <colorScale>
        <cfvo type="num" val="0.1"/>
        <cfvo type="num" val="0.5"/>
        <cfvo type="num" val="1.8"/>
        <color theme="0"/>
        <color theme="7" tint="0.59999389629810485"/>
        <color theme="9"/>
      </colorScale>
    </cfRule>
  </conditionalFormatting>
  <conditionalFormatting sqref="M20">
    <cfRule type="colorScale" priority="235">
      <colorScale>
        <cfvo type="num" val="0.1"/>
        <cfvo type="num" val="0.5"/>
        <cfvo type="num" val="1.8"/>
        <color theme="0"/>
        <color theme="7" tint="0.59999389629810485"/>
        <color theme="9"/>
      </colorScale>
    </cfRule>
  </conditionalFormatting>
  <conditionalFormatting sqref="M5:CB5">
    <cfRule type="expression" dxfId="69" priority="1896">
      <formula>ABS(M5)&lt;0.05</formula>
    </cfRule>
  </conditionalFormatting>
  <conditionalFormatting sqref="M8:CB8">
    <cfRule type="expression" dxfId="68" priority="1854">
      <formula>ABS(M8)&lt;0.05</formula>
    </cfRule>
  </conditionalFormatting>
  <conditionalFormatting sqref="M11:CB11 M14:CB14">
    <cfRule type="expression" dxfId="67" priority="1738">
      <formula>ABS(M11)&lt;0.05</formula>
    </cfRule>
  </conditionalFormatting>
  <conditionalFormatting sqref="M18:CP18">
    <cfRule type="expression" dxfId="66" priority="2">
      <formula>ABS(M18)&lt;0.05</formula>
    </cfRule>
  </conditionalFormatting>
  <conditionalFormatting sqref="M21:CP21">
    <cfRule type="expression" dxfId="65" priority="27">
      <formula>ABS(M21)&lt;0.05</formula>
    </cfRule>
  </conditionalFormatting>
  <conditionalFormatting sqref="N17:AX17 AZ17:BD17">
    <cfRule type="expression" dxfId="64" priority="280">
      <formula>"inf"</formula>
    </cfRule>
    <cfRule type="colorScale" priority="281">
      <colorScale>
        <cfvo type="num" val="0"/>
        <cfvo type="num" val="100"/>
        <cfvo type="num" val="150"/>
        <color theme="9"/>
        <color theme="0"/>
        <color rgb="FFFF9999"/>
      </colorScale>
    </cfRule>
  </conditionalFormatting>
  <conditionalFormatting sqref="N20:AX20 AZ20:BD20">
    <cfRule type="expression" dxfId="63" priority="232">
      <formula>"inf"</formula>
    </cfRule>
    <cfRule type="colorScale" priority="233">
      <colorScale>
        <cfvo type="num" val="0"/>
        <cfvo type="num" val="100"/>
        <cfvo type="num" val="150"/>
        <color theme="9"/>
        <color theme="0"/>
        <color rgb="FFFF9999"/>
      </colorScale>
    </cfRule>
  </conditionalFormatting>
  <conditionalFormatting sqref="N4:BD4">
    <cfRule type="expression" dxfId="62" priority="1930">
      <formula>"inf"</formula>
    </cfRule>
    <cfRule type="containsText" dxfId="61" priority="1929" operator="containsText" text="inf">
      <formula>NOT(ISERROR(SEARCH("inf",N4)))</formula>
    </cfRule>
    <cfRule type="colorScale" priority="1931">
      <colorScale>
        <cfvo type="num" val="0"/>
        <cfvo type="num" val="100"/>
        <cfvo type="num" val="150"/>
        <color theme="9"/>
        <color theme="0"/>
        <color rgb="FFFF9999"/>
      </colorScale>
    </cfRule>
  </conditionalFormatting>
  <conditionalFormatting sqref="N7:BD7">
    <cfRule type="expression" dxfId="60" priority="1884">
      <formula>"inf"</formula>
    </cfRule>
    <cfRule type="containsText" dxfId="59" priority="1883" operator="containsText" text="inf">
      <formula>NOT(ISERROR(SEARCH("inf",N7)))</formula>
    </cfRule>
    <cfRule type="colorScale" priority="1885">
      <colorScale>
        <cfvo type="num" val="0"/>
        <cfvo type="num" val="100"/>
        <cfvo type="num" val="150"/>
        <color theme="9"/>
        <color theme="0"/>
        <color rgb="FFFF9999"/>
      </colorScale>
    </cfRule>
  </conditionalFormatting>
  <conditionalFormatting sqref="N10:BD10">
    <cfRule type="containsText" dxfId="58" priority="1767" operator="containsText" text="inf">
      <formula>NOT(ISERROR(SEARCH("inf",N10)))</formula>
    </cfRule>
    <cfRule type="expression" dxfId="57" priority="1768">
      <formula>"inf"</formula>
    </cfRule>
    <cfRule type="colorScale" priority="1769">
      <colorScale>
        <cfvo type="num" val="0"/>
        <cfvo type="num" val="100"/>
        <cfvo type="num" val="150"/>
        <color theme="9"/>
        <color theme="0"/>
        <color rgb="FFFF9999"/>
      </colorScale>
    </cfRule>
  </conditionalFormatting>
  <conditionalFormatting sqref="N13:BD13">
    <cfRule type="colorScale" priority="1735">
      <colorScale>
        <cfvo type="num" val="0"/>
        <cfvo type="num" val="100"/>
        <cfvo type="num" val="150"/>
        <color theme="9"/>
        <color theme="0"/>
        <color rgb="FFFF9999"/>
      </colorScale>
    </cfRule>
    <cfRule type="expression" dxfId="56" priority="1734">
      <formula>"inf"</formula>
    </cfRule>
    <cfRule type="containsText" dxfId="55" priority="1733" operator="containsText" text="inf">
      <formula>NOT(ISERROR(SEARCH("inf",N13)))</formula>
    </cfRule>
  </conditionalFormatting>
  <conditionalFormatting sqref="N15:BD15">
    <cfRule type="colorScale" priority="2008">
      <colorScale>
        <cfvo type="num" val="0"/>
        <cfvo type="num" val="50"/>
        <cfvo type="num" val="100"/>
        <color rgb="FFFFCCCC"/>
        <color rgb="FFFFEB84"/>
        <color theme="9" tint="0.39997558519241921"/>
      </colorScale>
    </cfRule>
  </conditionalFormatting>
  <conditionalFormatting sqref="AX4">
    <cfRule type="colorScale" priority="1903">
      <colorScale>
        <cfvo type="num" val="0"/>
        <cfvo type="num" val="100"/>
        <cfvo type="num" val="150"/>
        <color theme="9"/>
        <color theme="0"/>
        <color rgb="FFFF9999"/>
      </colorScale>
    </cfRule>
    <cfRule type="containsText" dxfId="54" priority="1901" operator="containsText" text="inf">
      <formula>NOT(ISERROR(SEARCH("inf",AX4)))</formula>
    </cfRule>
    <cfRule type="expression" dxfId="53" priority="1902">
      <formula>"inf"</formula>
    </cfRule>
  </conditionalFormatting>
  <conditionalFormatting sqref="AX7">
    <cfRule type="colorScale" priority="1861">
      <colorScale>
        <cfvo type="num" val="0"/>
        <cfvo type="num" val="100"/>
        <cfvo type="num" val="150"/>
        <color theme="9"/>
        <color theme="0"/>
        <color rgb="FFFF9999"/>
      </colorScale>
    </cfRule>
    <cfRule type="containsText" dxfId="52" priority="1859" operator="containsText" text="inf">
      <formula>NOT(ISERROR(SEARCH("inf",AX7)))</formula>
    </cfRule>
    <cfRule type="expression" dxfId="51" priority="1860">
      <formula>"inf"</formula>
    </cfRule>
  </conditionalFormatting>
  <conditionalFormatting sqref="AX10">
    <cfRule type="colorScale" priority="1745">
      <colorScale>
        <cfvo type="num" val="0"/>
        <cfvo type="num" val="100"/>
        <cfvo type="num" val="150"/>
        <color theme="9"/>
        <color theme="0"/>
        <color rgb="FFFF9999"/>
      </colorScale>
    </cfRule>
    <cfRule type="containsText" dxfId="50" priority="1743" operator="containsText" text="inf">
      <formula>NOT(ISERROR(SEARCH("inf",AX10)))</formula>
    </cfRule>
    <cfRule type="expression" dxfId="49" priority="1744">
      <formula>"inf"</formula>
    </cfRule>
  </conditionalFormatting>
  <conditionalFormatting sqref="AX13">
    <cfRule type="containsText" dxfId="48" priority="1715" operator="containsText" text="inf">
      <formula>NOT(ISERROR(SEARCH("inf",AX13)))</formula>
    </cfRule>
    <cfRule type="expression" dxfId="47" priority="1716">
      <formula>"inf"</formula>
    </cfRule>
    <cfRule type="colorScale" priority="1717">
      <colorScale>
        <cfvo type="num" val="0"/>
        <cfvo type="num" val="100"/>
        <cfvo type="num" val="150"/>
        <color theme="9"/>
        <color theme="0"/>
        <color rgb="FFFF9999"/>
      </colorScale>
    </cfRule>
  </conditionalFormatting>
  <conditionalFormatting sqref="AX17">
    <cfRule type="expression" dxfId="46" priority="256">
      <formula>"inf"</formula>
    </cfRule>
    <cfRule type="containsText" dxfId="45" priority="255" operator="containsText" text="inf">
      <formula>NOT(ISERROR(SEARCH("inf",AX17)))</formula>
    </cfRule>
    <cfRule type="colorScale" priority="257">
      <colorScale>
        <cfvo type="num" val="0"/>
        <cfvo type="num" val="100"/>
        <cfvo type="num" val="150"/>
        <color theme="9"/>
        <color theme="0"/>
        <color rgb="FFFF9999"/>
      </colorScale>
    </cfRule>
  </conditionalFormatting>
  <conditionalFormatting sqref="AX20">
    <cfRule type="colorScale" priority="209">
      <colorScale>
        <cfvo type="num" val="0"/>
        <cfvo type="num" val="100"/>
        <cfvo type="num" val="150"/>
        <color theme="9"/>
        <color theme="0"/>
        <color rgb="FFFF9999"/>
      </colorScale>
    </cfRule>
    <cfRule type="expression" dxfId="44" priority="208">
      <formula>"inf"</formula>
    </cfRule>
    <cfRule type="containsText" dxfId="43" priority="207" operator="containsText" text="inf">
      <formula>NOT(ISERROR(SEARCH("inf",AX20)))</formula>
    </cfRule>
  </conditionalFormatting>
  <conditionalFormatting sqref="AY17">
    <cfRule type="colorScale" priority="241">
      <colorScale>
        <cfvo type="num" val="0.1"/>
        <cfvo type="num" val="0.5"/>
        <cfvo type="num" val="1.8"/>
        <color theme="0"/>
        <color theme="7" tint="0.59999389629810485"/>
        <color theme="9"/>
      </colorScale>
    </cfRule>
  </conditionalFormatting>
  <conditionalFormatting sqref="AY20">
    <cfRule type="colorScale" priority="201">
      <colorScale>
        <cfvo type="num" val="0.1"/>
        <cfvo type="num" val="0.5"/>
        <cfvo type="num" val="1.8"/>
        <color theme="0"/>
        <color theme="7" tint="0.59999389629810485"/>
        <color theme="9"/>
      </colorScale>
    </cfRule>
  </conditionalFormatting>
  <conditionalFormatting sqref="AZ4">
    <cfRule type="colorScale" priority="1927">
      <colorScale>
        <cfvo type="num" val="0"/>
        <cfvo type="num" val="100"/>
        <cfvo type="num" val="150"/>
        <color theme="9"/>
        <color theme="0"/>
        <color rgb="FFFF9999"/>
      </colorScale>
    </cfRule>
  </conditionalFormatting>
  <conditionalFormatting sqref="AZ7">
    <cfRule type="colorScale" priority="1881">
      <colorScale>
        <cfvo type="num" val="0"/>
        <cfvo type="num" val="100"/>
        <cfvo type="num" val="150"/>
        <color theme="9"/>
        <color theme="0"/>
        <color rgb="FFFF9999"/>
      </colorScale>
    </cfRule>
  </conditionalFormatting>
  <conditionalFormatting sqref="AZ10">
    <cfRule type="colorScale" priority="1765">
      <colorScale>
        <cfvo type="num" val="0"/>
        <cfvo type="num" val="100"/>
        <cfvo type="num" val="150"/>
        <color theme="9"/>
        <color theme="0"/>
        <color rgb="FFFF9999"/>
      </colorScale>
    </cfRule>
  </conditionalFormatting>
  <conditionalFormatting sqref="AZ13">
    <cfRule type="colorScale" priority="1732">
      <colorScale>
        <cfvo type="num" val="0"/>
        <cfvo type="num" val="100"/>
        <cfvo type="num" val="150"/>
        <color theme="9"/>
        <color theme="0"/>
        <color rgb="FFFF9999"/>
      </colorScale>
    </cfRule>
  </conditionalFormatting>
  <conditionalFormatting sqref="AZ17">
    <cfRule type="colorScale" priority="277">
      <colorScale>
        <cfvo type="num" val="0"/>
        <cfvo type="num" val="100"/>
        <cfvo type="num" val="150"/>
        <color theme="9"/>
        <color theme="0"/>
        <color rgb="FFFF9999"/>
      </colorScale>
    </cfRule>
  </conditionalFormatting>
  <conditionalFormatting sqref="AZ20">
    <cfRule type="colorScale" priority="229">
      <colorScale>
        <cfvo type="num" val="0"/>
        <cfvo type="num" val="100"/>
        <cfvo type="num" val="150"/>
        <color theme="9"/>
        <color theme="0"/>
        <color rgb="FFFF9999"/>
      </colorScale>
    </cfRule>
  </conditionalFormatting>
  <conditionalFormatting sqref="AZ4:BD4">
    <cfRule type="expression" dxfId="42" priority="1910">
      <formula>"inf"</formula>
    </cfRule>
    <cfRule type="containsText" dxfId="41" priority="1909" operator="containsText" text="inf">
      <formula>NOT(ISERROR(SEARCH("inf",AZ4)))</formula>
    </cfRule>
  </conditionalFormatting>
  <conditionalFormatting sqref="AZ7:BD7">
    <cfRule type="expression" dxfId="40" priority="1864">
      <formula>"inf"</formula>
    </cfRule>
    <cfRule type="containsText" dxfId="39" priority="1863" operator="containsText" text="inf">
      <formula>NOT(ISERROR(SEARCH("inf",AZ7)))</formula>
    </cfRule>
  </conditionalFormatting>
  <conditionalFormatting sqref="AZ10:BD10">
    <cfRule type="containsText" dxfId="38" priority="1747" operator="containsText" text="inf">
      <formula>NOT(ISERROR(SEARCH("inf",AZ10)))</formula>
    </cfRule>
    <cfRule type="expression" dxfId="37" priority="1748">
      <formula>"inf"</formula>
    </cfRule>
  </conditionalFormatting>
  <conditionalFormatting sqref="AZ13:BD13">
    <cfRule type="containsText" dxfId="36" priority="1718" operator="containsText" text="inf">
      <formula>NOT(ISERROR(SEARCH("inf",AZ13)))</formula>
    </cfRule>
    <cfRule type="expression" dxfId="35" priority="1719">
      <formula>"inf"</formula>
    </cfRule>
  </conditionalFormatting>
  <conditionalFormatting sqref="AZ17:BD17 N17:AX17">
    <cfRule type="containsText" dxfId="34" priority="279" operator="containsText" text="inf">
      <formula>NOT(ISERROR(SEARCH("inf",N17)))</formula>
    </cfRule>
  </conditionalFormatting>
  <conditionalFormatting sqref="AZ17:BD17">
    <cfRule type="containsText" dxfId="33" priority="259" operator="containsText" text="inf">
      <formula>NOT(ISERROR(SEARCH("inf",AZ17)))</formula>
    </cfRule>
    <cfRule type="expression" dxfId="32" priority="260">
      <formula>"inf"</formula>
    </cfRule>
  </conditionalFormatting>
  <conditionalFormatting sqref="AZ20:BD20 N20:AX20">
    <cfRule type="containsText" dxfId="31" priority="231" operator="containsText" text="inf">
      <formula>NOT(ISERROR(SEARCH("inf",N20)))</formula>
    </cfRule>
  </conditionalFormatting>
  <conditionalFormatting sqref="AZ20:BD20">
    <cfRule type="expression" dxfId="30" priority="212">
      <formula>"inf"</formula>
    </cfRule>
    <cfRule type="containsText" dxfId="29" priority="211" operator="containsText" text="inf">
      <formula>NOT(ISERROR(SEARCH("inf",AZ20)))</formula>
    </cfRule>
  </conditionalFormatting>
  <conditionalFormatting sqref="BA4">
    <cfRule type="colorScale" priority="1923">
      <colorScale>
        <cfvo type="num" val="0"/>
        <cfvo type="num" val="100"/>
        <cfvo type="num" val="150"/>
        <color theme="9"/>
        <color theme="0"/>
        <color rgb="FFFF9999"/>
      </colorScale>
    </cfRule>
  </conditionalFormatting>
  <conditionalFormatting sqref="BA7">
    <cfRule type="colorScale" priority="1877">
      <colorScale>
        <cfvo type="num" val="0"/>
        <cfvo type="num" val="100"/>
        <cfvo type="num" val="150"/>
        <color theme="9"/>
        <color theme="0"/>
        <color rgb="FFFF9999"/>
      </colorScale>
    </cfRule>
  </conditionalFormatting>
  <conditionalFormatting sqref="BA10">
    <cfRule type="colorScale" priority="1761">
      <colorScale>
        <cfvo type="num" val="0"/>
        <cfvo type="num" val="100"/>
        <cfvo type="num" val="150"/>
        <color theme="9"/>
        <color theme="0"/>
        <color rgb="FFFF9999"/>
      </colorScale>
    </cfRule>
  </conditionalFormatting>
  <conditionalFormatting sqref="BA13">
    <cfRule type="colorScale" priority="1729">
      <colorScale>
        <cfvo type="num" val="0"/>
        <cfvo type="num" val="100"/>
        <cfvo type="num" val="150"/>
        <color theme="9"/>
        <color theme="0"/>
        <color rgb="FFFF9999"/>
      </colorScale>
    </cfRule>
  </conditionalFormatting>
  <conditionalFormatting sqref="BA17">
    <cfRule type="colorScale" priority="273">
      <colorScale>
        <cfvo type="num" val="0"/>
        <cfvo type="num" val="100"/>
        <cfvo type="num" val="150"/>
        <color theme="9"/>
        <color theme="0"/>
        <color rgb="FFFF9999"/>
      </colorScale>
    </cfRule>
  </conditionalFormatting>
  <conditionalFormatting sqref="BA20">
    <cfRule type="colorScale" priority="225">
      <colorScale>
        <cfvo type="num" val="0"/>
        <cfvo type="num" val="100"/>
        <cfvo type="num" val="150"/>
        <color theme="9"/>
        <color theme="0"/>
        <color rgb="FFFF9999"/>
      </colorScale>
    </cfRule>
  </conditionalFormatting>
  <conditionalFormatting sqref="BB4">
    <cfRule type="colorScale" priority="1919">
      <colorScale>
        <cfvo type="num" val="0"/>
        <cfvo type="num" val="100"/>
        <cfvo type="num" val="150"/>
        <color theme="9"/>
        <color theme="0"/>
        <color rgb="FFFF9999"/>
      </colorScale>
    </cfRule>
  </conditionalFormatting>
  <conditionalFormatting sqref="BB7">
    <cfRule type="colorScale" priority="1873">
      <colorScale>
        <cfvo type="num" val="0"/>
        <cfvo type="num" val="100"/>
        <cfvo type="num" val="150"/>
        <color theme="9"/>
        <color theme="0"/>
        <color rgb="FFFF9999"/>
      </colorScale>
    </cfRule>
  </conditionalFormatting>
  <conditionalFormatting sqref="BB10">
    <cfRule type="colorScale" priority="1757">
      <colorScale>
        <cfvo type="num" val="0"/>
        <cfvo type="num" val="100"/>
        <cfvo type="num" val="150"/>
        <color theme="9"/>
        <color theme="0"/>
        <color rgb="FFFF9999"/>
      </colorScale>
    </cfRule>
  </conditionalFormatting>
  <conditionalFormatting sqref="BB13">
    <cfRule type="colorScale" priority="1726">
      <colorScale>
        <cfvo type="num" val="0"/>
        <cfvo type="num" val="100"/>
        <cfvo type="num" val="150"/>
        <color theme="9"/>
        <color theme="0"/>
        <color rgb="FFFF9999"/>
      </colorScale>
    </cfRule>
  </conditionalFormatting>
  <conditionalFormatting sqref="BB17">
    <cfRule type="colorScale" priority="269">
      <colorScale>
        <cfvo type="num" val="0"/>
        <cfvo type="num" val="100"/>
        <cfvo type="num" val="150"/>
        <color theme="9"/>
        <color theme="0"/>
        <color rgb="FFFF9999"/>
      </colorScale>
    </cfRule>
  </conditionalFormatting>
  <conditionalFormatting sqref="BB20">
    <cfRule type="colorScale" priority="221">
      <colorScale>
        <cfvo type="num" val="0"/>
        <cfvo type="num" val="100"/>
        <cfvo type="num" val="150"/>
        <color theme="9"/>
        <color theme="0"/>
        <color rgb="FFFF9999"/>
      </colorScale>
    </cfRule>
  </conditionalFormatting>
  <conditionalFormatting sqref="BC4">
    <cfRule type="colorScale" priority="1915">
      <colorScale>
        <cfvo type="num" val="0"/>
        <cfvo type="num" val="100"/>
        <cfvo type="num" val="150"/>
        <color theme="9"/>
        <color theme="0"/>
        <color rgb="FFFF9999"/>
      </colorScale>
    </cfRule>
  </conditionalFormatting>
  <conditionalFormatting sqref="BC7">
    <cfRule type="colorScale" priority="1869">
      <colorScale>
        <cfvo type="num" val="0"/>
        <cfvo type="num" val="100"/>
        <cfvo type="num" val="150"/>
        <color theme="9"/>
        <color theme="0"/>
        <color rgb="FFFF9999"/>
      </colorScale>
    </cfRule>
  </conditionalFormatting>
  <conditionalFormatting sqref="BC10">
    <cfRule type="colorScale" priority="1753">
      <colorScale>
        <cfvo type="num" val="0"/>
        <cfvo type="num" val="100"/>
        <cfvo type="num" val="150"/>
        <color theme="9"/>
        <color theme="0"/>
        <color rgb="FFFF9999"/>
      </colorScale>
    </cfRule>
  </conditionalFormatting>
  <conditionalFormatting sqref="BC13">
    <cfRule type="colorScale" priority="1723">
      <colorScale>
        <cfvo type="num" val="0"/>
        <cfvo type="num" val="100"/>
        <cfvo type="num" val="150"/>
        <color theme="9"/>
        <color theme="0"/>
        <color rgb="FFFF9999"/>
      </colorScale>
    </cfRule>
  </conditionalFormatting>
  <conditionalFormatting sqref="BC17">
    <cfRule type="colorScale" priority="265">
      <colorScale>
        <cfvo type="num" val="0"/>
        <cfvo type="num" val="100"/>
        <cfvo type="num" val="150"/>
        <color theme="9"/>
        <color theme="0"/>
        <color rgb="FFFF9999"/>
      </colorScale>
    </cfRule>
  </conditionalFormatting>
  <conditionalFormatting sqref="BC20">
    <cfRule type="colorScale" priority="217">
      <colorScale>
        <cfvo type="num" val="0"/>
        <cfvo type="num" val="100"/>
        <cfvo type="num" val="150"/>
        <color theme="9"/>
        <color theme="0"/>
        <color rgb="FFFF9999"/>
      </colorScale>
    </cfRule>
  </conditionalFormatting>
  <conditionalFormatting sqref="BD4">
    <cfRule type="colorScale" priority="1911">
      <colorScale>
        <cfvo type="num" val="0"/>
        <cfvo type="num" val="100"/>
        <cfvo type="num" val="150"/>
        <color theme="9"/>
        <color theme="0"/>
        <color rgb="FFFF9999"/>
      </colorScale>
    </cfRule>
  </conditionalFormatting>
  <conditionalFormatting sqref="BD7">
    <cfRule type="colorScale" priority="1865">
      <colorScale>
        <cfvo type="num" val="0"/>
        <cfvo type="num" val="100"/>
        <cfvo type="num" val="150"/>
        <color theme="9"/>
        <color theme="0"/>
        <color rgb="FFFF9999"/>
      </colorScale>
    </cfRule>
  </conditionalFormatting>
  <conditionalFormatting sqref="BD10">
    <cfRule type="colorScale" priority="1749">
      <colorScale>
        <cfvo type="num" val="0"/>
        <cfvo type="num" val="100"/>
        <cfvo type="num" val="150"/>
        <color theme="9"/>
        <color theme="0"/>
        <color rgb="FFFF9999"/>
      </colorScale>
    </cfRule>
  </conditionalFormatting>
  <conditionalFormatting sqref="BD13">
    <cfRule type="colorScale" priority="1720">
      <colorScale>
        <cfvo type="num" val="0"/>
        <cfvo type="num" val="100"/>
        <cfvo type="num" val="150"/>
        <color theme="9"/>
        <color theme="0"/>
        <color rgb="FFFF9999"/>
      </colorScale>
    </cfRule>
  </conditionalFormatting>
  <conditionalFormatting sqref="BD17">
    <cfRule type="colorScale" priority="261">
      <colorScale>
        <cfvo type="num" val="0"/>
        <cfvo type="num" val="100"/>
        <cfvo type="num" val="150"/>
        <color theme="9"/>
        <color theme="0"/>
        <color rgb="FFFF9999"/>
      </colorScale>
    </cfRule>
  </conditionalFormatting>
  <conditionalFormatting sqref="BD20">
    <cfRule type="colorScale" priority="213">
      <colorScale>
        <cfvo type="num" val="0"/>
        <cfvo type="num" val="100"/>
        <cfvo type="num" val="150"/>
        <color theme="9"/>
        <color theme="0"/>
        <color rgb="FFFF9999"/>
      </colorScale>
    </cfRule>
  </conditionalFormatting>
  <conditionalFormatting sqref="BE15">
    <cfRule type="colorScale" priority="2679">
      <colorScale>
        <cfvo type="min"/>
        <cfvo type="percentile" val="50"/>
        <cfvo type="num" val="1"/>
        <color rgb="FFFFCCCC"/>
        <color rgb="FFFFEB84"/>
        <color theme="9" tint="0.39997558519241921"/>
      </colorScale>
    </cfRule>
  </conditionalFormatting>
  <conditionalFormatting sqref="BE4:BL4">
    <cfRule type="colorScale" priority="1899">
      <colorScale>
        <cfvo type="num" val="0.1"/>
        <cfvo type="num" val="0.5"/>
        <cfvo type="num" val="1.8"/>
        <color theme="0"/>
        <color theme="7" tint="0.59999389629810485"/>
        <color theme="9"/>
      </colorScale>
    </cfRule>
  </conditionalFormatting>
  <conditionalFormatting sqref="BE7:BL7">
    <cfRule type="colorScale" priority="1857">
      <colorScale>
        <cfvo type="num" val="0.1"/>
        <cfvo type="num" val="0.5"/>
        <cfvo type="num" val="1.8"/>
        <color theme="0"/>
        <color theme="7" tint="0.59999389629810485"/>
        <color theme="9"/>
      </colorScale>
    </cfRule>
  </conditionalFormatting>
  <conditionalFormatting sqref="BE10:BL10">
    <cfRule type="colorScale" priority="1741">
      <colorScale>
        <cfvo type="num" val="0.1"/>
        <cfvo type="num" val="0.5"/>
        <cfvo type="num" val="1.8"/>
        <color theme="0"/>
        <color theme="7" tint="0.59999389629810485"/>
        <color theme="9"/>
      </colorScale>
    </cfRule>
  </conditionalFormatting>
  <conditionalFormatting sqref="BE13:BL13">
    <cfRule type="colorScale" priority="1714">
      <colorScale>
        <cfvo type="num" val="0.1"/>
        <cfvo type="num" val="0.5"/>
        <cfvo type="num" val="1.8"/>
        <color theme="0"/>
        <color theme="7" tint="0.59999389629810485"/>
        <color theme="9"/>
      </colorScale>
    </cfRule>
  </conditionalFormatting>
  <conditionalFormatting sqref="BE17:BL17">
    <cfRule type="colorScale" priority="253">
      <colorScale>
        <cfvo type="num" val="0.1"/>
        <cfvo type="num" val="0.5"/>
        <cfvo type="num" val="1.8"/>
        <color theme="0"/>
        <color theme="7" tint="0.59999389629810485"/>
        <color theme="9"/>
      </colorScale>
    </cfRule>
  </conditionalFormatting>
  <conditionalFormatting sqref="BE20:BL20">
    <cfRule type="colorScale" priority="205">
      <colorScale>
        <cfvo type="num" val="0.1"/>
        <cfvo type="num" val="0.5"/>
        <cfvo type="num" val="1.8"/>
        <color theme="0"/>
        <color theme="7" tint="0.59999389629810485"/>
        <color theme="9"/>
      </colorScale>
    </cfRule>
  </conditionalFormatting>
  <conditionalFormatting sqref="BM4">
    <cfRule type="colorScale" priority="1897">
      <colorScale>
        <cfvo type="num" val="0.1"/>
        <cfvo type="num" val="0.5"/>
        <cfvo type="num" val="1.8"/>
        <color theme="0"/>
        <color theme="7" tint="0.59999389629810485"/>
        <color theme="9"/>
      </colorScale>
    </cfRule>
  </conditionalFormatting>
  <conditionalFormatting sqref="BM7">
    <cfRule type="colorScale" priority="1855">
      <colorScale>
        <cfvo type="num" val="0.1"/>
        <cfvo type="num" val="0.5"/>
        <cfvo type="num" val="1.8"/>
        <color theme="0"/>
        <color theme="7" tint="0.59999389629810485"/>
        <color theme="9"/>
      </colorScale>
    </cfRule>
  </conditionalFormatting>
  <conditionalFormatting sqref="BM10">
    <cfRule type="colorScale" priority="1739">
      <colorScale>
        <cfvo type="num" val="0.1"/>
        <cfvo type="num" val="0.5"/>
        <cfvo type="num" val="1.8"/>
        <color theme="0"/>
        <color theme="7" tint="0.59999389629810485"/>
        <color theme="9"/>
      </colorScale>
    </cfRule>
  </conditionalFormatting>
  <conditionalFormatting sqref="BM13">
    <cfRule type="colorScale" priority="1713">
      <colorScale>
        <cfvo type="num" val="0.1"/>
        <cfvo type="num" val="0.5"/>
        <cfvo type="num" val="1.8"/>
        <color theme="0"/>
        <color theme="7" tint="0.59999389629810485"/>
        <color theme="9"/>
      </colorScale>
    </cfRule>
  </conditionalFormatting>
  <conditionalFormatting sqref="BM15">
    <cfRule type="colorScale" priority="2010">
      <colorScale>
        <cfvo type="num" val="0"/>
        <cfvo type="num" val="65"/>
        <cfvo type="num" val="100"/>
        <color rgb="FFFFCCCC"/>
        <color rgb="FFFFEB84"/>
        <color theme="9" tint="0.39997558519241921"/>
      </colorScale>
    </cfRule>
  </conditionalFormatting>
  <conditionalFormatting sqref="BM17">
    <cfRule type="colorScale" priority="251">
      <colorScale>
        <cfvo type="num" val="0.1"/>
        <cfvo type="num" val="0.5"/>
        <cfvo type="num" val="1.8"/>
        <color theme="0"/>
        <color theme="7" tint="0.59999389629810485"/>
        <color theme="9"/>
      </colorScale>
    </cfRule>
  </conditionalFormatting>
  <conditionalFormatting sqref="BM20">
    <cfRule type="colorScale" priority="203">
      <colorScale>
        <cfvo type="num" val="0.1"/>
        <cfvo type="num" val="0.5"/>
        <cfvo type="num" val="1.8"/>
        <color theme="0"/>
        <color theme="7" tint="0.59999389629810485"/>
        <color theme="9"/>
      </colorScale>
    </cfRule>
  </conditionalFormatting>
  <conditionalFormatting sqref="BN15:BP15 BR15:CA15">
    <cfRule type="colorScale" priority="2009">
      <colorScale>
        <cfvo type="num" val="0"/>
        <cfvo type="num" val="8"/>
        <cfvo type="num" val="13"/>
        <color theme="9" tint="0.39997558519241921"/>
        <color rgb="FFFFEB84"/>
        <color rgb="FFFFCCCC"/>
      </colorScale>
    </cfRule>
  </conditionalFormatting>
  <conditionalFormatting sqref="BQ15">
    <cfRule type="colorScale" priority="2004">
      <colorScale>
        <cfvo type="num" val="6"/>
        <cfvo type="num" val="8"/>
        <cfvo type="num" val="10"/>
        <color theme="9" tint="0.39997558519241921"/>
        <color rgb="FFFFEB84"/>
        <color rgb="FFFFCCCC"/>
      </colorScale>
    </cfRule>
  </conditionalFormatting>
  <conditionalFormatting sqref="BQ17">
    <cfRule type="colorScale" priority="23">
      <colorScale>
        <cfvo type="num" val="0.1"/>
        <cfvo type="num" val="0.5"/>
        <cfvo type="num" val="1.8"/>
        <color theme="0"/>
        <color theme="7" tint="0.59999389629810485"/>
        <color theme="9"/>
      </colorScale>
    </cfRule>
  </conditionalFormatting>
  <conditionalFormatting sqref="BQ20">
    <cfRule type="colorScale" priority="46">
      <colorScale>
        <cfvo type="num" val="0.1"/>
        <cfvo type="num" val="0.5"/>
        <cfvo type="num" val="1.8"/>
        <color theme="0"/>
        <color theme="7" tint="0.59999389629810485"/>
        <color theme="9"/>
      </colorScale>
    </cfRule>
  </conditionalFormatting>
  <conditionalFormatting sqref="BR17">
    <cfRule type="colorScale" priority="21">
      <colorScale>
        <cfvo type="num" val="0.1"/>
        <cfvo type="num" val="0.5"/>
        <cfvo type="num" val="1.8"/>
        <color theme="0"/>
        <color theme="7" tint="0.59999389629810485"/>
        <color theme="9"/>
      </colorScale>
    </cfRule>
  </conditionalFormatting>
  <conditionalFormatting sqref="BR20">
    <cfRule type="colorScale" priority="44">
      <colorScale>
        <cfvo type="num" val="0.1"/>
        <cfvo type="num" val="0.5"/>
        <cfvo type="num" val="1.8"/>
        <color theme="0"/>
        <color theme="7" tint="0.59999389629810485"/>
        <color theme="9"/>
      </colorScale>
    </cfRule>
  </conditionalFormatting>
  <conditionalFormatting sqref="BS17">
    <cfRule type="colorScale" priority="19">
      <colorScale>
        <cfvo type="num" val="0.1"/>
        <cfvo type="num" val="0.5"/>
        <cfvo type="num" val="1.8"/>
        <color theme="0"/>
        <color theme="7" tint="0.59999389629810485"/>
        <color theme="9"/>
      </colorScale>
    </cfRule>
  </conditionalFormatting>
  <conditionalFormatting sqref="BS20">
    <cfRule type="colorScale" priority="42">
      <colorScale>
        <cfvo type="num" val="0.1"/>
        <cfvo type="num" val="0.5"/>
        <cfvo type="num" val="1.8"/>
        <color theme="0"/>
        <color theme="7" tint="0.59999389629810485"/>
        <color theme="9"/>
      </colorScale>
    </cfRule>
  </conditionalFormatting>
  <conditionalFormatting sqref="BT17">
    <cfRule type="colorScale" priority="17">
      <colorScale>
        <cfvo type="num" val="0.1"/>
        <cfvo type="num" val="0.5"/>
        <cfvo type="num" val="1.8"/>
        <color theme="0"/>
        <color theme="7" tint="0.59999389629810485"/>
        <color theme="9"/>
      </colorScale>
    </cfRule>
  </conditionalFormatting>
  <conditionalFormatting sqref="BT20">
    <cfRule type="colorScale" priority="40">
      <colorScale>
        <cfvo type="num" val="0.1"/>
        <cfvo type="num" val="0.5"/>
        <cfvo type="num" val="1.8"/>
        <color theme="0"/>
        <color theme="7" tint="0.59999389629810485"/>
        <color theme="9"/>
      </colorScale>
    </cfRule>
  </conditionalFormatting>
  <conditionalFormatting sqref="BU17">
    <cfRule type="colorScale" priority="15">
      <colorScale>
        <cfvo type="num" val="0.1"/>
        <cfvo type="num" val="0.5"/>
        <cfvo type="num" val="1.8"/>
        <color theme="0"/>
        <color theme="7" tint="0.59999389629810485"/>
        <color theme="9"/>
      </colorScale>
    </cfRule>
  </conditionalFormatting>
  <conditionalFormatting sqref="BU20">
    <cfRule type="colorScale" priority="38">
      <colorScale>
        <cfvo type="num" val="0.1"/>
        <cfvo type="num" val="0.5"/>
        <cfvo type="num" val="1.8"/>
        <color theme="0"/>
        <color theme="7" tint="0.59999389629810485"/>
        <color theme="9"/>
      </colorScale>
    </cfRule>
  </conditionalFormatting>
  <conditionalFormatting sqref="BV17">
    <cfRule type="colorScale" priority="13">
      <colorScale>
        <cfvo type="num" val="0.1"/>
        <cfvo type="num" val="0.5"/>
        <cfvo type="num" val="1.8"/>
        <color theme="0"/>
        <color theme="7" tint="0.59999389629810485"/>
        <color theme="9"/>
      </colorScale>
    </cfRule>
  </conditionalFormatting>
  <conditionalFormatting sqref="BV20">
    <cfRule type="colorScale" priority="36">
      <colorScale>
        <cfvo type="num" val="0.1"/>
        <cfvo type="num" val="0.5"/>
        <cfvo type="num" val="1.8"/>
        <color theme="0"/>
        <color theme="7" tint="0.59999389629810485"/>
        <color theme="9"/>
      </colorScale>
    </cfRule>
  </conditionalFormatting>
  <conditionalFormatting sqref="BW17">
    <cfRule type="colorScale" priority="11">
      <colorScale>
        <cfvo type="num" val="0.1"/>
        <cfvo type="num" val="0.5"/>
        <cfvo type="num" val="1.8"/>
        <color theme="0"/>
        <color theme="7" tint="0.59999389629810485"/>
        <color theme="9"/>
      </colorScale>
    </cfRule>
  </conditionalFormatting>
  <conditionalFormatting sqref="BW20">
    <cfRule type="colorScale" priority="34">
      <colorScale>
        <cfvo type="num" val="0.1"/>
        <cfvo type="num" val="0.5"/>
        <cfvo type="num" val="1.8"/>
        <color theme="0"/>
        <color theme="7" tint="0.59999389629810485"/>
        <color theme="9"/>
      </colorScale>
    </cfRule>
  </conditionalFormatting>
  <conditionalFormatting sqref="BX17">
    <cfRule type="colorScale" priority="9">
      <colorScale>
        <cfvo type="num" val="0.1"/>
        <cfvo type="num" val="0.5"/>
        <cfvo type="num" val="1.8"/>
        <color theme="0"/>
        <color theme="7" tint="0.59999389629810485"/>
        <color theme="9"/>
      </colorScale>
    </cfRule>
  </conditionalFormatting>
  <conditionalFormatting sqref="BX20">
    <cfRule type="colorScale" priority="32">
      <colorScale>
        <cfvo type="num" val="0.1"/>
        <cfvo type="num" val="0.5"/>
        <cfvo type="num" val="1.8"/>
        <color theme="0"/>
        <color theme="7" tint="0.59999389629810485"/>
        <color theme="9"/>
      </colorScale>
    </cfRule>
  </conditionalFormatting>
  <conditionalFormatting sqref="BY17">
    <cfRule type="colorScale" priority="7">
      <colorScale>
        <cfvo type="num" val="0.1"/>
        <cfvo type="num" val="0.5"/>
        <cfvo type="num" val="1.8"/>
        <color theme="0"/>
        <color theme="7" tint="0.59999389629810485"/>
        <color theme="9"/>
      </colorScale>
    </cfRule>
  </conditionalFormatting>
  <conditionalFormatting sqref="BY20">
    <cfRule type="colorScale" priority="30">
      <colorScale>
        <cfvo type="num" val="0.1"/>
        <cfvo type="num" val="0.5"/>
        <cfvo type="num" val="1.8"/>
        <color theme="0"/>
        <color theme="7" tint="0.59999389629810485"/>
        <color theme="9"/>
      </colorScale>
    </cfRule>
  </conditionalFormatting>
  <conditionalFormatting sqref="BZ17">
    <cfRule type="colorScale" priority="5">
      <colorScale>
        <cfvo type="num" val="0.1"/>
        <cfvo type="num" val="0.5"/>
        <cfvo type="num" val="1.8"/>
        <color theme="0"/>
        <color theme="7" tint="0.59999389629810485"/>
        <color theme="9"/>
      </colorScale>
    </cfRule>
  </conditionalFormatting>
  <conditionalFormatting sqref="BZ20">
    <cfRule type="colorScale" priority="28">
      <colorScale>
        <cfvo type="num" val="0.1"/>
        <cfvo type="num" val="0.5"/>
        <cfvo type="num" val="1.8"/>
        <color theme="0"/>
        <color theme="7" tint="0.59999389629810485"/>
        <color theme="9"/>
      </colorScale>
    </cfRule>
  </conditionalFormatting>
  <conditionalFormatting sqref="CA17">
    <cfRule type="colorScale" priority="3">
      <colorScale>
        <cfvo type="num" val="0.1"/>
        <cfvo type="num" val="0.5"/>
        <cfvo type="num" val="1.8"/>
        <color theme="0"/>
        <color theme="7" tint="0.59999389629810485"/>
        <color theme="9"/>
      </colorScale>
    </cfRule>
  </conditionalFormatting>
  <conditionalFormatting sqref="CA20">
    <cfRule type="colorScale" priority="26">
      <colorScale>
        <cfvo type="num" val="0.1"/>
        <cfvo type="num" val="0.5"/>
        <cfvo type="num" val="1.8"/>
        <color theme="0"/>
        <color theme="7" tint="0.59999389629810485"/>
        <color theme="9"/>
      </colorScale>
    </cfRule>
  </conditionalFormatting>
  <conditionalFormatting sqref="CB17">
    <cfRule type="colorScale" priority="1">
      <colorScale>
        <cfvo type="num" val="0.1"/>
        <cfvo type="num" val="0.5"/>
        <cfvo type="num" val="1.8"/>
        <color theme="0"/>
        <color theme="7" tint="0.59999389629810485"/>
        <color theme="9"/>
      </colorScale>
    </cfRule>
  </conditionalFormatting>
  <conditionalFormatting sqref="CB20">
    <cfRule type="colorScale" priority="25">
      <colorScale>
        <cfvo type="num" val="0.1"/>
        <cfvo type="num" val="0.5"/>
        <cfvo type="num" val="1.8"/>
        <color theme="0"/>
        <color theme="7" tint="0.59999389629810485"/>
        <color theme="9"/>
      </colorScale>
    </cfRule>
  </conditionalFormatting>
  <conditionalFormatting sqref="CC17:CP17">
    <cfRule type="colorScale" priority="239">
      <colorScale>
        <cfvo type="num" val="0.1"/>
        <cfvo type="num" val="0.5"/>
        <cfvo type="num" val="1.8"/>
        <color theme="0"/>
        <color theme="7" tint="0.59999389629810485"/>
        <color theme="9"/>
      </colorScale>
    </cfRule>
  </conditionalFormatting>
  <conditionalFormatting sqref="CC20:CP20">
    <cfRule type="colorScale" priority="199">
      <colorScale>
        <cfvo type="num" val="0.1"/>
        <cfvo type="num" val="0.5"/>
        <cfvo type="num" val="1.8"/>
        <color theme="0"/>
        <color theme="7" tint="0.59999389629810485"/>
        <color theme="9"/>
      </colorScale>
    </cfRule>
  </conditionalFormatting>
  <dataValidations count="1">
    <dataValidation operator="greaterThanOrEqual" allowBlank="1" showInputMessage="1" showErrorMessage="1" sqref="BG2" xr:uid="{EE9862F2-A1AE-4FB3-ADEA-E4D15BCA0C1A}"/>
  </dataValidations>
  <pageMargins left="0.70866141732283472" right="0.70866141732283472" top="0.74803149606299213" bottom="0.74803149606299213" header="0.31496062992125984" footer="0.31496062992125984"/>
  <pageSetup paperSize="9" scale="26" orientation="landscape" cellComments="atEnd"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CI1015"/>
  <sheetViews>
    <sheetView topLeftCell="D1" workbookViewId="0">
      <selection activeCell="BX27" sqref="BX27"/>
    </sheetView>
  </sheetViews>
  <sheetFormatPr baseColWidth="10" defaultColWidth="9.1328125" defaultRowHeight="14.25"/>
  <cols>
    <col min="1" max="1" width="5.3984375" customWidth="1"/>
    <col min="2" max="2" width="34.1328125" style="30" customWidth="1"/>
    <col min="3" max="3" width="18.1328125" style="2" bestFit="1" customWidth="1"/>
    <col min="4" max="4" width="4" bestFit="1" customWidth="1"/>
    <col min="5" max="5" width="6" customWidth="1"/>
    <col min="6" max="6" width="5" customWidth="1"/>
    <col min="7" max="7" width="6.3984375" customWidth="1"/>
    <col min="8" max="8" width="5.86328125" customWidth="1"/>
    <col min="9" max="9" width="4.3984375" customWidth="1"/>
    <col min="10" max="10" width="7.1328125" customWidth="1"/>
    <col min="11" max="11" width="4.1328125" customWidth="1"/>
    <col min="12" max="12" width="5.265625" customWidth="1"/>
    <col min="13" max="13" width="3.73046875" customWidth="1"/>
    <col min="14" max="14" width="4.265625" customWidth="1"/>
    <col min="15" max="15" width="4.1328125" customWidth="1"/>
    <col min="16" max="17" width="3.73046875" bestFit="1" customWidth="1"/>
    <col min="18" max="18" width="4" bestFit="1" customWidth="1"/>
    <col min="19" max="19" width="4.265625" bestFit="1" customWidth="1"/>
    <col min="20" max="20" width="3.73046875" bestFit="1" customWidth="1"/>
    <col min="21" max="21" width="4" bestFit="1" customWidth="1"/>
    <col min="22" max="22" width="3.73046875" customWidth="1"/>
    <col min="23" max="23" width="3.73046875" bestFit="1" customWidth="1"/>
    <col min="24" max="24" width="4.265625" bestFit="1" customWidth="1"/>
    <col min="25" max="25" width="3.73046875" bestFit="1" customWidth="1"/>
    <col min="26" max="26" width="4" bestFit="1" customWidth="1"/>
    <col min="27" max="27" width="3.73046875" bestFit="1" customWidth="1"/>
    <col min="28" max="30" width="4.265625" bestFit="1" customWidth="1"/>
    <col min="31" max="31" width="3.73046875" bestFit="1" customWidth="1"/>
    <col min="32" max="32" width="4" bestFit="1" customWidth="1"/>
    <col min="33" max="37" width="3.73046875" bestFit="1" customWidth="1"/>
    <col min="38" max="38" width="4.265625" bestFit="1" customWidth="1"/>
    <col min="39" max="51" width="3.73046875" customWidth="1"/>
    <col min="52" max="53" width="4.265625" bestFit="1" customWidth="1"/>
    <col min="54" max="54" width="3.73046875" bestFit="1" customWidth="1"/>
    <col min="55" max="55" width="3.86328125" customWidth="1"/>
    <col min="56" max="57" width="3.73046875" customWidth="1"/>
    <col min="58" max="58" width="3.73046875" bestFit="1" customWidth="1"/>
    <col min="59" max="59" width="4.265625" customWidth="1"/>
    <col min="60" max="60" width="8.265625" customWidth="1"/>
    <col min="61" max="61" width="7.86328125" customWidth="1"/>
    <col min="62" max="65" width="3.73046875" customWidth="1"/>
    <col min="66" max="66" width="3.73046875" bestFit="1" customWidth="1"/>
    <col min="67" max="67" width="5" customWidth="1"/>
    <col min="68" max="68" width="4.265625" customWidth="1"/>
    <col min="69" max="69" width="4" bestFit="1" customWidth="1"/>
    <col min="70" max="70" width="3.73046875" bestFit="1" customWidth="1"/>
    <col min="71" max="72" width="4" bestFit="1" customWidth="1"/>
    <col min="73" max="73" width="3.73046875" bestFit="1" customWidth="1"/>
    <col min="74" max="74" width="4.265625" customWidth="1"/>
    <col min="75" max="75" width="4.3984375" customWidth="1"/>
    <col min="76" max="76" width="4.1328125" customWidth="1"/>
    <col min="77" max="77" width="3.86328125" customWidth="1"/>
    <col min="78" max="78" width="4.3984375" customWidth="1"/>
    <col min="79" max="79" width="4.265625" customWidth="1"/>
    <col min="80" max="80" width="3.59765625" customWidth="1"/>
    <col min="81" max="81" width="3.1328125" customWidth="1"/>
    <col min="82" max="82" width="4" customWidth="1"/>
    <col min="83" max="83" width="4.1328125" customWidth="1"/>
    <col min="84" max="84" width="3.59765625" customWidth="1"/>
    <col min="85" max="85" width="3.73046875" customWidth="1"/>
    <col min="86" max="86" width="4" customWidth="1"/>
    <col min="87" max="87" width="3.73046875" customWidth="1"/>
  </cols>
  <sheetData>
    <row r="1" spans="1:87" s="8" customFormat="1" ht="202.5">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283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7" t="s">
        <v>307</v>
      </c>
      <c r="BC1" s="7" t="s">
        <v>308</v>
      </c>
      <c r="BD1" s="7" t="s">
        <v>309</v>
      </c>
      <c r="BE1" s="7" t="s">
        <v>310</v>
      </c>
      <c r="BF1" s="7" t="s">
        <v>311</v>
      </c>
      <c r="BG1" s="7" t="s">
        <v>271</v>
      </c>
      <c r="BH1" s="7" t="s">
        <v>56</v>
      </c>
      <c r="BI1" s="7" t="s">
        <v>57</v>
      </c>
      <c r="BJ1" s="7" t="s">
        <v>272</v>
      </c>
      <c r="BK1" s="7" t="s">
        <v>273</v>
      </c>
      <c r="BL1" s="7" t="s">
        <v>274</v>
      </c>
      <c r="BM1" s="7" t="s">
        <v>61</v>
      </c>
      <c r="BN1" s="7" t="s">
        <v>62</v>
      </c>
      <c r="BO1" s="7" t="s">
        <v>305</v>
      </c>
      <c r="BP1" s="50" t="s">
        <v>312</v>
      </c>
      <c r="BQ1" s="50" t="s">
        <v>313</v>
      </c>
      <c r="BR1" s="50" t="s">
        <v>314</v>
      </c>
      <c r="BS1" s="50" t="s">
        <v>315</v>
      </c>
      <c r="BT1" s="50" t="s">
        <v>316</v>
      </c>
      <c r="BU1" s="50" t="s">
        <v>317</v>
      </c>
      <c r="BV1" s="50" t="s">
        <v>318</v>
      </c>
      <c r="BW1" s="50" t="s">
        <v>275</v>
      </c>
      <c r="BX1" s="50" t="s">
        <v>276</v>
      </c>
      <c r="BY1" s="50" t="s">
        <v>277</v>
      </c>
      <c r="BZ1" s="50" t="s">
        <v>278</v>
      </c>
      <c r="CA1" s="7" t="s">
        <v>282</v>
      </c>
      <c r="CB1" s="7" t="s">
        <v>331</v>
      </c>
      <c r="CC1" s="50"/>
      <c r="CD1" s="50"/>
      <c r="CE1" s="50"/>
      <c r="CF1" s="50"/>
      <c r="CG1" s="50"/>
      <c r="CH1" s="50"/>
      <c r="CI1" s="7"/>
    </row>
    <row r="2" spans="1:87" s="12" customFormat="1">
      <c r="B2" s="4" t="s">
        <v>71</v>
      </c>
      <c r="C2" s="12">
        <f>'Professional free'!C2+'Student free'!C2</f>
        <v>4</v>
      </c>
      <c r="D2" s="12">
        <f>'Professional free'!D2+'Student free'!D2</f>
        <v>4</v>
      </c>
      <c r="E2" s="12">
        <f>'Professional free'!E2+'Student free'!E2</f>
        <v>78</v>
      </c>
      <c r="F2" s="12">
        <f>IF(D2=0,0,E2/D2)</f>
        <v>19.5</v>
      </c>
      <c r="G2" s="12">
        <f>'Professional free'!G2+'Student free'!G2</f>
        <v>482</v>
      </c>
      <c r="H2" s="12">
        <f>'Professional free'!H2+'Student free'!H2</f>
        <v>156</v>
      </c>
      <c r="I2" s="12">
        <f>IF(E2=0,0,H2/E2)</f>
        <v>2</v>
      </c>
      <c r="J2" s="12">
        <f>'Professional free'!J2+'Student free'!J2</f>
        <v>472</v>
      </c>
      <c r="K2" s="12">
        <f>IF(E2=0,0,J2/E2)</f>
        <v>6.0512820512820511</v>
      </c>
      <c r="L2" s="12">
        <f>(('Professional free'!L$2*'Professional free'!$C$2)+('Student free'!L$2*'Student free'!$C$2))/$C$2</f>
        <v>100</v>
      </c>
      <c r="M2" s="12">
        <f>(('Professional free'!M$2*'Professional free'!$C$2)+('Student free'!M$2*'Student free'!$C$2))/$C$2</f>
        <v>50</v>
      </c>
      <c r="N2" s="12">
        <f>IF($C$2=0,0,(SUM('Professional free'!N14:'Professional free'!N210)+SUM('Student free'!N14:'Student free'!N210))/$C$2)</f>
        <v>1.5</v>
      </c>
      <c r="O2" s="12">
        <f>(('Professional free'!O$2*'Professional free'!$C$2)+('Student free'!O$2*'Student free'!$C$2))/$C$2</f>
        <v>50</v>
      </c>
      <c r="P2" s="12">
        <f>(('Professional free'!P$2*'Professional free'!$C$2)+('Student free'!P$2*'Student free'!$C$2))/$C$2</f>
        <v>0</v>
      </c>
      <c r="Q2" s="12">
        <f>(('Professional free'!Q$2*'Professional free'!$C$2)+('Student free'!Q$2*'Student free'!$C$2))/$C$2</f>
        <v>0</v>
      </c>
      <c r="R2" s="12">
        <f>(('Professional free'!R$2*'Professional free'!$C$2)+('Student free'!R$2*'Student free'!$C$2))/$C$2</f>
        <v>50</v>
      </c>
      <c r="S2" s="12">
        <f>(('Professional free'!S$2*'Professional free'!$C$2)+('Student free'!S$2*'Student free'!$C$2))/$C$2</f>
        <v>100</v>
      </c>
      <c r="T2" s="12">
        <f>(('Professional free'!T$2*'Professional free'!$C$2)+('Student free'!T$2*'Student free'!$C$2))/$C$2</f>
        <v>0</v>
      </c>
      <c r="U2" s="12">
        <f>(('Professional free'!U$2*'Professional free'!$C$2)+('Student free'!U$2*'Student free'!$C$2))/$C$2</f>
        <v>100</v>
      </c>
      <c r="V2" s="12">
        <f>(('Professional free'!V$2*'Professional free'!$C$2)+('Student free'!V$2*'Student free'!$C$2))/$C$2</f>
        <v>100</v>
      </c>
      <c r="W2" s="12">
        <f>(('Professional free'!W$2*'Professional free'!$C$2)+('Student free'!W$2*'Student free'!$C$2))/$C$2</f>
        <v>0</v>
      </c>
      <c r="X2" s="12">
        <f>(('Professional free'!X$2*'Professional free'!$C$2)+('Student free'!X$2*'Student free'!$C$2))/$C$2</f>
        <v>100</v>
      </c>
      <c r="Y2" s="12">
        <f>(('Professional free'!Y$2*'Professional free'!$C$2)+('Student free'!Y$2*'Student free'!$C$2))/$C$2</f>
        <v>100</v>
      </c>
      <c r="Z2" s="12">
        <f>(('Professional free'!Z$2*'Professional free'!$C$2)+('Student free'!Z$2*'Student free'!$C$2))/$C$2</f>
        <v>100</v>
      </c>
      <c r="AA2" s="12">
        <f>(('Professional free'!AA$2*'Professional free'!$C$2)+('Student free'!AA$2*'Student free'!$C$2))/$C$2</f>
        <v>0</v>
      </c>
      <c r="AB2" s="12">
        <f>(('Professional free'!AB$2*'Professional free'!$C$2)+('Student free'!AB$2*'Student free'!$C$2))/$C$2</f>
        <v>100</v>
      </c>
      <c r="AC2" s="12">
        <f>(('Professional free'!AC$2*'Professional free'!$C$2)+('Student free'!AC$2*'Student free'!$C$2))/$C$2</f>
        <v>50</v>
      </c>
      <c r="AD2" s="12">
        <f>(('Professional free'!AD$2*'Professional free'!$C$2)+('Student free'!AD$2*'Student free'!$C$2))/$C$2</f>
        <v>100</v>
      </c>
      <c r="AE2" s="12">
        <f>(('Professional free'!AE$2*'Professional free'!$C$2)+('Student free'!AE$2*'Student free'!$C$2))/$C$2</f>
        <v>100</v>
      </c>
      <c r="AF2" s="12">
        <f>'Professional free'!AF2+'Student free'!AF2</f>
        <v>10</v>
      </c>
      <c r="AG2" s="12">
        <f>(('Professional free'!AG$2*'Professional free'!$C$2)+('Student free'!AG$2*'Student free'!$C$2))/$C$2</f>
        <v>100</v>
      </c>
      <c r="AH2" s="12">
        <f>(('Professional free'!AH$2*'Professional free'!$C$2)+('Student free'!AH$2*'Student free'!$C$2))/$C$2</f>
        <v>100</v>
      </c>
      <c r="AI2" s="12">
        <f>(('Professional free'!AI$2*'Professional free'!$C$2)+('Student free'!AI$2*'Student free'!$C$2))/$C$2</f>
        <v>50</v>
      </c>
      <c r="AJ2" s="12">
        <f>(('Professional free'!AJ$2*'Professional free'!$C$2)+('Student free'!AJ$2*'Student free'!$C$2))/$C$2</f>
        <v>100</v>
      </c>
      <c r="AK2" s="12">
        <f>(('Professional free'!AK$2*'Professional free'!$C$2)+('Student free'!AK$2*'Student free'!$C$2))/$C$2</f>
        <v>100</v>
      </c>
      <c r="AL2" s="12">
        <f>(('Professional free'!AL$2*'Professional free'!$C$2)+('Student free'!AL$2*'Student free'!$C$2))/$C$2</f>
        <v>0</v>
      </c>
      <c r="AM2" s="12">
        <f>(('Professional free'!AM$2*'Professional free'!$C$2)+('Student free'!AM$2*'Student free'!$C$2))/$C$2</f>
        <v>50</v>
      </c>
      <c r="AN2" s="12">
        <f>(('Professional free'!AN$2*'Professional free'!$C$2)+('Student free'!AN$2*'Student free'!$C$2))/$C$2</f>
        <v>0</v>
      </c>
      <c r="AO2" s="12">
        <f>(('Professional free'!AO$2*'Professional free'!$C$2)+('Student free'!AO$2*'Student free'!$C$2))/$C$2</f>
        <v>100</v>
      </c>
      <c r="AP2" s="12">
        <f>(('Professional free'!AP$2*'Professional free'!$C$2)+('Student free'!AP$2*'Student free'!$C$2))/$C$2</f>
        <v>50</v>
      </c>
      <c r="AQ2" s="12">
        <f>(('Professional free'!AQ$2*'Professional free'!$C$2)+('Student free'!AQ$2*'Student free'!$C$2))/$C$2</f>
        <v>50</v>
      </c>
      <c r="AR2" s="12">
        <f>(('Professional free'!AR$2*'Professional free'!$C$2)+('Student free'!AR$2*'Student free'!$C$2))/$C$2</f>
        <v>100</v>
      </c>
      <c r="AS2" s="12">
        <f>(('Professional free'!AS$2*'Professional free'!$C$2)+('Student free'!AS$2*'Student free'!$C$2))/$C$2</f>
        <v>100</v>
      </c>
      <c r="AT2" s="12">
        <f>(('Professional free'!AT$2*'Professional free'!$C$2)+('Student free'!AT$2*'Student free'!$C$2))/$C$2</f>
        <v>100</v>
      </c>
      <c r="AU2" s="12">
        <f>IF(E2=0,0,(206.835-(84.6*(I2))-(1.015*(F2))))</f>
        <v>17.842500000000022</v>
      </c>
      <c r="AV2" s="12">
        <f>IF(E2=0,0,(0.39*F2)+(11.8*I2)-15.59)</f>
        <v>15.615000000000002</v>
      </c>
      <c r="AW2" s="12">
        <f>IF(E2=0,0,((0.0588*K2*100)-(0.296*(D2/E2)*100)-15.8))</f>
        <v>18.263589743589737</v>
      </c>
      <c r="AX2" s="12">
        <f>IF(G2=0,0,(4.71*K2)+(0.5*F2)-21.43)</f>
        <v>16.821538461538459</v>
      </c>
      <c r="AY2" s="12">
        <f>(('Professional free'!AY$2*'Professional free'!$C$2)+('Student free'!AY$2*'Student free'!$C$2))/$C$2</f>
        <v>50</v>
      </c>
      <c r="AZ2" s="12">
        <f>(('Professional free'!AZ$2*'Professional free'!$C$2)+('Student free'!AZ$2*'Student free'!$C$2))/$C$2</f>
        <v>50</v>
      </c>
      <c r="BA2" s="12">
        <f>(('Professional free'!BA$2*'Professional free'!$C$2)+('Student free'!BA$2*'Student free'!$C$2))/$C$2</f>
        <v>50</v>
      </c>
      <c r="BB2" s="12">
        <f>SUM(BB14:BB18)/COUNT(BB14:BB18)</f>
        <v>7.7</v>
      </c>
      <c r="BC2" s="12" t="e">
        <f>SUM(BC14:BC18)/COUNT(BC14:BC18)</f>
        <v>#DIV/0!</v>
      </c>
      <c r="BD2" s="12">
        <f>SUM(BD14:BD18)/COUNT(BD14:BD18)</f>
        <v>18.899999999999999</v>
      </c>
      <c r="BE2" s="12">
        <f>SUM(BE14:BE18)/COUNT(BE14:BE18)</f>
        <v>5</v>
      </c>
      <c r="BF2" s="12">
        <f>SUM(BF14:BF18)/COUNT(BF14:BF18)</f>
        <v>13.5</v>
      </c>
      <c r="BG2" s="12">
        <f>IF(E2=0,0,AF2/E2*1000)</f>
        <v>128.2051282051282</v>
      </c>
      <c r="BH2" s="29">
        <f>E2/200/24/60</f>
        <v>2.7083333333333332E-4</v>
      </c>
      <c r="BI2" s="29">
        <f>IF($C$2=0,0,BH2/$C$2)</f>
        <v>6.770833333333333E-5</v>
      </c>
      <c r="BJ2" s="12">
        <f>IF($C$2=0,0,D2/$C$2)</f>
        <v>1</v>
      </c>
      <c r="BK2" s="12">
        <f>IF($C$2=0,0,E2/$C$2)</f>
        <v>19.5</v>
      </c>
      <c r="BL2" s="12">
        <f>IF($C$2=0,0,AF2/$C$2)</f>
        <v>2.5</v>
      </c>
      <c r="BM2" s="12">
        <f>(0.5*W2)+(0.5*X2)</f>
        <v>50</v>
      </c>
      <c r="BN2" s="12">
        <f>IF(C2=0,0,J2/G2*100)</f>
        <v>97.925311203319495</v>
      </c>
      <c r="BO2" s="12">
        <f t="shared" ref="BO2:BV2" si="0">SUM(BO14:BO210)/COUNT(BO14:BO210)</f>
        <v>52.329749103942653</v>
      </c>
      <c r="BP2" s="27">
        <f t="shared" si="0"/>
        <v>27.1</v>
      </c>
      <c r="BQ2" s="12">
        <f t="shared" si="0"/>
        <v>14.6</v>
      </c>
      <c r="BR2" s="12">
        <f t="shared" si="0"/>
        <v>16</v>
      </c>
      <c r="BS2" s="12">
        <f t="shared" si="0"/>
        <v>15.9</v>
      </c>
      <c r="BT2" s="12">
        <f t="shared" si="0"/>
        <v>15.8</v>
      </c>
      <c r="BU2" s="12">
        <f t="shared" si="0"/>
        <v>10</v>
      </c>
      <c r="BV2" s="12">
        <f t="shared" si="0"/>
        <v>4.0978000000000003</v>
      </c>
      <c r="BW2" s="12">
        <f>(('Professional free'!BW$2*'Professional free'!$C$2)+('Student free'!BW$2*'Student free'!$C$2))/$C$2</f>
        <v>100</v>
      </c>
      <c r="BX2" s="12">
        <f>(('Professional free'!BX$2*'Professional free'!$C$2)+('Student free'!BX$2*'Student free'!$C$2))/$C$2</f>
        <v>100</v>
      </c>
      <c r="BY2" s="12">
        <f>(('Professional free'!BY$2*'Professional free'!$C$2)+('Student free'!BY$2*'Student free'!$C$2))/$C$2</f>
        <v>50</v>
      </c>
      <c r="BZ2" s="12">
        <f>(('Professional free'!BZ$2*'Professional free'!$C$2)+('Student free'!BZ$2*'Student free'!$C$2))/$C$2</f>
        <v>50</v>
      </c>
      <c r="CA2" s="12">
        <f>(('Professional free'!CA$2*'Professional free'!$C$2)+('Student free'!CA$2*'Student free'!$C$2))/$C$2</f>
        <v>0</v>
      </c>
      <c r="CB2" s="12">
        <f>SUM(CB14:CB210)/COUNT(CB14:CB210)</f>
        <v>14.600009157509158</v>
      </c>
    </row>
    <row r="3" spans="1:87" s="12" customFormat="1">
      <c r="A3" s="51"/>
      <c r="B3" s="4" t="s">
        <v>188</v>
      </c>
      <c r="L3" s="12">
        <f>100-L$2</f>
        <v>0</v>
      </c>
      <c r="M3" s="12">
        <f t="shared" ref="M3:BW3" si="1">100-M$2</f>
        <v>50</v>
      </c>
      <c r="O3" s="12">
        <f t="shared" si="1"/>
        <v>50</v>
      </c>
      <c r="P3" s="12">
        <f t="shared" si="1"/>
        <v>100</v>
      </c>
      <c r="Q3" s="12">
        <f t="shared" si="1"/>
        <v>100</v>
      </c>
      <c r="R3" s="12">
        <f t="shared" si="1"/>
        <v>50</v>
      </c>
      <c r="S3" s="12">
        <f t="shared" si="1"/>
        <v>0</v>
      </c>
      <c r="T3" s="12">
        <f t="shared" si="1"/>
        <v>100</v>
      </c>
      <c r="U3" s="12">
        <f t="shared" si="1"/>
        <v>0</v>
      </c>
      <c r="V3" s="12">
        <f t="shared" si="1"/>
        <v>0</v>
      </c>
      <c r="W3" s="12">
        <f t="shared" si="1"/>
        <v>100</v>
      </c>
      <c r="X3" s="12">
        <f t="shared" si="1"/>
        <v>0</v>
      </c>
      <c r="Y3" s="12">
        <f t="shared" si="1"/>
        <v>0</v>
      </c>
      <c r="Z3" s="12">
        <f t="shared" si="1"/>
        <v>0</v>
      </c>
      <c r="AA3" s="12">
        <f t="shared" si="1"/>
        <v>100</v>
      </c>
      <c r="AB3" s="12">
        <f t="shared" si="1"/>
        <v>0</v>
      </c>
      <c r="AC3" s="12">
        <f t="shared" si="1"/>
        <v>50</v>
      </c>
      <c r="AD3" s="12">
        <f t="shared" si="1"/>
        <v>0</v>
      </c>
      <c r="AE3" s="12">
        <f t="shared" si="1"/>
        <v>0</v>
      </c>
      <c r="AG3" s="12">
        <f t="shared" si="1"/>
        <v>0</v>
      </c>
      <c r="AH3" s="12">
        <f t="shared" si="1"/>
        <v>0</v>
      </c>
      <c r="AI3" s="12">
        <f t="shared" si="1"/>
        <v>50</v>
      </c>
      <c r="AJ3" s="12">
        <f t="shared" si="1"/>
        <v>0</v>
      </c>
      <c r="AK3" s="12">
        <f t="shared" si="1"/>
        <v>0</v>
      </c>
      <c r="AL3" s="12">
        <f t="shared" si="1"/>
        <v>100</v>
      </c>
      <c r="AM3" s="12">
        <f t="shared" si="1"/>
        <v>50</v>
      </c>
      <c r="AN3" s="12">
        <f t="shared" si="1"/>
        <v>100</v>
      </c>
      <c r="AO3" s="12">
        <f t="shared" si="1"/>
        <v>0</v>
      </c>
      <c r="AP3" s="12">
        <f t="shared" si="1"/>
        <v>50</v>
      </c>
      <c r="AQ3" s="12">
        <f t="shared" si="1"/>
        <v>50</v>
      </c>
      <c r="AR3" s="12">
        <f t="shared" si="1"/>
        <v>0</v>
      </c>
      <c r="AS3" s="12">
        <f t="shared" si="1"/>
        <v>0</v>
      </c>
      <c r="AT3" s="12">
        <f t="shared" si="1"/>
        <v>0</v>
      </c>
      <c r="AY3" s="12">
        <f t="shared" si="1"/>
        <v>50</v>
      </c>
      <c r="AZ3" s="12">
        <f t="shared" si="1"/>
        <v>50</v>
      </c>
      <c r="BA3" s="12">
        <f t="shared" si="1"/>
        <v>50</v>
      </c>
      <c r="BM3" s="12">
        <f t="shared" si="1"/>
        <v>50</v>
      </c>
      <c r="BW3" s="12">
        <f t="shared" si="1"/>
        <v>0</v>
      </c>
      <c r="BX3" s="12">
        <f>100-BX$2</f>
        <v>0</v>
      </c>
      <c r="BY3" s="12">
        <f>100-BY$2</f>
        <v>50</v>
      </c>
      <c r="BZ3" s="12">
        <f>100-BZ$2</f>
        <v>50</v>
      </c>
      <c r="CA3" s="12">
        <f>100-CA$2</f>
        <v>100</v>
      </c>
    </row>
    <row r="4" spans="1:87" s="12" customFormat="1">
      <c r="A4" s="51"/>
      <c r="B4" s="4" t="s">
        <v>182</v>
      </c>
      <c r="F4" s="12">
        <f t="shared" ref="F4:K4" si="2">_xlfn.STDEV.P(F14:F1013)</f>
        <v>9.5</v>
      </c>
      <c r="G4" s="12">
        <f t="shared" si="2"/>
        <v>69.5</v>
      </c>
      <c r="H4" s="12">
        <f t="shared" si="2"/>
        <v>22</v>
      </c>
      <c r="I4" s="12">
        <f t="shared" si="2"/>
        <v>0.20172413793103539</v>
      </c>
      <c r="J4" s="12">
        <f t="shared" si="2"/>
        <v>68</v>
      </c>
      <c r="K4" s="12">
        <f t="shared" si="2"/>
        <v>0.7068965517241258</v>
      </c>
      <c r="N4" s="12">
        <f>_xlfn.STDEV.P(N14:N1013)</f>
        <v>0.5</v>
      </c>
      <c r="AU4" s="12">
        <f>_xlfn.STDEV.P(AU14:AU1013)</f>
        <v>26.708362068965517</v>
      </c>
      <c r="AV4" s="12">
        <f>_xlfn.STDEV.P(AV14:AV1013)</f>
        <v>6.0853448275862094</v>
      </c>
      <c r="AW4" s="12">
        <f>_xlfn.STDEV.P(AW14:AW1013)</f>
        <v>5.126206896551726</v>
      </c>
      <c r="AX4" s="12">
        <f>_xlfn.STDEV.P(AX14:AX1013)</f>
        <v>8.0794827586206868</v>
      </c>
      <c r="BB4" s="12">
        <f t="shared" ref="BB4:BG4" si="3">_xlfn.STDEV.P(BB14:BB1013)</f>
        <v>0</v>
      </c>
      <c r="BC4" s="12" t="e">
        <f t="shared" si="3"/>
        <v>#DIV/0!</v>
      </c>
      <c r="BD4" s="12">
        <f t="shared" si="3"/>
        <v>0</v>
      </c>
      <c r="BE4" s="12">
        <f t="shared" si="3"/>
        <v>0</v>
      </c>
      <c r="BF4" s="12">
        <f t="shared" si="3"/>
        <v>0</v>
      </c>
      <c r="BG4" s="12">
        <f t="shared" si="3"/>
        <v>18.965517241379334</v>
      </c>
      <c r="BI4" s="29">
        <f>_xlfn.STDEV.P(BI14:BI1013)</f>
        <v>3.2986111111111115E-5</v>
      </c>
      <c r="BJ4" s="12">
        <f>_xlfn.STDEV.P(BJ14:BJ1013)</f>
        <v>0</v>
      </c>
      <c r="BK4" s="12">
        <f t="shared" ref="BK4:BV4" si="4">_xlfn.STDEV.P(BK14:BK1013)</f>
        <v>9.5</v>
      </c>
      <c r="BL4" s="12">
        <f t="shared" si="4"/>
        <v>1.5</v>
      </c>
      <c r="BN4" s="12">
        <f t="shared" si="4"/>
        <v>37.132894771875144</v>
      </c>
      <c r="BO4" s="12">
        <f t="shared" si="4"/>
        <v>0</v>
      </c>
      <c r="BP4" s="12">
        <f t="shared" si="4"/>
        <v>0</v>
      </c>
      <c r="BQ4" s="12">
        <f t="shared" si="4"/>
        <v>0</v>
      </c>
      <c r="BR4" s="12">
        <f t="shared" si="4"/>
        <v>0</v>
      </c>
      <c r="BS4" s="12">
        <f t="shared" si="4"/>
        <v>0</v>
      </c>
      <c r="BT4" s="12">
        <f t="shared" si="4"/>
        <v>0</v>
      </c>
      <c r="BU4" s="12">
        <f t="shared" si="4"/>
        <v>0</v>
      </c>
      <c r="BV4" s="12">
        <f t="shared" si="4"/>
        <v>0</v>
      </c>
      <c r="CB4" s="12">
        <f>_xlfn.STDEV.P(CB14:CB210)</f>
        <v>3.6856609016203095</v>
      </c>
    </row>
    <row r="5" spans="1:87" hidden="1">
      <c r="B5"/>
      <c r="C5"/>
    </row>
    <row r="6" spans="1:87" hidden="1">
      <c r="B6"/>
      <c r="C6"/>
      <c r="BI6" s="10"/>
      <c r="BJ6" s="10"/>
    </row>
    <row r="7" spans="1:87" hidden="1">
      <c r="B7"/>
      <c r="C7"/>
    </row>
    <row r="8" spans="1:87" hidden="1">
      <c r="B8"/>
      <c r="C8"/>
    </row>
    <row r="9" spans="1:87" hidden="1">
      <c r="B9"/>
      <c r="C9"/>
    </row>
    <row r="10" spans="1:87" hidden="1">
      <c r="B10"/>
      <c r="C10"/>
    </row>
    <row r="11" spans="1:87" hidden="1">
      <c r="B11"/>
      <c r="C11"/>
    </row>
    <row r="12" spans="1:87" hidden="1">
      <c r="B12"/>
      <c r="C12"/>
    </row>
    <row r="13" spans="1:87" hidden="1">
      <c r="B13"/>
      <c r="C13"/>
    </row>
    <row r="14" spans="1:87">
      <c r="B14"/>
      <c r="C14"/>
      <c r="BI14" s="29"/>
      <c r="CB14">
        <f>AV2</f>
        <v>15.615000000000002</v>
      </c>
    </row>
    <row r="15" spans="1:87">
      <c r="B15"/>
      <c r="C15"/>
      <c r="BI15" s="29"/>
      <c r="CB15">
        <f>AW2</f>
        <v>18.263589743589737</v>
      </c>
    </row>
    <row r="16" spans="1:87">
      <c r="B16"/>
      <c r="C16"/>
      <c r="BI16" s="29"/>
      <c r="CB16">
        <f>AX2</f>
        <v>16.821538461538459</v>
      </c>
    </row>
    <row r="17" spans="54:81" customFormat="1">
      <c r="BB17">
        <f>'Professional free'!BB2</f>
        <v>7.7</v>
      </c>
      <c r="BC17" t="str">
        <f>'Professional free'!BC2</f>
        <v>x</v>
      </c>
      <c r="BD17">
        <f>'Professional free'!BD2</f>
        <v>18.899999999999999</v>
      </c>
      <c r="BE17">
        <f>'Professional free'!BE2</f>
        <v>5</v>
      </c>
      <c r="BF17">
        <f>'Professional free'!BF2</f>
        <v>13.5</v>
      </c>
      <c r="BI17" s="29"/>
      <c r="BO17">
        <f>'Professional free'!BO2</f>
        <v>52.329749103942653</v>
      </c>
      <c r="BP17">
        <f>'Professional free'!BP2</f>
        <v>27.1</v>
      </c>
      <c r="BQ17">
        <f>'Professional free'!BQ2</f>
        <v>14.6</v>
      </c>
      <c r="BR17">
        <f>'Professional free'!BR2</f>
        <v>16</v>
      </c>
      <c r="BS17">
        <f>'Professional free'!BS2</f>
        <v>15.9</v>
      </c>
      <c r="BT17">
        <f>'Professional free'!BT2</f>
        <v>15.8</v>
      </c>
      <c r="BU17">
        <f>'Professional free'!BU2</f>
        <v>10</v>
      </c>
      <c r="BV17">
        <f>'Professional free'!BV2</f>
        <v>4.0978000000000003</v>
      </c>
      <c r="CB17">
        <f>VLOOKUP(BB2,'Reading box plots'!$A$14:$B$26,2)</f>
        <v>10</v>
      </c>
    </row>
    <row r="18" spans="54:81" customFormat="1">
      <c r="BB18">
        <f>'Student free'!BB2</f>
        <v>7.7</v>
      </c>
      <c r="BC18" t="str">
        <f>'Student free'!BC2</f>
        <v>x</v>
      </c>
      <c r="BD18">
        <f>'Student free'!BD2</f>
        <v>18.899999999999999</v>
      </c>
      <c r="BE18">
        <f>'Student free'!BE2</f>
        <v>5</v>
      </c>
      <c r="BF18">
        <f>'Student free'!BF2</f>
        <v>13.5</v>
      </c>
      <c r="BI18" s="29"/>
      <c r="BO18">
        <f>'Student free'!BO2</f>
        <v>52.329749103942653</v>
      </c>
      <c r="BP18">
        <f>'Student free'!BP2</f>
        <v>27.1</v>
      </c>
      <c r="BQ18">
        <f>'Student free'!BQ2</f>
        <v>14.6</v>
      </c>
      <c r="BR18">
        <f>'Student free'!BR2</f>
        <v>16</v>
      </c>
      <c r="BS18">
        <f>'Student free'!BS2</f>
        <v>15.9</v>
      </c>
      <c r="BT18">
        <f>'Student free'!BT2</f>
        <v>15.8</v>
      </c>
      <c r="BU18">
        <f>'Student free'!BU2</f>
        <v>10</v>
      </c>
      <c r="BV18">
        <f>'Student free'!BV2</f>
        <v>4.0978000000000003</v>
      </c>
      <c r="CC18" t="e">
        <f>BC2</f>
        <v>#DIV/0!</v>
      </c>
    </row>
    <row r="19" spans="54:81" customFormat="1">
      <c r="BI19" s="29"/>
      <c r="CB19">
        <f>BD2</f>
        <v>18.899999999999999</v>
      </c>
    </row>
    <row r="20" spans="54:81" customFormat="1">
      <c r="BI20" s="29"/>
      <c r="CB20">
        <f>BE2</f>
        <v>5</v>
      </c>
    </row>
    <row r="21" spans="54:81" customFormat="1">
      <c r="BI21" s="29"/>
      <c r="CB21">
        <f>BF2</f>
        <v>13.5</v>
      </c>
    </row>
    <row r="22" spans="54:81" customFormat="1">
      <c r="BI22" s="29"/>
      <c r="CB22">
        <f>BQ2</f>
        <v>14.6</v>
      </c>
    </row>
    <row r="23" spans="54:81" customFormat="1">
      <c r="BI23" s="29"/>
      <c r="CB23">
        <f>BR2</f>
        <v>16</v>
      </c>
    </row>
    <row r="24" spans="54:81" customFormat="1">
      <c r="BI24" s="29"/>
      <c r="CB24">
        <f>BS2</f>
        <v>15.9</v>
      </c>
    </row>
    <row r="25" spans="54:81" customFormat="1">
      <c r="BI25" s="29"/>
      <c r="CB25">
        <f>BT2</f>
        <v>15.8</v>
      </c>
    </row>
    <row r="26" spans="54:81" customFormat="1">
      <c r="BI26" s="29"/>
      <c r="CB26">
        <f>BU2</f>
        <v>10</v>
      </c>
    </row>
    <row r="27" spans="54:81" customFormat="1">
      <c r="BI27" s="29"/>
      <c r="CB27">
        <f>VLOOKUP(BP2,'Reading box plots'!$A$2:$B$10,2)</f>
        <v>17</v>
      </c>
    </row>
    <row r="28" spans="54:81" customFormat="1">
      <c r="BI28" s="29"/>
      <c r="CB28">
        <f>VLOOKUP(AU2,'Reading box plots'!$A$2:$B$10,2)</f>
        <v>17</v>
      </c>
    </row>
    <row r="29" spans="54:81" customFormat="1">
      <c r="BI29" s="29"/>
    </row>
    <row r="30" spans="54:81" customFormat="1">
      <c r="BI30" s="29"/>
    </row>
    <row r="31" spans="54:81" customFormat="1">
      <c r="BI31" s="29"/>
    </row>
    <row r="32" spans="54:81" customFormat="1">
      <c r="BI32" s="29"/>
    </row>
    <row r="33" spans="61:61" customFormat="1">
      <c r="BI33" s="29"/>
    </row>
    <row r="34" spans="61:61" customFormat="1">
      <c r="BI34" s="29"/>
    </row>
    <row r="35" spans="61:61" customFormat="1">
      <c r="BI35" s="29"/>
    </row>
    <row r="36" spans="61:61" customFormat="1">
      <c r="BI36" s="29"/>
    </row>
    <row r="37" spans="61:61" customFormat="1">
      <c r="BI37" s="29"/>
    </row>
    <row r="38" spans="61:61" customFormat="1">
      <c r="BI38" s="29"/>
    </row>
    <row r="39" spans="61:61" customFormat="1">
      <c r="BI39" s="29"/>
    </row>
    <row r="40" spans="61:61" customFormat="1">
      <c r="BI40" s="29"/>
    </row>
    <row r="41" spans="61:61" customFormat="1">
      <c r="BI41" s="29"/>
    </row>
    <row r="42" spans="61:61" customFormat="1">
      <c r="BI42" s="29"/>
    </row>
    <row r="43" spans="61:61" customFormat="1">
      <c r="BI43" s="29"/>
    </row>
    <row r="44" spans="61:61" customFormat="1">
      <c r="BI44" s="29"/>
    </row>
    <row r="45" spans="61:61" customFormat="1">
      <c r="BI45" s="29"/>
    </row>
    <row r="46" spans="61:61" customFormat="1">
      <c r="BI46" s="29"/>
    </row>
    <row r="47" spans="61:61" customFormat="1">
      <c r="BI47" s="29"/>
    </row>
    <row r="48" spans="61:61" customFormat="1">
      <c r="BI48" s="29"/>
    </row>
    <row r="49" spans="61:61" customFormat="1">
      <c r="BI49" s="29"/>
    </row>
    <row r="50" spans="61:61" customFormat="1">
      <c r="BI50" s="29"/>
    </row>
    <row r="51" spans="61:61" customFormat="1">
      <c r="BI51" s="29"/>
    </row>
    <row r="52" spans="61:61" customFormat="1">
      <c r="BI52" s="29"/>
    </row>
    <row r="53" spans="61:61" customFormat="1">
      <c r="BI53" s="29"/>
    </row>
    <row r="54" spans="61:61" customFormat="1">
      <c r="BI54" s="29"/>
    </row>
    <row r="55" spans="61:61" customFormat="1">
      <c r="BI55" s="29"/>
    </row>
    <row r="56" spans="61:61" customFormat="1">
      <c r="BI56" s="29"/>
    </row>
    <row r="57" spans="61:61" customFormat="1">
      <c r="BI57" s="29"/>
    </row>
    <row r="58" spans="61:61" customFormat="1">
      <c r="BI58" s="29"/>
    </row>
    <row r="59" spans="61:61" customFormat="1">
      <c r="BI59" s="29"/>
    </row>
    <row r="60" spans="61:61" customFormat="1">
      <c r="BI60" s="29"/>
    </row>
    <row r="61" spans="61:61" customFormat="1">
      <c r="BI61" s="29"/>
    </row>
    <row r="62" spans="61:61" customFormat="1">
      <c r="BI62" s="29"/>
    </row>
    <row r="63" spans="61:61" customFormat="1">
      <c r="BI63" s="29"/>
    </row>
    <row r="64" spans="61:61" customFormat="1">
      <c r="BI64" s="29"/>
    </row>
    <row r="65" spans="61:61" customFormat="1">
      <c r="BI65" s="29"/>
    </row>
    <row r="66" spans="61:61" customFormat="1">
      <c r="BI66" s="29"/>
    </row>
    <row r="67" spans="61:61" customFormat="1">
      <c r="BI67" s="29"/>
    </row>
    <row r="68" spans="61:61" customFormat="1">
      <c r="BI68" s="29"/>
    </row>
    <row r="69" spans="61:61" customFormat="1">
      <c r="BI69" s="29"/>
    </row>
    <row r="70" spans="61:61" customFormat="1">
      <c r="BI70" s="29"/>
    </row>
    <row r="71" spans="61:61" customFormat="1">
      <c r="BI71" s="29"/>
    </row>
    <row r="72" spans="61:61" customFormat="1">
      <c r="BI72" s="29"/>
    </row>
    <row r="73" spans="61:61" customFormat="1">
      <c r="BI73" s="29"/>
    </row>
    <row r="74" spans="61:61" customFormat="1">
      <c r="BI74" s="29"/>
    </row>
    <row r="75" spans="61:61" customFormat="1">
      <c r="BI75" s="29"/>
    </row>
    <row r="76" spans="61:61" customFormat="1">
      <c r="BI76" s="29"/>
    </row>
    <row r="77" spans="61:61" customFormat="1">
      <c r="BI77" s="29"/>
    </row>
    <row r="78" spans="61:61" customFormat="1">
      <c r="BI78" s="29"/>
    </row>
    <row r="79" spans="61:61" customFormat="1">
      <c r="BI79" s="29"/>
    </row>
    <row r="80" spans="61:61" customFormat="1">
      <c r="BI80" s="29"/>
    </row>
    <row r="81" spans="61:61" customFormat="1">
      <c r="BI81" s="29"/>
    </row>
    <row r="82" spans="61:61" customFormat="1">
      <c r="BI82" s="29"/>
    </row>
    <row r="83" spans="61:61" customFormat="1">
      <c r="BI83" s="29"/>
    </row>
    <row r="84" spans="61:61" customFormat="1">
      <c r="BI84" s="29"/>
    </row>
    <row r="85" spans="61:61" customFormat="1">
      <c r="BI85" s="29"/>
    </row>
    <row r="86" spans="61:61" customFormat="1">
      <c r="BI86" s="29"/>
    </row>
    <row r="87" spans="61:61" customFormat="1">
      <c r="BI87" s="29"/>
    </row>
    <row r="88" spans="61:61" customFormat="1">
      <c r="BI88" s="29"/>
    </row>
    <row r="89" spans="61:61" customFormat="1">
      <c r="BI89" s="29"/>
    </row>
    <row r="90" spans="61:61" customFormat="1">
      <c r="BI90" s="29"/>
    </row>
    <row r="91" spans="61:61" customFormat="1">
      <c r="BI91" s="29"/>
    </row>
    <row r="92" spans="61:61" customFormat="1">
      <c r="BI92" s="29"/>
    </row>
    <row r="93" spans="61:61" customFormat="1">
      <c r="BI93" s="29"/>
    </row>
    <row r="94" spans="61:61" customFormat="1">
      <c r="BI94" s="29"/>
    </row>
    <row r="95" spans="61:61" customFormat="1">
      <c r="BI95" s="29"/>
    </row>
    <row r="96" spans="61:61" customFormat="1">
      <c r="BI96" s="29"/>
    </row>
    <row r="97" spans="61:61" customFormat="1">
      <c r="BI97" s="29"/>
    </row>
    <row r="98" spans="61:61" customFormat="1">
      <c r="BI98" s="29"/>
    </row>
    <row r="99" spans="61:61" customFormat="1">
      <c r="BI99" s="29"/>
    </row>
    <row r="100" spans="61:61" customFormat="1">
      <c r="BI100" s="29"/>
    </row>
    <row r="101" spans="61:61" customFormat="1">
      <c r="BI101" s="29"/>
    </row>
    <row r="102" spans="61:61" customFormat="1">
      <c r="BI102" s="29"/>
    </row>
    <row r="103" spans="61:61" customFormat="1">
      <c r="BI103" s="29"/>
    </row>
    <row r="104" spans="61:61" customFormat="1">
      <c r="BI104" s="29"/>
    </row>
    <row r="105" spans="61:61" customFormat="1">
      <c r="BI105" s="29"/>
    </row>
    <row r="106" spans="61:61" customFormat="1">
      <c r="BI106" s="29"/>
    </row>
    <row r="107" spans="61:61" customFormat="1">
      <c r="BI107" s="29"/>
    </row>
    <row r="108" spans="61:61" customFormat="1">
      <c r="BI108" s="29"/>
    </row>
    <row r="109" spans="61:61" customFormat="1">
      <c r="BI109" s="29"/>
    </row>
    <row r="110" spans="61:61" customFormat="1">
      <c r="BI110" s="29"/>
    </row>
    <row r="111" spans="61:61" customFormat="1">
      <c r="BI111" s="29"/>
    </row>
    <row r="112" spans="61:61" customFormat="1">
      <c r="BI112" s="29"/>
    </row>
    <row r="113" spans="61:61" customFormat="1">
      <c r="BI113" s="29"/>
    </row>
    <row r="114" spans="61:61" customFormat="1">
      <c r="BI114" s="29"/>
    </row>
    <row r="115" spans="61:61" customFormat="1">
      <c r="BI115" s="29"/>
    </row>
    <row r="116" spans="61:61">
      <c r="BI116" s="29"/>
    </row>
    <row r="117" spans="61:61">
      <c r="BI117" s="29"/>
    </row>
    <row r="118" spans="61:61">
      <c r="BI118" s="29"/>
    </row>
    <row r="119" spans="61:61">
      <c r="BI119" s="29"/>
    </row>
    <row r="120" spans="61:61">
      <c r="BI120" s="29"/>
    </row>
    <row r="121" spans="61:61">
      <c r="BI121" s="29"/>
    </row>
    <row r="122" spans="61:61">
      <c r="BI122" s="29"/>
    </row>
    <row r="123" spans="61:61">
      <c r="BI123" s="29"/>
    </row>
    <row r="124" spans="61:61">
      <c r="BI124" s="29"/>
    </row>
    <row r="125" spans="61:61">
      <c r="BI125" s="29"/>
    </row>
    <row r="126" spans="61:61">
      <c r="BI126" s="29"/>
    </row>
    <row r="127" spans="61:61">
      <c r="BI127" s="29"/>
    </row>
    <row r="128" spans="61:61">
      <c r="BI128" s="29"/>
    </row>
    <row r="129" spans="61:61">
      <c r="BI129" s="29"/>
    </row>
    <row r="130" spans="61:61">
      <c r="BI130" s="29"/>
    </row>
    <row r="131" spans="61:61">
      <c r="BI131" s="29"/>
    </row>
    <row r="132" spans="61:61">
      <c r="BI132" s="29"/>
    </row>
    <row r="133" spans="61:61">
      <c r="BI133" s="29"/>
    </row>
    <row r="134" spans="61:61">
      <c r="BI134" s="29"/>
    </row>
    <row r="135" spans="61:61">
      <c r="BI135" s="29"/>
    </row>
    <row r="136" spans="61:61">
      <c r="BI136" s="29"/>
    </row>
    <row r="137" spans="61:61">
      <c r="BI137" s="29"/>
    </row>
    <row r="138" spans="61:61">
      <c r="BI138" s="29"/>
    </row>
    <row r="139" spans="61:61">
      <c r="BI139" s="29"/>
    </row>
    <row r="140" spans="61:61">
      <c r="BI140" s="29"/>
    </row>
    <row r="141" spans="61:61">
      <c r="BI141" s="29"/>
    </row>
    <row r="142" spans="61:61">
      <c r="BI142" s="29"/>
    </row>
    <row r="143" spans="61:61">
      <c r="BI143" s="29"/>
    </row>
    <row r="144" spans="61:61">
      <c r="BI144" s="29"/>
    </row>
    <row r="145" spans="61:61">
      <c r="BI145" s="29"/>
    </row>
    <row r="146" spans="61:61">
      <c r="BI146" s="29"/>
    </row>
    <row r="147" spans="61:61">
      <c r="BI147" s="29"/>
    </row>
    <row r="148" spans="61:61">
      <c r="BI148" s="29"/>
    </row>
    <row r="149" spans="61:61">
      <c r="BI149" s="29"/>
    </row>
    <row r="150" spans="61:61">
      <c r="BI150" s="29"/>
    </row>
    <row r="151" spans="61:61">
      <c r="BI151" s="29"/>
    </row>
    <row r="152" spans="61:61">
      <c r="BI152" s="29"/>
    </row>
    <row r="153" spans="61:61">
      <c r="BI153" s="29"/>
    </row>
    <row r="154" spans="61:61">
      <c r="BI154" s="29"/>
    </row>
    <row r="155" spans="61:61">
      <c r="BI155" s="29"/>
    </row>
    <row r="156" spans="61:61">
      <c r="BI156" s="29"/>
    </row>
    <row r="157" spans="61:61">
      <c r="BI157" s="29"/>
    </row>
    <row r="158" spans="61:61">
      <c r="BI158" s="29"/>
    </row>
    <row r="159" spans="61:61">
      <c r="BI159" s="29"/>
    </row>
    <row r="160" spans="61:61">
      <c r="BI160" s="29"/>
    </row>
    <row r="161" spans="61:61">
      <c r="BI161" s="29"/>
    </row>
    <row r="162" spans="61:61">
      <c r="BI162" s="29"/>
    </row>
    <row r="163" spans="61:61">
      <c r="BI163" s="29"/>
    </row>
    <row r="164" spans="61:61">
      <c r="BI164" s="29"/>
    </row>
    <row r="165" spans="61:61">
      <c r="BI165" s="29"/>
    </row>
    <row r="166" spans="61:61">
      <c r="BI166" s="29"/>
    </row>
    <row r="167" spans="61:61">
      <c r="BI167" s="29"/>
    </row>
    <row r="168" spans="61:61">
      <c r="BI168" s="29"/>
    </row>
    <row r="169" spans="61:61">
      <c r="BI169" s="29"/>
    </row>
    <row r="170" spans="61:61">
      <c r="BI170" s="29"/>
    </row>
    <row r="171" spans="61:61">
      <c r="BI171" s="29"/>
    </row>
    <row r="172" spans="61:61">
      <c r="BI172" s="29"/>
    </row>
    <row r="173" spans="61:61">
      <c r="BI173" s="29"/>
    </row>
    <row r="174" spans="61:61">
      <c r="BI174" s="29"/>
    </row>
    <row r="175" spans="61:61">
      <c r="BI175" s="29"/>
    </row>
    <row r="176" spans="61:61">
      <c r="BI176" s="29"/>
    </row>
    <row r="177" spans="61:61">
      <c r="BI177" s="29"/>
    </row>
    <row r="178" spans="61:61">
      <c r="BI178" s="29"/>
    </row>
    <row r="179" spans="61:61">
      <c r="BI179" s="29"/>
    </row>
    <row r="180" spans="61:61">
      <c r="BI180" s="29"/>
    </row>
    <row r="181" spans="61:61">
      <c r="BI181" s="29"/>
    </row>
    <row r="182" spans="61:61">
      <c r="BI182" s="29"/>
    </row>
    <row r="183" spans="61:61">
      <c r="BI183" s="29"/>
    </row>
    <row r="184" spans="61:61">
      <c r="BI184" s="29"/>
    </row>
    <row r="185" spans="61:61">
      <c r="BI185" s="29"/>
    </row>
    <row r="186" spans="61:61">
      <c r="BI186" s="29"/>
    </row>
    <row r="187" spans="61:61">
      <c r="BI187" s="29"/>
    </row>
    <row r="188" spans="61:61">
      <c r="BI188" s="29"/>
    </row>
    <row r="189" spans="61:61">
      <c r="BI189" s="29"/>
    </row>
    <row r="190" spans="61:61">
      <c r="BI190" s="29"/>
    </row>
    <row r="191" spans="61:61">
      <c r="BI191" s="29"/>
    </row>
    <row r="192" spans="61:61">
      <c r="BI192" s="29"/>
    </row>
    <row r="193" spans="61:61">
      <c r="BI193" s="29"/>
    </row>
    <row r="194" spans="61:61">
      <c r="BI194" s="29"/>
    </row>
    <row r="195" spans="61:61">
      <c r="BI195" s="29"/>
    </row>
    <row r="196" spans="61:61">
      <c r="BI196" s="29"/>
    </row>
    <row r="197" spans="61:61">
      <c r="BI197" s="29"/>
    </row>
    <row r="198" spans="61:61">
      <c r="BI198" s="29"/>
    </row>
    <row r="199" spans="61:61">
      <c r="BI199" s="29"/>
    </row>
    <row r="200" spans="61:61">
      <c r="BI200" s="29"/>
    </row>
    <row r="201" spans="61:61">
      <c r="BI201" s="29"/>
    </row>
    <row r="202" spans="61:61">
      <c r="BI202" s="29"/>
    </row>
    <row r="203" spans="61:61">
      <c r="BI203" s="29"/>
    </row>
    <row r="204" spans="61:61">
      <c r="BI204" s="29"/>
    </row>
    <row r="205" spans="61:61">
      <c r="BI205" s="29"/>
    </row>
    <row r="206" spans="61:61">
      <c r="BI206" s="29"/>
    </row>
    <row r="207" spans="61:61">
      <c r="BI207" s="29"/>
    </row>
    <row r="208" spans="61:61">
      <c r="BI208" s="29"/>
    </row>
    <row r="209" spans="61:61">
      <c r="BI209" s="29"/>
    </row>
    <row r="210" spans="61:61">
      <c r="BI210" s="29"/>
    </row>
    <row r="211" spans="61:61">
      <c r="BI211" s="29"/>
    </row>
    <row r="212" spans="61:61">
      <c r="BI212" s="29"/>
    </row>
    <row r="213" spans="61:61">
      <c r="BI213" s="29"/>
    </row>
    <row r="214" spans="61:61">
      <c r="BI214" s="29"/>
    </row>
    <row r="215" spans="61:61">
      <c r="BI215" s="29"/>
    </row>
    <row r="216" spans="61:61">
      <c r="BI216" s="29"/>
    </row>
    <row r="217" spans="61:61">
      <c r="BI217" s="29"/>
    </row>
    <row r="218" spans="61:61">
      <c r="BI218" s="29"/>
    </row>
    <row r="219" spans="61:61">
      <c r="BI219" s="29"/>
    </row>
    <row r="220" spans="61:61">
      <c r="BI220" s="29"/>
    </row>
    <row r="221" spans="61:61">
      <c r="BI221" s="29"/>
    </row>
    <row r="222" spans="61:61">
      <c r="BI222" s="29"/>
    </row>
    <row r="223" spans="61:61">
      <c r="BI223" s="29"/>
    </row>
    <row r="224" spans="61:61">
      <c r="BI224" s="29"/>
    </row>
    <row r="225" spans="61:61">
      <c r="BI225" s="29"/>
    </row>
    <row r="226" spans="61:61">
      <c r="BI226" s="29"/>
    </row>
    <row r="227" spans="61:61">
      <c r="BI227" s="29"/>
    </row>
    <row r="228" spans="61:61">
      <c r="BI228" s="29"/>
    </row>
    <row r="229" spans="61:61">
      <c r="BI229" s="29"/>
    </row>
    <row r="230" spans="61:61">
      <c r="BI230" s="29"/>
    </row>
    <row r="231" spans="61:61">
      <c r="BI231" s="29"/>
    </row>
    <row r="232" spans="61:61">
      <c r="BI232" s="29"/>
    </row>
    <row r="233" spans="61:61">
      <c r="BI233" s="29"/>
    </row>
    <row r="234" spans="61:61">
      <c r="BI234" s="29"/>
    </row>
    <row r="235" spans="61:61">
      <c r="BI235" s="29"/>
    </row>
    <row r="236" spans="61:61">
      <c r="BI236" s="29"/>
    </row>
    <row r="237" spans="61:61">
      <c r="BI237" s="29"/>
    </row>
    <row r="238" spans="61:61">
      <c r="BI238" s="29"/>
    </row>
    <row r="239" spans="61:61">
      <c r="BI239" s="29"/>
    </row>
    <row r="240" spans="61:61">
      <c r="BI240" s="29"/>
    </row>
    <row r="241" spans="61:61">
      <c r="BI241" s="29"/>
    </row>
    <row r="242" spans="61:61">
      <c r="BI242" s="29"/>
    </row>
    <row r="243" spans="61:61">
      <c r="BI243" s="29"/>
    </row>
    <row r="244" spans="61:61">
      <c r="BI244" s="29"/>
    </row>
    <row r="245" spans="61:61">
      <c r="BI245" s="29"/>
    </row>
    <row r="246" spans="61:61">
      <c r="BI246" s="29"/>
    </row>
    <row r="247" spans="61:61">
      <c r="BI247" s="29"/>
    </row>
    <row r="248" spans="61:61">
      <c r="BI248" s="29"/>
    </row>
    <row r="249" spans="61:61">
      <c r="BI249" s="29"/>
    </row>
    <row r="250" spans="61:61">
      <c r="BI250" s="29"/>
    </row>
    <row r="251" spans="61:61">
      <c r="BI251" s="29"/>
    </row>
    <row r="252" spans="61:61">
      <c r="BI252" s="29"/>
    </row>
    <row r="253" spans="61:61">
      <c r="BI253" s="29"/>
    </row>
    <row r="254" spans="61:61">
      <c r="BI254" s="29"/>
    </row>
    <row r="255" spans="61:61">
      <c r="BI255" s="29"/>
    </row>
    <row r="256" spans="61:61">
      <c r="BI256" s="29"/>
    </row>
    <row r="257" spans="61:61">
      <c r="BI257" s="29"/>
    </row>
    <row r="258" spans="61:61">
      <c r="BI258" s="29"/>
    </row>
    <row r="259" spans="61:61">
      <c r="BI259" s="29"/>
    </row>
    <row r="260" spans="61:61">
      <c r="BI260" s="29"/>
    </row>
    <row r="261" spans="61:61">
      <c r="BI261" s="29"/>
    </row>
    <row r="262" spans="61:61">
      <c r="BI262" s="29"/>
    </row>
    <row r="263" spans="61:61">
      <c r="BI263" s="29"/>
    </row>
    <row r="264" spans="61:61">
      <c r="BI264" s="29"/>
    </row>
    <row r="265" spans="61:61">
      <c r="BI265" s="29"/>
    </row>
    <row r="266" spans="61:61">
      <c r="BI266" s="29"/>
    </row>
    <row r="267" spans="61:61">
      <c r="BI267" s="29"/>
    </row>
    <row r="268" spans="61:61">
      <c r="BI268" s="29"/>
    </row>
    <row r="269" spans="61:61">
      <c r="BI269" s="29"/>
    </row>
    <row r="270" spans="61:61">
      <c r="BI270" s="29"/>
    </row>
    <row r="271" spans="61:61">
      <c r="BI271" s="29"/>
    </row>
    <row r="272" spans="61:61">
      <c r="BI272" s="29"/>
    </row>
    <row r="273" spans="61:61">
      <c r="BI273" s="29"/>
    </row>
    <row r="274" spans="61:61">
      <c r="BI274" s="29"/>
    </row>
    <row r="275" spans="61:61">
      <c r="BI275" s="29"/>
    </row>
    <row r="276" spans="61:61">
      <c r="BI276" s="29"/>
    </row>
    <row r="277" spans="61:61">
      <c r="BI277" s="29"/>
    </row>
    <row r="278" spans="61:61">
      <c r="BI278" s="29"/>
    </row>
    <row r="279" spans="61:61">
      <c r="BI279" s="29"/>
    </row>
    <row r="280" spans="61:61">
      <c r="BI280" s="29"/>
    </row>
    <row r="281" spans="61:61">
      <c r="BI281" s="29"/>
    </row>
    <row r="282" spans="61:61">
      <c r="BI282" s="29"/>
    </row>
    <row r="283" spans="61:61">
      <c r="BI283" s="29"/>
    </row>
    <row r="284" spans="61:61">
      <c r="BI284" s="29"/>
    </row>
    <row r="285" spans="61:61">
      <c r="BI285" s="29"/>
    </row>
    <row r="286" spans="61:61">
      <c r="BI286" s="29"/>
    </row>
    <row r="287" spans="61:61">
      <c r="BI287" s="29"/>
    </row>
    <row r="288" spans="61:61">
      <c r="BI288" s="29"/>
    </row>
    <row r="289" spans="61:61">
      <c r="BI289" s="29"/>
    </row>
    <row r="290" spans="61:61">
      <c r="BI290" s="29"/>
    </row>
    <row r="291" spans="61:61">
      <c r="BI291" s="29"/>
    </row>
    <row r="292" spans="61:61">
      <c r="BI292" s="29"/>
    </row>
    <row r="293" spans="61:61">
      <c r="BI293" s="29"/>
    </row>
    <row r="294" spans="61:61">
      <c r="BI294" s="29"/>
    </row>
    <row r="295" spans="61:61">
      <c r="BI295" s="29"/>
    </row>
    <row r="296" spans="61:61">
      <c r="BI296" s="29"/>
    </row>
    <row r="297" spans="61:61">
      <c r="BI297" s="29"/>
    </row>
    <row r="298" spans="61:61">
      <c r="BI298" s="29"/>
    </row>
    <row r="299" spans="61:61">
      <c r="BI299" s="29"/>
    </row>
    <row r="300" spans="61:61">
      <c r="BI300" s="29"/>
    </row>
    <row r="301" spans="61:61">
      <c r="BI301" s="29"/>
    </row>
    <row r="302" spans="61:61">
      <c r="BI302" s="29"/>
    </row>
    <row r="303" spans="61:61">
      <c r="BI303" s="29"/>
    </row>
    <row r="304" spans="61:61">
      <c r="BI304" s="29"/>
    </row>
    <row r="305" spans="61:61">
      <c r="BI305" s="29"/>
    </row>
    <row r="306" spans="61:61">
      <c r="BI306" s="29"/>
    </row>
    <row r="307" spans="61:61">
      <c r="BI307" s="29"/>
    </row>
    <row r="308" spans="61:61">
      <c r="BI308" s="29"/>
    </row>
    <row r="309" spans="61:61">
      <c r="BI309" s="29"/>
    </row>
    <row r="310" spans="61:61">
      <c r="BI310" s="29"/>
    </row>
    <row r="311" spans="61:61">
      <c r="BI311" s="29"/>
    </row>
    <row r="312" spans="61:61">
      <c r="BI312" s="29"/>
    </row>
    <row r="313" spans="61:61">
      <c r="BI313" s="29"/>
    </row>
    <row r="314" spans="61:61">
      <c r="BI314" s="29"/>
    </row>
    <row r="315" spans="61:61">
      <c r="BI315" s="29"/>
    </row>
    <row r="316" spans="61:61">
      <c r="BI316" s="29"/>
    </row>
    <row r="317" spans="61:61">
      <c r="BI317" s="29"/>
    </row>
    <row r="318" spans="61:61">
      <c r="BI318" s="29"/>
    </row>
    <row r="319" spans="61:61">
      <c r="BI319" s="29"/>
    </row>
    <row r="320" spans="61:61">
      <c r="BI320" s="29"/>
    </row>
    <row r="321" spans="61:61">
      <c r="BI321" s="29"/>
    </row>
    <row r="322" spans="61:61">
      <c r="BI322" s="29"/>
    </row>
    <row r="323" spans="61:61">
      <c r="BI323" s="29"/>
    </row>
    <row r="324" spans="61:61">
      <c r="BI324" s="29"/>
    </row>
    <row r="325" spans="61:61">
      <c r="BI325" s="29"/>
    </row>
    <row r="326" spans="61:61">
      <c r="BI326" s="29"/>
    </row>
    <row r="327" spans="61:61">
      <c r="BI327" s="29"/>
    </row>
    <row r="328" spans="61:61">
      <c r="BI328" s="29"/>
    </row>
    <row r="329" spans="61:61">
      <c r="BI329" s="29"/>
    </row>
    <row r="330" spans="61:61">
      <c r="BI330" s="29"/>
    </row>
    <row r="331" spans="61:61">
      <c r="BI331" s="29"/>
    </row>
    <row r="332" spans="61:61">
      <c r="BI332" s="29"/>
    </row>
    <row r="333" spans="61:61">
      <c r="BI333" s="29"/>
    </row>
    <row r="334" spans="61:61">
      <c r="BI334" s="29"/>
    </row>
    <row r="335" spans="61:61">
      <c r="BI335" s="29"/>
    </row>
    <row r="336" spans="61:61">
      <c r="BI336" s="29"/>
    </row>
    <row r="337" spans="61:61">
      <c r="BI337" s="29"/>
    </row>
    <row r="338" spans="61:61">
      <c r="BI338" s="29"/>
    </row>
    <row r="339" spans="61:61">
      <c r="BI339" s="29"/>
    </row>
    <row r="340" spans="61:61">
      <c r="BI340" s="29"/>
    </row>
    <row r="341" spans="61:61">
      <c r="BI341" s="29"/>
    </row>
    <row r="342" spans="61:61">
      <c r="BI342" s="29"/>
    </row>
    <row r="343" spans="61:61">
      <c r="BI343" s="29"/>
    </row>
    <row r="344" spans="61:61">
      <c r="BI344" s="29"/>
    </row>
    <row r="345" spans="61:61">
      <c r="BI345" s="29"/>
    </row>
    <row r="346" spans="61:61">
      <c r="BI346" s="29"/>
    </row>
    <row r="347" spans="61:61">
      <c r="BI347" s="29"/>
    </row>
    <row r="348" spans="61:61">
      <c r="BI348" s="29"/>
    </row>
    <row r="349" spans="61:61">
      <c r="BI349" s="29"/>
    </row>
    <row r="350" spans="61:61">
      <c r="BI350" s="29"/>
    </row>
    <row r="351" spans="61:61">
      <c r="BI351" s="29"/>
    </row>
    <row r="352" spans="61:61">
      <c r="BI352" s="29"/>
    </row>
    <row r="353" spans="61:61">
      <c r="BI353" s="29"/>
    </row>
    <row r="354" spans="61:61">
      <c r="BI354" s="29"/>
    </row>
    <row r="355" spans="61:61">
      <c r="BI355" s="29"/>
    </row>
    <row r="356" spans="61:61">
      <c r="BI356" s="29"/>
    </row>
    <row r="357" spans="61:61">
      <c r="BI357" s="29"/>
    </row>
    <row r="358" spans="61:61">
      <c r="BI358" s="29"/>
    </row>
    <row r="359" spans="61:61">
      <c r="BI359" s="29"/>
    </row>
    <row r="360" spans="61:61">
      <c r="BI360" s="29"/>
    </row>
    <row r="361" spans="61:61">
      <c r="BI361" s="29"/>
    </row>
    <row r="362" spans="61:61">
      <c r="BI362" s="29"/>
    </row>
    <row r="363" spans="61:61">
      <c r="BI363" s="29"/>
    </row>
    <row r="364" spans="61:61">
      <c r="BI364" s="29"/>
    </row>
    <row r="365" spans="61:61">
      <c r="BI365" s="29"/>
    </row>
    <row r="366" spans="61:61">
      <c r="BI366" s="29"/>
    </row>
    <row r="367" spans="61:61">
      <c r="BI367" s="29"/>
    </row>
    <row r="368" spans="61:61">
      <c r="BI368" s="29"/>
    </row>
    <row r="369" spans="61:61">
      <c r="BI369" s="29"/>
    </row>
    <row r="370" spans="61:61">
      <c r="BI370" s="29"/>
    </row>
    <row r="371" spans="61:61">
      <c r="BI371" s="29"/>
    </row>
    <row r="372" spans="61:61">
      <c r="BI372" s="29"/>
    </row>
    <row r="373" spans="61:61">
      <c r="BI373" s="29"/>
    </row>
    <row r="374" spans="61:61">
      <c r="BI374" s="29"/>
    </row>
    <row r="375" spans="61:61">
      <c r="BI375" s="29"/>
    </row>
    <row r="376" spans="61:61">
      <c r="BI376" s="29"/>
    </row>
    <row r="377" spans="61:61">
      <c r="BI377" s="29"/>
    </row>
    <row r="378" spans="61:61">
      <c r="BI378" s="29"/>
    </row>
    <row r="379" spans="61:61">
      <c r="BI379" s="29"/>
    </row>
    <row r="380" spans="61:61">
      <c r="BI380" s="29"/>
    </row>
    <row r="381" spans="61:61">
      <c r="BI381" s="29"/>
    </row>
    <row r="382" spans="61:61">
      <c r="BI382" s="29"/>
    </row>
    <row r="383" spans="61:61">
      <c r="BI383" s="29"/>
    </row>
    <row r="384" spans="61:61">
      <c r="BI384" s="29"/>
    </row>
    <row r="385" spans="61:61">
      <c r="BI385" s="29"/>
    </row>
    <row r="386" spans="61:61">
      <c r="BI386" s="29"/>
    </row>
    <row r="387" spans="61:61">
      <c r="BI387" s="29"/>
    </row>
    <row r="388" spans="61:61">
      <c r="BI388" s="29"/>
    </row>
    <row r="389" spans="61:61">
      <c r="BI389" s="29"/>
    </row>
    <row r="390" spans="61:61">
      <c r="BI390" s="29"/>
    </row>
    <row r="391" spans="61:61">
      <c r="BI391" s="29"/>
    </row>
    <row r="392" spans="61:61">
      <c r="BI392" s="29"/>
    </row>
    <row r="393" spans="61:61">
      <c r="BI393" s="29"/>
    </row>
    <row r="394" spans="61:61">
      <c r="BI394" s="29"/>
    </row>
    <row r="395" spans="61:61">
      <c r="BI395" s="29"/>
    </row>
    <row r="396" spans="61:61">
      <c r="BI396" s="29"/>
    </row>
    <row r="397" spans="61:61">
      <c r="BI397" s="29"/>
    </row>
    <row r="398" spans="61:61">
      <c r="BI398" s="29"/>
    </row>
    <row r="399" spans="61:61">
      <c r="BI399" s="29"/>
    </row>
    <row r="400" spans="61:61">
      <c r="BI400" s="29"/>
    </row>
    <row r="401" spans="61:61">
      <c r="BI401" s="29"/>
    </row>
    <row r="402" spans="61:61">
      <c r="BI402" s="29"/>
    </row>
    <row r="403" spans="61:61">
      <c r="BI403" s="29"/>
    </row>
    <row r="404" spans="61:61">
      <c r="BI404" s="29"/>
    </row>
    <row r="405" spans="61:61">
      <c r="BI405" s="29"/>
    </row>
    <row r="406" spans="61:61">
      <c r="BI406" s="29"/>
    </row>
    <row r="407" spans="61:61">
      <c r="BI407" s="29"/>
    </row>
    <row r="408" spans="61:61">
      <c r="BI408" s="29"/>
    </row>
    <row r="409" spans="61:61">
      <c r="BI409" s="29"/>
    </row>
    <row r="410" spans="61:61">
      <c r="BI410" s="29"/>
    </row>
    <row r="411" spans="61:61">
      <c r="BI411" s="29"/>
    </row>
    <row r="412" spans="61:61">
      <c r="BI412" s="29"/>
    </row>
    <row r="413" spans="61:61">
      <c r="BI413" s="29"/>
    </row>
    <row r="414" spans="61:61">
      <c r="BI414" s="29"/>
    </row>
    <row r="415" spans="61:61">
      <c r="BI415" s="29"/>
    </row>
    <row r="416" spans="61:61">
      <c r="BI416" s="29"/>
    </row>
    <row r="417" spans="61:61">
      <c r="BI417" s="29"/>
    </row>
    <row r="418" spans="61:61">
      <c r="BI418" s="29"/>
    </row>
    <row r="419" spans="61:61">
      <c r="BI419" s="29"/>
    </row>
    <row r="420" spans="61:61">
      <c r="BI420" s="29"/>
    </row>
    <row r="421" spans="61:61">
      <c r="BI421" s="29"/>
    </row>
    <row r="422" spans="61:61">
      <c r="BI422" s="29"/>
    </row>
    <row r="423" spans="61:61">
      <c r="BI423" s="29"/>
    </row>
    <row r="424" spans="61:61">
      <c r="BI424" s="29"/>
    </row>
    <row r="425" spans="61:61">
      <c r="BI425" s="29"/>
    </row>
    <row r="426" spans="61:61">
      <c r="BI426" s="29"/>
    </row>
    <row r="427" spans="61:61">
      <c r="BI427" s="29"/>
    </row>
    <row r="428" spans="61:61">
      <c r="BI428" s="29"/>
    </row>
    <row r="429" spans="61:61">
      <c r="BI429" s="29"/>
    </row>
    <row r="430" spans="61:61">
      <c r="BI430" s="29"/>
    </row>
    <row r="431" spans="61:61">
      <c r="BI431" s="29"/>
    </row>
    <row r="432" spans="61:61">
      <c r="BI432" s="29"/>
    </row>
    <row r="433" spans="61:61">
      <c r="BI433" s="29"/>
    </row>
    <row r="434" spans="61:61">
      <c r="BI434" s="29"/>
    </row>
    <row r="435" spans="61:61">
      <c r="BI435" s="29"/>
    </row>
    <row r="436" spans="61:61">
      <c r="BI436" s="29"/>
    </row>
    <row r="437" spans="61:61">
      <c r="BI437" s="29"/>
    </row>
    <row r="438" spans="61:61">
      <c r="BI438" s="29"/>
    </row>
    <row r="439" spans="61:61">
      <c r="BI439" s="29"/>
    </row>
    <row r="440" spans="61:61">
      <c r="BI440" s="29"/>
    </row>
    <row r="441" spans="61:61">
      <c r="BI441" s="29"/>
    </row>
    <row r="442" spans="61:61">
      <c r="BI442" s="29"/>
    </row>
    <row r="443" spans="61:61">
      <c r="BI443" s="29"/>
    </row>
    <row r="444" spans="61:61">
      <c r="BI444" s="29"/>
    </row>
    <row r="445" spans="61:61">
      <c r="BI445" s="29"/>
    </row>
    <row r="446" spans="61:61">
      <c r="BI446" s="29"/>
    </row>
    <row r="447" spans="61:61">
      <c r="BI447" s="29"/>
    </row>
    <row r="448" spans="61:61">
      <c r="BI448" s="29"/>
    </row>
    <row r="449" spans="61:61">
      <c r="BI449" s="29"/>
    </row>
    <row r="450" spans="61:61">
      <c r="BI450" s="29"/>
    </row>
    <row r="451" spans="61:61">
      <c r="BI451" s="29"/>
    </row>
    <row r="452" spans="61:61">
      <c r="BI452" s="29"/>
    </row>
    <row r="453" spans="61:61">
      <c r="BI453" s="29"/>
    </row>
    <row r="454" spans="61:61">
      <c r="BI454" s="29"/>
    </row>
    <row r="455" spans="61:61">
      <c r="BI455" s="29"/>
    </row>
    <row r="456" spans="61:61">
      <c r="BI456" s="29"/>
    </row>
    <row r="457" spans="61:61">
      <c r="BI457" s="29"/>
    </row>
    <row r="458" spans="61:61">
      <c r="BI458" s="29"/>
    </row>
    <row r="459" spans="61:61">
      <c r="BI459" s="29"/>
    </row>
    <row r="460" spans="61:61">
      <c r="BI460" s="29"/>
    </row>
    <row r="461" spans="61:61">
      <c r="BI461" s="29"/>
    </row>
    <row r="462" spans="61:61">
      <c r="BI462" s="29"/>
    </row>
    <row r="463" spans="61:61">
      <c r="BI463" s="29"/>
    </row>
    <row r="464" spans="61:61">
      <c r="BI464" s="29"/>
    </row>
    <row r="465" spans="61:61">
      <c r="BI465" s="29"/>
    </row>
    <row r="466" spans="61:61">
      <c r="BI466" s="29"/>
    </row>
    <row r="467" spans="61:61">
      <c r="BI467" s="29"/>
    </row>
    <row r="468" spans="61:61">
      <c r="BI468" s="29"/>
    </row>
    <row r="469" spans="61:61">
      <c r="BI469" s="29"/>
    </row>
    <row r="470" spans="61:61">
      <c r="BI470" s="29"/>
    </row>
    <row r="471" spans="61:61">
      <c r="BI471" s="29"/>
    </row>
    <row r="472" spans="61:61">
      <c r="BI472" s="29"/>
    </row>
    <row r="473" spans="61:61">
      <c r="BI473" s="29"/>
    </row>
    <row r="474" spans="61:61">
      <c r="BI474" s="29"/>
    </row>
    <row r="475" spans="61:61">
      <c r="BI475" s="29"/>
    </row>
    <row r="476" spans="61:61">
      <c r="BI476" s="29"/>
    </row>
    <row r="477" spans="61:61">
      <c r="BI477" s="29"/>
    </row>
    <row r="478" spans="61:61">
      <c r="BI478" s="29"/>
    </row>
    <row r="479" spans="61:61">
      <c r="BI479" s="29"/>
    </row>
    <row r="480" spans="61:61">
      <c r="BI480" s="29"/>
    </row>
    <row r="481" spans="61:61">
      <c r="BI481" s="29"/>
    </row>
    <row r="482" spans="61:61">
      <c r="BI482" s="29"/>
    </row>
    <row r="483" spans="61:61">
      <c r="BI483" s="29"/>
    </row>
    <row r="484" spans="61:61">
      <c r="BI484" s="29"/>
    </row>
    <row r="485" spans="61:61">
      <c r="BI485" s="29"/>
    </row>
    <row r="486" spans="61:61">
      <c r="BI486" s="29"/>
    </row>
    <row r="487" spans="61:61">
      <c r="BI487" s="29"/>
    </row>
    <row r="488" spans="61:61">
      <c r="BI488" s="29"/>
    </row>
    <row r="489" spans="61:61">
      <c r="BI489" s="29"/>
    </row>
    <row r="490" spans="61:61">
      <c r="BI490" s="29"/>
    </row>
    <row r="491" spans="61:61">
      <c r="BI491" s="29"/>
    </row>
    <row r="492" spans="61:61">
      <c r="BI492" s="29"/>
    </row>
    <row r="493" spans="61:61">
      <c r="BI493" s="29"/>
    </row>
    <row r="494" spans="61:61">
      <c r="BI494" s="29"/>
    </row>
    <row r="495" spans="61:61">
      <c r="BI495" s="29"/>
    </row>
    <row r="496" spans="61:61">
      <c r="BI496" s="29"/>
    </row>
    <row r="497" spans="61:61">
      <c r="BI497" s="29"/>
    </row>
    <row r="498" spans="61:61">
      <c r="BI498" s="29"/>
    </row>
    <row r="499" spans="61:61">
      <c r="BI499" s="29"/>
    </row>
    <row r="500" spans="61:61">
      <c r="BI500" s="29"/>
    </row>
    <row r="501" spans="61:61">
      <c r="BI501" s="29"/>
    </row>
    <row r="502" spans="61:61">
      <c r="BI502" s="29"/>
    </row>
    <row r="503" spans="61:61">
      <c r="BI503" s="29"/>
    </row>
    <row r="504" spans="61:61">
      <c r="BI504" s="29"/>
    </row>
    <row r="505" spans="61:61">
      <c r="BI505" s="29"/>
    </row>
    <row r="506" spans="61:61">
      <c r="BI506" s="29"/>
    </row>
    <row r="507" spans="61:61">
      <c r="BI507" s="29"/>
    </row>
    <row r="508" spans="61:61">
      <c r="BI508" s="29"/>
    </row>
    <row r="509" spans="61:61">
      <c r="BI509" s="29"/>
    </row>
    <row r="510" spans="61:61">
      <c r="BI510" s="29"/>
    </row>
    <row r="511" spans="61:61">
      <c r="BI511" s="29"/>
    </row>
    <row r="512" spans="61:61">
      <c r="BI512" s="29"/>
    </row>
    <row r="513" spans="61:61">
      <c r="BI513" s="29"/>
    </row>
    <row r="514" spans="61:61">
      <c r="BI514" s="29"/>
    </row>
    <row r="515" spans="61:61">
      <c r="BI515" s="29"/>
    </row>
    <row r="516" spans="61:61">
      <c r="BI516" s="29"/>
    </row>
    <row r="517" spans="61:61">
      <c r="BI517" s="29"/>
    </row>
    <row r="518" spans="61:61">
      <c r="BI518" s="29"/>
    </row>
    <row r="519" spans="61:61">
      <c r="BI519" s="29"/>
    </row>
    <row r="520" spans="61:61">
      <c r="BI520" s="29"/>
    </row>
    <row r="521" spans="61:61">
      <c r="BI521" s="29"/>
    </row>
    <row r="522" spans="61:61">
      <c r="BI522" s="29"/>
    </row>
    <row r="523" spans="61:61">
      <c r="BI523" s="29"/>
    </row>
    <row r="524" spans="61:61">
      <c r="BI524" s="29"/>
    </row>
    <row r="525" spans="61:61">
      <c r="BI525" s="29"/>
    </row>
    <row r="526" spans="61:61">
      <c r="BI526" s="29"/>
    </row>
    <row r="527" spans="61:61">
      <c r="BI527" s="29"/>
    </row>
    <row r="528" spans="61:61">
      <c r="BI528" s="29"/>
    </row>
    <row r="529" spans="61:61">
      <c r="BI529" s="29"/>
    </row>
    <row r="530" spans="61:61">
      <c r="BI530" s="29"/>
    </row>
    <row r="531" spans="61:61">
      <c r="BI531" s="29"/>
    </row>
    <row r="532" spans="61:61">
      <c r="BI532" s="29"/>
    </row>
    <row r="533" spans="61:61">
      <c r="BI533" s="29"/>
    </row>
    <row r="534" spans="61:61">
      <c r="BI534" s="29"/>
    </row>
    <row r="535" spans="61:61">
      <c r="BI535" s="29"/>
    </row>
    <row r="536" spans="61:61">
      <c r="BI536" s="29"/>
    </row>
    <row r="537" spans="61:61">
      <c r="BI537" s="29"/>
    </row>
    <row r="538" spans="61:61">
      <c r="BI538" s="29"/>
    </row>
    <row r="539" spans="61:61">
      <c r="BI539" s="29"/>
    </row>
    <row r="540" spans="61:61">
      <c r="BI540" s="29"/>
    </row>
    <row r="541" spans="61:61">
      <c r="BI541" s="29"/>
    </row>
    <row r="542" spans="61:61">
      <c r="BI542" s="29"/>
    </row>
    <row r="543" spans="61:61">
      <c r="BI543" s="29"/>
    </row>
    <row r="544" spans="61:61">
      <c r="BI544" s="29"/>
    </row>
    <row r="545" spans="61:61">
      <c r="BI545" s="29"/>
    </row>
    <row r="546" spans="61:61">
      <c r="BI546" s="29"/>
    </row>
    <row r="547" spans="61:61">
      <c r="BI547" s="29"/>
    </row>
    <row r="548" spans="61:61">
      <c r="BI548" s="29"/>
    </row>
    <row r="549" spans="61:61">
      <c r="BI549" s="29"/>
    </row>
    <row r="550" spans="61:61">
      <c r="BI550" s="29"/>
    </row>
    <row r="551" spans="61:61">
      <c r="BI551" s="29"/>
    </row>
    <row r="552" spans="61:61">
      <c r="BI552" s="29"/>
    </row>
    <row r="553" spans="61:61">
      <c r="BI553" s="29"/>
    </row>
    <row r="554" spans="61:61">
      <c r="BI554" s="29"/>
    </row>
    <row r="555" spans="61:61">
      <c r="BI555" s="29"/>
    </row>
    <row r="556" spans="61:61">
      <c r="BI556" s="29"/>
    </row>
    <row r="557" spans="61:61">
      <c r="BI557" s="29"/>
    </row>
    <row r="558" spans="61:61">
      <c r="BI558" s="29"/>
    </row>
    <row r="559" spans="61:61">
      <c r="BI559" s="29"/>
    </row>
    <row r="560" spans="61:61">
      <c r="BI560" s="29"/>
    </row>
    <row r="561" spans="61:61">
      <c r="BI561" s="29"/>
    </row>
    <row r="562" spans="61:61">
      <c r="BI562" s="29"/>
    </row>
    <row r="563" spans="61:61">
      <c r="BI563" s="29"/>
    </row>
    <row r="564" spans="61:61">
      <c r="BI564" s="29"/>
    </row>
    <row r="565" spans="61:61">
      <c r="BI565" s="29"/>
    </row>
    <row r="566" spans="61:61">
      <c r="BI566" s="29"/>
    </row>
    <row r="567" spans="61:61">
      <c r="BI567" s="29"/>
    </row>
    <row r="568" spans="61:61">
      <c r="BI568" s="29"/>
    </row>
    <row r="569" spans="61:61">
      <c r="BI569" s="29"/>
    </row>
    <row r="570" spans="61:61">
      <c r="BI570" s="29"/>
    </row>
    <row r="571" spans="61:61">
      <c r="BI571" s="29"/>
    </row>
    <row r="572" spans="61:61">
      <c r="BI572" s="29"/>
    </row>
    <row r="573" spans="61:61">
      <c r="BI573" s="29"/>
    </row>
    <row r="574" spans="61:61">
      <c r="BI574" s="29"/>
    </row>
    <row r="575" spans="61:61">
      <c r="BI575" s="29"/>
    </row>
    <row r="576" spans="61:61">
      <c r="BI576" s="29"/>
    </row>
    <row r="577" spans="61:61">
      <c r="BI577" s="29"/>
    </row>
    <row r="578" spans="61:61">
      <c r="BI578" s="29"/>
    </row>
    <row r="579" spans="61:61">
      <c r="BI579" s="29"/>
    </row>
    <row r="580" spans="61:61">
      <c r="BI580" s="29"/>
    </row>
    <row r="581" spans="61:61">
      <c r="BI581" s="29"/>
    </row>
    <row r="582" spans="61:61">
      <c r="BI582" s="29"/>
    </row>
    <row r="583" spans="61:61">
      <c r="BI583" s="29"/>
    </row>
    <row r="584" spans="61:61">
      <c r="BI584" s="29"/>
    </row>
    <row r="585" spans="61:61">
      <c r="BI585" s="29"/>
    </row>
    <row r="586" spans="61:61">
      <c r="BI586" s="29"/>
    </row>
    <row r="587" spans="61:61">
      <c r="BI587" s="29"/>
    </row>
    <row r="588" spans="61:61">
      <c r="BI588" s="29"/>
    </row>
    <row r="589" spans="61:61">
      <c r="BI589" s="29"/>
    </row>
    <row r="590" spans="61:61">
      <c r="BI590" s="29"/>
    </row>
    <row r="591" spans="61:61">
      <c r="BI591" s="29"/>
    </row>
    <row r="592" spans="61:61">
      <c r="BI592" s="29"/>
    </row>
    <row r="593" spans="61:61">
      <c r="BI593" s="29"/>
    </row>
    <row r="594" spans="61:61">
      <c r="BI594" s="29"/>
    </row>
    <row r="595" spans="61:61">
      <c r="BI595" s="29"/>
    </row>
    <row r="596" spans="61:61">
      <c r="BI596" s="29"/>
    </row>
    <row r="597" spans="61:61">
      <c r="BI597" s="29"/>
    </row>
    <row r="598" spans="61:61">
      <c r="BI598" s="29"/>
    </row>
    <row r="599" spans="61:61">
      <c r="BI599" s="29"/>
    </row>
    <row r="600" spans="61:61">
      <c r="BI600" s="29"/>
    </row>
    <row r="601" spans="61:61">
      <c r="BI601" s="29"/>
    </row>
    <row r="602" spans="61:61">
      <c r="BI602" s="29"/>
    </row>
    <row r="603" spans="61:61">
      <c r="BI603" s="29"/>
    </row>
    <row r="604" spans="61:61">
      <c r="BI604" s="29"/>
    </row>
    <row r="605" spans="61:61">
      <c r="BI605" s="29"/>
    </row>
    <row r="606" spans="61:61">
      <c r="BI606" s="29"/>
    </row>
    <row r="607" spans="61:61">
      <c r="BI607" s="29"/>
    </row>
    <row r="608" spans="61:61">
      <c r="BI608" s="29"/>
    </row>
    <row r="609" spans="6:66">
      <c r="BI609" s="29"/>
    </row>
    <row r="610" spans="6:66">
      <c r="BI610" s="29"/>
    </row>
    <row r="611" spans="6:66">
      <c r="BI611" s="29"/>
    </row>
    <row r="612" spans="6:66">
      <c r="BI612" s="29"/>
    </row>
    <row r="613" spans="6:66">
      <c r="BI613" s="29"/>
    </row>
    <row r="614" spans="6:66">
      <c r="F614">
        <f>IF(ISBLANK('Professional free'!H14),"",'Professional free'!H14)</f>
        <v>10</v>
      </c>
      <c r="G614">
        <f>IF(ISBLANK('Professional free'!I14),"",'Professional free'!I14)</f>
        <v>51</v>
      </c>
      <c r="H614">
        <f>IF(ISBLANK('Professional free'!J14),"",'Professional free'!J14)</f>
        <v>17</v>
      </c>
      <c r="I614">
        <f>IF(ISBLANK('Professional free'!K14),"",'Professional free'!K14)</f>
        <v>1.7</v>
      </c>
      <c r="J614">
        <f>IF(ISBLANK('Professional free'!L14),"",'Professional free'!L14)</f>
        <v>50</v>
      </c>
      <c r="K614">
        <f>IF(ISBLANK('Professional free'!M14),"",'Professional free'!M14)</f>
        <v>5</v>
      </c>
      <c r="N614">
        <f>IF(ISBLANK('Professional free'!N14),"",'Professional free'!N14)</f>
        <v>1</v>
      </c>
      <c r="AU614">
        <f>IF(ISBLANK('Professional free'!AU14),"",'Professional free'!AU14)</f>
        <v>52.865000000000016</v>
      </c>
      <c r="AV614">
        <f>IF(ISBLANK('Professional free'!AV14),"",'Professional free'!AV14)</f>
        <v>8.370000000000001</v>
      </c>
      <c r="AW614">
        <f>IF(ISBLANK('Professional free'!AW14),"",'Professional free'!AW14)</f>
        <v>10.639999999999997</v>
      </c>
      <c r="AX614">
        <f>IF(ISBLANK('Professional free'!AX14),"",'Professional free'!AX14)</f>
        <v>7.120000000000001</v>
      </c>
      <c r="BG614">
        <f>IF(ISBLANK('Professional free'!BG14),"",'Professional free'!BG14)</f>
        <v>100</v>
      </c>
      <c r="BI614" s="29">
        <f>IF(ISBLANK('Professional free'!BH14),"",'Professional free'!BH14)</f>
        <v>3.4722222222222222E-5</v>
      </c>
      <c r="BJ614">
        <f>IF(ISBLANK('Professional free'!F14),"",'Professional free'!F14)</f>
        <v>1</v>
      </c>
      <c r="BK614">
        <f>IF(ISBLANK('Professional free'!G14),"",'Professional free'!G14)</f>
        <v>10</v>
      </c>
      <c r="BL614">
        <f>IF(ISBLANK('Professional free'!AF14),"",'Professional free'!AF14)</f>
        <v>1</v>
      </c>
      <c r="BN614">
        <f>IF(ISBLANK('Professional free'!BI14),"",'Professional free'!BI14)</f>
        <v>98.039215686274503</v>
      </c>
    </row>
    <row r="615" spans="6:66">
      <c r="F615">
        <f>IF(ISBLANK('Professional free'!H15),"",'Professional free'!H15)</f>
        <v>29</v>
      </c>
      <c r="G615">
        <f>IF(ISBLANK('Professional free'!I15),"",'Professional free'!I15)</f>
        <v>190</v>
      </c>
      <c r="H615">
        <f>IF(ISBLANK('Professional free'!J15),"",'Professional free'!J15)</f>
        <v>61</v>
      </c>
      <c r="I615">
        <f>IF(ISBLANK('Professional free'!K15),"",'Professional free'!K15)</f>
        <v>2.103448275862069</v>
      </c>
      <c r="J615">
        <f>IF(ISBLANK('Professional free'!L15),"",'Professional free'!L15)</f>
        <v>186</v>
      </c>
      <c r="K615">
        <f>IF(ISBLANK('Professional free'!M15),"",'Professional free'!M15)</f>
        <v>6.4137931034482758</v>
      </c>
      <c r="N615">
        <f>IF(ISBLANK('Professional free'!N15),"",'Professional free'!N15)</f>
        <v>2</v>
      </c>
      <c r="AU615">
        <f>IF(ISBLANK('Professional free'!AU15),"",'Professional free'!AU15)</f>
        <v>-0.55172413793101427</v>
      </c>
      <c r="AV615">
        <f>IF(ISBLANK('Professional free'!AV15),"",'Professional free'!AV15)</f>
        <v>20.540689655172418</v>
      </c>
      <c r="AW615">
        <f>IF(ISBLANK('Professional free'!AW15),"",'Professional free'!AW15)</f>
        <v>20.892413793103447</v>
      </c>
      <c r="AX615">
        <f>IF(ISBLANK('Professional free'!AX15),"",'Professional free'!AX15)</f>
        <v>23.278965517241382</v>
      </c>
      <c r="BG615">
        <f>IF(ISBLANK('Professional free'!BG15),"",'Professional free'!BG15)</f>
        <v>137.93103448275861</v>
      </c>
      <c r="BI615" s="29">
        <f>IF(ISBLANK('Professional free'!BH15),"",'Professional free'!BH15)</f>
        <v>1.0069444444444445E-4</v>
      </c>
      <c r="BJ615">
        <f>IF(ISBLANK('Professional free'!F15),"",'Professional free'!F15)</f>
        <v>1</v>
      </c>
      <c r="BK615">
        <f>IF(ISBLANK('Professional free'!G15),"",'Professional free'!G15)</f>
        <v>29</v>
      </c>
      <c r="BL615">
        <f>IF(ISBLANK('Professional free'!AF15),"",'Professional free'!AF15)</f>
        <v>4</v>
      </c>
      <c r="BN615">
        <f>IF(ISBLANK('Professional free'!BI15),"",'Professional free'!BI15)</f>
        <v>97.894736842105274</v>
      </c>
    </row>
    <row r="616" spans="6:66">
      <c r="F616" t="str">
        <f>IF(ISBLANK('Professional free'!H16),"",'Professional free'!H16)</f>
        <v/>
      </c>
      <c r="G616" t="str">
        <f>IF(ISBLANK('Professional free'!I16),"",'Professional free'!I16)</f>
        <v/>
      </c>
      <c r="H616" t="str">
        <f>IF(ISBLANK('Professional free'!J16),"",'Professional free'!J16)</f>
        <v/>
      </c>
      <c r="I616" t="str">
        <f>IF(ISBLANK('Professional free'!K16),"",'Professional free'!K16)</f>
        <v/>
      </c>
      <c r="J616" t="str">
        <f>IF(ISBLANK('Professional free'!L16),"",'Professional free'!L16)</f>
        <v/>
      </c>
      <c r="K616" t="str">
        <f>IF(ISBLANK('Professional free'!M16),"",'Professional free'!M16)</f>
        <v/>
      </c>
      <c r="N616" t="str">
        <f>IF(ISBLANK('Professional free'!N16),"",'Professional free'!N16)</f>
        <v/>
      </c>
      <c r="AU616" t="str">
        <f>IF(ISBLANK('Professional free'!AU16),"",'Professional free'!AU16)</f>
        <v/>
      </c>
      <c r="AV616" t="str">
        <f>IF(ISBLANK('Professional free'!AV16),"",'Professional free'!AV16)</f>
        <v/>
      </c>
      <c r="AW616" t="str">
        <f>IF(ISBLANK('Professional free'!AW16),"",'Professional free'!AW16)</f>
        <v/>
      </c>
      <c r="AX616" t="str">
        <f>IF(ISBLANK('Professional free'!AX16),"",'Professional free'!AX16)</f>
        <v/>
      </c>
      <c r="BG616" t="str">
        <f>IF(ISBLANK('Professional free'!BG16),"",'Professional free'!BG16)</f>
        <v/>
      </c>
      <c r="BI616" s="29" t="str">
        <f>IF(ISBLANK('Professional free'!BH16),"",'Professional free'!BH16)</f>
        <v/>
      </c>
      <c r="BJ616" t="str">
        <f>IF(ISBLANK('Professional free'!F16),"",'Professional free'!F16)</f>
        <v/>
      </c>
      <c r="BK616" t="str">
        <f>IF(ISBLANK('Professional free'!G16),"",'Professional free'!G16)</f>
        <v/>
      </c>
      <c r="BL616" t="str">
        <f>IF(ISBLANK('Professional free'!AF16),"",'Professional free'!AF16)</f>
        <v/>
      </c>
      <c r="BN616" t="str">
        <f>IF(ISBLANK('Professional free'!BI16),"",'Professional free'!BI16)</f>
        <v/>
      </c>
    </row>
    <row r="617" spans="6:66">
      <c r="F617" t="str">
        <f>IF(ISBLANK('Professional free'!H17),"",'Professional free'!H17)</f>
        <v/>
      </c>
      <c r="G617" t="str">
        <f>IF(ISBLANK('Professional free'!I17),"",'Professional free'!I17)</f>
        <v/>
      </c>
      <c r="H617" t="str">
        <f>IF(ISBLANK('Professional free'!J17),"",'Professional free'!J17)</f>
        <v/>
      </c>
      <c r="I617" t="str">
        <f>IF(ISBLANK('Professional free'!K17),"",'Professional free'!K17)</f>
        <v/>
      </c>
      <c r="J617" t="str">
        <f>IF(ISBLANK('Professional free'!L17),"",'Professional free'!L17)</f>
        <v/>
      </c>
      <c r="K617" t="str">
        <f>IF(ISBLANK('Professional free'!M17),"",'Professional free'!M17)</f>
        <v/>
      </c>
      <c r="N617" t="str">
        <f>IF(ISBLANK('Professional free'!N17),"",'Professional free'!N17)</f>
        <v/>
      </c>
      <c r="AU617" t="str">
        <f>IF(ISBLANK('Professional free'!AU17),"",'Professional free'!AU17)</f>
        <v/>
      </c>
      <c r="AV617" t="str">
        <f>IF(ISBLANK('Professional free'!AV17),"",'Professional free'!AV17)</f>
        <v/>
      </c>
      <c r="AW617" t="str">
        <f>IF(ISBLANK('Professional free'!AW17),"",'Professional free'!AW17)</f>
        <v/>
      </c>
      <c r="AX617" t="str">
        <f>IF(ISBLANK('Professional free'!AX17),"",'Professional free'!AX17)</f>
        <v/>
      </c>
      <c r="BG617" t="str">
        <f>IF(ISBLANK('Professional free'!BG17),"",'Professional free'!BG17)</f>
        <v/>
      </c>
      <c r="BI617" s="29" t="str">
        <f>IF(ISBLANK('Professional free'!BH17),"",'Professional free'!BH17)</f>
        <v/>
      </c>
      <c r="BJ617" t="str">
        <f>IF(ISBLANK('Professional free'!F17),"",'Professional free'!F17)</f>
        <v/>
      </c>
      <c r="BK617" t="str">
        <f>IF(ISBLANK('Professional free'!G17),"",'Professional free'!G17)</f>
        <v/>
      </c>
      <c r="BL617" t="str">
        <f>IF(ISBLANK('Professional free'!AF17),"",'Professional free'!AF17)</f>
        <v/>
      </c>
      <c r="BN617" t="str">
        <f>IF(ISBLANK('Professional free'!BI17),"",'Professional free'!BI17)</f>
        <v/>
      </c>
    </row>
    <row r="618" spans="6:66">
      <c r="F618" t="str">
        <f>IF(ISBLANK('Professional free'!H18),"",'Professional free'!H18)</f>
        <v/>
      </c>
      <c r="G618" t="str">
        <f>IF(ISBLANK('Professional free'!I18),"",'Professional free'!I18)</f>
        <v/>
      </c>
      <c r="H618" t="str">
        <f>IF(ISBLANK('Professional free'!J18),"",'Professional free'!J18)</f>
        <v/>
      </c>
      <c r="I618" t="str">
        <f>IF(ISBLANK('Professional free'!K18),"",'Professional free'!K18)</f>
        <v/>
      </c>
      <c r="J618" t="str">
        <f>IF(ISBLANK('Professional free'!L18),"",'Professional free'!L18)</f>
        <v/>
      </c>
      <c r="K618" t="str">
        <f>IF(ISBLANK('Professional free'!M18),"",'Professional free'!M18)</f>
        <v/>
      </c>
      <c r="N618" t="str">
        <f>IF(ISBLANK('Professional free'!N18),"",'Professional free'!N18)</f>
        <v/>
      </c>
      <c r="AU618" t="str">
        <f>IF(ISBLANK('Professional free'!AU18),"",'Professional free'!AU18)</f>
        <v/>
      </c>
      <c r="AV618" t="str">
        <f>IF(ISBLANK('Professional free'!AV18),"",'Professional free'!AV18)</f>
        <v/>
      </c>
      <c r="AW618" t="str">
        <f>IF(ISBLANK('Professional free'!AW18),"",'Professional free'!AW18)</f>
        <v/>
      </c>
      <c r="AX618" t="str">
        <f>IF(ISBLANK('Professional free'!AX18),"",'Professional free'!AX18)</f>
        <v/>
      </c>
      <c r="BG618" t="str">
        <f>IF(ISBLANK('Professional free'!BG18),"",'Professional free'!BG18)</f>
        <v/>
      </c>
      <c r="BI618" s="29" t="str">
        <f>IF(ISBLANK('Professional free'!BH18),"",'Professional free'!BH18)</f>
        <v/>
      </c>
      <c r="BJ618" t="str">
        <f>IF(ISBLANK('Professional free'!F18),"",'Professional free'!F18)</f>
        <v/>
      </c>
      <c r="BK618" t="str">
        <f>IF(ISBLANK('Professional free'!G18),"",'Professional free'!G18)</f>
        <v/>
      </c>
      <c r="BL618" t="str">
        <f>IF(ISBLANK('Professional free'!AF18),"",'Professional free'!AF18)</f>
        <v/>
      </c>
      <c r="BN618" t="str">
        <f>IF(ISBLANK('Professional free'!BI18),"",'Professional free'!BI18)</f>
        <v/>
      </c>
    </row>
    <row r="619" spans="6:66">
      <c r="F619" t="str">
        <f>IF(ISBLANK('Professional free'!H19),"",'Professional free'!H19)</f>
        <v/>
      </c>
      <c r="G619" t="str">
        <f>IF(ISBLANK('Professional free'!I19),"",'Professional free'!I19)</f>
        <v/>
      </c>
      <c r="H619" t="str">
        <f>IF(ISBLANK('Professional free'!J19),"",'Professional free'!J19)</f>
        <v/>
      </c>
      <c r="I619" t="str">
        <f>IF(ISBLANK('Professional free'!K19),"",'Professional free'!K19)</f>
        <v/>
      </c>
      <c r="J619" t="str">
        <f>IF(ISBLANK('Professional free'!L19),"",'Professional free'!L19)</f>
        <v/>
      </c>
      <c r="K619" t="str">
        <f>IF(ISBLANK('Professional free'!M19),"",'Professional free'!M19)</f>
        <v/>
      </c>
      <c r="N619" t="str">
        <f>IF(ISBLANK('Professional free'!N19),"",'Professional free'!N19)</f>
        <v/>
      </c>
      <c r="AU619" t="str">
        <f>IF(ISBLANK('Professional free'!AU19),"",'Professional free'!AU19)</f>
        <v/>
      </c>
      <c r="AV619" t="str">
        <f>IF(ISBLANK('Professional free'!AV19),"",'Professional free'!AV19)</f>
        <v/>
      </c>
      <c r="AW619" t="str">
        <f>IF(ISBLANK('Professional free'!AW19),"",'Professional free'!AW19)</f>
        <v/>
      </c>
      <c r="AX619" t="str">
        <f>IF(ISBLANK('Professional free'!AX19),"",'Professional free'!AX19)</f>
        <v/>
      </c>
      <c r="BG619" t="str">
        <f>IF(ISBLANK('Professional free'!BG19),"",'Professional free'!BG19)</f>
        <v/>
      </c>
      <c r="BI619" s="29" t="str">
        <f>IF(ISBLANK('Professional free'!BH19),"",'Professional free'!BH19)</f>
        <v/>
      </c>
      <c r="BJ619" t="str">
        <f>IF(ISBLANK('Professional free'!F19),"",'Professional free'!F19)</f>
        <v/>
      </c>
      <c r="BK619" t="str">
        <f>IF(ISBLANK('Professional free'!G19),"",'Professional free'!G19)</f>
        <v/>
      </c>
      <c r="BL619" t="str">
        <f>IF(ISBLANK('Professional free'!AF19),"",'Professional free'!AF19)</f>
        <v/>
      </c>
      <c r="BN619" t="str">
        <f>IF(ISBLANK('Professional free'!BI19),"",'Professional free'!BI19)</f>
        <v/>
      </c>
    </row>
    <row r="620" spans="6:66">
      <c r="F620" t="str">
        <f>IF(ISBLANK('Professional free'!H20),"",'Professional free'!H20)</f>
        <v/>
      </c>
      <c r="G620" t="str">
        <f>IF(ISBLANK('Professional free'!I20),"",'Professional free'!I20)</f>
        <v/>
      </c>
      <c r="H620" t="str">
        <f>IF(ISBLANK('Professional free'!J20),"",'Professional free'!J20)</f>
        <v/>
      </c>
      <c r="I620" t="str">
        <f>IF(ISBLANK('Professional free'!K20),"",'Professional free'!K20)</f>
        <v/>
      </c>
      <c r="J620" t="str">
        <f>IF(ISBLANK('Professional free'!L20),"",'Professional free'!L20)</f>
        <v/>
      </c>
      <c r="K620" t="str">
        <f>IF(ISBLANK('Professional free'!M20),"",'Professional free'!M20)</f>
        <v/>
      </c>
      <c r="N620" t="str">
        <f>IF(ISBLANK('Professional free'!N20),"",'Professional free'!N20)</f>
        <v/>
      </c>
      <c r="AU620" t="str">
        <f>IF(ISBLANK('Professional free'!AU20),"",'Professional free'!AU20)</f>
        <v/>
      </c>
      <c r="AV620" t="str">
        <f>IF(ISBLANK('Professional free'!AV20),"",'Professional free'!AV20)</f>
        <v/>
      </c>
      <c r="AW620" t="str">
        <f>IF(ISBLANK('Professional free'!AW20),"",'Professional free'!AW20)</f>
        <v/>
      </c>
      <c r="AX620" t="str">
        <f>IF(ISBLANK('Professional free'!AX20),"",'Professional free'!AX20)</f>
        <v/>
      </c>
      <c r="BG620" t="str">
        <f>IF(ISBLANK('Professional free'!BG20),"",'Professional free'!BG20)</f>
        <v/>
      </c>
      <c r="BI620" s="29" t="str">
        <f>IF(ISBLANK('Professional free'!BH20),"",'Professional free'!BH20)</f>
        <v/>
      </c>
      <c r="BJ620" t="str">
        <f>IF(ISBLANK('Professional free'!F20),"",'Professional free'!F20)</f>
        <v/>
      </c>
      <c r="BK620" t="str">
        <f>IF(ISBLANK('Professional free'!G20),"",'Professional free'!G20)</f>
        <v/>
      </c>
      <c r="BL620" t="str">
        <f>IF(ISBLANK('Professional free'!AF20),"",'Professional free'!AF20)</f>
        <v/>
      </c>
      <c r="BN620" t="str">
        <f>IF(ISBLANK('Professional free'!BI20),"",'Professional free'!BI20)</f>
        <v/>
      </c>
    </row>
    <row r="621" spans="6:66">
      <c r="F621" t="str">
        <f>IF(ISBLANK('Professional free'!H21),"",'Professional free'!H21)</f>
        <v/>
      </c>
      <c r="G621" t="str">
        <f>IF(ISBLANK('Professional free'!I21),"",'Professional free'!I21)</f>
        <v/>
      </c>
      <c r="H621" t="str">
        <f>IF(ISBLANK('Professional free'!J21),"",'Professional free'!J21)</f>
        <v/>
      </c>
      <c r="I621" t="str">
        <f>IF(ISBLANK('Professional free'!K21),"",'Professional free'!K21)</f>
        <v/>
      </c>
      <c r="J621" t="str">
        <f>IF(ISBLANK('Professional free'!L21),"",'Professional free'!L21)</f>
        <v/>
      </c>
      <c r="K621" t="str">
        <f>IF(ISBLANK('Professional free'!M21),"",'Professional free'!M21)</f>
        <v/>
      </c>
      <c r="N621" t="str">
        <f>IF(ISBLANK('Professional free'!N21),"",'Professional free'!N21)</f>
        <v/>
      </c>
      <c r="AU621" t="str">
        <f>IF(ISBLANK('Professional free'!AU21),"",'Professional free'!AU21)</f>
        <v/>
      </c>
      <c r="AV621" t="str">
        <f>IF(ISBLANK('Professional free'!AV21),"",'Professional free'!AV21)</f>
        <v/>
      </c>
      <c r="AW621" t="str">
        <f>IF(ISBLANK('Professional free'!AW21),"",'Professional free'!AW21)</f>
        <v/>
      </c>
      <c r="AX621" t="str">
        <f>IF(ISBLANK('Professional free'!AX21),"",'Professional free'!AX21)</f>
        <v/>
      </c>
      <c r="BG621" t="str">
        <f>IF(ISBLANK('Professional free'!BG21),"",'Professional free'!BG21)</f>
        <v/>
      </c>
      <c r="BI621" s="29" t="str">
        <f>IF(ISBLANK('Professional free'!BH21),"",'Professional free'!BH21)</f>
        <v/>
      </c>
      <c r="BJ621" t="str">
        <f>IF(ISBLANK('Professional free'!F21),"",'Professional free'!F21)</f>
        <v/>
      </c>
      <c r="BK621" t="str">
        <f>IF(ISBLANK('Professional free'!G21),"",'Professional free'!G21)</f>
        <v/>
      </c>
      <c r="BL621" t="str">
        <f>IF(ISBLANK('Professional free'!AF21),"",'Professional free'!AF21)</f>
        <v/>
      </c>
      <c r="BN621" t="str">
        <f>IF(ISBLANK('Professional free'!BI21),"",'Professional free'!BI21)</f>
        <v/>
      </c>
    </row>
    <row r="622" spans="6:66">
      <c r="F622" t="str">
        <f>IF(ISBLANK('Professional free'!H22),"",'Professional free'!H22)</f>
        <v/>
      </c>
      <c r="G622" t="str">
        <f>IF(ISBLANK('Professional free'!I22),"",'Professional free'!I22)</f>
        <v/>
      </c>
      <c r="H622" t="str">
        <f>IF(ISBLANK('Professional free'!J22),"",'Professional free'!J22)</f>
        <v/>
      </c>
      <c r="I622" t="str">
        <f>IF(ISBLANK('Professional free'!K22),"",'Professional free'!K22)</f>
        <v/>
      </c>
      <c r="J622" t="str">
        <f>IF(ISBLANK('Professional free'!L22),"",'Professional free'!L22)</f>
        <v/>
      </c>
      <c r="K622" t="str">
        <f>IF(ISBLANK('Professional free'!M22),"",'Professional free'!M22)</f>
        <v/>
      </c>
      <c r="N622" t="str">
        <f>IF(ISBLANK('Professional free'!N22),"",'Professional free'!N22)</f>
        <v/>
      </c>
      <c r="AU622" t="str">
        <f>IF(ISBLANK('Professional free'!AU22),"",'Professional free'!AU22)</f>
        <v/>
      </c>
      <c r="AV622" t="str">
        <f>IF(ISBLANK('Professional free'!AV22),"",'Professional free'!AV22)</f>
        <v/>
      </c>
      <c r="AW622" t="str">
        <f>IF(ISBLANK('Professional free'!AW22),"",'Professional free'!AW22)</f>
        <v/>
      </c>
      <c r="AX622" t="str">
        <f>IF(ISBLANK('Professional free'!AX22),"",'Professional free'!AX22)</f>
        <v/>
      </c>
      <c r="BG622" t="str">
        <f>IF(ISBLANK('Professional free'!BG22),"",'Professional free'!BG22)</f>
        <v/>
      </c>
      <c r="BI622" s="29" t="str">
        <f>IF(ISBLANK('Professional free'!BH22),"",'Professional free'!BH22)</f>
        <v/>
      </c>
      <c r="BJ622" t="str">
        <f>IF(ISBLANK('Professional free'!F22),"",'Professional free'!F22)</f>
        <v/>
      </c>
      <c r="BK622" t="str">
        <f>IF(ISBLANK('Professional free'!G22),"",'Professional free'!G22)</f>
        <v/>
      </c>
      <c r="BL622" t="str">
        <f>IF(ISBLANK('Professional free'!AF22),"",'Professional free'!AF22)</f>
        <v/>
      </c>
      <c r="BN622" t="str">
        <f>IF(ISBLANK('Professional free'!BI22),"",'Professional free'!BI22)</f>
        <v/>
      </c>
    </row>
    <row r="623" spans="6:66">
      <c r="F623" t="str">
        <f>IF(ISBLANK('Professional free'!H23),"",'Professional free'!H23)</f>
        <v/>
      </c>
      <c r="G623" t="str">
        <f>IF(ISBLANK('Professional free'!I23),"",'Professional free'!I23)</f>
        <v/>
      </c>
      <c r="H623" t="str">
        <f>IF(ISBLANK('Professional free'!J23),"",'Professional free'!J23)</f>
        <v/>
      </c>
      <c r="I623" t="str">
        <f>IF(ISBLANK('Professional free'!K23),"",'Professional free'!K23)</f>
        <v/>
      </c>
      <c r="J623" t="str">
        <f>IF(ISBLANK('Professional free'!L23),"",'Professional free'!L23)</f>
        <v/>
      </c>
      <c r="K623" t="str">
        <f>IF(ISBLANK('Professional free'!M23),"",'Professional free'!M23)</f>
        <v/>
      </c>
      <c r="N623" t="str">
        <f>IF(ISBLANK('Professional free'!N23),"",'Professional free'!N23)</f>
        <v/>
      </c>
      <c r="AU623" t="str">
        <f>IF(ISBLANK('Professional free'!AU23),"",'Professional free'!AU23)</f>
        <v/>
      </c>
      <c r="AV623" t="str">
        <f>IF(ISBLANK('Professional free'!AV23),"",'Professional free'!AV23)</f>
        <v/>
      </c>
      <c r="AW623" t="str">
        <f>IF(ISBLANK('Professional free'!AW23),"",'Professional free'!AW23)</f>
        <v/>
      </c>
      <c r="AX623" t="str">
        <f>IF(ISBLANK('Professional free'!AX23),"",'Professional free'!AX23)</f>
        <v/>
      </c>
      <c r="BG623" t="str">
        <f>IF(ISBLANK('Professional free'!BG23),"",'Professional free'!BG23)</f>
        <v/>
      </c>
      <c r="BI623" s="29" t="str">
        <f>IF(ISBLANK('Professional free'!BH23),"",'Professional free'!BH23)</f>
        <v/>
      </c>
      <c r="BJ623" t="str">
        <f>IF(ISBLANK('Professional free'!F23),"",'Professional free'!F23)</f>
        <v/>
      </c>
      <c r="BK623" t="str">
        <f>IF(ISBLANK('Professional free'!G23),"",'Professional free'!G23)</f>
        <v/>
      </c>
      <c r="BL623" t="str">
        <f>IF(ISBLANK('Professional free'!AF23),"",'Professional free'!AF23)</f>
        <v/>
      </c>
      <c r="BN623" t="str">
        <f>IF(ISBLANK('Professional free'!BI23),"",'Professional free'!BI23)</f>
        <v/>
      </c>
    </row>
    <row r="624" spans="6:66">
      <c r="F624" t="str">
        <f>IF(ISBLANK('Professional free'!H24),"",'Professional free'!H24)</f>
        <v/>
      </c>
      <c r="G624" t="str">
        <f>IF(ISBLANK('Professional free'!I24),"",'Professional free'!I24)</f>
        <v/>
      </c>
      <c r="H624" t="str">
        <f>IF(ISBLANK('Professional free'!J24),"",'Professional free'!J24)</f>
        <v/>
      </c>
      <c r="I624" t="str">
        <f>IF(ISBLANK('Professional free'!K24),"",'Professional free'!K24)</f>
        <v/>
      </c>
      <c r="J624" t="str">
        <f>IF(ISBLANK('Professional free'!L24),"",'Professional free'!L24)</f>
        <v/>
      </c>
      <c r="K624" t="str">
        <f>IF(ISBLANK('Professional free'!M24),"",'Professional free'!M24)</f>
        <v/>
      </c>
      <c r="N624" t="str">
        <f>IF(ISBLANK('Professional free'!N24),"",'Professional free'!N24)</f>
        <v/>
      </c>
      <c r="AU624" t="str">
        <f>IF(ISBLANK('Professional free'!AU24),"",'Professional free'!AU24)</f>
        <v/>
      </c>
      <c r="AV624" t="str">
        <f>IF(ISBLANK('Professional free'!AV24),"",'Professional free'!AV24)</f>
        <v/>
      </c>
      <c r="AW624" t="str">
        <f>IF(ISBLANK('Professional free'!AW24),"",'Professional free'!AW24)</f>
        <v/>
      </c>
      <c r="AX624" t="str">
        <f>IF(ISBLANK('Professional free'!AX24),"",'Professional free'!AX24)</f>
        <v/>
      </c>
      <c r="BG624" t="str">
        <f>IF(ISBLANK('Professional free'!BG24),"",'Professional free'!BG24)</f>
        <v/>
      </c>
      <c r="BI624" s="29" t="str">
        <f>IF(ISBLANK('Professional free'!BH24),"",'Professional free'!BH24)</f>
        <v/>
      </c>
      <c r="BJ624" t="str">
        <f>IF(ISBLANK('Professional free'!F24),"",'Professional free'!F24)</f>
        <v/>
      </c>
      <c r="BK624" t="str">
        <f>IF(ISBLANK('Professional free'!G24),"",'Professional free'!G24)</f>
        <v/>
      </c>
      <c r="BL624" t="str">
        <f>IF(ISBLANK('Professional free'!AF24),"",'Professional free'!AF24)</f>
        <v/>
      </c>
      <c r="BN624" t="str">
        <f>IF(ISBLANK('Professional free'!BI24),"",'Professional free'!BI24)</f>
        <v/>
      </c>
    </row>
    <row r="625" spans="6:66">
      <c r="F625" t="str">
        <f>IF(ISBLANK('Professional free'!H25),"",'Professional free'!H25)</f>
        <v/>
      </c>
      <c r="G625" t="str">
        <f>IF(ISBLANK('Professional free'!I25),"",'Professional free'!I25)</f>
        <v/>
      </c>
      <c r="H625" t="str">
        <f>IF(ISBLANK('Professional free'!J25),"",'Professional free'!J25)</f>
        <v/>
      </c>
      <c r="I625" t="str">
        <f>IF(ISBLANK('Professional free'!K25),"",'Professional free'!K25)</f>
        <v/>
      </c>
      <c r="J625" t="str">
        <f>IF(ISBLANK('Professional free'!L25),"",'Professional free'!L25)</f>
        <v/>
      </c>
      <c r="K625" t="str">
        <f>IF(ISBLANK('Professional free'!M25),"",'Professional free'!M25)</f>
        <v/>
      </c>
      <c r="N625" t="str">
        <f>IF(ISBLANK('Professional free'!N25),"",'Professional free'!N25)</f>
        <v/>
      </c>
      <c r="AU625" t="str">
        <f>IF(ISBLANK('Professional free'!AU25),"",'Professional free'!AU25)</f>
        <v/>
      </c>
      <c r="AV625" t="str">
        <f>IF(ISBLANK('Professional free'!AV25),"",'Professional free'!AV25)</f>
        <v/>
      </c>
      <c r="AW625" t="str">
        <f>IF(ISBLANK('Professional free'!AW25),"",'Professional free'!AW25)</f>
        <v/>
      </c>
      <c r="AX625" t="str">
        <f>IF(ISBLANK('Professional free'!AX25),"",'Professional free'!AX25)</f>
        <v/>
      </c>
      <c r="BG625" t="str">
        <f>IF(ISBLANK('Professional free'!BG25),"",'Professional free'!BG25)</f>
        <v/>
      </c>
      <c r="BI625" s="29" t="str">
        <f>IF(ISBLANK('Professional free'!BH25),"",'Professional free'!BH25)</f>
        <v/>
      </c>
      <c r="BJ625" t="str">
        <f>IF(ISBLANK('Professional free'!F25),"",'Professional free'!F25)</f>
        <v/>
      </c>
      <c r="BK625" t="str">
        <f>IF(ISBLANK('Professional free'!G25),"",'Professional free'!G25)</f>
        <v/>
      </c>
      <c r="BL625" t="str">
        <f>IF(ISBLANK('Professional free'!AF25),"",'Professional free'!AF25)</f>
        <v/>
      </c>
      <c r="BN625" t="str">
        <f>IF(ISBLANK('Professional free'!BI25),"",'Professional free'!BI25)</f>
        <v/>
      </c>
    </row>
    <row r="626" spans="6:66">
      <c r="F626" t="str">
        <f>IF(ISBLANK('Professional free'!H26),"",'Professional free'!H26)</f>
        <v/>
      </c>
      <c r="G626" t="str">
        <f>IF(ISBLANK('Professional free'!I26),"",'Professional free'!I26)</f>
        <v/>
      </c>
      <c r="H626" t="str">
        <f>IF(ISBLANK('Professional free'!J26),"",'Professional free'!J26)</f>
        <v/>
      </c>
      <c r="I626" t="str">
        <f>IF(ISBLANK('Professional free'!K26),"",'Professional free'!K26)</f>
        <v/>
      </c>
      <c r="J626" t="str">
        <f>IF(ISBLANK('Professional free'!L26),"",'Professional free'!L26)</f>
        <v/>
      </c>
      <c r="K626" t="str">
        <f>IF(ISBLANK('Professional free'!M26),"",'Professional free'!M26)</f>
        <v/>
      </c>
      <c r="N626" t="str">
        <f>IF(ISBLANK('Professional free'!N26),"",'Professional free'!N26)</f>
        <v/>
      </c>
      <c r="AU626" t="str">
        <f>IF(ISBLANK('Professional free'!AU26),"",'Professional free'!AU26)</f>
        <v/>
      </c>
      <c r="AV626" t="str">
        <f>IF(ISBLANK('Professional free'!AV26),"",'Professional free'!AV26)</f>
        <v/>
      </c>
      <c r="AW626" t="str">
        <f>IF(ISBLANK('Professional free'!AW26),"",'Professional free'!AW26)</f>
        <v/>
      </c>
      <c r="AX626" t="str">
        <f>IF(ISBLANK('Professional free'!AX26),"",'Professional free'!AX26)</f>
        <v/>
      </c>
      <c r="BG626" t="str">
        <f>IF(ISBLANK('Professional free'!BG26),"",'Professional free'!BG26)</f>
        <v/>
      </c>
      <c r="BI626" s="29" t="str">
        <f>IF(ISBLANK('Professional free'!BH26),"",'Professional free'!BH26)</f>
        <v/>
      </c>
      <c r="BJ626" t="str">
        <f>IF(ISBLANK('Professional free'!F26),"",'Professional free'!F26)</f>
        <v/>
      </c>
      <c r="BK626" t="str">
        <f>IF(ISBLANK('Professional free'!G26),"",'Professional free'!G26)</f>
        <v/>
      </c>
      <c r="BL626" t="str">
        <f>IF(ISBLANK('Professional free'!AF26),"",'Professional free'!AF26)</f>
        <v/>
      </c>
      <c r="BN626" t="str">
        <f>IF(ISBLANK('Professional free'!BI26),"",'Professional free'!BI26)</f>
        <v/>
      </c>
    </row>
    <row r="627" spans="6:66">
      <c r="F627" t="str">
        <f>IF(ISBLANK('Professional free'!H27),"",'Professional free'!H27)</f>
        <v/>
      </c>
      <c r="G627" t="str">
        <f>IF(ISBLANK('Professional free'!I27),"",'Professional free'!I27)</f>
        <v/>
      </c>
      <c r="H627" t="str">
        <f>IF(ISBLANK('Professional free'!J27),"",'Professional free'!J27)</f>
        <v/>
      </c>
      <c r="I627" t="str">
        <f>IF(ISBLANK('Professional free'!K27),"",'Professional free'!K27)</f>
        <v/>
      </c>
      <c r="J627" t="str">
        <f>IF(ISBLANK('Professional free'!L27),"",'Professional free'!L27)</f>
        <v/>
      </c>
      <c r="K627" t="str">
        <f>IF(ISBLANK('Professional free'!M27),"",'Professional free'!M27)</f>
        <v/>
      </c>
      <c r="N627" t="str">
        <f>IF(ISBLANK('Professional free'!N27),"",'Professional free'!N27)</f>
        <v/>
      </c>
      <c r="AU627" t="str">
        <f>IF(ISBLANK('Professional free'!AU27),"",'Professional free'!AU27)</f>
        <v/>
      </c>
      <c r="AV627" t="str">
        <f>IF(ISBLANK('Professional free'!AV27),"",'Professional free'!AV27)</f>
        <v/>
      </c>
      <c r="AW627" t="str">
        <f>IF(ISBLANK('Professional free'!AW27),"",'Professional free'!AW27)</f>
        <v/>
      </c>
      <c r="AX627" t="str">
        <f>IF(ISBLANK('Professional free'!AX27),"",'Professional free'!AX27)</f>
        <v/>
      </c>
      <c r="BG627" t="str">
        <f>IF(ISBLANK('Professional free'!BG27),"",'Professional free'!BG27)</f>
        <v/>
      </c>
      <c r="BI627" s="29" t="str">
        <f>IF(ISBLANK('Professional free'!BH27),"",'Professional free'!BH27)</f>
        <v/>
      </c>
      <c r="BJ627" t="str">
        <f>IF(ISBLANK('Professional free'!F27),"",'Professional free'!F27)</f>
        <v/>
      </c>
      <c r="BK627" t="str">
        <f>IF(ISBLANK('Professional free'!G27),"",'Professional free'!G27)</f>
        <v/>
      </c>
      <c r="BL627" t="str">
        <f>IF(ISBLANK('Professional free'!AF27),"",'Professional free'!AF27)</f>
        <v/>
      </c>
      <c r="BN627" t="str">
        <f>IF(ISBLANK('Professional free'!BI27),"",'Professional free'!BI27)</f>
        <v/>
      </c>
    </row>
    <row r="628" spans="6:66">
      <c r="F628" t="str">
        <f>IF(ISBLANK('Professional free'!H28),"",'Professional free'!H28)</f>
        <v/>
      </c>
      <c r="G628" t="str">
        <f>IF(ISBLANK('Professional free'!I28),"",'Professional free'!I28)</f>
        <v/>
      </c>
      <c r="H628" t="str">
        <f>IF(ISBLANK('Professional free'!J28),"",'Professional free'!J28)</f>
        <v/>
      </c>
      <c r="I628" t="str">
        <f>IF(ISBLANK('Professional free'!K28),"",'Professional free'!K28)</f>
        <v/>
      </c>
      <c r="J628" t="str">
        <f>IF(ISBLANK('Professional free'!L28),"",'Professional free'!L28)</f>
        <v/>
      </c>
      <c r="K628" t="str">
        <f>IF(ISBLANK('Professional free'!M28),"",'Professional free'!M28)</f>
        <v/>
      </c>
      <c r="N628" t="str">
        <f>IF(ISBLANK('Professional free'!N28),"",'Professional free'!N28)</f>
        <v/>
      </c>
      <c r="AU628" t="str">
        <f>IF(ISBLANK('Professional free'!AU28),"",'Professional free'!AU28)</f>
        <v/>
      </c>
      <c r="AV628" t="str">
        <f>IF(ISBLANK('Professional free'!AV28),"",'Professional free'!AV28)</f>
        <v/>
      </c>
      <c r="AW628" t="str">
        <f>IF(ISBLANK('Professional free'!AW28),"",'Professional free'!AW28)</f>
        <v/>
      </c>
      <c r="AX628" t="str">
        <f>IF(ISBLANK('Professional free'!AX28),"",'Professional free'!AX28)</f>
        <v/>
      </c>
      <c r="BG628" t="str">
        <f>IF(ISBLANK('Professional free'!BG28),"",'Professional free'!BG28)</f>
        <v/>
      </c>
      <c r="BI628" s="29" t="str">
        <f>IF(ISBLANK('Professional free'!BH28),"",'Professional free'!BH28)</f>
        <v/>
      </c>
      <c r="BJ628" t="str">
        <f>IF(ISBLANK('Professional free'!F28),"",'Professional free'!F28)</f>
        <v/>
      </c>
      <c r="BK628" t="str">
        <f>IF(ISBLANK('Professional free'!G28),"",'Professional free'!G28)</f>
        <v/>
      </c>
      <c r="BL628" t="str">
        <f>IF(ISBLANK('Professional free'!AF28),"",'Professional free'!AF28)</f>
        <v/>
      </c>
      <c r="BN628" t="str">
        <f>IF(ISBLANK('Professional free'!BI28),"",'Professional free'!BI28)</f>
        <v/>
      </c>
    </row>
    <row r="629" spans="6:66">
      <c r="F629" t="str">
        <f>IF(ISBLANK('Professional free'!H29),"",'Professional free'!H29)</f>
        <v/>
      </c>
      <c r="G629" t="str">
        <f>IF(ISBLANK('Professional free'!I29),"",'Professional free'!I29)</f>
        <v/>
      </c>
      <c r="H629" t="str">
        <f>IF(ISBLANK('Professional free'!J29),"",'Professional free'!J29)</f>
        <v/>
      </c>
      <c r="I629" t="str">
        <f>IF(ISBLANK('Professional free'!K29),"",'Professional free'!K29)</f>
        <v/>
      </c>
      <c r="J629" t="str">
        <f>IF(ISBLANK('Professional free'!L29),"",'Professional free'!L29)</f>
        <v/>
      </c>
      <c r="K629" t="str">
        <f>IF(ISBLANK('Professional free'!M29),"",'Professional free'!M29)</f>
        <v/>
      </c>
      <c r="N629" t="str">
        <f>IF(ISBLANK('Professional free'!N29),"",'Professional free'!N29)</f>
        <v/>
      </c>
      <c r="AU629" t="str">
        <f>IF(ISBLANK('Professional free'!AU29),"",'Professional free'!AU29)</f>
        <v/>
      </c>
      <c r="AV629" t="str">
        <f>IF(ISBLANK('Professional free'!AV29),"",'Professional free'!AV29)</f>
        <v/>
      </c>
      <c r="AW629" t="str">
        <f>IF(ISBLANK('Professional free'!AW29),"",'Professional free'!AW29)</f>
        <v/>
      </c>
      <c r="AX629" t="str">
        <f>IF(ISBLANK('Professional free'!AX29),"",'Professional free'!AX29)</f>
        <v/>
      </c>
      <c r="BG629" t="str">
        <f>IF(ISBLANK('Professional free'!BG29),"",'Professional free'!BG29)</f>
        <v/>
      </c>
      <c r="BI629" s="29" t="str">
        <f>IF(ISBLANK('Professional free'!BH29),"",'Professional free'!BH29)</f>
        <v/>
      </c>
      <c r="BJ629" t="str">
        <f>IF(ISBLANK('Professional free'!F29),"",'Professional free'!F29)</f>
        <v/>
      </c>
      <c r="BK629" t="str">
        <f>IF(ISBLANK('Professional free'!G29),"",'Professional free'!G29)</f>
        <v/>
      </c>
      <c r="BL629" t="str">
        <f>IF(ISBLANK('Professional free'!AF29),"",'Professional free'!AF29)</f>
        <v/>
      </c>
      <c r="BN629" t="str">
        <f>IF(ISBLANK('Professional free'!BI29),"",'Professional free'!BI29)</f>
        <v/>
      </c>
    </row>
    <row r="630" spans="6:66">
      <c r="F630" t="str">
        <f>IF(ISBLANK('Professional free'!H30),"",'Professional free'!H30)</f>
        <v/>
      </c>
      <c r="G630" t="str">
        <f>IF(ISBLANK('Professional free'!I30),"",'Professional free'!I30)</f>
        <v/>
      </c>
      <c r="H630" t="str">
        <f>IF(ISBLANK('Professional free'!J30),"",'Professional free'!J30)</f>
        <v/>
      </c>
      <c r="I630" t="str">
        <f>IF(ISBLANK('Professional free'!K30),"",'Professional free'!K30)</f>
        <v/>
      </c>
      <c r="J630" t="str">
        <f>IF(ISBLANK('Professional free'!L30),"",'Professional free'!L30)</f>
        <v/>
      </c>
      <c r="K630" t="str">
        <f>IF(ISBLANK('Professional free'!M30),"",'Professional free'!M30)</f>
        <v/>
      </c>
      <c r="N630" t="str">
        <f>IF(ISBLANK('Professional free'!N30),"",'Professional free'!N30)</f>
        <v/>
      </c>
      <c r="AU630" t="str">
        <f>IF(ISBLANK('Professional free'!AU30),"",'Professional free'!AU30)</f>
        <v/>
      </c>
      <c r="AV630" t="str">
        <f>IF(ISBLANK('Professional free'!AV30),"",'Professional free'!AV30)</f>
        <v/>
      </c>
      <c r="AW630" t="str">
        <f>IF(ISBLANK('Professional free'!AW30),"",'Professional free'!AW30)</f>
        <v/>
      </c>
      <c r="AX630" t="str">
        <f>IF(ISBLANK('Professional free'!AX30),"",'Professional free'!AX30)</f>
        <v/>
      </c>
      <c r="BG630" t="str">
        <f>IF(ISBLANK('Professional free'!BG30),"",'Professional free'!BG30)</f>
        <v/>
      </c>
      <c r="BI630" s="29" t="str">
        <f>IF(ISBLANK('Professional free'!BH30),"",'Professional free'!BH30)</f>
        <v/>
      </c>
      <c r="BJ630" t="str">
        <f>IF(ISBLANK('Professional free'!F30),"",'Professional free'!F30)</f>
        <v/>
      </c>
      <c r="BK630" t="str">
        <f>IF(ISBLANK('Professional free'!G30),"",'Professional free'!G30)</f>
        <v/>
      </c>
      <c r="BL630" t="str">
        <f>IF(ISBLANK('Professional free'!AF30),"",'Professional free'!AF30)</f>
        <v/>
      </c>
      <c r="BN630" t="str">
        <f>IF(ISBLANK('Professional free'!BI30),"",'Professional free'!BI30)</f>
        <v/>
      </c>
    </row>
    <row r="631" spans="6:66">
      <c r="F631" t="str">
        <f>IF(ISBLANK('Professional free'!H31),"",'Professional free'!H31)</f>
        <v/>
      </c>
      <c r="G631" t="str">
        <f>IF(ISBLANK('Professional free'!I31),"",'Professional free'!I31)</f>
        <v/>
      </c>
      <c r="H631" t="str">
        <f>IF(ISBLANK('Professional free'!J31),"",'Professional free'!J31)</f>
        <v/>
      </c>
      <c r="I631" t="str">
        <f>IF(ISBLANK('Professional free'!K31),"",'Professional free'!K31)</f>
        <v/>
      </c>
      <c r="J631" t="str">
        <f>IF(ISBLANK('Professional free'!L31),"",'Professional free'!L31)</f>
        <v/>
      </c>
      <c r="K631" t="str">
        <f>IF(ISBLANK('Professional free'!M31),"",'Professional free'!M31)</f>
        <v/>
      </c>
      <c r="N631" t="str">
        <f>IF(ISBLANK('Professional free'!N31),"",'Professional free'!N31)</f>
        <v/>
      </c>
      <c r="AU631" t="str">
        <f>IF(ISBLANK('Professional free'!AU31),"",'Professional free'!AU31)</f>
        <v/>
      </c>
      <c r="AV631" t="str">
        <f>IF(ISBLANK('Professional free'!AV31),"",'Professional free'!AV31)</f>
        <v/>
      </c>
      <c r="AW631" t="str">
        <f>IF(ISBLANK('Professional free'!AW31),"",'Professional free'!AW31)</f>
        <v/>
      </c>
      <c r="AX631" t="str">
        <f>IF(ISBLANK('Professional free'!AX31),"",'Professional free'!AX31)</f>
        <v/>
      </c>
      <c r="BG631" t="str">
        <f>IF(ISBLANK('Professional free'!BG31),"",'Professional free'!BG31)</f>
        <v/>
      </c>
      <c r="BI631" s="29" t="str">
        <f>IF(ISBLANK('Professional free'!BH31),"",'Professional free'!BH31)</f>
        <v/>
      </c>
      <c r="BJ631" t="str">
        <f>IF(ISBLANK('Professional free'!F31),"",'Professional free'!F31)</f>
        <v/>
      </c>
      <c r="BK631" t="str">
        <f>IF(ISBLANK('Professional free'!G31),"",'Professional free'!G31)</f>
        <v/>
      </c>
      <c r="BL631" t="str">
        <f>IF(ISBLANK('Professional free'!AF31),"",'Professional free'!AF31)</f>
        <v/>
      </c>
      <c r="BN631" t="str">
        <f>IF(ISBLANK('Professional free'!BI31),"",'Professional free'!BI31)</f>
        <v/>
      </c>
    </row>
    <row r="632" spans="6:66">
      <c r="F632" t="str">
        <f>IF(ISBLANK('Professional free'!H32),"",'Professional free'!H32)</f>
        <v/>
      </c>
      <c r="G632" t="str">
        <f>IF(ISBLANK('Professional free'!I32),"",'Professional free'!I32)</f>
        <v/>
      </c>
      <c r="H632" t="str">
        <f>IF(ISBLANK('Professional free'!J32),"",'Professional free'!J32)</f>
        <v/>
      </c>
      <c r="I632" t="str">
        <f>IF(ISBLANK('Professional free'!K32),"",'Professional free'!K32)</f>
        <v/>
      </c>
      <c r="J632" t="str">
        <f>IF(ISBLANK('Professional free'!L32),"",'Professional free'!L32)</f>
        <v/>
      </c>
      <c r="K632" t="str">
        <f>IF(ISBLANK('Professional free'!M32),"",'Professional free'!M32)</f>
        <v/>
      </c>
      <c r="N632" t="str">
        <f>IF(ISBLANK('Professional free'!N32),"",'Professional free'!N32)</f>
        <v/>
      </c>
      <c r="AU632" t="str">
        <f>IF(ISBLANK('Professional free'!AU32),"",'Professional free'!AU32)</f>
        <v/>
      </c>
      <c r="AV632" t="str">
        <f>IF(ISBLANK('Professional free'!AV32),"",'Professional free'!AV32)</f>
        <v/>
      </c>
      <c r="AW632" t="str">
        <f>IF(ISBLANK('Professional free'!AW32),"",'Professional free'!AW32)</f>
        <v/>
      </c>
      <c r="AX632" t="str">
        <f>IF(ISBLANK('Professional free'!AX32),"",'Professional free'!AX32)</f>
        <v/>
      </c>
      <c r="BG632" t="str">
        <f>IF(ISBLANK('Professional free'!BG32),"",'Professional free'!BG32)</f>
        <v/>
      </c>
      <c r="BI632" s="29" t="str">
        <f>IF(ISBLANK('Professional free'!BH32),"",'Professional free'!BH32)</f>
        <v/>
      </c>
      <c r="BJ632" t="str">
        <f>IF(ISBLANK('Professional free'!F32),"",'Professional free'!F32)</f>
        <v/>
      </c>
      <c r="BK632" t="str">
        <f>IF(ISBLANK('Professional free'!G32),"",'Professional free'!G32)</f>
        <v/>
      </c>
      <c r="BL632" t="str">
        <f>IF(ISBLANK('Professional free'!AF32),"",'Professional free'!AF32)</f>
        <v/>
      </c>
      <c r="BN632" t="str">
        <f>IF(ISBLANK('Professional free'!BI32),"",'Professional free'!BI32)</f>
        <v/>
      </c>
    </row>
    <row r="633" spans="6:66">
      <c r="F633" t="str">
        <f>IF(ISBLANK('Professional free'!H33),"",'Professional free'!H33)</f>
        <v/>
      </c>
      <c r="G633" t="str">
        <f>IF(ISBLANK('Professional free'!I33),"",'Professional free'!I33)</f>
        <v/>
      </c>
      <c r="H633" t="str">
        <f>IF(ISBLANK('Professional free'!J33),"",'Professional free'!J33)</f>
        <v/>
      </c>
      <c r="I633" t="str">
        <f>IF(ISBLANK('Professional free'!K33),"",'Professional free'!K33)</f>
        <v/>
      </c>
      <c r="J633" t="str">
        <f>IF(ISBLANK('Professional free'!L33),"",'Professional free'!L33)</f>
        <v/>
      </c>
      <c r="K633" t="str">
        <f>IF(ISBLANK('Professional free'!M33),"",'Professional free'!M33)</f>
        <v/>
      </c>
      <c r="N633" t="str">
        <f>IF(ISBLANK('Professional free'!N33),"",'Professional free'!N33)</f>
        <v/>
      </c>
      <c r="AU633" t="str">
        <f>IF(ISBLANK('Professional free'!AU33),"",'Professional free'!AU33)</f>
        <v/>
      </c>
      <c r="AV633" t="str">
        <f>IF(ISBLANK('Professional free'!AV33),"",'Professional free'!AV33)</f>
        <v/>
      </c>
      <c r="AW633" t="str">
        <f>IF(ISBLANK('Professional free'!AW33),"",'Professional free'!AW33)</f>
        <v/>
      </c>
      <c r="AX633" t="str">
        <f>IF(ISBLANK('Professional free'!AX33),"",'Professional free'!AX33)</f>
        <v/>
      </c>
      <c r="BG633" t="str">
        <f>IF(ISBLANK('Professional free'!BG33),"",'Professional free'!BG33)</f>
        <v/>
      </c>
      <c r="BI633" s="29" t="str">
        <f>IF(ISBLANK('Professional free'!BH33),"",'Professional free'!BH33)</f>
        <v/>
      </c>
      <c r="BJ633" t="str">
        <f>IF(ISBLANK('Professional free'!F33),"",'Professional free'!F33)</f>
        <v/>
      </c>
      <c r="BK633" t="str">
        <f>IF(ISBLANK('Professional free'!G33),"",'Professional free'!G33)</f>
        <v/>
      </c>
      <c r="BL633" t="str">
        <f>IF(ISBLANK('Professional free'!AF33),"",'Professional free'!AF33)</f>
        <v/>
      </c>
      <c r="BN633" t="str">
        <f>IF(ISBLANK('Professional free'!BI33),"",'Professional free'!BI33)</f>
        <v/>
      </c>
    </row>
    <row r="634" spans="6:66">
      <c r="F634" t="str">
        <f>IF(ISBLANK('Professional free'!H34),"",'Professional free'!H34)</f>
        <v/>
      </c>
      <c r="G634" t="str">
        <f>IF(ISBLANK('Professional free'!I34),"",'Professional free'!I34)</f>
        <v/>
      </c>
      <c r="H634" t="str">
        <f>IF(ISBLANK('Professional free'!J34),"",'Professional free'!J34)</f>
        <v/>
      </c>
      <c r="I634" t="str">
        <f>IF(ISBLANK('Professional free'!K34),"",'Professional free'!K34)</f>
        <v/>
      </c>
      <c r="J634" t="str">
        <f>IF(ISBLANK('Professional free'!L34),"",'Professional free'!L34)</f>
        <v/>
      </c>
      <c r="K634" t="str">
        <f>IF(ISBLANK('Professional free'!M34),"",'Professional free'!M34)</f>
        <v/>
      </c>
      <c r="N634" t="str">
        <f>IF(ISBLANK('Professional free'!N34),"",'Professional free'!N34)</f>
        <v/>
      </c>
      <c r="AU634" t="str">
        <f>IF(ISBLANK('Professional free'!AU34),"",'Professional free'!AU34)</f>
        <v/>
      </c>
      <c r="AV634" t="str">
        <f>IF(ISBLANK('Professional free'!AV34),"",'Professional free'!AV34)</f>
        <v/>
      </c>
      <c r="AW634" t="str">
        <f>IF(ISBLANK('Professional free'!AW34),"",'Professional free'!AW34)</f>
        <v/>
      </c>
      <c r="AX634" t="str">
        <f>IF(ISBLANK('Professional free'!AX34),"",'Professional free'!AX34)</f>
        <v/>
      </c>
      <c r="BG634" t="str">
        <f>IF(ISBLANK('Professional free'!BG34),"",'Professional free'!BG34)</f>
        <v/>
      </c>
      <c r="BI634" s="29" t="str">
        <f>IF(ISBLANK('Professional free'!BH34),"",'Professional free'!BH34)</f>
        <v/>
      </c>
      <c r="BJ634" t="str">
        <f>IF(ISBLANK('Professional free'!F34),"",'Professional free'!F34)</f>
        <v/>
      </c>
      <c r="BK634" t="str">
        <f>IF(ISBLANK('Professional free'!G34),"",'Professional free'!G34)</f>
        <v/>
      </c>
      <c r="BL634" t="str">
        <f>IF(ISBLANK('Professional free'!AF34),"",'Professional free'!AF34)</f>
        <v/>
      </c>
      <c r="BN634" t="str">
        <f>IF(ISBLANK('Professional free'!BI34),"",'Professional free'!BI34)</f>
        <v/>
      </c>
    </row>
    <row r="635" spans="6:66">
      <c r="F635" t="str">
        <f>IF(ISBLANK('Professional free'!H35),"",'Professional free'!H35)</f>
        <v/>
      </c>
      <c r="G635" t="str">
        <f>IF(ISBLANK('Professional free'!I35),"",'Professional free'!I35)</f>
        <v/>
      </c>
      <c r="H635" t="str">
        <f>IF(ISBLANK('Professional free'!J35),"",'Professional free'!J35)</f>
        <v/>
      </c>
      <c r="I635" t="str">
        <f>IF(ISBLANK('Professional free'!K35),"",'Professional free'!K35)</f>
        <v/>
      </c>
      <c r="J635" t="str">
        <f>IF(ISBLANK('Professional free'!L35),"",'Professional free'!L35)</f>
        <v/>
      </c>
      <c r="K635" t="str">
        <f>IF(ISBLANK('Professional free'!M35),"",'Professional free'!M35)</f>
        <v/>
      </c>
      <c r="N635" t="str">
        <f>IF(ISBLANK('Professional free'!N35),"",'Professional free'!N35)</f>
        <v/>
      </c>
      <c r="AU635" t="str">
        <f>IF(ISBLANK('Professional free'!AU35),"",'Professional free'!AU35)</f>
        <v/>
      </c>
      <c r="AV635" t="str">
        <f>IF(ISBLANK('Professional free'!AV35),"",'Professional free'!AV35)</f>
        <v/>
      </c>
      <c r="AW635" t="str">
        <f>IF(ISBLANK('Professional free'!AW35),"",'Professional free'!AW35)</f>
        <v/>
      </c>
      <c r="AX635" t="str">
        <f>IF(ISBLANK('Professional free'!AX35),"",'Professional free'!AX35)</f>
        <v/>
      </c>
      <c r="BG635" t="str">
        <f>IF(ISBLANK('Professional free'!BG35),"",'Professional free'!BG35)</f>
        <v/>
      </c>
      <c r="BI635" s="29" t="str">
        <f>IF(ISBLANK('Professional free'!BH35),"",'Professional free'!BH35)</f>
        <v/>
      </c>
      <c r="BJ635" t="str">
        <f>IF(ISBLANK('Professional free'!F35),"",'Professional free'!F35)</f>
        <v/>
      </c>
      <c r="BK635" t="str">
        <f>IF(ISBLANK('Professional free'!G35),"",'Professional free'!G35)</f>
        <v/>
      </c>
      <c r="BL635" t="str">
        <f>IF(ISBLANK('Professional free'!AF35),"",'Professional free'!AF35)</f>
        <v/>
      </c>
      <c r="BN635" t="str">
        <f>IF(ISBLANK('Professional free'!BI35),"",'Professional free'!BI35)</f>
        <v/>
      </c>
    </row>
    <row r="636" spans="6:66">
      <c r="F636" t="str">
        <f>IF(ISBLANK('Professional free'!H36),"",'Professional free'!H36)</f>
        <v/>
      </c>
      <c r="G636" t="str">
        <f>IF(ISBLANK('Professional free'!I36),"",'Professional free'!I36)</f>
        <v/>
      </c>
      <c r="H636" t="str">
        <f>IF(ISBLANK('Professional free'!J36),"",'Professional free'!J36)</f>
        <v/>
      </c>
      <c r="I636" t="str">
        <f>IF(ISBLANK('Professional free'!K36),"",'Professional free'!K36)</f>
        <v/>
      </c>
      <c r="J636" t="str">
        <f>IF(ISBLANK('Professional free'!L36),"",'Professional free'!L36)</f>
        <v/>
      </c>
      <c r="K636" t="str">
        <f>IF(ISBLANK('Professional free'!M36),"",'Professional free'!M36)</f>
        <v/>
      </c>
      <c r="N636" t="str">
        <f>IF(ISBLANK('Professional free'!N36),"",'Professional free'!N36)</f>
        <v/>
      </c>
      <c r="AU636" t="str">
        <f>IF(ISBLANK('Professional free'!AU36),"",'Professional free'!AU36)</f>
        <v/>
      </c>
      <c r="AV636" t="str">
        <f>IF(ISBLANK('Professional free'!AV36),"",'Professional free'!AV36)</f>
        <v/>
      </c>
      <c r="AW636" t="str">
        <f>IF(ISBLANK('Professional free'!AW36),"",'Professional free'!AW36)</f>
        <v/>
      </c>
      <c r="AX636" t="str">
        <f>IF(ISBLANK('Professional free'!AX36),"",'Professional free'!AX36)</f>
        <v/>
      </c>
      <c r="BG636" t="str">
        <f>IF(ISBLANK('Professional free'!BG36),"",'Professional free'!BG36)</f>
        <v/>
      </c>
      <c r="BI636" s="29" t="str">
        <f>IF(ISBLANK('Professional free'!BH36),"",'Professional free'!BH36)</f>
        <v/>
      </c>
      <c r="BJ636" t="str">
        <f>IF(ISBLANK('Professional free'!F36),"",'Professional free'!F36)</f>
        <v/>
      </c>
      <c r="BK636" t="str">
        <f>IF(ISBLANK('Professional free'!G36),"",'Professional free'!G36)</f>
        <v/>
      </c>
      <c r="BL636" t="str">
        <f>IF(ISBLANK('Professional free'!AF36),"",'Professional free'!AF36)</f>
        <v/>
      </c>
      <c r="BN636" t="str">
        <f>IF(ISBLANK('Professional free'!BI36),"",'Professional free'!BI36)</f>
        <v/>
      </c>
    </row>
    <row r="637" spans="6:66">
      <c r="F637" t="str">
        <f>IF(ISBLANK('Professional free'!H37),"",'Professional free'!H37)</f>
        <v/>
      </c>
      <c r="G637" t="str">
        <f>IF(ISBLANK('Professional free'!I37),"",'Professional free'!I37)</f>
        <v/>
      </c>
      <c r="H637" t="str">
        <f>IF(ISBLANK('Professional free'!J37),"",'Professional free'!J37)</f>
        <v/>
      </c>
      <c r="I637" t="str">
        <f>IF(ISBLANK('Professional free'!K37),"",'Professional free'!K37)</f>
        <v/>
      </c>
      <c r="J637" t="str">
        <f>IF(ISBLANK('Professional free'!L37),"",'Professional free'!L37)</f>
        <v/>
      </c>
      <c r="K637" t="str">
        <f>IF(ISBLANK('Professional free'!M37),"",'Professional free'!M37)</f>
        <v/>
      </c>
      <c r="N637" t="str">
        <f>IF(ISBLANK('Professional free'!N37),"",'Professional free'!N37)</f>
        <v/>
      </c>
      <c r="AU637" t="str">
        <f>IF(ISBLANK('Professional free'!AU37),"",'Professional free'!AU37)</f>
        <v/>
      </c>
      <c r="AV637" t="str">
        <f>IF(ISBLANK('Professional free'!AV37),"",'Professional free'!AV37)</f>
        <v/>
      </c>
      <c r="AW637" t="str">
        <f>IF(ISBLANK('Professional free'!AW37),"",'Professional free'!AW37)</f>
        <v/>
      </c>
      <c r="AX637" t="str">
        <f>IF(ISBLANK('Professional free'!AX37),"",'Professional free'!AX37)</f>
        <v/>
      </c>
      <c r="BG637" t="str">
        <f>IF(ISBLANK('Professional free'!BG37),"",'Professional free'!BG37)</f>
        <v/>
      </c>
      <c r="BI637" s="29" t="str">
        <f>IF(ISBLANK('Professional free'!BH37),"",'Professional free'!BH37)</f>
        <v/>
      </c>
      <c r="BJ637" t="str">
        <f>IF(ISBLANK('Professional free'!F37),"",'Professional free'!F37)</f>
        <v/>
      </c>
      <c r="BK637" t="str">
        <f>IF(ISBLANK('Professional free'!G37),"",'Professional free'!G37)</f>
        <v/>
      </c>
      <c r="BL637" t="str">
        <f>IF(ISBLANK('Professional free'!AF37),"",'Professional free'!AF37)</f>
        <v/>
      </c>
      <c r="BN637" t="str">
        <f>IF(ISBLANK('Professional free'!BI37),"",'Professional free'!BI37)</f>
        <v/>
      </c>
    </row>
    <row r="638" spans="6:66">
      <c r="F638" t="str">
        <f>IF(ISBLANK('Professional free'!H38),"",'Professional free'!H38)</f>
        <v/>
      </c>
      <c r="G638" t="str">
        <f>IF(ISBLANK('Professional free'!I38),"",'Professional free'!I38)</f>
        <v/>
      </c>
      <c r="H638" t="str">
        <f>IF(ISBLANK('Professional free'!J38),"",'Professional free'!J38)</f>
        <v/>
      </c>
      <c r="I638" t="str">
        <f>IF(ISBLANK('Professional free'!K38),"",'Professional free'!K38)</f>
        <v/>
      </c>
      <c r="J638" t="str">
        <f>IF(ISBLANK('Professional free'!L38),"",'Professional free'!L38)</f>
        <v/>
      </c>
      <c r="K638" t="str">
        <f>IF(ISBLANK('Professional free'!M38),"",'Professional free'!M38)</f>
        <v/>
      </c>
      <c r="N638" t="str">
        <f>IF(ISBLANK('Professional free'!N38),"",'Professional free'!N38)</f>
        <v/>
      </c>
      <c r="AU638" t="str">
        <f>IF(ISBLANK('Professional free'!AU38),"",'Professional free'!AU38)</f>
        <v/>
      </c>
      <c r="AV638" t="str">
        <f>IF(ISBLANK('Professional free'!AV38),"",'Professional free'!AV38)</f>
        <v/>
      </c>
      <c r="AW638" t="str">
        <f>IF(ISBLANK('Professional free'!AW38),"",'Professional free'!AW38)</f>
        <v/>
      </c>
      <c r="AX638" t="str">
        <f>IF(ISBLANK('Professional free'!AX38),"",'Professional free'!AX38)</f>
        <v/>
      </c>
      <c r="BG638" t="str">
        <f>IF(ISBLANK('Professional free'!BG38),"",'Professional free'!BG38)</f>
        <v/>
      </c>
      <c r="BI638" s="29" t="str">
        <f>IF(ISBLANK('Professional free'!BH38),"",'Professional free'!BH38)</f>
        <v/>
      </c>
      <c r="BJ638" t="str">
        <f>IF(ISBLANK('Professional free'!F38),"",'Professional free'!F38)</f>
        <v/>
      </c>
      <c r="BK638" t="str">
        <f>IF(ISBLANK('Professional free'!G38),"",'Professional free'!G38)</f>
        <v/>
      </c>
      <c r="BL638" t="str">
        <f>IF(ISBLANK('Professional free'!AF38),"",'Professional free'!AF38)</f>
        <v/>
      </c>
      <c r="BN638" t="str">
        <f>IF(ISBLANK('Professional free'!BI38),"",'Professional free'!BI38)</f>
        <v/>
      </c>
    </row>
    <row r="639" spans="6:66">
      <c r="F639" t="str">
        <f>IF(ISBLANK('Professional free'!H39),"",'Professional free'!H39)</f>
        <v/>
      </c>
      <c r="G639" t="str">
        <f>IF(ISBLANK('Professional free'!I39),"",'Professional free'!I39)</f>
        <v/>
      </c>
      <c r="H639" t="str">
        <f>IF(ISBLANK('Professional free'!J39),"",'Professional free'!J39)</f>
        <v/>
      </c>
      <c r="I639" t="str">
        <f>IF(ISBLANK('Professional free'!K39),"",'Professional free'!K39)</f>
        <v/>
      </c>
      <c r="J639" t="str">
        <f>IF(ISBLANK('Professional free'!L39),"",'Professional free'!L39)</f>
        <v/>
      </c>
      <c r="K639" t="str">
        <f>IF(ISBLANK('Professional free'!M39),"",'Professional free'!M39)</f>
        <v/>
      </c>
      <c r="N639" t="str">
        <f>IF(ISBLANK('Professional free'!N39),"",'Professional free'!N39)</f>
        <v/>
      </c>
      <c r="AU639" t="str">
        <f>IF(ISBLANK('Professional free'!AU39),"",'Professional free'!AU39)</f>
        <v/>
      </c>
      <c r="AV639" t="str">
        <f>IF(ISBLANK('Professional free'!AV39),"",'Professional free'!AV39)</f>
        <v/>
      </c>
      <c r="AW639" t="str">
        <f>IF(ISBLANK('Professional free'!AW39),"",'Professional free'!AW39)</f>
        <v/>
      </c>
      <c r="AX639" t="str">
        <f>IF(ISBLANK('Professional free'!AX39),"",'Professional free'!AX39)</f>
        <v/>
      </c>
      <c r="BG639" t="str">
        <f>IF(ISBLANK('Professional free'!BG39),"",'Professional free'!BG39)</f>
        <v/>
      </c>
      <c r="BI639" s="29" t="str">
        <f>IF(ISBLANK('Professional free'!BH39),"",'Professional free'!BH39)</f>
        <v/>
      </c>
      <c r="BJ639" t="str">
        <f>IF(ISBLANK('Professional free'!F39),"",'Professional free'!F39)</f>
        <v/>
      </c>
      <c r="BK639" t="str">
        <f>IF(ISBLANK('Professional free'!G39),"",'Professional free'!G39)</f>
        <v/>
      </c>
      <c r="BL639" t="str">
        <f>IF(ISBLANK('Professional free'!AF39),"",'Professional free'!AF39)</f>
        <v/>
      </c>
      <c r="BN639" t="str">
        <f>IF(ISBLANK('Professional free'!BI39),"",'Professional free'!BI39)</f>
        <v/>
      </c>
    </row>
    <row r="640" spans="6:66">
      <c r="F640" t="str">
        <f>IF(ISBLANK('Professional free'!H40),"",'Professional free'!H40)</f>
        <v/>
      </c>
      <c r="G640" t="str">
        <f>IF(ISBLANK('Professional free'!I40),"",'Professional free'!I40)</f>
        <v/>
      </c>
      <c r="H640" t="str">
        <f>IF(ISBLANK('Professional free'!J40),"",'Professional free'!J40)</f>
        <v/>
      </c>
      <c r="I640" t="str">
        <f>IF(ISBLANK('Professional free'!K40),"",'Professional free'!K40)</f>
        <v/>
      </c>
      <c r="J640" t="str">
        <f>IF(ISBLANK('Professional free'!L40),"",'Professional free'!L40)</f>
        <v/>
      </c>
      <c r="K640" t="str">
        <f>IF(ISBLANK('Professional free'!M40),"",'Professional free'!M40)</f>
        <v/>
      </c>
      <c r="N640" t="str">
        <f>IF(ISBLANK('Professional free'!N40),"",'Professional free'!N40)</f>
        <v/>
      </c>
      <c r="AU640" t="str">
        <f>IF(ISBLANK('Professional free'!AU40),"",'Professional free'!AU40)</f>
        <v/>
      </c>
      <c r="AV640" t="str">
        <f>IF(ISBLANK('Professional free'!AV40),"",'Professional free'!AV40)</f>
        <v/>
      </c>
      <c r="AW640" t="str">
        <f>IF(ISBLANK('Professional free'!AW40),"",'Professional free'!AW40)</f>
        <v/>
      </c>
      <c r="AX640" t="str">
        <f>IF(ISBLANK('Professional free'!AX40),"",'Professional free'!AX40)</f>
        <v/>
      </c>
      <c r="BG640" t="str">
        <f>IF(ISBLANK('Professional free'!BG40),"",'Professional free'!BG40)</f>
        <v/>
      </c>
      <c r="BI640" s="29" t="str">
        <f>IF(ISBLANK('Professional free'!BH40),"",'Professional free'!BH40)</f>
        <v/>
      </c>
      <c r="BJ640" t="str">
        <f>IF(ISBLANK('Professional free'!F40),"",'Professional free'!F40)</f>
        <v/>
      </c>
      <c r="BK640" t="str">
        <f>IF(ISBLANK('Professional free'!G40),"",'Professional free'!G40)</f>
        <v/>
      </c>
      <c r="BL640" t="str">
        <f>IF(ISBLANK('Professional free'!AF40),"",'Professional free'!AF40)</f>
        <v/>
      </c>
      <c r="BN640" t="str">
        <f>IF(ISBLANK('Professional free'!BI40),"",'Professional free'!BI40)</f>
        <v/>
      </c>
    </row>
    <row r="641" spans="6:66">
      <c r="F641" t="str">
        <f>IF(ISBLANK('Professional free'!H41),"",'Professional free'!H41)</f>
        <v/>
      </c>
      <c r="G641" t="str">
        <f>IF(ISBLANK('Professional free'!I41),"",'Professional free'!I41)</f>
        <v/>
      </c>
      <c r="H641" t="str">
        <f>IF(ISBLANK('Professional free'!J41),"",'Professional free'!J41)</f>
        <v/>
      </c>
      <c r="I641" t="str">
        <f>IF(ISBLANK('Professional free'!K41),"",'Professional free'!K41)</f>
        <v/>
      </c>
      <c r="J641" t="str">
        <f>IF(ISBLANK('Professional free'!L41),"",'Professional free'!L41)</f>
        <v/>
      </c>
      <c r="K641" t="str">
        <f>IF(ISBLANK('Professional free'!M41),"",'Professional free'!M41)</f>
        <v/>
      </c>
      <c r="N641" t="str">
        <f>IF(ISBLANK('Professional free'!N41),"",'Professional free'!N41)</f>
        <v/>
      </c>
      <c r="AU641" t="str">
        <f>IF(ISBLANK('Professional free'!AU41),"",'Professional free'!AU41)</f>
        <v/>
      </c>
      <c r="AV641" t="str">
        <f>IF(ISBLANK('Professional free'!AV41),"",'Professional free'!AV41)</f>
        <v/>
      </c>
      <c r="AW641" t="str">
        <f>IF(ISBLANK('Professional free'!AW41),"",'Professional free'!AW41)</f>
        <v/>
      </c>
      <c r="AX641" t="str">
        <f>IF(ISBLANK('Professional free'!AX41),"",'Professional free'!AX41)</f>
        <v/>
      </c>
      <c r="BG641" t="str">
        <f>IF(ISBLANK('Professional free'!BG41),"",'Professional free'!BG41)</f>
        <v/>
      </c>
      <c r="BI641" s="29" t="str">
        <f>IF(ISBLANK('Professional free'!BH41),"",'Professional free'!BH41)</f>
        <v/>
      </c>
      <c r="BJ641" t="str">
        <f>IF(ISBLANK('Professional free'!F41),"",'Professional free'!F41)</f>
        <v/>
      </c>
      <c r="BK641" t="str">
        <f>IF(ISBLANK('Professional free'!G41),"",'Professional free'!G41)</f>
        <v/>
      </c>
      <c r="BL641" t="str">
        <f>IF(ISBLANK('Professional free'!AF41),"",'Professional free'!AF41)</f>
        <v/>
      </c>
      <c r="BN641" t="str">
        <f>IF(ISBLANK('Professional free'!BI41),"",'Professional free'!BI41)</f>
        <v/>
      </c>
    </row>
    <row r="642" spans="6:66">
      <c r="F642" t="str">
        <f>IF(ISBLANK('Professional free'!H42),"",'Professional free'!H42)</f>
        <v/>
      </c>
      <c r="G642" t="str">
        <f>IF(ISBLANK('Professional free'!I42),"",'Professional free'!I42)</f>
        <v/>
      </c>
      <c r="H642" t="str">
        <f>IF(ISBLANK('Professional free'!J42),"",'Professional free'!J42)</f>
        <v/>
      </c>
      <c r="I642" t="str">
        <f>IF(ISBLANK('Professional free'!K42),"",'Professional free'!K42)</f>
        <v/>
      </c>
      <c r="J642" t="str">
        <f>IF(ISBLANK('Professional free'!L42),"",'Professional free'!L42)</f>
        <v/>
      </c>
      <c r="K642" t="str">
        <f>IF(ISBLANK('Professional free'!M42),"",'Professional free'!M42)</f>
        <v/>
      </c>
      <c r="N642" t="str">
        <f>IF(ISBLANK('Professional free'!N42),"",'Professional free'!N42)</f>
        <v/>
      </c>
      <c r="AU642" t="str">
        <f>IF(ISBLANK('Professional free'!AU42),"",'Professional free'!AU42)</f>
        <v/>
      </c>
      <c r="AV642" t="str">
        <f>IF(ISBLANK('Professional free'!AV42),"",'Professional free'!AV42)</f>
        <v/>
      </c>
      <c r="AW642" t="str">
        <f>IF(ISBLANK('Professional free'!AW42),"",'Professional free'!AW42)</f>
        <v/>
      </c>
      <c r="AX642" t="str">
        <f>IF(ISBLANK('Professional free'!AX42),"",'Professional free'!AX42)</f>
        <v/>
      </c>
      <c r="BG642" t="str">
        <f>IF(ISBLANK('Professional free'!BG42),"",'Professional free'!BG42)</f>
        <v/>
      </c>
      <c r="BI642" s="29" t="str">
        <f>IF(ISBLANK('Professional free'!BH42),"",'Professional free'!BH42)</f>
        <v/>
      </c>
      <c r="BJ642" t="str">
        <f>IF(ISBLANK('Professional free'!F42),"",'Professional free'!F42)</f>
        <v/>
      </c>
      <c r="BK642" t="str">
        <f>IF(ISBLANK('Professional free'!G42),"",'Professional free'!G42)</f>
        <v/>
      </c>
      <c r="BL642" t="str">
        <f>IF(ISBLANK('Professional free'!AF42),"",'Professional free'!AF42)</f>
        <v/>
      </c>
      <c r="BN642" t="str">
        <f>IF(ISBLANK('Professional free'!BI42),"",'Professional free'!BI42)</f>
        <v/>
      </c>
    </row>
    <row r="643" spans="6:66">
      <c r="F643" t="str">
        <f>IF(ISBLANK('Professional free'!H43),"",'Professional free'!H43)</f>
        <v/>
      </c>
      <c r="G643" t="str">
        <f>IF(ISBLANK('Professional free'!I43),"",'Professional free'!I43)</f>
        <v/>
      </c>
      <c r="H643" t="str">
        <f>IF(ISBLANK('Professional free'!J43),"",'Professional free'!J43)</f>
        <v/>
      </c>
      <c r="I643" t="str">
        <f>IF(ISBLANK('Professional free'!K43),"",'Professional free'!K43)</f>
        <v/>
      </c>
      <c r="J643" t="str">
        <f>IF(ISBLANK('Professional free'!L43),"",'Professional free'!L43)</f>
        <v/>
      </c>
      <c r="K643" t="str">
        <f>IF(ISBLANK('Professional free'!M43),"",'Professional free'!M43)</f>
        <v/>
      </c>
      <c r="N643" t="str">
        <f>IF(ISBLANK('Professional free'!N43),"",'Professional free'!N43)</f>
        <v/>
      </c>
      <c r="AU643" t="str">
        <f>IF(ISBLANK('Professional free'!AU43),"",'Professional free'!AU43)</f>
        <v/>
      </c>
      <c r="AV643" t="str">
        <f>IF(ISBLANK('Professional free'!AV43),"",'Professional free'!AV43)</f>
        <v/>
      </c>
      <c r="AW643" t="str">
        <f>IF(ISBLANK('Professional free'!AW43),"",'Professional free'!AW43)</f>
        <v/>
      </c>
      <c r="AX643" t="str">
        <f>IF(ISBLANK('Professional free'!AX43),"",'Professional free'!AX43)</f>
        <v/>
      </c>
      <c r="BG643" t="str">
        <f>IF(ISBLANK('Professional free'!BG43),"",'Professional free'!BG43)</f>
        <v/>
      </c>
      <c r="BI643" s="29" t="str">
        <f>IF(ISBLANK('Professional free'!BH43),"",'Professional free'!BH43)</f>
        <v/>
      </c>
      <c r="BJ643" t="str">
        <f>IF(ISBLANK('Professional free'!F43),"",'Professional free'!F43)</f>
        <v/>
      </c>
      <c r="BK643" t="str">
        <f>IF(ISBLANK('Professional free'!G43),"",'Professional free'!G43)</f>
        <v/>
      </c>
      <c r="BL643" t="str">
        <f>IF(ISBLANK('Professional free'!AF43),"",'Professional free'!AF43)</f>
        <v/>
      </c>
      <c r="BN643" t="str">
        <f>IF(ISBLANK('Professional free'!BI43),"",'Professional free'!BI43)</f>
        <v/>
      </c>
    </row>
    <row r="644" spans="6:66">
      <c r="F644" t="str">
        <f>IF(ISBLANK('Professional free'!H44),"",'Professional free'!H44)</f>
        <v/>
      </c>
      <c r="G644" t="str">
        <f>IF(ISBLANK('Professional free'!I44),"",'Professional free'!I44)</f>
        <v/>
      </c>
      <c r="H644" t="str">
        <f>IF(ISBLANK('Professional free'!J44),"",'Professional free'!J44)</f>
        <v/>
      </c>
      <c r="I644" t="str">
        <f>IF(ISBLANK('Professional free'!K44),"",'Professional free'!K44)</f>
        <v/>
      </c>
      <c r="J644" t="str">
        <f>IF(ISBLANK('Professional free'!L44),"",'Professional free'!L44)</f>
        <v/>
      </c>
      <c r="K644" t="str">
        <f>IF(ISBLANK('Professional free'!M44),"",'Professional free'!M44)</f>
        <v/>
      </c>
      <c r="N644" t="str">
        <f>IF(ISBLANK('Professional free'!N44),"",'Professional free'!N44)</f>
        <v/>
      </c>
      <c r="AU644" t="str">
        <f>IF(ISBLANK('Professional free'!AU44),"",'Professional free'!AU44)</f>
        <v/>
      </c>
      <c r="AV644" t="str">
        <f>IF(ISBLANK('Professional free'!AV44),"",'Professional free'!AV44)</f>
        <v/>
      </c>
      <c r="AW644" t="str">
        <f>IF(ISBLANK('Professional free'!AW44),"",'Professional free'!AW44)</f>
        <v/>
      </c>
      <c r="AX644" t="str">
        <f>IF(ISBLANK('Professional free'!AX44),"",'Professional free'!AX44)</f>
        <v/>
      </c>
      <c r="BG644" t="str">
        <f>IF(ISBLANK('Professional free'!BG44),"",'Professional free'!BG44)</f>
        <v/>
      </c>
      <c r="BI644" s="29" t="str">
        <f>IF(ISBLANK('Professional free'!BH44),"",'Professional free'!BH44)</f>
        <v/>
      </c>
      <c r="BJ644" t="str">
        <f>IF(ISBLANK('Professional free'!F44),"",'Professional free'!F44)</f>
        <v/>
      </c>
      <c r="BK644" t="str">
        <f>IF(ISBLANK('Professional free'!G44),"",'Professional free'!G44)</f>
        <v/>
      </c>
      <c r="BL644" t="str">
        <f>IF(ISBLANK('Professional free'!AF44),"",'Professional free'!AF44)</f>
        <v/>
      </c>
      <c r="BN644" t="str">
        <f>IF(ISBLANK('Professional free'!BI44),"",'Professional free'!BI44)</f>
        <v/>
      </c>
    </row>
    <row r="645" spans="6:66">
      <c r="F645" t="str">
        <f>IF(ISBLANK('Professional free'!H45),"",'Professional free'!H45)</f>
        <v/>
      </c>
      <c r="G645" t="str">
        <f>IF(ISBLANK('Professional free'!I45),"",'Professional free'!I45)</f>
        <v/>
      </c>
      <c r="H645" t="str">
        <f>IF(ISBLANK('Professional free'!J45),"",'Professional free'!J45)</f>
        <v/>
      </c>
      <c r="I645" t="str">
        <f>IF(ISBLANK('Professional free'!K45),"",'Professional free'!K45)</f>
        <v/>
      </c>
      <c r="J645" t="str">
        <f>IF(ISBLANK('Professional free'!L45),"",'Professional free'!L45)</f>
        <v/>
      </c>
      <c r="K645" t="str">
        <f>IF(ISBLANK('Professional free'!M45),"",'Professional free'!M45)</f>
        <v/>
      </c>
      <c r="N645" t="str">
        <f>IF(ISBLANK('Professional free'!N45),"",'Professional free'!N45)</f>
        <v/>
      </c>
      <c r="AU645" t="str">
        <f>IF(ISBLANK('Professional free'!AU45),"",'Professional free'!AU45)</f>
        <v/>
      </c>
      <c r="AV645" t="str">
        <f>IF(ISBLANK('Professional free'!AV45),"",'Professional free'!AV45)</f>
        <v/>
      </c>
      <c r="AW645" t="str">
        <f>IF(ISBLANK('Professional free'!AW45),"",'Professional free'!AW45)</f>
        <v/>
      </c>
      <c r="AX645" t="str">
        <f>IF(ISBLANK('Professional free'!AX45),"",'Professional free'!AX45)</f>
        <v/>
      </c>
      <c r="BG645" t="str">
        <f>IF(ISBLANK('Professional free'!BG45),"",'Professional free'!BG45)</f>
        <v/>
      </c>
      <c r="BI645" s="29" t="str">
        <f>IF(ISBLANK('Professional free'!BH45),"",'Professional free'!BH45)</f>
        <v/>
      </c>
      <c r="BJ645" t="str">
        <f>IF(ISBLANK('Professional free'!F45),"",'Professional free'!F45)</f>
        <v/>
      </c>
      <c r="BK645" t="str">
        <f>IF(ISBLANK('Professional free'!G45),"",'Professional free'!G45)</f>
        <v/>
      </c>
      <c r="BL645" t="str">
        <f>IF(ISBLANK('Professional free'!AF45),"",'Professional free'!AF45)</f>
        <v/>
      </c>
      <c r="BN645" t="str">
        <f>IF(ISBLANK('Professional free'!BI45),"",'Professional free'!BI45)</f>
        <v/>
      </c>
    </row>
    <row r="646" spans="6:66">
      <c r="F646" t="str">
        <f>IF(ISBLANK('Professional free'!H46),"",'Professional free'!H46)</f>
        <v/>
      </c>
      <c r="G646" t="str">
        <f>IF(ISBLANK('Professional free'!I46),"",'Professional free'!I46)</f>
        <v/>
      </c>
      <c r="H646" t="str">
        <f>IF(ISBLANK('Professional free'!J46),"",'Professional free'!J46)</f>
        <v/>
      </c>
      <c r="I646" t="str">
        <f>IF(ISBLANK('Professional free'!K46),"",'Professional free'!K46)</f>
        <v/>
      </c>
      <c r="J646" t="str">
        <f>IF(ISBLANK('Professional free'!L46),"",'Professional free'!L46)</f>
        <v/>
      </c>
      <c r="K646" t="str">
        <f>IF(ISBLANK('Professional free'!M46),"",'Professional free'!M46)</f>
        <v/>
      </c>
      <c r="N646" t="str">
        <f>IF(ISBLANK('Professional free'!N46),"",'Professional free'!N46)</f>
        <v/>
      </c>
      <c r="AU646" t="str">
        <f>IF(ISBLANK('Professional free'!AU46),"",'Professional free'!AU46)</f>
        <v/>
      </c>
      <c r="AV646" t="str">
        <f>IF(ISBLANK('Professional free'!AV46),"",'Professional free'!AV46)</f>
        <v/>
      </c>
      <c r="AW646" t="str">
        <f>IF(ISBLANK('Professional free'!AW46),"",'Professional free'!AW46)</f>
        <v/>
      </c>
      <c r="AX646" t="str">
        <f>IF(ISBLANK('Professional free'!AX46),"",'Professional free'!AX46)</f>
        <v/>
      </c>
      <c r="BG646" t="str">
        <f>IF(ISBLANK('Professional free'!BG46),"",'Professional free'!BG46)</f>
        <v/>
      </c>
      <c r="BI646" s="29" t="str">
        <f>IF(ISBLANK('Professional free'!BH46),"",'Professional free'!BH46)</f>
        <v/>
      </c>
      <c r="BJ646" t="str">
        <f>IF(ISBLANK('Professional free'!F46),"",'Professional free'!F46)</f>
        <v/>
      </c>
      <c r="BK646" t="str">
        <f>IF(ISBLANK('Professional free'!G46),"",'Professional free'!G46)</f>
        <v/>
      </c>
      <c r="BL646" t="str">
        <f>IF(ISBLANK('Professional free'!AF46),"",'Professional free'!AF46)</f>
        <v/>
      </c>
      <c r="BN646" t="str">
        <f>IF(ISBLANK('Professional free'!BI46),"",'Professional free'!BI46)</f>
        <v/>
      </c>
    </row>
    <row r="647" spans="6:66">
      <c r="F647" t="str">
        <f>IF(ISBLANK('Professional free'!H47),"",'Professional free'!H47)</f>
        <v/>
      </c>
      <c r="G647" t="str">
        <f>IF(ISBLANK('Professional free'!I47),"",'Professional free'!I47)</f>
        <v/>
      </c>
      <c r="H647" t="str">
        <f>IF(ISBLANK('Professional free'!J47),"",'Professional free'!J47)</f>
        <v/>
      </c>
      <c r="I647" t="str">
        <f>IF(ISBLANK('Professional free'!K47),"",'Professional free'!K47)</f>
        <v/>
      </c>
      <c r="J647" t="str">
        <f>IF(ISBLANK('Professional free'!L47),"",'Professional free'!L47)</f>
        <v/>
      </c>
      <c r="K647" t="str">
        <f>IF(ISBLANK('Professional free'!M47),"",'Professional free'!M47)</f>
        <v/>
      </c>
      <c r="N647" t="str">
        <f>IF(ISBLANK('Professional free'!N47),"",'Professional free'!N47)</f>
        <v/>
      </c>
      <c r="AU647" t="str">
        <f>IF(ISBLANK('Professional free'!AU47),"",'Professional free'!AU47)</f>
        <v/>
      </c>
      <c r="AV647" t="str">
        <f>IF(ISBLANK('Professional free'!AV47),"",'Professional free'!AV47)</f>
        <v/>
      </c>
      <c r="AW647" t="str">
        <f>IF(ISBLANK('Professional free'!AW47),"",'Professional free'!AW47)</f>
        <v/>
      </c>
      <c r="AX647" t="str">
        <f>IF(ISBLANK('Professional free'!AX47),"",'Professional free'!AX47)</f>
        <v/>
      </c>
      <c r="BG647" t="str">
        <f>IF(ISBLANK('Professional free'!BG47),"",'Professional free'!BG47)</f>
        <v/>
      </c>
      <c r="BI647" s="29" t="str">
        <f>IF(ISBLANK('Professional free'!BH47),"",'Professional free'!BH47)</f>
        <v/>
      </c>
      <c r="BJ647" t="str">
        <f>IF(ISBLANK('Professional free'!F47),"",'Professional free'!F47)</f>
        <v/>
      </c>
      <c r="BK647" t="str">
        <f>IF(ISBLANK('Professional free'!G47),"",'Professional free'!G47)</f>
        <v/>
      </c>
      <c r="BL647" t="str">
        <f>IF(ISBLANK('Professional free'!AF47),"",'Professional free'!AF47)</f>
        <v/>
      </c>
      <c r="BN647" t="str">
        <f>IF(ISBLANK('Professional free'!BI47),"",'Professional free'!BI47)</f>
        <v/>
      </c>
    </row>
    <row r="648" spans="6:66">
      <c r="F648" t="str">
        <f>IF(ISBLANK('Professional free'!H48),"",'Professional free'!H48)</f>
        <v/>
      </c>
      <c r="G648" t="str">
        <f>IF(ISBLANK('Professional free'!I48),"",'Professional free'!I48)</f>
        <v/>
      </c>
      <c r="H648" t="str">
        <f>IF(ISBLANK('Professional free'!J48),"",'Professional free'!J48)</f>
        <v/>
      </c>
      <c r="I648" t="str">
        <f>IF(ISBLANK('Professional free'!K48),"",'Professional free'!K48)</f>
        <v/>
      </c>
      <c r="J648" t="str">
        <f>IF(ISBLANK('Professional free'!L48),"",'Professional free'!L48)</f>
        <v/>
      </c>
      <c r="K648" t="str">
        <f>IF(ISBLANK('Professional free'!M48),"",'Professional free'!M48)</f>
        <v/>
      </c>
      <c r="N648" t="str">
        <f>IF(ISBLANK('Professional free'!N48),"",'Professional free'!N48)</f>
        <v/>
      </c>
      <c r="AU648" t="str">
        <f>IF(ISBLANK('Professional free'!AU48),"",'Professional free'!AU48)</f>
        <v/>
      </c>
      <c r="AV648" t="str">
        <f>IF(ISBLANK('Professional free'!AV48),"",'Professional free'!AV48)</f>
        <v/>
      </c>
      <c r="AW648" t="str">
        <f>IF(ISBLANK('Professional free'!AW48),"",'Professional free'!AW48)</f>
        <v/>
      </c>
      <c r="AX648" t="str">
        <f>IF(ISBLANK('Professional free'!AX48),"",'Professional free'!AX48)</f>
        <v/>
      </c>
      <c r="BG648" t="str">
        <f>IF(ISBLANK('Professional free'!BG48),"",'Professional free'!BG48)</f>
        <v/>
      </c>
      <c r="BI648" s="29" t="str">
        <f>IF(ISBLANK('Professional free'!BH48),"",'Professional free'!BH48)</f>
        <v/>
      </c>
      <c r="BJ648" t="str">
        <f>IF(ISBLANK('Professional free'!F48),"",'Professional free'!F48)</f>
        <v/>
      </c>
      <c r="BK648" t="str">
        <f>IF(ISBLANK('Professional free'!G48),"",'Professional free'!G48)</f>
        <v/>
      </c>
      <c r="BL648" t="str">
        <f>IF(ISBLANK('Professional free'!AF48),"",'Professional free'!AF48)</f>
        <v/>
      </c>
      <c r="BN648" t="str">
        <f>IF(ISBLANK('Professional free'!BI48),"",'Professional free'!BI48)</f>
        <v/>
      </c>
    </row>
    <row r="649" spans="6:66">
      <c r="F649" t="str">
        <f>IF(ISBLANK('Professional free'!H49),"",'Professional free'!H49)</f>
        <v/>
      </c>
      <c r="G649" t="str">
        <f>IF(ISBLANK('Professional free'!I49),"",'Professional free'!I49)</f>
        <v/>
      </c>
      <c r="H649" t="str">
        <f>IF(ISBLANK('Professional free'!J49),"",'Professional free'!J49)</f>
        <v/>
      </c>
      <c r="I649" t="str">
        <f>IF(ISBLANK('Professional free'!K49),"",'Professional free'!K49)</f>
        <v/>
      </c>
      <c r="J649" t="str">
        <f>IF(ISBLANK('Professional free'!L49),"",'Professional free'!L49)</f>
        <v/>
      </c>
      <c r="K649" t="str">
        <f>IF(ISBLANK('Professional free'!M49),"",'Professional free'!M49)</f>
        <v/>
      </c>
      <c r="N649" t="str">
        <f>IF(ISBLANK('Professional free'!N49),"",'Professional free'!N49)</f>
        <v/>
      </c>
      <c r="AU649" t="str">
        <f>IF(ISBLANK('Professional free'!AU49),"",'Professional free'!AU49)</f>
        <v/>
      </c>
      <c r="AV649" t="str">
        <f>IF(ISBLANK('Professional free'!AV49),"",'Professional free'!AV49)</f>
        <v/>
      </c>
      <c r="AW649" t="str">
        <f>IF(ISBLANK('Professional free'!AW49),"",'Professional free'!AW49)</f>
        <v/>
      </c>
      <c r="AX649" t="str">
        <f>IF(ISBLANK('Professional free'!AX49),"",'Professional free'!AX49)</f>
        <v/>
      </c>
      <c r="BG649" t="str">
        <f>IF(ISBLANK('Professional free'!BG49),"",'Professional free'!BG49)</f>
        <v/>
      </c>
      <c r="BI649" s="29" t="str">
        <f>IF(ISBLANK('Professional free'!BH49),"",'Professional free'!BH49)</f>
        <v/>
      </c>
      <c r="BJ649" t="str">
        <f>IF(ISBLANK('Professional free'!F49),"",'Professional free'!F49)</f>
        <v/>
      </c>
      <c r="BK649" t="str">
        <f>IF(ISBLANK('Professional free'!G49),"",'Professional free'!G49)</f>
        <v/>
      </c>
      <c r="BL649" t="str">
        <f>IF(ISBLANK('Professional free'!AF49),"",'Professional free'!AF49)</f>
        <v/>
      </c>
      <c r="BN649" t="str">
        <f>IF(ISBLANK('Professional free'!BI49),"",'Professional free'!BI49)</f>
        <v/>
      </c>
    </row>
    <row r="650" spans="6:66">
      <c r="F650" t="str">
        <f>IF(ISBLANK('Professional free'!H50),"",'Professional free'!H50)</f>
        <v/>
      </c>
      <c r="G650" t="str">
        <f>IF(ISBLANK('Professional free'!I50),"",'Professional free'!I50)</f>
        <v/>
      </c>
      <c r="H650" t="str">
        <f>IF(ISBLANK('Professional free'!J50),"",'Professional free'!J50)</f>
        <v/>
      </c>
      <c r="I650" t="str">
        <f>IF(ISBLANK('Professional free'!K50),"",'Professional free'!K50)</f>
        <v/>
      </c>
      <c r="J650" t="str">
        <f>IF(ISBLANK('Professional free'!L50),"",'Professional free'!L50)</f>
        <v/>
      </c>
      <c r="K650" t="str">
        <f>IF(ISBLANK('Professional free'!M50),"",'Professional free'!M50)</f>
        <v/>
      </c>
      <c r="N650" t="str">
        <f>IF(ISBLANK('Professional free'!N50),"",'Professional free'!N50)</f>
        <v/>
      </c>
      <c r="AU650" t="str">
        <f>IF(ISBLANK('Professional free'!AU50),"",'Professional free'!AU50)</f>
        <v/>
      </c>
      <c r="AV650" t="str">
        <f>IF(ISBLANK('Professional free'!AV50),"",'Professional free'!AV50)</f>
        <v/>
      </c>
      <c r="AW650" t="str">
        <f>IF(ISBLANK('Professional free'!AW50),"",'Professional free'!AW50)</f>
        <v/>
      </c>
      <c r="AX650" t="str">
        <f>IF(ISBLANK('Professional free'!AX50),"",'Professional free'!AX50)</f>
        <v/>
      </c>
      <c r="BG650" t="str">
        <f>IF(ISBLANK('Professional free'!BG50),"",'Professional free'!BG50)</f>
        <v/>
      </c>
      <c r="BI650" s="29" t="str">
        <f>IF(ISBLANK('Professional free'!BH50),"",'Professional free'!BH50)</f>
        <v/>
      </c>
      <c r="BJ650" t="str">
        <f>IF(ISBLANK('Professional free'!F50),"",'Professional free'!F50)</f>
        <v/>
      </c>
      <c r="BK650" t="str">
        <f>IF(ISBLANK('Professional free'!G50),"",'Professional free'!G50)</f>
        <v/>
      </c>
      <c r="BL650" t="str">
        <f>IF(ISBLANK('Professional free'!AF50),"",'Professional free'!AF50)</f>
        <v/>
      </c>
      <c r="BN650" t="str">
        <f>IF(ISBLANK('Professional free'!BI50),"",'Professional free'!BI50)</f>
        <v/>
      </c>
    </row>
    <row r="651" spans="6:66">
      <c r="F651" t="str">
        <f>IF(ISBLANK('Professional free'!H51),"",'Professional free'!H51)</f>
        <v/>
      </c>
      <c r="G651" t="str">
        <f>IF(ISBLANK('Professional free'!I51),"",'Professional free'!I51)</f>
        <v/>
      </c>
      <c r="H651" t="str">
        <f>IF(ISBLANK('Professional free'!J51),"",'Professional free'!J51)</f>
        <v/>
      </c>
      <c r="I651" t="str">
        <f>IF(ISBLANK('Professional free'!K51),"",'Professional free'!K51)</f>
        <v/>
      </c>
      <c r="J651" t="str">
        <f>IF(ISBLANK('Professional free'!L51),"",'Professional free'!L51)</f>
        <v/>
      </c>
      <c r="K651" t="str">
        <f>IF(ISBLANK('Professional free'!M51),"",'Professional free'!M51)</f>
        <v/>
      </c>
      <c r="N651" t="str">
        <f>IF(ISBLANK('Professional free'!N51),"",'Professional free'!N51)</f>
        <v/>
      </c>
      <c r="AU651" t="str">
        <f>IF(ISBLANK('Professional free'!AU51),"",'Professional free'!AU51)</f>
        <v/>
      </c>
      <c r="AV651" t="str">
        <f>IF(ISBLANK('Professional free'!AV51),"",'Professional free'!AV51)</f>
        <v/>
      </c>
      <c r="AW651" t="str">
        <f>IF(ISBLANK('Professional free'!AW51),"",'Professional free'!AW51)</f>
        <v/>
      </c>
      <c r="AX651" t="str">
        <f>IF(ISBLANK('Professional free'!AX51),"",'Professional free'!AX51)</f>
        <v/>
      </c>
      <c r="BG651" t="str">
        <f>IF(ISBLANK('Professional free'!BG51),"",'Professional free'!BG51)</f>
        <v/>
      </c>
      <c r="BI651" s="29" t="str">
        <f>IF(ISBLANK('Professional free'!BH51),"",'Professional free'!BH51)</f>
        <v/>
      </c>
      <c r="BJ651" t="str">
        <f>IF(ISBLANK('Professional free'!F51),"",'Professional free'!F51)</f>
        <v/>
      </c>
      <c r="BK651" t="str">
        <f>IF(ISBLANK('Professional free'!G51),"",'Professional free'!G51)</f>
        <v/>
      </c>
      <c r="BL651" t="str">
        <f>IF(ISBLANK('Professional free'!AF51),"",'Professional free'!AF51)</f>
        <v/>
      </c>
      <c r="BN651" t="str">
        <f>IF(ISBLANK('Professional free'!BI51),"",'Professional free'!BI51)</f>
        <v/>
      </c>
    </row>
    <row r="652" spans="6:66">
      <c r="F652" t="str">
        <f>IF(ISBLANK('Professional free'!H52),"",'Professional free'!H52)</f>
        <v/>
      </c>
      <c r="G652" t="str">
        <f>IF(ISBLANK('Professional free'!I52),"",'Professional free'!I52)</f>
        <v/>
      </c>
      <c r="H652" t="str">
        <f>IF(ISBLANK('Professional free'!J52),"",'Professional free'!J52)</f>
        <v/>
      </c>
      <c r="I652" t="str">
        <f>IF(ISBLANK('Professional free'!K52),"",'Professional free'!K52)</f>
        <v/>
      </c>
      <c r="J652" t="str">
        <f>IF(ISBLANK('Professional free'!L52),"",'Professional free'!L52)</f>
        <v/>
      </c>
      <c r="K652" t="str">
        <f>IF(ISBLANK('Professional free'!M52),"",'Professional free'!M52)</f>
        <v/>
      </c>
      <c r="N652" t="str">
        <f>IF(ISBLANK('Professional free'!N52),"",'Professional free'!N52)</f>
        <v/>
      </c>
      <c r="AU652" t="str">
        <f>IF(ISBLANK('Professional free'!AU52),"",'Professional free'!AU52)</f>
        <v/>
      </c>
      <c r="AV652" t="str">
        <f>IF(ISBLANK('Professional free'!AV52),"",'Professional free'!AV52)</f>
        <v/>
      </c>
      <c r="AW652" t="str">
        <f>IF(ISBLANK('Professional free'!AW52),"",'Professional free'!AW52)</f>
        <v/>
      </c>
      <c r="AX652" t="str">
        <f>IF(ISBLANK('Professional free'!AX52),"",'Professional free'!AX52)</f>
        <v/>
      </c>
      <c r="BG652" t="str">
        <f>IF(ISBLANK('Professional free'!BG52),"",'Professional free'!BG52)</f>
        <v/>
      </c>
      <c r="BI652" s="29" t="str">
        <f>IF(ISBLANK('Professional free'!BH52),"",'Professional free'!BH52)</f>
        <v/>
      </c>
      <c r="BJ652" t="str">
        <f>IF(ISBLANK('Professional free'!F52),"",'Professional free'!F52)</f>
        <v/>
      </c>
      <c r="BK652" t="str">
        <f>IF(ISBLANK('Professional free'!G52),"",'Professional free'!G52)</f>
        <v/>
      </c>
      <c r="BL652" t="str">
        <f>IF(ISBLANK('Professional free'!AF52),"",'Professional free'!AF52)</f>
        <v/>
      </c>
      <c r="BN652" t="str">
        <f>IF(ISBLANK('Professional free'!BI52),"",'Professional free'!BI52)</f>
        <v/>
      </c>
    </row>
    <row r="653" spans="6:66">
      <c r="F653" t="str">
        <f>IF(ISBLANK('Professional free'!H53),"",'Professional free'!H53)</f>
        <v/>
      </c>
      <c r="G653" t="str">
        <f>IF(ISBLANK('Professional free'!I53),"",'Professional free'!I53)</f>
        <v/>
      </c>
      <c r="H653" t="str">
        <f>IF(ISBLANK('Professional free'!J53),"",'Professional free'!J53)</f>
        <v/>
      </c>
      <c r="I653" t="str">
        <f>IF(ISBLANK('Professional free'!K53),"",'Professional free'!K53)</f>
        <v/>
      </c>
      <c r="J653" t="str">
        <f>IF(ISBLANK('Professional free'!L53),"",'Professional free'!L53)</f>
        <v/>
      </c>
      <c r="K653" t="str">
        <f>IF(ISBLANK('Professional free'!M53),"",'Professional free'!M53)</f>
        <v/>
      </c>
      <c r="N653" t="str">
        <f>IF(ISBLANK('Professional free'!N53),"",'Professional free'!N53)</f>
        <v/>
      </c>
      <c r="AU653" t="str">
        <f>IF(ISBLANK('Professional free'!AU53),"",'Professional free'!AU53)</f>
        <v/>
      </c>
      <c r="AV653" t="str">
        <f>IF(ISBLANK('Professional free'!AV53),"",'Professional free'!AV53)</f>
        <v/>
      </c>
      <c r="AW653" t="str">
        <f>IF(ISBLANK('Professional free'!AW53),"",'Professional free'!AW53)</f>
        <v/>
      </c>
      <c r="AX653" t="str">
        <f>IF(ISBLANK('Professional free'!AX53),"",'Professional free'!AX53)</f>
        <v/>
      </c>
      <c r="BG653" t="str">
        <f>IF(ISBLANK('Professional free'!BG53),"",'Professional free'!BG53)</f>
        <v/>
      </c>
      <c r="BI653" s="29" t="str">
        <f>IF(ISBLANK('Professional free'!BH53),"",'Professional free'!BH53)</f>
        <v/>
      </c>
      <c r="BJ653" t="str">
        <f>IF(ISBLANK('Professional free'!F53),"",'Professional free'!F53)</f>
        <v/>
      </c>
      <c r="BK653" t="str">
        <f>IF(ISBLANK('Professional free'!G53),"",'Professional free'!G53)</f>
        <v/>
      </c>
      <c r="BL653" t="str">
        <f>IF(ISBLANK('Professional free'!AF53),"",'Professional free'!AF53)</f>
        <v/>
      </c>
      <c r="BN653" t="str">
        <f>IF(ISBLANK('Professional free'!BI53),"",'Professional free'!BI53)</f>
        <v/>
      </c>
    </row>
    <row r="654" spans="6:66">
      <c r="F654" t="str">
        <f>IF(ISBLANK('Professional free'!H54),"",'Professional free'!H54)</f>
        <v/>
      </c>
      <c r="G654" t="str">
        <f>IF(ISBLANK('Professional free'!I54),"",'Professional free'!I54)</f>
        <v/>
      </c>
      <c r="H654" t="str">
        <f>IF(ISBLANK('Professional free'!J54),"",'Professional free'!J54)</f>
        <v/>
      </c>
      <c r="I654" t="str">
        <f>IF(ISBLANK('Professional free'!K54),"",'Professional free'!K54)</f>
        <v/>
      </c>
      <c r="J654" t="str">
        <f>IF(ISBLANK('Professional free'!L54),"",'Professional free'!L54)</f>
        <v/>
      </c>
      <c r="K654" t="str">
        <f>IF(ISBLANK('Professional free'!M54),"",'Professional free'!M54)</f>
        <v/>
      </c>
      <c r="N654" t="str">
        <f>IF(ISBLANK('Professional free'!N54),"",'Professional free'!N54)</f>
        <v/>
      </c>
      <c r="AU654" t="str">
        <f>IF(ISBLANK('Professional free'!AU54),"",'Professional free'!AU54)</f>
        <v/>
      </c>
      <c r="AV654" t="str">
        <f>IF(ISBLANK('Professional free'!AV54),"",'Professional free'!AV54)</f>
        <v/>
      </c>
      <c r="AW654" t="str">
        <f>IF(ISBLANK('Professional free'!AW54),"",'Professional free'!AW54)</f>
        <v/>
      </c>
      <c r="AX654" t="str">
        <f>IF(ISBLANK('Professional free'!AX54),"",'Professional free'!AX54)</f>
        <v/>
      </c>
      <c r="BG654" t="str">
        <f>IF(ISBLANK('Professional free'!BG54),"",'Professional free'!BG54)</f>
        <v/>
      </c>
      <c r="BI654" s="29" t="str">
        <f>IF(ISBLANK('Professional free'!BH54),"",'Professional free'!BH54)</f>
        <v/>
      </c>
      <c r="BJ654" t="str">
        <f>IF(ISBLANK('Professional free'!F54),"",'Professional free'!F54)</f>
        <v/>
      </c>
      <c r="BK654" t="str">
        <f>IF(ISBLANK('Professional free'!G54),"",'Professional free'!G54)</f>
        <v/>
      </c>
      <c r="BL654" t="str">
        <f>IF(ISBLANK('Professional free'!AF54),"",'Professional free'!AF54)</f>
        <v/>
      </c>
      <c r="BN654" t="str">
        <f>IF(ISBLANK('Professional free'!BI54),"",'Professional free'!BI54)</f>
        <v/>
      </c>
    </row>
    <row r="655" spans="6:66">
      <c r="F655" t="str">
        <f>IF(ISBLANK('Professional free'!H55),"",'Professional free'!H55)</f>
        <v/>
      </c>
      <c r="G655" t="str">
        <f>IF(ISBLANK('Professional free'!I55),"",'Professional free'!I55)</f>
        <v/>
      </c>
      <c r="H655" t="str">
        <f>IF(ISBLANK('Professional free'!J55),"",'Professional free'!J55)</f>
        <v/>
      </c>
      <c r="I655" t="str">
        <f>IF(ISBLANK('Professional free'!K55),"",'Professional free'!K55)</f>
        <v/>
      </c>
      <c r="J655" t="str">
        <f>IF(ISBLANK('Professional free'!L55),"",'Professional free'!L55)</f>
        <v/>
      </c>
      <c r="K655" t="str">
        <f>IF(ISBLANK('Professional free'!M55),"",'Professional free'!M55)</f>
        <v/>
      </c>
      <c r="N655" t="str">
        <f>IF(ISBLANK('Professional free'!N55),"",'Professional free'!N55)</f>
        <v/>
      </c>
      <c r="AU655" t="str">
        <f>IF(ISBLANK('Professional free'!AU55),"",'Professional free'!AU55)</f>
        <v/>
      </c>
      <c r="AV655" t="str">
        <f>IF(ISBLANK('Professional free'!AV55),"",'Professional free'!AV55)</f>
        <v/>
      </c>
      <c r="AW655" t="str">
        <f>IF(ISBLANK('Professional free'!AW55),"",'Professional free'!AW55)</f>
        <v/>
      </c>
      <c r="AX655" t="str">
        <f>IF(ISBLANK('Professional free'!AX55),"",'Professional free'!AX55)</f>
        <v/>
      </c>
      <c r="BG655" t="str">
        <f>IF(ISBLANK('Professional free'!BG55),"",'Professional free'!BG55)</f>
        <v/>
      </c>
      <c r="BI655" s="29" t="str">
        <f>IF(ISBLANK('Professional free'!BH55),"",'Professional free'!BH55)</f>
        <v/>
      </c>
      <c r="BJ655" t="str">
        <f>IF(ISBLANK('Professional free'!F55),"",'Professional free'!F55)</f>
        <v/>
      </c>
      <c r="BK655" t="str">
        <f>IF(ISBLANK('Professional free'!G55),"",'Professional free'!G55)</f>
        <v/>
      </c>
      <c r="BL655" t="str">
        <f>IF(ISBLANK('Professional free'!AF55),"",'Professional free'!AF55)</f>
        <v/>
      </c>
      <c r="BN655" t="str">
        <f>IF(ISBLANK('Professional free'!BI55),"",'Professional free'!BI55)</f>
        <v/>
      </c>
    </row>
    <row r="656" spans="6:66">
      <c r="F656" t="str">
        <f>IF(ISBLANK('Professional free'!H56),"",'Professional free'!H56)</f>
        <v/>
      </c>
      <c r="G656" t="str">
        <f>IF(ISBLANK('Professional free'!I56),"",'Professional free'!I56)</f>
        <v/>
      </c>
      <c r="H656" t="str">
        <f>IF(ISBLANK('Professional free'!J56),"",'Professional free'!J56)</f>
        <v/>
      </c>
      <c r="I656" t="str">
        <f>IF(ISBLANK('Professional free'!K56),"",'Professional free'!K56)</f>
        <v/>
      </c>
      <c r="J656" t="str">
        <f>IF(ISBLANK('Professional free'!L56),"",'Professional free'!L56)</f>
        <v/>
      </c>
      <c r="K656" t="str">
        <f>IF(ISBLANK('Professional free'!M56),"",'Professional free'!M56)</f>
        <v/>
      </c>
      <c r="N656" t="str">
        <f>IF(ISBLANK('Professional free'!N56),"",'Professional free'!N56)</f>
        <v/>
      </c>
      <c r="AU656" t="str">
        <f>IF(ISBLANK('Professional free'!AU56),"",'Professional free'!AU56)</f>
        <v/>
      </c>
      <c r="AV656" t="str">
        <f>IF(ISBLANK('Professional free'!AV56),"",'Professional free'!AV56)</f>
        <v/>
      </c>
      <c r="AW656" t="str">
        <f>IF(ISBLANK('Professional free'!AW56),"",'Professional free'!AW56)</f>
        <v/>
      </c>
      <c r="AX656" t="str">
        <f>IF(ISBLANK('Professional free'!AX56),"",'Professional free'!AX56)</f>
        <v/>
      </c>
      <c r="BG656" t="str">
        <f>IF(ISBLANK('Professional free'!BG56),"",'Professional free'!BG56)</f>
        <v/>
      </c>
      <c r="BI656" s="29" t="str">
        <f>IF(ISBLANK('Professional free'!BH56),"",'Professional free'!BH56)</f>
        <v/>
      </c>
      <c r="BJ656" t="str">
        <f>IF(ISBLANK('Professional free'!F56),"",'Professional free'!F56)</f>
        <v/>
      </c>
      <c r="BK656" t="str">
        <f>IF(ISBLANK('Professional free'!G56),"",'Professional free'!G56)</f>
        <v/>
      </c>
      <c r="BL656" t="str">
        <f>IF(ISBLANK('Professional free'!AF56),"",'Professional free'!AF56)</f>
        <v/>
      </c>
      <c r="BN656" t="str">
        <f>IF(ISBLANK('Professional free'!BI56),"",'Professional free'!BI56)</f>
        <v/>
      </c>
    </row>
    <row r="657" spans="6:66">
      <c r="F657" t="str">
        <f>IF(ISBLANK('Professional free'!H57),"",'Professional free'!H57)</f>
        <v/>
      </c>
      <c r="G657" t="str">
        <f>IF(ISBLANK('Professional free'!I57),"",'Professional free'!I57)</f>
        <v/>
      </c>
      <c r="H657" t="str">
        <f>IF(ISBLANK('Professional free'!J57),"",'Professional free'!J57)</f>
        <v/>
      </c>
      <c r="I657" t="str">
        <f>IF(ISBLANK('Professional free'!K57),"",'Professional free'!K57)</f>
        <v/>
      </c>
      <c r="J657" t="str">
        <f>IF(ISBLANK('Professional free'!L57),"",'Professional free'!L57)</f>
        <v/>
      </c>
      <c r="K657" t="str">
        <f>IF(ISBLANK('Professional free'!M57),"",'Professional free'!M57)</f>
        <v/>
      </c>
      <c r="N657" t="str">
        <f>IF(ISBLANK('Professional free'!N57),"",'Professional free'!N57)</f>
        <v/>
      </c>
      <c r="AU657" t="str">
        <f>IF(ISBLANK('Professional free'!AU57),"",'Professional free'!AU57)</f>
        <v/>
      </c>
      <c r="AV657" t="str">
        <f>IF(ISBLANK('Professional free'!AV57),"",'Professional free'!AV57)</f>
        <v/>
      </c>
      <c r="AW657" t="str">
        <f>IF(ISBLANK('Professional free'!AW57),"",'Professional free'!AW57)</f>
        <v/>
      </c>
      <c r="AX657" t="str">
        <f>IF(ISBLANK('Professional free'!AX57),"",'Professional free'!AX57)</f>
        <v/>
      </c>
      <c r="BG657" t="str">
        <f>IF(ISBLANK('Professional free'!BG57),"",'Professional free'!BG57)</f>
        <v/>
      </c>
      <c r="BI657" s="29" t="str">
        <f>IF(ISBLANK('Professional free'!BH57),"",'Professional free'!BH57)</f>
        <v/>
      </c>
      <c r="BJ657" t="str">
        <f>IF(ISBLANK('Professional free'!F57),"",'Professional free'!F57)</f>
        <v/>
      </c>
      <c r="BK657" t="str">
        <f>IF(ISBLANK('Professional free'!G57),"",'Professional free'!G57)</f>
        <v/>
      </c>
      <c r="BL657" t="str">
        <f>IF(ISBLANK('Professional free'!AF57),"",'Professional free'!AF57)</f>
        <v/>
      </c>
      <c r="BN657" t="str">
        <f>IF(ISBLANK('Professional free'!BI57),"",'Professional free'!BI57)</f>
        <v/>
      </c>
    </row>
    <row r="658" spans="6:66">
      <c r="F658" t="str">
        <f>IF(ISBLANK('Professional free'!H58),"",'Professional free'!H58)</f>
        <v/>
      </c>
      <c r="G658" t="str">
        <f>IF(ISBLANK('Professional free'!I58),"",'Professional free'!I58)</f>
        <v/>
      </c>
      <c r="H658" t="str">
        <f>IF(ISBLANK('Professional free'!J58),"",'Professional free'!J58)</f>
        <v/>
      </c>
      <c r="I658" t="str">
        <f>IF(ISBLANK('Professional free'!K58),"",'Professional free'!K58)</f>
        <v/>
      </c>
      <c r="J658" t="str">
        <f>IF(ISBLANK('Professional free'!L58),"",'Professional free'!L58)</f>
        <v/>
      </c>
      <c r="K658" t="str">
        <f>IF(ISBLANK('Professional free'!M58),"",'Professional free'!M58)</f>
        <v/>
      </c>
      <c r="N658" t="str">
        <f>IF(ISBLANK('Professional free'!N58),"",'Professional free'!N58)</f>
        <v/>
      </c>
      <c r="AU658" t="str">
        <f>IF(ISBLANK('Professional free'!AU58),"",'Professional free'!AU58)</f>
        <v/>
      </c>
      <c r="AV658" t="str">
        <f>IF(ISBLANK('Professional free'!AV58),"",'Professional free'!AV58)</f>
        <v/>
      </c>
      <c r="AW658" t="str">
        <f>IF(ISBLANK('Professional free'!AW58),"",'Professional free'!AW58)</f>
        <v/>
      </c>
      <c r="AX658" t="str">
        <f>IF(ISBLANK('Professional free'!AX58),"",'Professional free'!AX58)</f>
        <v/>
      </c>
      <c r="BG658" t="str">
        <f>IF(ISBLANK('Professional free'!BG58),"",'Professional free'!BG58)</f>
        <v/>
      </c>
      <c r="BI658" s="29" t="str">
        <f>IF(ISBLANK('Professional free'!BH58),"",'Professional free'!BH58)</f>
        <v/>
      </c>
      <c r="BJ658" t="str">
        <f>IF(ISBLANK('Professional free'!F58),"",'Professional free'!F58)</f>
        <v/>
      </c>
      <c r="BK658" t="str">
        <f>IF(ISBLANK('Professional free'!G58),"",'Professional free'!G58)</f>
        <v/>
      </c>
      <c r="BL658" t="str">
        <f>IF(ISBLANK('Professional free'!AF58),"",'Professional free'!AF58)</f>
        <v/>
      </c>
      <c r="BN658" t="str">
        <f>IF(ISBLANK('Professional free'!BI58),"",'Professional free'!BI58)</f>
        <v/>
      </c>
    </row>
    <row r="659" spans="6:66">
      <c r="F659" t="str">
        <f>IF(ISBLANK('Professional free'!H59),"",'Professional free'!H59)</f>
        <v/>
      </c>
      <c r="G659" t="str">
        <f>IF(ISBLANK('Professional free'!I59),"",'Professional free'!I59)</f>
        <v/>
      </c>
      <c r="H659" t="str">
        <f>IF(ISBLANK('Professional free'!J59),"",'Professional free'!J59)</f>
        <v/>
      </c>
      <c r="I659" t="str">
        <f>IF(ISBLANK('Professional free'!K59),"",'Professional free'!K59)</f>
        <v/>
      </c>
      <c r="J659" t="str">
        <f>IF(ISBLANK('Professional free'!L59),"",'Professional free'!L59)</f>
        <v/>
      </c>
      <c r="K659" t="str">
        <f>IF(ISBLANK('Professional free'!M59),"",'Professional free'!M59)</f>
        <v/>
      </c>
      <c r="N659" t="str">
        <f>IF(ISBLANK('Professional free'!N59),"",'Professional free'!N59)</f>
        <v/>
      </c>
      <c r="AU659" t="str">
        <f>IF(ISBLANK('Professional free'!AU59),"",'Professional free'!AU59)</f>
        <v/>
      </c>
      <c r="AV659" t="str">
        <f>IF(ISBLANK('Professional free'!AV59),"",'Professional free'!AV59)</f>
        <v/>
      </c>
      <c r="AW659" t="str">
        <f>IF(ISBLANK('Professional free'!AW59),"",'Professional free'!AW59)</f>
        <v/>
      </c>
      <c r="AX659" t="str">
        <f>IF(ISBLANK('Professional free'!AX59),"",'Professional free'!AX59)</f>
        <v/>
      </c>
      <c r="BG659" t="str">
        <f>IF(ISBLANK('Professional free'!BG59),"",'Professional free'!BG59)</f>
        <v/>
      </c>
      <c r="BI659" s="29" t="str">
        <f>IF(ISBLANK('Professional free'!BH59),"",'Professional free'!BH59)</f>
        <v/>
      </c>
      <c r="BJ659" t="str">
        <f>IF(ISBLANK('Professional free'!F59),"",'Professional free'!F59)</f>
        <v/>
      </c>
      <c r="BK659" t="str">
        <f>IF(ISBLANK('Professional free'!G59),"",'Professional free'!G59)</f>
        <v/>
      </c>
      <c r="BL659" t="str">
        <f>IF(ISBLANK('Professional free'!AF59),"",'Professional free'!AF59)</f>
        <v/>
      </c>
      <c r="BN659" t="str">
        <f>IF(ISBLANK('Professional free'!BI59),"",'Professional free'!BI59)</f>
        <v/>
      </c>
    </row>
    <row r="660" spans="6:66">
      <c r="F660" t="str">
        <f>IF(ISBLANK('Professional free'!H60),"",'Professional free'!H60)</f>
        <v/>
      </c>
      <c r="G660" t="str">
        <f>IF(ISBLANK('Professional free'!I60),"",'Professional free'!I60)</f>
        <v/>
      </c>
      <c r="H660" t="str">
        <f>IF(ISBLANK('Professional free'!J60),"",'Professional free'!J60)</f>
        <v/>
      </c>
      <c r="I660" t="str">
        <f>IF(ISBLANK('Professional free'!K60),"",'Professional free'!K60)</f>
        <v/>
      </c>
      <c r="J660" t="str">
        <f>IF(ISBLANK('Professional free'!L60),"",'Professional free'!L60)</f>
        <v/>
      </c>
      <c r="K660" t="str">
        <f>IF(ISBLANK('Professional free'!M60),"",'Professional free'!M60)</f>
        <v/>
      </c>
      <c r="N660" t="str">
        <f>IF(ISBLANK('Professional free'!N60),"",'Professional free'!N60)</f>
        <v/>
      </c>
      <c r="AU660" t="str">
        <f>IF(ISBLANK('Professional free'!AU60),"",'Professional free'!AU60)</f>
        <v/>
      </c>
      <c r="AV660" t="str">
        <f>IF(ISBLANK('Professional free'!AV60),"",'Professional free'!AV60)</f>
        <v/>
      </c>
      <c r="AW660" t="str">
        <f>IF(ISBLANK('Professional free'!AW60),"",'Professional free'!AW60)</f>
        <v/>
      </c>
      <c r="AX660" t="str">
        <f>IF(ISBLANK('Professional free'!AX60),"",'Professional free'!AX60)</f>
        <v/>
      </c>
      <c r="BG660" t="str">
        <f>IF(ISBLANK('Professional free'!BG60),"",'Professional free'!BG60)</f>
        <v/>
      </c>
      <c r="BI660" s="29" t="str">
        <f>IF(ISBLANK('Professional free'!BH60),"",'Professional free'!BH60)</f>
        <v/>
      </c>
      <c r="BJ660" t="str">
        <f>IF(ISBLANK('Professional free'!F60),"",'Professional free'!F60)</f>
        <v/>
      </c>
      <c r="BK660" t="str">
        <f>IF(ISBLANK('Professional free'!G60),"",'Professional free'!G60)</f>
        <v/>
      </c>
      <c r="BL660" t="str">
        <f>IF(ISBLANK('Professional free'!AF60),"",'Professional free'!AF60)</f>
        <v/>
      </c>
      <c r="BN660" t="str">
        <f>IF(ISBLANK('Professional free'!BI60),"",'Professional free'!BI60)</f>
        <v/>
      </c>
    </row>
    <row r="661" spans="6:66">
      <c r="F661" t="str">
        <f>IF(ISBLANK('Professional free'!H61),"",'Professional free'!H61)</f>
        <v/>
      </c>
      <c r="G661" t="str">
        <f>IF(ISBLANK('Professional free'!I61),"",'Professional free'!I61)</f>
        <v/>
      </c>
      <c r="H661" t="str">
        <f>IF(ISBLANK('Professional free'!J61),"",'Professional free'!J61)</f>
        <v/>
      </c>
      <c r="I661" t="str">
        <f>IF(ISBLANK('Professional free'!K61),"",'Professional free'!K61)</f>
        <v/>
      </c>
      <c r="J661" t="str">
        <f>IF(ISBLANK('Professional free'!L61),"",'Professional free'!L61)</f>
        <v/>
      </c>
      <c r="K661" t="str">
        <f>IF(ISBLANK('Professional free'!M61),"",'Professional free'!M61)</f>
        <v/>
      </c>
      <c r="N661" t="str">
        <f>IF(ISBLANK('Professional free'!N61),"",'Professional free'!N61)</f>
        <v/>
      </c>
      <c r="AU661" t="str">
        <f>IF(ISBLANK('Professional free'!AU61),"",'Professional free'!AU61)</f>
        <v/>
      </c>
      <c r="AV661" t="str">
        <f>IF(ISBLANK('Professional free'!AV61),"",'Professional free'!AV61)</f>
        <v/>
      </c>
      <c r="AW661" t="str">
        <f>IF(ISBLANK('Professional free'!AW61),"",'Professional free'!AW61)</f>
        <v/>
      </c>
      <c r="AX661" t="str">
        <f>IF(ISBLANK('Professional free'!AX61),"",'Professional free'!AX61)</f>
        <v/>
      </c>
      <c r="BG661" t="str">
        <f>IF(ISBLANK('Professional free'!BG61),"",'Professional free'!BG61)</f>
        <v/>
      </c>
      <c r="BI661" s="29" t="str">
        <f>IF(ISBLANK('Professional free'!BH61),"",'Professional free'!BH61)</f>
        <v/>
      </c>
      <c r="BJ661" t="str">
        <f>IF(ISBLANK('Professional free'!F61),"",'Professional free'!F61)</f>
        <v/>
      </c>
      <c r="BK661" t="str">
        <f>IF(ISBLANK('Professional free'!G61),"",'Professional free'!G61)</f>
        <v/>
      </c>
      <c r="BL661" t="str">
        <f>IF(ISBLANK('Professional free'!AF61),"",'Professional free'!AF61)</f>
        <v/>
      </c>
      <c r="BN661" t="str">
        <f>IF(ISBLANK('Professional free'!BI61),"",'Professional free'!BI61)</f>
        <v/>
      </c>
    </row>
    <row r="662" spans="6:66">
      <c r="F662" t="str">
        <f>IF(ISBLANK('Professional free'!H62),"",'Professional free'!H62)</f>
        <v/>
      </c>
      <c r="G662" t="str">
        <f>IF(ISBLANK('Professional free'!I62),"",'Professional free'!I62)</f>
        <v/>
      </c>
      <c r="H662" t="str">
        <f>IF(ISBLANK('Professional free'!J62),"",'Professional free'!J62)</f>
        <v/>
      </c>
      <c r="I662" t="str">
        <f>IF(ISBLANK('Professional free'!K62),"",'Professional free'!K62)</f>
        <v/>
      </c>
      <c r="J662" t="str">
        <f>IF(ISBLANK('Professional free'!L62),"",'Professional free'!L62)</f>
        <v/>
      </c>
      <c r="K662" t="str">
        <f>IF(ISBLANK('Professional free'!M62),"",'Professional free'!M62)</f>
        <v/>
      </c>
      <c r="N662" t="str">
        <f>IF(ISBLANK('Professional free'!N62),"",'Professional free'!N62)</f>
        <v/>
      </c>
      <c r="AU662" t="str">
        <f>IF(ISBLANK('Professional free'!AU62),"",'Professional free'!AU62)</f>
        <v/>
      </c>
      <c r="AV662" t="str">
        <f>IF(ISBLANK('Professional free'!AV62),"",'Professional free'!AV62)</f>
        <v/>
      </c>
      <c r="AW662" t="str">
        <f>IF(ISBLANK('Professional free'!AW62),"",'Professional free'!AW62)</f>
        <v/>
      </c>
      <c r="AX662" t="str">
        <f>IF(ISBLANK('Professional free'!AX62),"",'Professional free'!AX62)</f>
        <v/>
      </c>
      <c r="BG662" t="str">
        <f>IF(ISBLANK('Professional free'!BG62),"",'Professional free'!BG62)</f>
        <v/>
      </c>
      <c r="BI662" s="29" t="str">
        <f>IF(ISBLANK('Professional free'!BH62),"",'Professional free'!BH62)</f>
        <v/>
      </c>
      <c r="BJ662" t="str">
        <f>IF(ISBLANK('Professional free'!F62),"",'Professional free'!F62)</f>
        <v/>
      </c>
      <c r="BK662" t="str">
        <f>IF(ISBLANK('Professional free'!G62),"",'Professional free'!G62)</f>
        <v/>
      </c>
      <c r="BL662" t="str">
        <f>IF(ISBLANK('Professional free'!AF62),"",'Professional free'!AF62)</f>
        <v/>
      </c>
      <c r="BN662" t="str">
        <f>IF(ISBLANK('Professional free'!BI62),"",'Professional free'!BI62)</f>
        <v/>
      </c>
    </row>
    <row r="663" spans="6:66">
      <c r="F663" t="str">
        <f>IF(ISBLANK('Professional free'!H63),"",'Professional free'!H63)</f>
        <v/>
      </c>
      <c r="G663" t="str">
        <f>IF(ISBLANK('Professional free'!I63),"",'Professional free'!I63)</f>
        <v/>
      </c>
      <c r="H663" t="str">
        <f>IF(ISBLANK('Professional free'!J63),"",'Professional free'!J63)</f>
        <v/>
      </c>
      <c r="I663" t="str">
        <f>IF(ISBLANK('Professional free'!K63),"",'Professional free'!K63)</f>
        <v/>
      </c>
      <c r="J663" t="str">
        <f>IF(ISBLANK('Professional free'!L63),"",'Professional free'!L63)</f>
        <v/>
      </c>
      <c r="K663" t="str">
        <f>IF(ISBLANK('Professional free'!M63),"",'Professional free'!M63)</f>
        <v/>
      </c>
      <c r="N663" t="str">
        <f>IF(ISBLANK('Professional free'!N63),"",'Professional free'!N63)</f>
        <v/>
      </c>
      <c r="AU663" t="str">
        <f>IF(ISBLANK('Professional free'!AU63),"",'Professional free'!AU63)</f>
        <v/>
      </c>
      <c r="AV663" t="str">
        <f>IF(ISBLANK('Professional free'!AV63),"",'Professional free'!AV63)</f>
        <v/>
      </c>
      <c r="AW663" t="str">
        <f>IF(ISBLANK('Professional free'!AW63),"",'Professional free'!AW63)</f>
        <v/>
      </c>
      <c r="AX663" t="str">
        <f>IF(ISBLANK('Professional free'!AX63),"",'Professional free'!AX63)</f>
        <v/>
      </c>
      <c r="BG663" t="str">
        <f>IF(ISBLANK('Professional free'!BG63),"",'Professional free'!BG63)</f>
        <v/>
      </c>
      <c r="BI663" s="29" t="str">
        <f>IF(ISBLANK('Professional free'!BH63),"",'Professional free'!BH63)</f>
        <v/>
      </c>
      <c r="BJ663" t="str">
        <f>IF(ISBLANK('Professional free'!F63),"",'Professional free'!F63)</f>
        <v/>
      </c>
      <c r="BK663" t="str">
        <f>IF(ISBLANK('Professional free'!G63),"",'Professional free'!G63)</f>
        <v/>
      </c>
      <c r="BL663" t="str">
        <f>IF(ISBLANK('Professional free'!AF63),"",'Professional free'!AF63)</f>
        <v/>
      </c>
      <c r="BN663" t="str">
        <f>IF(ISBLANK('Professional free'!BI63),"",'Professional free'!BI63)</f>
        <v/>
      </c>
    </row>
    <row r="664" spans="6:66">
      <c r="F664" t="str">
        <f>IF(ISBLANK('Professional free'!H64),"",'Professional free'!H64)</f>
        <v/>
      </c>
      <c r="G664" t="str">
        <f>IF(ISBLANK('Professional free'!I64),"",'Professional free'!I64)</f>
        <v/>
      </c>
      <c r="H664" t="str">
        <f>IF(ISBLANK('Professional free'!J64),"",'Professional free'!J64)</f>
        <v/>
      </c>
      <c r="I664" t="str">
        <f>IF(ISBLANK('Professional free'!K64),"",'Professional free'!K64)</f>
        <v/>
      </c>
      <c r="J664" t="str">
        <f>IF(ISBLANK('Professional free'!L64),"",'Professional free'!L64)</f>
        <v/>
      </c>
      <c r="K664" t="str">
        <f>IF(ISBLANK('Professional free'!M64),"",'Professional free'!M64)</f>
        <v/>
      </c>
      <c r="N664" t="str">
        <f>IF(ISBLANK('Professional free'!N64),"",'Professional free'!N64)</f>
        <v/>
      </c>
      <c r="AU664" t="str">
        <f>IF(ISBLANK('Professional free'!AU64),"",'Professional free'!AU64)</f>
        <v/>
      </c>
      <c r="AV664" t="str">
        <f>IF(ISBLANK('Professional free'!AV64),"",'Professional free'!AV64)</f>
        <v/>
      </c>
      <c r="AW664" t="str">
        <f>IF(ISBLANK('Professional free'!AW64),"",'Professional free'!AW64)</f>
        <v/>
      </c>
      <c r="AX664" t="str">
        <f>IF(ISBLANK('Professional free'!AX64),"",'Professional free'!AX64)</f>
        <v/>
      </c>
      <c r="BG664" t="str">
        <f>IF(ISBLANK('Professional free'!BG64),"",'Professional free'!BG64)</f>
        <v/>
      </c>
      <c r="BI664" s="29" t="str">
        <f>IF(ISBLANK('Professional free'!BH64),"",'Professional free'!BH64)</f>
        <v/>
      </c>
      <c r="BJ664" t="str">
        <f>IF(ISBLANK('Professional free'!F64),"",'Professional free'!F64)</f>
        <v/>
      </c>
      <c r="BK664" t="str">
        <f>IF(ISBLANK('Professional free'!G64),"",'Professional free'!G64)</f>
        <v/>
      </c>
      <c r="BL664" t="str">
        <f>IF(ISBLANK('Professional free'!AF64),"",'Professional free'!AF64)</f>
        <v/>
      </c>
      <c r="BN664" t="str">
        <f>IF(ISBLANK('Professional free'!BI64),"",'Professional free'!BI64)</f>
        <v/>
      </c>
    </row>
    <row r="665" spans="6:66">
      <c r="F665" t="str">
        <f>IF(ISBLANK('Professional free'!H65),"",'Professional free'!H65)</f>
        <v/>
      </c>
      <c r="G665" t="str">
        <f>IF(ISBLANK('Professional free'!I65),"",'Professional free'!I65)</f>
        <v/>
      </c>
      <c r="H665" t="str">
        <f>IF(ISBLANK('Professional free'!J65),"",'Professional free'!J65)</f>
        <v/>
      </c>
      <c r="I665" t="str">
        <f>IF(ISBLANK('Professional free'!K65),"",'Professional free'!K65)</f>
        <v/>
      </c>
      <c r="J665" t="str">
        <f>IF(ISBLANK('Professional free'!L65),"",'Professional free'!L65)</f>
        <v/>
      </c>
      <c r="K665" t="str">
        <f>IF(ISBLANK('Professional free'!M65),"",'Professional free'!M65)</f>
        <v/>
      </c>
      <c r="N665" t="str">
        <f>IF(ISBLANK('Professional free'!N65),"",'Professional free'!N65)</f>
        <v/>
      </c>
      <c r="AU665" t="str">
        <f>IF(ISBLANK('Professional free'!AU65),"",'Professional free'!AU65)</f>
        <v/>
      </c>
      <c r="AV665" t="str">
        <f>IF(ISBLANK('Professional free'!AV65),"",'Professional free'!AV65)</f>
        <v/>
      </c>
      <c r="AW665" t="str">
        <f>IF(ISBLANK('Professional free'!AW65),"",'Professional free'!AW65)</f>
        <v/>
      </c>
      <c r="AX665" t="str">
        <f>IF(ISBLANK('Professional free'!AX65),"",'Professional free'!AX65)</f>
        <v/>
      </c>
      <c r="BG665" t="str">
        <f>IF(ISBLANK('Professional free'!BG65),"",'Professional free'!BG65)</f>
        <v/>
      </c>
      <c r="BI665" s="29" t="str">
        <f>IF(ISBLANK('Professional free'!BH65),"",'Professional free'!BH65)</f>
        <v/>
      </c>
      <c r="BJ665" t="str">
        <f>IF(ISBLANK('Professional free'!F65),"",'Professional free'!F65)</f>
        <v/>
      </c>
      <c r="BK665" t="str">
        <f>IF(ISBLANK('Professional free'!G65),"",'Professional free'!G65)</f>
        <v/>
      </c>
      <c r="BL665" t="str">
        <f>IF(ISBLANK('Professional free'!AF65),"",'Professional free'!AF65)</f>
        <v/>
      </c>
      <c r="BN665" t="str">
        <f>IF(ISBLANK('Professional free'!BI65),"",'Professional free'!BI65)</f>
        <v/>
      </c>
    </row>
    <row r="666" spans="6:66">
      <c r="F666" t="str">
        <f>IF(ISBLANK('Professional free'!H66),"",'Professional free'!H66)</f>
        <v/>
      </c>
      <c r="G666" t="str">
        <f>IF(ISBLANK('Professional free'!I66),"",'Professional free'!I66)</f>
        <v/>
      </c>
      <c r="H666" t="str">
        <f>IF(ISBLANK('Professional free'!J66),"",'Professional free'!J66)</f>
        <v/>
      </c>
      <c r="I666" t="str">
        <f>IF(ISBLANK('Professional free'!K66),"",'Professional free'!K66)</f>
        <v/>
      </c>
      <c r="J666" t="str">
        <f>IF(ISBLANK('Professional free'!L66),"",'Professional free'!L66)</f>
        <v/>
      </c>
      <c r="K666" t="str">
        <f>IF(ISBLANK('Professional free'!M66),"",'Professional free'!M66)</f>
        <v/>
      </c>
      <c r="N666" t="str">
        <f>IF(ISBLANK('Professional free'!N66),"",'Professional free'!N66)</f>
        <v/>
      </c>
      <c r="AU666" t="str">
        <f>IF(ISBLANK('Professional free'!AU66),"",'Professional free'!AU66)</f>
        <v/>
      </c>
      <c r="AV666" t="str">
        <f>IF(ISBLANK('Professional free'!AV66),"",'Professional free'!AV66)</f>
        <v/>
      </c>
      <c r="AW666" t="str">
        <f>IF(ISBLANK('Professional free'!AW66),"",'Professional free'!AW66)</f>
        <v/>
      </c>
      <c r="AX666" t="str">
        <f>IF(ISBLANK('Professional free'!AX66),"",'Professional free'!AX66)</f>
        <v/>
      </c>
      <c r="BG666" t="str">
        <f>IF(ISBLANK('Professional free'!BG66),"",'Professional free'!BG66)</f>
        <v/>
      </c>
      <c r="BI666" s="29" t="str">
        <f>IF(ISBLANK('Professional free'!BH66),"",'Professional free'!BH66)</f>
        <v/>
      </c>
      <c r="BJ666" t="str">
        <f>IF(ISBLANK('Professional free'!F66),"",'Professional free'!F66)</f>
        <v/>
      </c>
      <c r="BK666" t="str">
        <f>IF(ISBLANK('Professional free'!G66),"",'Professional free'!G66)</f>
        <v/>
      </c>
      <c r="BL666" t="str">
        <f>IF(ISBLANK('Professional free'!AF66),"",'Professional free'!AF66)</f>
        <v/>
      </c>
      <c r="BN666" t="str">
        <f>IF(ISBLANK('Professional free'!BI66),"",'Professional free'!BI66)</f>
        <v/>
      </c>
    </row>
    <row r="667" spans="6:66">
      <c r="F667" t="str">
        <f>IF(ISBLANK('Professional free'!H67),"",'Professional free'!H67)</f>
        <v/>
      </c>
      <c r="G667" t="str">
        <f>IF(ISBLANK('Professional free'!I67),"",'Professional free'!I67)</f>
        <v/>
      </c>
      <c r="H667" t="str">
        <f>IF(ISBLANK('Professional free'!J67),"",'Professional free'!J67)</f>
        <v/>
      </c>
      <c r="I667" t="str">
        <f>IF(ISBLANK('Professional free'!K67),"",'Professional free'!K67)</f>
        <v/>
      </c>
      <c r="J667" t="str">
        <f>IF(ISBLANK('Professional free'!L67),"",'Professional free'!L67)</f>
        <v/>
      </c>
      <c r="K667" t="str">
        <f>IF(ISBLANK('Professional free'!M67),"",'Professional free'!M67)</f>
        <v/>
      </c>
      <c r="N667" t="str">
        <f>IF(ISBLANK('Professional free'!N67),"",'Professional free'!N67)</f>
        <v/>
      </c>
      <c r="AU667" t="str">
        <f>IF(ISBLANK('Professional free'!AU67),"",'Professional free'!AU67)</f>
        <v/>
      </c>
      <c r="AV667" t="str">
        <f>IF(ISBLANK('Professional free'!AV67),"",'Professional free'!AV67)</f>
        <v/>
      </c>
      <c r="AW667" t="str">
        <f>IF(ISBLANK('Professional free'!AW67),"",'Professional free'!AW67)</f>
        <v/>
      </c>
      <c r="AX667" t="str">
        <f>IF(ISBLANK('Professional free'!AX67),"",'Professional free'!AX67)</f>
        <v/>
      </c>
      <c r="BG667" t="str">
        <f>IF(ISBLANK('Professional free'!BG67),"",'Professional free'!BG67)</f>
        <v/>
      </c>
      <c r="BI667" s="29" t="str">
        <f>IF(ISBLANK('Professional free'!BH67),"",'Professional free'!BH67)</f>
        <v/>
      </c>
      <c r="BJ667" t="str">
        <f>IF(ISBLANK('Professional free'!F67),"",'Professional free'!F67)</f>
        <v/>
      </c>
      <c r="BK667" t="str">
        <f>IF(ISBLANK('Professional free'!G67),"",'Professional free'!G67)</f>
        <v/>
      </c>
      <c r="BL667" t="str">
        <f>IF(ISBLANK('Professional free'!AF67),"",'Professional free'!AF67)</f>
        <v/>
      </c>
      <c r="BN667" t="str">
        <f>IF(ISBLANK('Professional free'!BI67),"",'Professional free'!BI67)</f>
        <v/>
      </c>
    </row>
    <row r="668" spans="6:66">
      <c r="F668" t="str">
        <f>IF(ISBLANK('Professional free'!H68),"",'Professional free'!H68)</f>
        <v/>
      </c>
      <c r="G668" t="str">
        <f>IF(ISBLANK('Professional free'!I68),"",'Professional free'!I68)</f>
        <v/>
      </c>
      <c r="H668" t="str">
        <f>IF(ISBLANK('Professional free'!J68),"",'Professional free'!J68)</f>
        <v/>
      </c>
      <c r="I668" t="str">
        <f>IF(ISBLANK('Professional free'!K68),"",'Professional free'!K68)</f>
        <v/>
      </c>
      <c r="J668" t="str">
        <f>IF(ISBLANK('Professional free'!L68),"",'Professional free'!L68)</f>
        <v/>
      </c>
      <c r="K668" t="str">
        <f>IF(ISBLANK('Professional free'!M68),"",'Professional free'!M68)</f>
        <v/>
      </c>
      <c r="N668" t="str">
        <f>IF(ISBLANK('Professional free'!N68),"",'Professional free'!N68)</f>
        <v/>
      </c>
      <c r="AU668" t="str">
        <f>IF(ISBLANK('Professional free'!AU68),"",'Professional free'!AU68)</f>
        <v/>
      </c>
      <c r="AV668" t="str">
        <f>IF(ISBLANK('Professional free'!AV68),"",'Professional free'!AV68)</f>
        <v/>
      </c>
      <c r="AW668" t="str">
        <f>IF(ISBLANK('Professional free'!AW68),"",'Professional free'!AW68)</f>
        <v/>
      </c>
      <c r="AX668" t="str">
        <f>IF(ISBLANK('Professional free'!AX68),"",'Professional free'!AX68)</f>
        <v/>
      </c>
      <c r="BG668" t="str">
        <f>IF(ISBLANK('Professional free'!BG68),"",'Professional free'!BG68)</f>
        <v/>
      </c>
      <c r="BI668" s="29" t="str">
        <f>IF(ISBLANK('Professional free'!BH68),"",'Professional free'!BH68)</f>
        <v/>
      </c>
      <c r="BJ668" t="str">
        <f>IF(ISBLANK('Professional free'!F68),"",'Professional free'!F68)</f>
        <v/>
      </c>
      <c r="BK668" t="str">
        <f>IF(ISBLANK('Professional free'!G68),"",'Professional free'!G68)</f>
        <v/>
      </c>
      <c r="BL668" t="str">
        <f>IF(ISBLANK('Professional free'!AF68),"",'Professional free'!AF68)</f>
        <v/>
      </c>
      <c r="BN668" t="str">
        <f>IF(ISBLANK('Professional free'!BI68),"",'Professional free'!BI68)</f>
        <v/>
      </c>
    </row>
    <row r="669" spans="6:66">
      <c r="F669" t="str">
        <f>IF(ISBLANK('Professional free'!H69),"",'Professional free'!H69)</f>
        <v/>
      </c>
      <c r="G669" t="str">
        <f>IF(ISBLANK('Professional free'!I69),"",'Professional free'!I69)</f>
        <v/>
      </c>
      <c r="H669" t="str">
        <f>IF(ISBLANK('Professional free'!J69),"",'Professional free'!J69)</f>
        <v/>
      </c>
      <c r="I669" t="str">
        <f>IF(ISBLANK('Professional free'!K69),"",'Professional free'!K69)</f>
        <v/>
      </c>
      <c r="J669" t="str">
        <f>IF(ISBLANK('Professional free'!L69),"",'Professional free'!L69)</f>
        <v/>
      </c>
      <c r="K669" t="str">
        <f>IF(ISBLANK('Professional free'!M69),"",'Professional free'!M69)</f>
        <v/>
      </c>
      <c r="N669" t="str">
        <f>IF(ISBLANK('Professional free'!N69),"",'Professional free'!N69)</f>
        <v/>
      </c>
      <c r="AU669" t="str">
        <f>IF(ISBLANK('Professional free'!AU69),"",'Professional free'!AU69)</f>
        <v/>
      </c>
      <c r="AV669" t="str">
        <f>IF(ISBLANK('Professional free'!AV69),"",'Professional free'!AV69)</f>
        <v/>
      </c>
      <c r="AW669" t="str">
        <f>IF(ISBLANK('Professional free'!AW69),"",'Professional free'!AW69)</f>
        <v/>
      </c>
      <c r="AX669" t="str">
        <f>IF(ISBLANK('Professional free'!AX69),"",'Professional free'!AX69)</f>
        <v/>
      </c>
      <c r="BG669" t="str">
        <f>IF(ISBLANK('Professional free'!BG69),"",'Professional free'!BG69)</f>
        <v/>
      </c>
      <c r="BI669" s="29" t="str">
        <f>IF(ISBLANK('Professional free'!BH69),"",'Professional free'!BH69)</f>
        <v/>
      </c>
      <c r="BJ669" t="str">
        <f>IF(ISBLANK('Professional free'!F69),"",'Professional free'!F69)</f>
        <v/>
      </c>
      <c r="BK669" t="str">
        <f>IF(ISBLANK('Professional free'!G69),"",'Professional free'!G69)</f>
        <v/>
      </c>
      <c r="BL669" t="str">
        <f>IF(ISBLANK('Professional free'!AF69),"",'Professional free'!AF69)</f>
        <v/>
      </c>
      <c r="BN669" t="str">
        <f>IF(ISBLANK('Professional free'!BI69),"",'Professional free'!BI69)</f>
        <v/>
      </c>
    </row>
    <row r="670" spans="6:66">
      <c r="F670" t="str">
        <f>IF(ISBLANK('Professional free'!H70),"",'Professional free'!H70)</f>
        <v/>
      </c>
      <c r="G670" t="str">
        <f>IF(ISBLANK('Professional free'!I70),"",'Professional free'!I70)</f>
        <v/>
      </c>
      <c r="H670" t="str">
        <f>IF(ISBLANK('Professional free'!J70),"",'Professional free'!J70)</f>
        <v/>
      </c>
      <c r="I670" t="str">
        <f>IF(ISBLANK('Professional free'!K70),"",'Professional free'!K70)</f>
        <v/>
      </c>
      <c r="J670" t="str">
        <f>IF(ISBLANK('Professional free'!L70),"",'Professional free'!L70)</f>
        <v/>
      </c>
      <c r="K670" t="str">
        <f>IF(ISBLANK('Professional free'!M70),"",'Professional free'!M70)</f>
        <v/>
      </c>
      <c r="N670" t="str">
        <f>IF(ISBLANK('Professional free'!N70),"",'Professional free'!N70)</f>
        <v/>
      </c>
      <c r="AU670" t="str">
        <f>IF(ISBLANK('Professional free'!AU70),"",'Professional free'!AU70)</f>
        <v/>
      </c>
      <c r="AV670" t="str">
        <f>IF(ISBLANK('Professional free'!AV70),"",'Professional free'!AV70)</f>
        <v/>
      </c>
      <c r="AW670" t="str">
        <f>IF(ISBLANK('Professional free'!AW70),"",'Professional free'!AW70)</f>
        <v/>
      </c>
      <c r="AX670" t="str">
        <f>IF(ISBLANK('Professional free'!AX70),"",'Professional free'!AX70)</f>
        <v/>
      </c>
      <c r="BG670" t="str">
        <f>IF(ISBLANK('Professional free'!BG70),"",'Professional free'!BG70)</f>
        <v/>
      </c>
      <c r="BI670" s="29" t="str">
        <f>IF(ISBLANK('Professional free'!BH70),"",'Professional free'!BH70)</f>
        <v/>
      </c>
      <c r="BJ670" t="str">
        <f>IF(ISBLANK('Professional free'!F70),"",'Professional free'!F70)</f>
        <v/>
      </c>
      <c r="BK670" t="str">
        <f>IF(ISBLANK('Professional free'!G70),"",'Professional free'!G70)</f>
        <v/>
      </c>
      <c r="BL670" t="str">
        <f>IF(ISBLANK('Professional free'!AF70),"",'Professional free'!AF70)</f>
        <v/>
      </c>
      <c r="BN670" t="str">
        <f>IF(ISBLANK('Professional free'!BI70),"",'Professional free'!BI70)</f>
        <v/>
      </c>
    </row>
    <row r="671" spans="6:66">
      <c r="F671" t="str">
        <f>IF(ISBLANK('Professional free'!H71),"",'Professional free'!H71)</f>
        <v/>
      </c>
      <c r="G671" t="str">
        <f>IF(ISBLANK('Professional free'!I71),"",'Professional free'!I71)</f>
        <v/>
      </c>
      <c r="H671" t="str">
        <f>IF(ISBLANK('Professional free'!J71),"",'Professional free'!J71)</f>
        <v/>
      </c>
      <c r="I671" t="str">
        <f>IF(ISBLANK('Professional free'!K71),"",'Professional free'!K71)</f>
        <v/>
      </c>
      <c r="J671" t="str">
        <f>IF(ISBLANK('Professional free'!L71),"",'Professional free'!L71)</f>
        <v/>
      </c>
      <c r="K671" t="str">
        <f>IF(ISBLANK('Professional free'!M71),"",'Professional free'!M71)</f>
        <v/>
      </c>
      <c r="N671" t="str">
        <f>IF(ISBLANK('Professional free'!N71),"",'Professional free'!N71)</f>
        <v/>
      </c>
      <c r="AU671" t="str">
        <f>IF(ISBLANK('Professional free'!AU71),"",'Professional free'!AU71)</f>
        <v/>
      </c>
      <c r="AV671" t="str">
        <f>IF(ISBLANK('Professional free'!AV71),"",'Professional free'!AV71)</f>
        <v/>
      </c>
      <c r="AW671" t="str">
        <f>IF(ISBLANK('Professional free'!AW71),"",'Professional free'!AW71)</f>
        <v/>
      </c>
      <c r="AX671" t="str">
        <f>IF(ISBLANK('Professional free'!AX71),"",'Professional free'!AX71)</f>
        <v/>
      </c>
      <c r="BG671" t="str">
        <f>IF(ISBLANK('Professional free'!BG71),"",'Professional free'!BG71)</f>
        <v/>
      </c>
      <c r="BI671" s="29" t="str">
        <f>IF(ISBLANK('Professional free'!BH71),"",'Professional free'!BH71)</f>
        <v/>
      </c>
      <c r="BJ671" t="str">
        <f>IF(ISBLANK('Professional free'!F71),"",'Professional free'!F71)</f>
        <v/>
      </c>
      <c r="BK671" t="str">
        <f>IF(ISBLANK('Professional free'!G71),"",'Professional free'!G71)</f>
        <v/>
      </c>
      <c r="BL671" t="str">
        <f>IF(ISBLANK('Professional free'!AF71),"",'Professional free'!AF71)</f>
        <v/>
      </c>
      <c r="BN671" t="str">
        <f>IF(ISBLANK('Professional free'!BI71),"",'Professional free'!BI71)</f>
        <v/>
      </c>
    </row>
    <row r="672" spans="6:66">
      <c r="F672" t="str">
        <f>IF(ISBLANK('Professional free'!H72),"",'Professional free'!H72)</f>
        <v/>
      </c>
      <c r="G672" t="str">
        <f>IF(ISBLANK('Professional free'!I72),"",'Professional free'!I72)</f>
        <v/>
      </c>
      <c r="H672" t="str">
        <f>IF(ISBLANK('Professional free'!J72),"",'Professional free'!J72)</f>
        <v/>
      </c>
      <c r="I672" t="str">
        <f>IF(ISBLANK('Professional free'!K72),"",'Professional free'!K72)</f>
        <v/>
      </c>
      <c r="J672" t="str">
        <f>IF(ISBLANK('Professional free'!L72),"",'Professional free'!L72)</f>
        <v/>
      </c>
      <c r="K672" t="str">
        <f>IF(ISBLANK('Professional free'!M72),"",'Professional free'!M72)</f>
        <v/>
      </c>
      <c r="N672" t="str">
        <f>IF(ISBLANK('Professional free'!N72),"",'Professional free'!N72)</f>
        <v/>
      </c>
      <c r="AU672" t="str">
        <f>IF(ISBLANK('Professional free'!AU72),"",'Professional free'!AU72)</f>
        <v/>
      </c>
      <c r="AV672" t="str">
        <f>IF(ISBLANK('Professional free'!AV72),"",'Professional free'!AV72)</f>
        <v/>
      </c>
      <c r="AW672" t="str">
        <f>IF(ISBLANK('Professional free'!AW72),"",'Professional free'!AW72)</f>
        <v/>
      </c>
      <c r="AX672" t="str">
        <f>IF(ISBLANK('Professional free'!AX72),"",'Professional free'!AX72)</f>
        <v/>
      </c>
      <c r="BG672" t="str">
        <f>IF(ISBLANK('Professional free'!BG72),"",'Professional free'!BG72)</f>
        <v/>
      </c>
      <c r="BI672" s="29" t="str">
        <f>IF(ISBLANK('Professional free'!BH72),"",'Professional free'!BH72)</f>
        <v/>
      </c>
      <c r="BJ672" t="str">
        <f>IF(ISBLANK('Professional free'!F72),"",'Professional free'!F72)</f>
        <v/>
      </c>
      <c r="BK672" t="str">
        <f>IF(ISBLANK('Professional free'!G72),"",'Professional free'!G72)</f>
        <v/>
      </c>
      <c r="BL672" t="str">
        <f>IF(ISBLANK('Professional free'!AF72),"",'Professional free'!AF72)</f>
        <v/>
      </c>
      <c r="BN672" t="str">
        <f>IF(ISBLANK('Professional free'!BI72),"",'Professional free'!BI72)</f>
        <v/>
      </c>
    </row>
    <row r="673" spans="6:66">
      <c r="F673" t="str">
        <f>IF(ISBLANK('Professional free'!H73),"",'Professional free'!H73)</f>
        <v/>
      </c>
      <c r="G673" t="str">
        <f>IF(ISBLANK('Professional free'!I73),"",'Professional free'!I73)</f>
        <v/>
      </c>
      <c r="H673" t="str">
        <f>IF(ISBLANK('Professional free'!J73),"",'Professional free'!J73)</f>
        <v/>
      </c>
      <c r="I673" t="str">
        <f>IF(ISBLANK('Professional free'!K73),"",'Professional free'!K73)</f>
        <v/>
      </c>
      <c r="J673" t="str">
        <f>IF(ISBLANK('Professional free'!L73),"",'Professional free'!L73)</f>
        <v/>
      </c>
      <c r="K673" t="str">
        <f>IF(ISBLANK('Professional free'!M73),"",'Professional free'!M73)</f>
        <v/>
      </c>
      <c r="N673" t="str">
        <f>IF(ISBLANK('Professional free'!N73),"",'Professional free'!N73)</f>
        <v/>
      </c>
      <c r="AU673" t="str">
        <f>IF(ISBLANK('Professional free'!AU73),"",'Professional free'!AU73)</f>
        <v/>
      </c>
      <c r="AV673" t="str">
        <f>IF(ISBLANK('Professional free'!AV73),"",'Professional free'!AV73)</f>
        <v/>
      </c>
      <c r="AW673" t="str">
        <f>IF(ISBLANK('Professional free'!AW73),"",'Professional free'!AW73)</f>
        <v/>
      </c>
      <c r="AX673" t="str">
        <f>IF(ISBLANK('Professional free'!AX73),"",'Professional free'!AX73)</f>
        <v/>
      </c>
      <c r="BG673" t="str">
        <f>IF(ISBLANK('Professional free'!BG73),"",'Professional free'!BG73)</f>
        <v/>
      </c>
      <c r="BI673" s="29" t="str">
        <f>IF(ISBLANK('Professional free'!BH73),"",'Professional free'!BH73)</f>
        <v/>
      </c>
      <c r="BJ673" t="str">
        <f>IF(ISBLANK('Professional free'!F73),"",'Professional free'!F73)</f>
        <v/>
      </c>
      <c r="BK673" t="str">
        <f>IF(ISBLANK('Professional free'!G73),"",'Professional free'!G73)</f>
        <v/>
      </c>
      <c r="BL673" t="str">
        <f>IF(ISBLANK('Professional free'!AF73),"",'Professional free'!AF73)</f>
        <v/>
      </c>
      <c r="BN673" t="str">
        <f>IF(ISBLANK('Professional free'!BI73),"",'Professional free'!BI73)</f>
        <v/>
      </c>
    </row>
    <row r="674" spans="6:66">
      <c r="F674" t="str">
        <f>IF(ISBLANK('Professional free'!H74),"",'Professional free'!H74)</f>
        <v/>
      </c>
      <c r="G674" t="str">
        <f>IF(ISBLANK('Professional free'!I74),"",'Professional free'!I74)</f>
        <v/>
      </c>
      <c r="H674" t="str">
        <f>IF(ISBLANK('Professional free'!J74),"",'Professional free'!J74)</f>
        <v/>
      </c>
      <c r="I674" t="str">
        <f>IF(ISBLANK('Professional free'!K74),"",'Professional free'!K74)</f>
        <v/>
      </c>
      <c r="J674" t="str">
        <f>IF(ISBLANK('Professional free'!L74),"",'Professional free'!L74)</f>
        <v/>
      </c>
      <c r="K674" t="str">
        <f>IF(ISBLANK('Professional free'!M74),"",'Professional free'!M74)</f>
        <v/>
      </c>
      <c r="N674" t="str">
        <f>IF(ISBLANK('Professional free'!N74),"",'Professional free'!N74)</f>
        <v/>
      </c>
      <c r="AU674" t="str">
        <f>IF(ISBLANK('Professional free'!AU74),"",'Professional free'!AU74)</f>
        <v/>
      </c>
      <c r="AV674" t="str">
        <f>IF(ISBLANK('Professional free'!AV74),"",'Professional free'!AV74)</f>
        <v/>
      </c>
      <c r="AW674" t="str">
        <f>IF(ISBLANK('Professional free'!AW74),"",'Professional free'!AW74)</f>
        <v/>
      </c>
      <c r="AX674" t="str">
        <f>IF(ISBLANK('Professional free'!AX74),"",'Professional free'!AX74)</f>
        <v/>
      </c>
      <c r="BG674" t="str">
        <f>IF(ISBLANK('Professional free'!BG74),"",'Professional free'!BG74)</f>
        <v/>
      </c>
      <c r="BI674" s="29" t="str">
        <f>IF(ISBLANK('Professional free'!BH74),"",'Professional free'!BH74)</f>
        <v/>
      </c>
      <c r="BJ674" t="str">
        <f>IF(ISBLANK('Professional free'!F74),"",'Professional free'!F74)</f>
        <v/>
      </c>
      <c r="BK674" t="str">
        <f>IF(ISBLANK('Professional free'!G74),"",'Professional free'!G74)</f>
        <v/>
      </c>
      <c r="BL674" t="str">
        <f>IF(ISBLANK('Professional free'!AF74),"",'Professional free'!AF74)</f>
        <v/>
      </c>
      <c r="BN674" t="str">
        <f>IF(ISBLANK('Professional free'!BI74),"",'Professional free'!BI74)</f>
        <v/>
      </c>
    </row>
    <row r="675" spans="6:66">
      <c r="F675" t="str">
        <f>IF(ISBLANK('Professional free'!H75),"",'Professional free'!H75)</f>
        <v/>
      </c>
      <c r="G675" t="str">
        <f>IF(ISBLANK('Professional free'!I75),"",'Professional free'!I75)</f>
        <v/>
      </c>
      <c r="H675" t="str">
        <f>IF(ISBLANK('Professional free'!J75),"",'Professional free'!J75)</f>
        <v/>
      </c>
      <c r="I675" t="str">
        <f>IF(ISBLANK('Professional free'!K75),"",'Professional free'!K75)</f>
        <v/>
      </c>
      <c r="J675" t="str">
        <f>IF(ISBLANK('Professional free'!L75),"",'Professional free'!L75)</f>
        <v/>
      </c>
      <c r="K675" t="str">
        <f>IF(ISBLANK('Professional free'!M75),"",'Professional free'!M75)</f>
        <v/>
      </c>
      <c r="N675" t="str">
        <f>IF(ISBLANK('Professional free'!N75),"",'Professional free'!N75)</f>
        <v/>
      </c>
      <c r="AU675" t="str">
        <f>IF(ISBLANK('Professional free'!AU75),"",'Professional free'!AU75)</f>
        <v/>
      </c>
      <c r="AV675" t="str">
        <f>IF(ISBLANK('Professional free'!AV75),"",'Professional free'!AV75)</f>
        <v/>
      </c>
      <c r="AW675" t="str">
        <f>IF(ISBLANK('Professional free'!AW75),"",'Professional free'!AW75)</f>
        <v/>
      </c>
      <c r="AX675" t="str">
        <f>IF(ISBLANK('Professional free'!AX75),"",'Professional free'!AX75)</f>
        <v/>
      </c>
      <c r="BG675" t="str">
        <f>IF(ISBLANK('Professional free'!BG75),"",'Professional free'!BG75)</f>
        <v/>
      </c>
      <c r="BI675" s="29" t="str">
        <f>IF(ISBLANK('Professional free'!BH75),"",'Professional free'!BH75)</f>
        <v/>
      </c>
      <c r="BJ675" t="str">
        <f>IF(ISBLANK('Professional free'!F75),"",'Professional free'!F75)</f>
        <v/>
      </c>
      <c r="BK675" t="str">
        <f>IF(ISBLANK('Professional free'!G75),"",'Professional free'!G75)</f>
        <v/>
      </c>
      <c r="BL675" t="str">
        <f>IF(ISBLANK('Professional free'!AF75),"",'Professional free'!AF75)</f>
        <v/>
      </c>
      <c r="BN675" t="str">
        <f>IF(ISBLANK('Professional free'!BI75),"",'Professional free'!BI75)</f>
        <v/>
      </c>
    </row>
    <row r="676" spans="6:66">
      <c r="F676" t="str">
        <f>IF(ISBLANK('Professional free'!H76),"",'Professional free'!H76)</f>
        <v/>
      </c>
      <c r="G676" t="str">
        <f>IF(ISBLANK('Professional free'!I76),"",'Professional free'!I76)</f>
        <v/>
      </c>
      <c r="H676" t="str">
        <f>IF(ISBLANK('Professional free'!J76),"",'Professional free'!J76)</f>
        <v/>
      </c>
      <c r="I676" t="str">
        <f>IF(ISBLANK('Professional free'!K76),"",'Professional free'!K76)</f>
        <v/>
      </c>
      <c r="J676" t="str">
        <f>IF(ISBLANK('Professional free'!L76),"",'Professional free'!L76)</f>
        <v/>
      </c>
      <c r="K676" t="str">
        <f>IF(ISBLANK('Professional free'!M76),"",'Professional free'!M76)</f>
        <v/>
      </c>
      <c r="N676" t="str">
        <f>IF(ISBLANK('Professional free'!N76),"",'Professional free'!N76)</f>
        <v/>
      </c>
      <c r="AU676" t="str">
        <f>IF(ISBLANK('Professional free'!AU76),"",'Professional free'!AU76)</f>
        <v/>
      </c>
      <c r="AV676" t="str">
        <f>IF(ISBLANK('Professional free'!AV76),"",'Professional free'!AV76)</f>
        <v/>
      </c>
      <c r="AW676" t="str">
        <f>IF(ISBLANK('Professional free'!AW76),"",'Professional free'!AW76)</f>
        <v/>
      </c>
      <c r="AX676" t="str">
        <f>IF(ISBLANK('Professional free'!AX76),"",'Professional free'!AX76)</f>
        <v/>
      </c>
      <c r="BG676" t="str">
        <f>IF(ISBLANK('Professional free'!BG76),"",'Professional free'!BG76)</f>
        <v/>
      </c>
      <c r="BI676" s="29" t="str">
        <f>IF(ISBLANK('Professional free'!BH76),"",'Professional free'!BH76)</f>
        <v/>
      </c>
      <c r="BJ676" t="str">
        <f>IF(ISBLANK('Professional free'!F76),"",'Professional free'!F76)</f>
        <v/>
      </c>
      <c r="BK676" t="str">
        <f>IF(ISBLANK('Professional free'!G76),"",'Professional free'!G76)</f>
        <v/>
      </c>
      <c r="BL676" t="str">
        <f>IF(ISBLANK('Professional free'!AF76),"",'Professional free'!AF76)</f>
        <v/>
      </c>
      <c r="BN676" t="str">
        <f>IF(ISBLANK('Professional free'!BI76),"",'Professional free'!BI76)</f>
        <v/>
      </c>
    </row>
    <row r="677" spans="6:66">
      <c r="F677" t="str">
        <f>IF(ISBLANK('Professional free'!H77),"",'Professional free'!H77)</f>
        <v/>
      </c>
      <c r="G677" t="str">
        <f>IF(ISBLANK('Professional free'!I77),"",'Professional free'!I77)</f>
        <v/>
      </c>
      <c r="H677" t="str">
        <f>IF(ISBLANK('Professional free'!J77),"",'Professional free'!J77)</f>
        <v/>
      </c>
      <c r="I677" t="str">
        <f>IF(ISBLANK('Professional free'!K77),"",'Professional free'!K77)</f>
        <v/>
      </c>
      <c r="J677" t="str">
        <f>IF(ISBLANK('Professional free'!L77),"",'Professional free'!L77)</f>
        <v/>
      </c>
      <c r="K677" t="str">
        <f>IF(ISBLANK('Professional free'!M77),"",'Professional free'!M77)</f>
        <v/>
      </c>
      <c r="N677" t="str">
        <f>IF(ISBLANK('Professional free'!N77),"",'Professional free'!N77)</f>
        <v/>
      </c>
      <c r="AU677" t="str">
        <f>IF(ISBLANK('Professional free'!AU77),"",'Professional free'!AU77)</f>
        <v/>
      </c>
      <c r="AV677" t="str">
        <f>IF(ISBLANK('Professional free'!AV77),"",'Professional free'!AV77)</f>
        <v/>
      </c>
      <c r="AW677" t="str">
        <f>IF(ISBLANK('Professional free'!AW77),"",'Professional free'!AW77)</f>
        <v/>
      </c>
      <c r="AX677" t="str">
        <f>IF(ISBLANK('Professional free'!AX77),"",'Professional free'!AX77)</f>
        <v/>
      </c>
      <c r="BG677" t="str">
        <f>IF(ISBLANK('Professional free'!BG77),"",'Professional free'!BG77)</f>
        <v/>
      </c>
      <c r="BI677" s="29" t="str">
        <f>IF(ISBLANK('Professional free'!BH77),"",'Professional free'!BH77)</f>
        <v/>
      </c>
      <c r="BJ677" t="str">
        <f>IF(ISBLANK('Professional free'!F77),"",'Professional free'!F77)</f>
        <v/>
      </c>
      <c r="BK677" t="str">
        <f>IF(ISBLANK('Professional free'!G77),"",'Professional free'!G77)</f>
        <v/>
      </c>
      <c r="BL677" t="str">
        <f>IF(ISBLANK('Professional free'!AF77),"",'Professional free'!AF77)</f>
        <v/>
      </c>
      <c r="BN677" t="str">
        <f>IF(ISBLANK('Professional free'!BI77),"",'Professional free'!BI77)</f>
        <v/>
      </c>
    </row>
    <row r="678" spans="6:66">
      <c r="F678" t="str">
        <f>IF(ISBLANK('Professional free'!H78),"",'Professional free'!H78)</f>
        <v/>
      </c>
      <c r="G678" t="str">
        <f>IF(ISBLANK('Professional free'!I78),"",'Professional free'!I78)</f>
        <v/>
      </c>
      <c r="H678" t="str">
        <f>IF(ISBLANK('Professional free'!J78),"",'Professional free'!J78)</f>
        <v/>
      </c>
      <c r="I678" t="str">
        <f>IF(ISBLANK('Professional free'!K78),"",'Professional free'!K78)</f>
        <v/>
      </c>
      <c r="J678" t="str">
        <f>IF(ISBLANK('Professional free'!L78),"",'Professional free'!L78)</f>
        <v/>
      </c>
      <c r="K678" t="str">
        <f>IF(ISBLANK('Professional free'!M78),"",'Professional free'!M78)</f>
        <v/>
      </c>
      <c r="N678" t="str">
        <f>IF(ISBLANK('Professional free'!N78),"",'Professional free'!N78)</f>
        <v/>
      </c>
      <c r="AU678" t="str">
        <f>IF(ISBLANK('Professional free'!AU78),"",'Professional free'!AU78)</f>
        <v/>
      </c>
      <c r="AV678" t="str">
        <f>IF(ISBLANK('Professional free'!AV78),"",'Professional free'!AV78)</f>
        <v/>
      </c>
      <c r="AW678" t="str">
        <f>IF(ISBLANK('Professional free'!AW78),"",'Professional free'!AW78)</f>
        <v/>
      </c>
      <c r="AX678" t="str">
        <f>IF(ISBLANK('Professional free'!AX78),"",'Professional free'!AX78)</f>
        <v/>
      </c>
      <c r="BG678" t="str">
        <f>IF(ISBLANK('Professional free'!BG78),"",'Professional free'!BG78)</f>
        <v/>
      </c>
      <c r="BI678" s="29" t="str">
        <f>IF(ISBLANK('Professional free'!BH78),"",'Professional free'!BH78)</f>
        <v/>
      </c>
      <c r="BJ678" t="str">
        <f>IF(ISBLANK('Professional free'!F78),"",'Professional free'!F78)</f>
        <v/>
      </c>
      <c r="BK678" t="str">
        <f>IF(ISBLANK('Professional free'!G78),"",'Professional free'!G78)</f>
        <v/>
      </c>
      <c r="BL678" t="str">
        <f>IF(ISBLANK('Professional free'!AF78),"",'Professional free'!AF78)</f>
        <v/>
      </c>
      <c r="BN678" t="str">
        <f>IF(ISBLANK('Professional free'!BI78),"",'Professional free'!BI78)</f>
        <v/>
      </c>
    </row>
    <row r="679" spans="6:66">
      <c r="F679" t="str">
        <f>IF(ISBLANK('Professional free'!H79),"",'Professional free'!H79)</f>
        <v/>
      </c>
      <c r="G679" t="str">
        <f>IF(ISBLANK('Professional free'!I79),"",'Professional free'!I79)</f>
        <v/>
      </c>
      <c r="H679" t="str">
        <f>IF(ISBLANK('Professional free'!J79),"",'Professional free'!J79)</f>
        <v/>
      </c>
      <c r="I679" t="str">
        <f>IF(ISBLANK('Professional free'!K79),"",'Professional free'!K79)</f>
        <v/>
      </c>
      <c r="J679" t="str">
        <f>IF(ISBLANK('Professional free'!L79),"",'Professional free'!L79)</f>
        <v/>
      </c>
      <c r="K679" t="str">
        <f>IF(ISBLANK('Professional free'!M79),"",'Professional free'!M79)</f>
        <v/>
      </c>
      <c r="N679" t="str">
        <f>IF(ISBLANK('Professional free'!N79),"",'Professional free'!N79)</f>
        <v/>
      </c>
      <c r="AU679" t="str">
        <f>IF(ISBLANK('Professional free'!AU79),"",'Professional free'!AU79)</f>
        <v/>
      </c>
      <c r="AV679" t="str">
        <f>IF(ISBLANK('Professional free'!AV79),"",'Professional free'!AV79)</f>
        <v/>
      </c>
      <c r="AW679" t="str">
        <f>IF(ISBLANK('Professional free'!AW79),"",'Professional free'!AW79)</f>
        <v/>
      </c>
      <c r="AX679" t="str">
        <f>IF(ISBLANK('Professional free'!AX79),"",'Professional free'!AX79)</f>
        <v/>
      </c>
      <c r="BG679" t="str">
        <f>IF(ISBLANK('Professional free'!BG79),"",'Professional free'!BG79)</f>
        <v/>
      </c>
      <c r="BI679" s="29" t="str">
        <f>IF(ISBLANK('Professional free'!BH79),"",'Professional free'!BH79)</f>
        <v/>
      </c>
      <c r="BJ679" t="str">
        <f>IF(ISBLANK('Professional free'!F79),"",'Professional free'!F79)</f>
        <v/>
      </c>
      <c r="BK679" t="str">
        <f>IF(ISBLANK('Professional free'!G79),"",'Professional free'!G79)</f>
        <v/>
      </c>
      <c r="BL679" t="str">
        <f>IF(ISBLANK('Professional free'!AF79),"",'Professional free'!AF79)</f>
        <v/>
      </c>
      <c r="BN679" t="str">
        <f>IF(ISBLANK('Professional free'!BI79),"",'Professional free'!BI79)</f>
        <v/>
      </c>
    </row>
    <row r="680" spans="6:66">
      <c r="F680" t="str">
        <f>IF(ISBLANK('Professional free'!H80),"",'Professional free'!H80)</f>
        <v/>
      </c>
      <c r="G680" t="str">
        <f>IF(ISBLANK('Professional free'!I80),"",'Professional free'!I80)</f>
        <v/>
      </c>
      <c r="H680" t="str">
        <f>IF(ISBLANK('Professional free'!J80),"",'Professional free'!J80)</f>
        <v/>
      </c>
      <c r="I680" t="str">
        <f>IF(ISBLANK('Professional free'!K80),"",'Professional free'!K80)</f>
        <v/>
      </c>
      <c r="J680" t="str">
        <f>IF(ISBLANK('Professional free'!L80),"",'Professional free'!L80)</f>
        <v/>
      </c>
      <c r="K680" t="str">
        <f>IF(ISBLANK('Professional free'!M80),"",'Professional free'!M80)</f>
        <v/>
      </c>
      <c r="N680" t="str">
        <f>IF(ISBLANK('Professional free'!N80),"",'Professional free'!N80)</f>
        <v/>
      </c>
      <c r="AU680" t="str">
        <f>IF(ISBLANK('Professional free'!AU80),"",'Professional free'!AU80)</f>
        <v/>
      </c>
      <c r="AV680" t="str">
        <f>IF(ISBLANK('Professional free'!AV80),"",'Professional free'!AV80)</f>
        <v/>
      </c>
      <c r="AW680" t="str">
        <f>IF(ISBLANK('Professional free'!AW80),"",'Professional free'!AW80)</f>
        <v/>
      </c>
      <c r="AX680" t="str">
        <f>IF(ISBLANK('Professional free'!AX80),"",'Professional free'!AX80)</f>
        <v/>
      </c>
      <c r="BG680" t="str">
        <f>IF(ISBLANK('Professional free'!BG80),"",'Professional free'!BG80)</f>
        <v/>
      </c>
      <c r="BI680" s="29" t="str">
        <f>IF(ISBLANK('Professional free'!BH80),"",'Professional free'!BH80)</f>
        <v/>
      </c>
      <c r="BJ680" t="str">
        <f>IF(ISBLANK('Professional free'!F80),"",'Professional free'!F80)</f>
        <v/>
      </c>
      <c r="BK680" t="str">
        <f>IF(ISBLANK('Professional free'!G80),"",'Professional free'!G80)</f>
        <v/>
      </c>
      <c r="BL680" t="str">
        <f>IF(ISBLANK('Professional free'!AF80),"",'Professional free'!AF80)</f>
        <v/>
      </c>
      <c r="BN680" t="str">
        <f>IF(ISBLANK('Professional free'!BI80),"",'Professional free'!BI80)</f>
        <v/>
      </c>
    </row>
    <row r="681" spans="6:66">
      <c r="F681" t="str">
        <f>IF(ISBLANK('Professional free'!H81),"",'Professional free'!H81)</f>
        <v/>
      </c>
      <c r="G681" t="str">
        <f>IF(ISBLANK('Professional free'!I81),"",'Professional free'!I81)</f>
        <v/>
      </c>
      <c r="H681" t="str">
        <f>IF(ISBLANK('Professional free'!J81),"",'Professional free'!J81)</f>
        <v/>
      </c>
      <c r="I681" t="str">
        <f>IF(ISBLANK('Professional free'!K81),"",'Professional free'!K81)</f>
        <v/>
      </c>
      <c r="J681" t="str">
        <f>IF(ISBLANK('Professional free'!L81),"",'Professional free'!L81)</f>
        <v/>
      </c>
      <c r="K681" t="str">
        <f>IF(ISBLANK('Professional free'!M81),"",'Professional free'!M81)</f>
        <v/>
      </c>
      <c r="N681" t="str">
        <f>IF(ISBLANK('Professional free'!N81),"",'Professional free'!N81)</f>
        <v/>
      </c>
      <c r="AU681" t="str">
        <f>IF(ISBLANK('Professional free'!AU81),"",'Professional free'!AU81)</f>
        <v/>
      </c>
      <c r="AV681" t="str">
        <f>IF(ISBLANK('Professional free'!AV81),"",'Professional free'!AV81)</f>
        <v/>
      </c>
      <c r="AW681" t="str">
        <f>IF(ISBLANK('Professional free'!AW81),"",'Professional free'!AW81)</f>
        <v/>
      </c>
      <c r="AX681" t="str">
        <f>IF(ISBLANK('Professional free'!AX81),"",'Professional free'!AX81)</f>
        <v/>
      </c>
      <c r="BG681" t="str">
        <f>IF(ISBLANK('Professional free'!BG81),"",'Professional free'!BG81)</f>
        <v/>
      </c>
      <c r="BI681" s="29" t="str">
        <f>IF(ISBLANK('Professional free'!BH81),"",'Professional free'!BH81)</f>
        <v/>
      </c>
      <c r="BJ681" t="str">
        <f>IF(ISBLANK('Professional free'!F81),"",'Professional free'!F81)</f>
        <v/>
      </c>
      <c r="BK681" t="str">
        <f>IF(ISBLANK('Professional free'!G81),"",'Professional free'!G81)</f>
        <v/>
      </c>
      <c r="BL681" t="str">
        <f>IF(ISBLANK('Professional free'!AF81),"",'Professional free'!AF81)</f>
        <v/>
      </c>
      <c r="BN681" t="str">
        <f>IF(ISBLANK('Professional free'!BI81),"",'Professional free'!BI81)</f>
        <v/>
      </c>
    </row>
    <row r="682" spans="6:66">
      <c r="F682" t="str">
        <f>IF(ISBLANK('Professional free'!H82),"",'Professional free'!H82)</f>
        <v/>
      </c>
      <c r="G682" t="str">
        <f>IF(ISBLANK('Professional free'!I82),"",'Professional free'!I82)</f>
        <v/>
      </c>
      <c r="H682" t="str">
        <f>IF(ISBLANK('Professional free'!J82),"",'Professional free'!J82)</f>
        <v/>
      </c>
      <c r="I682" t="str">
        <f>IF(ISBLANK('Professional free'!K82),"",'Professional free'!K82)</f>
        <v/>
      </c>
      <c r="J682" t="str">
        <f>IF(ISBLANK('Professional free'!L82),"",'Professional free'!L82)</f>
        <v/>
      </c>
      <c r="K682" t="str">
        <f>IF(ISBLANK('Professional free'!M82),"",'Professional free'!M82)</f>
        <v/>
      </c>
      <c r="N682" t="str">
        <f>IF(ISBLANK('Professional free'!N82),"",'Professional free'!N82)</f>
        <v/>
      </c>
      <c r="AU682" t="str">
        <f>IF(ISBLANK('Professional free'!AU82),"",'Professional free'!AU82)</f>
        <v/>
      </c>
      <c r="AV682" t="str">
        <f>IF(ISBLANK('Professional free'!AV82),"",'Professional free'!AV82)</f>
        <v/>
      </c>
      <c r="AW682" t="str">
        <f>IF(ISBLANK('Professional free'!AW82),"",'Professional free'!AW82)</f>
        <v/>
      </c>
      <c r="AX682" t="str">
        <f>IF(ISBLANK('Professional free'!AX82),"",'Professional free'!AX82)</f>
        <v/>
      </c>
      <c r="BG682" t="str">
        <f>IF(ISBLANK('Professional free'!BG82),"",'Professional free'!BG82)</f>
        <v/>
      </c>
      <c r="BI682" s="29" t="str">
        <f>IF(ISBLANK('Professional free'!BH82),"",'Professional free'!BH82)</f>
        <v/>
      </c>
      <c r="BJ682" t="str">
        <f>IF(ISBLANK('Professional free'!F82),"",'Professional free'!F82)</f>
        <v/>
      </c>
      <c r="BK682" t="str">
        <f>IF(ISBLANK('Professional free'!G82),"",'Professional free'!G82)</f>
        <v/>
      </c>
      <c r="BL682" t="str">
        <f>IF(ISBLANK('Professional free'!AF82),"",'Professional free'!AF82)</f>
        <v/>
      </c>
      <c r="BN682" t="str">
        <f>IF(ISBLANK('Professional free'!BI82),"",'Professional free'!BI82)</f>
        <v/>
      </c>
    </row>
    <row r="683" spans="6:66">
      <c r="F683" t="str">
        <f>IF(ISBLANK('Professional free'!H83),"",'Professional free'!H83)</f>
        <v/>
      </c>
      <c r="G683" t="str">
        <f>IF(ISBLANK('Professional free'!I83),"",'Professional free'!I83)</f>
        <v/>
      </c>
      <c r="H683" t="str">
        <f>IF(ISBLANK('Professional free'!J83),"",'Professional free'!J83)</f>
        <v/>
      </c>
      <c r="I683" t="str">
        <f>IF(ISBLANK('Professional free'!K83),"",'Professional free'!K83)</f>
        <v/>
      </c>
      <c r="J683" t="str">
        <f>IF(ISBLANK('Professional free'!L83),"",'Professional free'!L83)</f>
        <v/>
      </c>
      <c r="K683" t="str">
        <f>IF(ISBLANK('Professional free'!M83),"",'Professional free'!M83)</f>
        <v/>
      </c>
      <c r="N683" t="str">
        <f>IF(ISBLANK('Professional free'!N83),"",'Professional free'!N83)</f>
        <v/>
      </c>
      <c r="AU683" t="str">
        <f>IF(ISBLANK('Professional free'!AU83),"",'Professional free'!AU83)</f>
        <v/>
      </c>
      <c r="AV683" t="str">
        <f>IF(ISBLANK('Professional free'!AV83),"",'Professional free'!AV83)</f>
        <v/>
      </c>
      <c r="AW683" t="str">
        <f>IF(ISBLANK('Professional free'!AW83),"",'Professional free'!AW83)</f>
        <v/>
      </c>
      <c r="AX683" t="str">
        <f>IF(ISBLANK('Professional free'!AX83),"",'Professional free'!AX83)</f>
        <v/>
      </c>
      <c r="BG683" t="str">
        <f>IF(ISBLANK('Professional free'!BG83),"",'Professional free'!BG83)</f>
        <v/>
      </c>
      <c r="BI683" s="29" t="str">
        <f>IF(ISBLANK('Professional free'!BH83),"",'Professional free'!BH83)</f>
        <v/>
      </c>
      <c r="BJ683" t="str">
        <f>IF(ISBLANK('Professional free'!F83),"",'Professional free'!F83)</f>
        <v/>
      </c>
      <c r="BK683" t="str">
        <f>IF(ISBLANK('Professional free'!G83),"",'Professional free'!G83)</f>
        <v/>
      </c>
      <c r="BL683" t="str">
        <f>IF(ISBLANK('Professional free'!AF83),"",'Professional free'!AF83)</f>
        <v/>
      </c>
      <c r="BN683" t="str">
        <f>IF(ISBLANK('Professional free'!BI83),"",'Professional free'!BI83)</f>
        <v/>
      </c>
    </row>
    <row r="684" spans="6:66">
      <c r="F684" t="str">
        <f>IF(ISBLANK('Professional free'!H84),"",'Professional free'!H84)</f>
        <v/>
      </c>
      <c r="G684" t="str">
        <f>IF(ISBLANK('Professional free'!I84),"",'Professional free'!I84)</f>
        <v/>
      </c>
      <c r="H684" t="str">
        <f>IF(ISBLANK('Professional free'!J84),"",'Professional free'!J84)</f>
        <v/>
      </c>
      <c r="I684" t="str">
        <f>IF(ISBLANK('Professional free'!K84),"",'Professional free'!K84)</f>
        <v/>
      </c>
      <c r="J684" t="str">
        <f>IF(ISBLANK('Professional free'!L84),"",'Professional free'!L84)</f>
        <v/>
      </c>
      <c r="K684" t="str">
        <f>IF(ISBLANK('Professional free'!M84),"",'Professional free'!M84)</f>
        <v/>
      </c>
      <c r="N684" t="str">
        <f>IF(ISBLANK('Professional free'!N84),"",'Professional free'!N84)</f>
        <v/>
      </c>
      <c r="AU684" t="str">
        <f>IF(ISBLANK('Professional free'!AU84),"",'Professional free'!AU84)</f>
        <v/>
      </c>
      <c r="AV684" t="str">
        <f>IF(ISBLANK('Professional free'!AV84),"",'Professional free'!AV84)</f>
        <v/>
      </c>
      <c r="AW684" t="str">
        <f>IF(ISBLANK('Professional free'!AW84),"",'Professional free'!AW84)</f>
        <v/>
      </c>
      <c r="AX684" t="str">
        <f>IF(ISBLANK('Professional free'!AX84),"",'Professional free'!AX84)</f>
        <v/>
      </c>
      <c r="BG684" t="str">
        <f>IF(ISBLANK('Professional free'!BG84),"",'Professional free'!BG84)</f>
        <v/>
      </c>
      <c r="BI684" s="29" t="str">
        <f>IF(ISBLANK('Professional free'!BH84),"",'Professional free'!BH84)</f>
        <v/>
      </c>
      <c r="BJ684" t="str">
        <f>IF(ISBLANK('Professional free'!F84),"",'Professional free'!F84)</f>
        <v/>
      </c>
      <c r="BK684" t="str">
        <f>IF(ISBLANK('Professional free'!G84),"",'Professional free'!G84)</f>
        <v/>
      </c>
      <c r="BL684" t="str">
        <f>IF(ISBLANK('Professional free'!AF84),"",'Professional free'!AF84)</f>
        <v/>
      </c>
      <c r="BN684" t="str">
        <f>IF(ISBLANK('Professional free'!BI84),"",'Professional free'!BI84)</f>
        <v/>
      </c>
    </row>
    <row r="685" spans="6:66">
      <c r="F685" t="str">
        <f>IF(ISBLANK('Professional free'!H85),"",'Professional free'!H85)</f>
        <v/>
      </c>
      <c r="G685" t="str">
        <f>IF(ISBLANK('Professional free'!I85),"",'Professional free'!I85)</f>
        <v/>
      </c>
      <c r="H685" t="str">
        <f>IF(ISBLANK('Professional free'!J85),"",'Professional free'!J85)</f>
        <v/>
      </c>
      <c r="I685" t="str">
        <f>IF(ISBLANK('Professional free'!K85),"",'Professional free'!K85)</f>
        <v/>
      </c>
      <c r="J685" t="str">
        <f>IF(ISBLANK('Professional free'!L85),"",'Professional free'!L85)</f>
        <v/>
      </c>
      <c r="K685" t="str">
        <f>IF(ISBLANK('Professional free'!M85),"",'Professional free'!M85)</f>
        <v/>
      </c>
      <c r="N685" t="str">
        <f>IF(ISBLANK('Professional free'!N85),"",'Professional free'!N85)</f>
        <v/>
      </c>
      <c r="AU685" t="str">
        <f>IF(ISBLANK('Professional free'!AU85),"",'Professional free'!AU85)</f>
        <v/>
      </c>
      <c r="AV685" t="str">
        <f>IF(ISBLANK('Professional free'!AV85),"",'Professional free'!AV85)</f>
        <v/>
      </c>
      <c r="AW685" t="str">
        <f>IF(ISBLANK('Professional free'!AW85),"",'Professional free'!AW85)</f>
        <v/>
      </c>
      <c r="AX685" t="str">
        <f>IF(ISBLANK('Professional free'!AX85),"",'Professional free'!AX85)</f>
        <v/>
      </c>
      <c r="BG685" t="str">
        <f>IF(ISBLANK('Professional free'!BG85),"",'Professional free'!BG85)</f>
        <v/>
      </c>
      <c r="BI685" s="29" t="str">
        <f>IF(ISBLANK('Professional free'!BH85),"",'Professional free'!BH85)</f>
        <v/>
      </c>
      <c r="BJ685" t="str">
        <f>IF(ISBLANK('Professional free'!F85),"",'Professional free'!F85)</f>
        <v/>
      </c>
      <c r="BK685" t="str">
        <f>IF(ISBLANK('Professional free'!G85),"",'Professional free'!G85)</f>
        <v/>
      </c>
      <c r="BL685" t="str">
        <f>IF(ISBLANK('Professional free'!AF85),"",'Professional free'!AF85)</f>
        <v/>
      </c>
      <c r="BN685" t="str">
        <f>IF(ISBLANK('Professional free'!BI85),"",'Professional free'!BI85)</f>
        <v/>
      </c>
    </row>
    <row r="686" spans="6:66">
      <c r="F686" t="str">
        <f>IF(ISBLANK('Professional free'!H86),"",'Professional free'!H86)</f>
        <v/>
      </c>
      <c r="G686" t="str">
        <f>IF(ISBLANK('Professional free'!I86),"",'Professional free'!I86)</f>
        <v/>
      </c>
      <c r="H686" t="str">
        <f>IF(ISBLANK('Professional free'!J86),"",'Professional free'!J86)</f>
        <v/>
      </c>
      <c r="I686" t="str">
        <f>IF(ISBLANK('Professional free'!K86),"",'Professional free'!K86)</f>
        <v/>
      </c>
      <c r="J686" t="str">
        <f>IF(ISBLANK('Professional free'!L86),"",'Professional free'!L86)</f>
        <v/>
      </c>
      <c r="K686" t="str">
        <f>IF(ISBLANK('Professional free'!M86),"",'Professional free'!M86)</f>
        <v/>
      </c>
      <c r="N686" t="str">
        <f>IF(ISBLANK('Professional free'!N86),"",'Professional free'!N86)</f>
        <v/>
      </c>
      <c r="AU686" t="str">
        <f>IF(ISBLANK('Professional free'!AU86),"",'Professional free'!AU86)</f>
        <v/>
      </c>
      <c r="AV686" t="str">
        <f>IF(ISBLANK('Professional free'!AV86),"",'Professional free'!AV86)</f>
        <v/>
      </c>
      <c r="AW686" t="str">
        <f>IF(ISBLANK('Professional free'!AW86),"",'Professional free'!AW86)</f>
        <v/>
      </c>
      <c r="AX686" t="str">
        <f>IF(ISBLANK('Professional free'!AX86),"",'Professional free'!AX86)</f>
        <v/>
      </c>
      <c r="BG686" t="str">
        <f>IF(ISBLANK('Professional free'!BG86),"",'Professional free'!BG86)</f>
        <v/>
      </c>
      <c r="BI686" s="29" t="str">
        <f>IF(ISBLANK('Professional free'!BH86),"",'Professional free'!BH86)</f>
        <v/>
      </c>
      <c r="BJ686" t="str">
        <f>IF(ISBLANK('Professional free'!F86),"",'Professional free'!F86)</f>
        <v/>
      </c>
      <c r="BK686" t="str">
        <f>IF(ISBLANK('Professional free'!G86),"",'Professional free'!G86)</f>
        <v/>
      </c>
      <c r="BL686" t="str">
        <f>IF(ISBLANK('Professional free'!AF86),"",'Professional free'!AF86)</f>
        <v/>
      </c>
      <c r="BN686" t="str">
        <f>IF(ISBLANK('Professional free'!BI86),"",'Professional free'!BI86)</f>
        <v/>
      </c>
    </row>
    <row r="687" spans="6:66">
      <c r="F687" t="str">
        <f>IF(ISBLANK('Professional free'!H87),"",'Professional free'!H87)</f>
        <v/>
      </c>
      <c r="G687" t="str">
        <f>IF(ISBLANK('Professional free'!I87),"",'Professional free'!I87)</f>
        <v/>
      </c>
      <c r="H687" t="str">
        <f>IF(ISBLANK('Professional free'!J87),"",'Professional free'!J87)</f>
        <v/>
      </c>
      <c r="I687" t="str">
        <f>IF(ISBLANK('Professional free'!K87),"",'Professional free'!K87)</f>
        <v/>
      </c>
      <c r="J687" t="str">
        <f>IF(ISBLANK('Professional free'!L87),"",'Professional free'!L87)</f>
        <v/>
      </c>
      <c r="K687" t="str">
        <f>IF(ISBLANK('Professional free'!M87),"",'Professional free'!M87)</f>
        <v/>
      </c>
      <c r="N687" t="str">
        <f>IF(ISBLANK('Professional free'!N87),"",'Professional free'!N87)</f>
        <v/>
      </c>
      <c r="AU687" t="str">
        <f>IF(ISBLANK('Professional free'!AU87),"",'Professional free'!AU87)</f>
        <v/>
      </c>
      <c r="AV687" t="str">
        <f>IF(ISBLANK('Professional free'!AV87),"",'Professional free'!AV87)</f>
        <v/>
      </c>
      <c r="AW687" t="str">
        <f>IF(ISBLANK('Professional free'!AW87),"",'Professional free'!AW87)</f>
        <v/>
      </c>
      <c r="AX687" t="str">
        <f>IF(ISBLANK('Professional free'!AX87),"",'Professional free'!AX87)</f>
        <v/>
      </c>
      <c r="BG687" t="str">
        <f>IF(ISBLANK('Professional free'!BG87),"",'Professional free'!BG87)</f>
        <v/>
      </c>
      <c r="BI687" s="29" t="str">
        <f>IF(ISBLANK('Professional free'!BH87),"",'Professional free'!BH87)</f>
        <v/>
      </c>
      <c r="BJ687" t="str">
        <f>IF(ISBLANK('Professional free'!F87),"",'Professional free'!F87)</f>
        <v/>
      </c>
      <c r="BK687" t="str">
        <f>IF(ISBLANK('Professional free'!G87),"",'Professional free'!G87)</f>
        <v/>
      </c>
      <c r="BL687" t="str">
        <f>IF(ISBLANK('Professional free'!AF87),"",'Professional free'!AF87)</f>
        <v/>
      </c>
      <c r="BN687" t="str">
        <f>IF(ISBLANK('Professional free'!BI87),"",'Professional free'!BI87)</f>
        <v/>
      </c>
    </row>
    <row r="688" spans="6:66">
      <c r="F688" t="str">
        <f>IF(ISBLANK('Professional free'!H88),"",'Professional free'!H88)</f>
        <v/>
      </c>
      <c r="G688" t="str">
        <f>IF(ISBLANK('Professional free'!I88),"",'Professional free'!I88)</f>
        <v/>
      </c>
      <c r="H688" t="str">
        <f>IF(ISBLANK('Professional free'!J88),"",'Professional free'!J88)</f>
        <v/>
      </c>
      <c r="I688" t="str">
        <f>IF(ISBLANK('Professional free'!K88),"",'Professional free'!K88)</f>
        <v/>
      </c>
      <c r="J688" t="str">
        <f>IF(ISBLANK('Professional free'!L88),"",'Professional free'!L88)</f>
        <v/>
      </c>
      <c r="K688" t="str">
        <f>IF(ISBLANK('Professional free'!M88),"",'Professional free'!M88)</f>
        <v/>
      </c>
      <c r="N688" t="str">
        <f>IF(ISBLANK('Professional free'!N88),"",'Professional free'!N88)</f>
        <v/>
      </c>
      <c r="AU688" t="str">
        <f>IF(ISBLANK('Professional free'!AU88),"",'Professional free'!AU88)</f>
        <v/>
      </c>
      <c r="AV688" t="str">
        <f>IF(ISBLANK('Professional free'!AV88),"",'Professional free'!AV88)</f>
        <v/>
      </c>
      <c r="AW688" t="str">
        <f>IF(ISBLANK('Professional free'!AW88),"",'Professional free'!AW88)</f>
        <v/>
      </c>
      <c r="AX688" t="str">
        <f>IF(ISBLANK('Professional free'!AX88),"",'Professional free'!AX88)</f>
        <v/>
      </c>
      <c r="BG688" t="str">
        <f>IF(ISBLANK('Professional free'!BG88),"",'Professional free'!BG88)</f>
        <v/>
      </c>
      <c r="BI688" s="29" t="str">
        <f>IF(ISBLANK('Professional free'!BH88),"",'Professional free'!BH88)</f>
        <v/>
      </c>
      <c r="BJ688" t="str">
        <f>IF(ISBLANK('Professional free'!F88),"",'Professional free'!F88)</f>
        <v/>
      </c>
      <c r="BK688" t="str">
        <f>IF(ISBLANK('Professional free'!G88),"",'Professional free'!G88)</f>
        <v/>
      </c>
      <c r="BL688" t="str">
        <f>IF(ISBLANK('Professional free'!AF88),"",'Professional free'!AF88)</f>
        <v/>
      </c>
      <c r="BN688" t="str">
        <f>IF(ISBLANK('Professional free'!BI88),"",'Professional free'!BI88)</f>
        <v/>
      </c>
    </row>
    <row r="689" spans="6:66">
      <c r="F689" t="str">
        <f>IF(ISBLANK('Professional free'!H89),"",'Professional free'!H89)</f>
        <v/>
      </c>
      <c r="G689" t="str">
        <f>IF(ISBLANK('Professional free'!I89),"",'Professional free'!I89)</f>
        <v/>
      </c>
      <c r="H689" t="str">
        <f>IF(ISBLANK('Professional free'!J89),"",'Professional free'!J89)</f>
        <v/>
      </c>
      <c r="I689" t="str">
        <f>IF(ISBLANK('Professional free'!K89),"",'Professional free'!K89)</f>
        <v/>
      </c>
      <c r="J689" t="str">
        <f>IF(ISBLANK('Professional free'!L89),"",'Professional free'!L89)</f>
        <v/>
      </c>
      <c r="K689" t="str">
        <f>IF(ISBLANK('Professional free'!M89),"",'Professional free'!M89)</f>
        <v/>
      </c>
      <c r="N689" t="str">
        <f>IF(ISBLANK('Professional free'!N89),"",'Professional free'!N89)</f>
        <v/>
      </c>
      <c r="AU689" t="str">
        <f>IF(ISBLANK('Professional free'!AU89),"",'Professional free'!AU89)</f>
        <v/>
      </c>
      <c r="AV689" t="str">
        <f>IF(ISBLANK('Professional free'!AV89),"",'Professional free'!AV89)</f>
        <v/>
      </c>
      <c r="AW689" t="str">
        <f>IF(ISBLANK('Professional free'!AW89),"",'Professional free'!AW89)</f>
        <v/>
      </c>
      <c r="AX689" t="str">
        <f>IF(ISBLANK('Professional free'!AX89),"",'Professional free'!AX89)</f>
        <v/>
      </c>
      <c r="BG689" t="str">
        <f>IF(ISBLANK('Professional free'!BG89),"",'Professional free'!BG89)</f>
        <v/>
      </c>
      <c r="BI689" s="29" t="str">
        <f>IF(ISBLANK('Professional free'!BH89),"",'Professional free'!BH89)</f>
        <v/>
      </c>
      <c r="BJ689" t="str">
        <f>IF(ISBLANK('Professional free'!F89),"",'Professional free'!F89)</f>
        <v/>
      </c>
      <c r="BK689" t="str">
        <f>IF(ISBLANK('Professional free'!G89),"",'Professional free'!G89)</f>
        <v/>
      </c>
      <c r="BL689" t="str">
        <f>IF(ISBLANK('Professional free'!AF89),"",'Professional free'!AF89)</f>
        <v/>
      </c>
      <c r="BN689" t="str">
        <f>IF(ISBLANK('Professional free'!BI89),"",'Professional free'!BI89)</f>
        <v/>
      </c>
    </row>
    <row r="690" spans="6:66">
      <c r="F690" t="str">
        <f>IF(ISBLANK('Professional free'!H90),"",'Professional free'!H90)</f>
        <v/>
      </c>
      <c r="G690" t="str">
        <f>IF(ISBLANK('Professional free'!I90),"",'Professional free'!I90)</f>
        <v/>
      </c>
      <c r="H690" t="str">
        <f>IF(ISBLANK('Professional free'!J90),"",'Professional free'!J90)</f>
        <v/>
      </c>
      <c r="I690" t="str">
        <f>IF(ISBLANK('Professional free'!K90),"",'Professional free'!K90)</f>
        <v/>
      </c>
      <c r="J690" t="str">
        <f>IF(ISBLANK('Professional free'!L90),"",'Professional free'!L90)</f>
        <v/>
      </c>
      <c r="K690" t="str">
        <f>IF(ISBLANK('Professional free'!M90),"",'Professional free'!M90)</f>
        <v/>
      </c>
      <c r="N690" t="str">
        <f>IF(ISBLANK('Professional free'!N90),"",'Professional free'!N90)</f>
        <v/>
      </c>
      <c r="AU690" t="str">
        <f>IF(ISBLANK('Professional free'!AU90),"",'Professional free'!AU90)</f>
        <v/>
      </c>
      <c r="AV690" t="str">
        <f>IF(ISBLANK('Professional free'!AV90),"",'Professional free'!AV90)</f>
        <v/>
      </c>
      <c r="AW690" t="str">
        <f>IF(ISBLANK('Professional free'!AW90),"",'Professional free'!AW90)</f>
        <v/>
      </c>
      <c r="AX690" t="str">
        <f>IF(ISBLANK('Professional free'!AX90),"",'Professional free'!AX90)</f>
        <v/>
      </c>
      <c r="BG690" t="str">
        <f>IF(ISBLANK('Professional free'!BG90),"",'Professional free'!BG90)</f>
        <v/>
      </c>
      <c r="BI690" s="29" t="str">
        <f>IF(ISBLANK('Professional free'!BH90),"",'Professional free'!BH90)</f>
        <v/>
      </c>
      <c r="BJ690" t="str">
        <f>IF(ISBLANK('Professional free'!F90),"",'Professional free'!F90)</f>
        <v/>
      </c>
      <c r="BK690" t="str">
        <f>IF(ISBLANK('Professional free'!G90),"",'Professional free'!G90)</f>
        <v/>
      </c>
      <c r="BL690" t="str">
        <f>IF(ISBLANK('Professional free'!AF90),"",'Professional free'!AF90)</f>
        <v/>
      </c>
      <c r="BN690" t="str">
        <f>IF(ISBLANK('Professional free'!BI90),"",'Professional free'!BI90)</f>
        <v/>
      </c>
    </row>
    <row r="691" spans="6:66">
      <c r="F691" t="str">
        <f>IF(ISBLANK('Professional free'!H91),"",'Professional free'!H91)</f>
        <v/>
      </c>
      <c r="G691" t="str">
        <f>IF(ISBLANK('Professional free'!I91),"",'Professional free'!I91)</f>
        <v/>
      </c>
      <c r="H691" t="str">
        <f>IF(ISBLANK('Professional free'!J91),"",'Professional free'!J91)</f>
        <v/>
      </c>
      <c r="I691" t="str">
        <f>IF(ISBLANK('Professional free'!K91),"",'Professional free'!K91)</f>
        <v/>
      </c>
      <c r="J691" t="str">
        <f>IF(ISBLANK('Professional free'!L91),"",'Professional free'!L91)</f>
        <v/>
      </c>
      <c r="K691" t="str">
        <f>IF(ISBLANK('Professional free'!M91),"",'Professional free'!M91)</f>
        <v/>
      </c>
      <c r="N691" t="str">
        <f>IF(ISBLANK('Professional free'!N91),"",'Professional free'!N91)</f>
        <v/>
      </c>
      <c r="AU691" t="str">
        <f>IF(ISBLANK('Professional free'!AU91),"",'Professional free'!AU91)</f>
        <v/>
      </c>
      <c r="AV691" t="str">
        <f>IF(ISBLANK('Professional free'!AV91),"",'Professional free'!AV91)</f>
        <v/>
      </c>
      <c r="AW691" t="str">
        <f>IF(ISBLANK('Professional free'!AW91),"",'Professional free'!AW91)</f>
        <v/>
      </c>
      <c r="AX691" t="str">
        <f>IF(ISBLANK('Professional free'!AX91),"",'Professional free'!AX91)</f>
        <v/>
      </c>
      <c r="BG691" t="str">
        <f>IF(ISBLANK('Professional free'!BG91),"",'Professional free'!BG91)</f>
        <v/>
      </c>
      <c r="BI691" s="29" t="str">
        <f>IF(ISBLANK('Professional free'!BH91),"",'Professional free'!BH91)</f>
        <v/>
      </c>
      <c r="BJ691" t="str">
        <f>IF(ISBLANK('Professional free'!F91),"",'Professional free'!F91)</f>
        <v/>
      </c>
      <c r="BK691" t="str">
        <f>IF(ISBLANK('Professional free'!G91),"",'Professional free'!G91)</f>
        <v/>
      </c>
      <c r="BL691" t="str">
        <f>IF(ISBLANK('Professional free'!AF91),"",'Professional free'!AF91)</f>
        <v/>
      </c>
      <c r="BN691" t="str">
        <f>IF(ISBLANK('Professional free'!BI91),"",'Professional free'!BI91)</f>
        <v/>
      </c>
    </row>
    <row r="692" spans="6:66">
      <c r="F692" t="str">
        <f>IF(ISBLANK('Professional free'!H92),"",'Professional free'!H92)</f>
        <v/>
      </c>
      <c r="G692" t="str">
        <f>IF(ISBLANK('Professional free'!I92),"",'Professional free'!I92)</f>
        <v/>
      </c>
      <c r="H692" t="str">
        <f>IF(ISBLANK('Professional free'!J92),"",'Professional free'!J92)</f>
        <v/>
      </c>
      <c r="I692" t="str">
        <f>IF(ISBLANK('Professional free'!K92),"",'Professional free'!K92)</f>
        <v/>
      </c>
      <c r="J692" t="str">
        <f>IF(ISBLANK('Professional free'!L92),"",'Professional free'!L92)</f>
        <v/>
      </c>
      <c r="K692" t="str">
        <f>IF(ISBLANK('Professional free'!M92),"",'Professional free'!M92)</f>
        <v/>
      </c>
      <c r="N692" t="str">
        <f>IF(ISBLANK('Professional free'!N92),"",'Professional free'!N92)</f>
        <v/>
      </c>
      <c r="AU692" t="str">
        <f>IF(ISBLANK('Professional free'!AU92),"",'Professional free'!AU92)</f>
        <v/>
      </c>
      <c r="AV692" t="str">
        <f>IF(ISBLANK('Professional free'!AV92),"",'Professional free'!AV92)</f>
        <v/>
      </c>
      <c r="AW692" t="str">
        <f>IF(ISBLANK('Professional free'!AW92),"",'Professional free'!AW92)</f>
        <v/>
      </c>
      <c r="AX692" t="str">
        <f>IF(ISBLANK('Professional free'!AX92),"",'Professional free'!AX92)</f>
        <v/>
      </c>
      <c r="BG692" t="str">
        <f>IF(ISBLANK('Professional free'!BG92),"",'Professional free'!BG92)</f>
        <v/>
      </c>
      <c r="BI692" s="29" t="str">
        <f>IF(ISBLANK('Professional free'!BH92),"",'Professional free'!BH92)</f>
        <v/>
      </c>
      <c r="BJ692" t="str">
        <f>IF(ISBLANK('Professional free'!F92),"",'Professional free'!F92)</f>
        <v/>
      </c>
      <c r="BK692" t="str">
        <f>IF(ISBLANK('Professional free'!G92),"",'Professional free'!G92)</f>
        <v/>
      </c>
      <c r="BL692" t="str">
        <f>IF(ISBLANK('Professional free'!AF92),"",'Professional free'!AF92)</f>
        <v/>
      </c>
      <c r="BN692" t="str">
        <f>IF(ISBLANK('Professional free'!BI92),"",'Professional free'!BI92)</f>
        <v/>
      </c>
    </row>
    <row r="693" spans="6:66">
      <c r="F693" t="str">
        <f>IF(ISBLANK('Professional free'!H93),"",'Professional free'!H93)</f>
        <v/>
      </c>
      <c r="G693" t="str">
        <f>IF(ISBLANK('Professional free'!I93),"",'Professional free'!I93)</f>
        <v/>
      </c>
      <c r="H693" t="str">
        <f>IF(ISBLANK('Professional free'!J93),"",'Professional free'!J93)</f>
        <v/>
      </c>
      <c r="I693" t="str">
        <f>IF(ISBLANK('Professional free'!K93),"",'Professional free'!K93)</f>
        <v/>
      </c>
      <c r="J693" t="str">
        <f>IF(ISBLANK('Professional free'!L93),"",'Professional free'!L93)</f>
        <v/>
      </c>
      <c r="K693" t="str">
        <f>IF(ISBLANK('Professional free'!M93),"",'Professional free'!M93)</f>
        <v/>
      </c>
      <c r="N693" t="str">
        <f>IF(ISBLANK('Professional free'!N93),"",'Professional free'!N93)</f>
        <v/>
      </c>
      <c r="AU693" t="str">
        <f>IF(ISBLANK('Professional free'!AU93),"",'Professional free'!AU93)</f>
        <v/>
      </c>
      <c r="AV693" t="str">
        <f>IF(ISBLANK('Professional free'!AV93),"",'Professional free'!AV93)</f>
        <v/>
      </c>
      <c r="AW693" t="str">
        <f>IF(ISBLANK('Professional free'!AW93),"",'Professional free'!AW93)</f>
        <v/>
      </c>
      <c r="AX693" t="str">
        <f>IF(ISBLANK('Professional free'!AX93),"",'Professional free'!AX93)</f>
        <v/>
      </c>
      <c r="BG693" t="str">
        <f>IF(ISBLANK('Professional free'!BG93),"",'Professional free'!BG93)</f>
        <v/>
      </c>
      <c r="BI693" s="29" t="str">
        <f>IF(ISBLANK('Professional free'!BH93),"",'Professional free'!BH93)</f>
        <v/>
      </c>
      <c r="BJ693" t="str">
        <f>IF(ISBLANK('Professional free'!F93),"",'Professional free'!F93)</f>
        <v/>
      </c>
      <c r="BK693" t="str">
        <f>IF(ISBLANK('Professional free'!G93),"",'Professional free'!G93)</f>
        <v/>
      </c>
      <c r="BL693" t="str">
        <f>IF(ISBLANK('Professional free'!AF93),"",'Professional free'!AF93)</f>
        <v/>
      </c>
      <c r="BN693" t="str">
        <f>IF(ISBLANK('Professional free'!BI93),"",'Professional free'!BI93)</f>
        <v/>
      </c>
    </row>
    <row r="694" spans="6:66">
      <c r="F694" t="str">
        <f>IF(ISBLANK('Professional free'!H94),"",'Professional free'!H94)</f>
        <v/>
      </c>
      <c r="G694" t="str">
        <f>IF(ISBLANK('Professional free'!I94),"",'Professional free'!I94)</f>
        <v/>
      </c>
      <c r="H694" t="str">
        <f>IF(ISBLANK('Professional free'!J94),"",'Professional free'!J94)</f>
        <v/>
      </c>
      <c r="I694" t="str">
        <f>IF(ISBLANK('Professional free'!K94),"",'Professional free'!K94)</f>
        <v/>
      </c>
      <c r="J694" t="str">
        <f>IF(ISBLANK('Professional free'!L94),"",'Professional free'!L94)</f>
        <v/>
      </c>
      <c r="K694" t="str">
        <f>IF(ISBLANK('Professional free'!M94),"",'Professional free'!M94)</f>
        <v/>
      </c>
      <c r="N694" t="str">
        <f>IF(ISBLANK('Professional free'!N94),"",'Professional free'!N94)</f>
        <v/>
      </c>
      <c r="AU694" t="str">
        <f>IF(ISBLANK('Professional free'!AU94),"",'Professional free'!AU94)</f>
        <v/>
      </c>
      <c r="AV694" t="str">
        <f>IF(ISBLANK('Professional free'!AV94),"",'Professional free'!AV94)</f>
        <v/>
      </c>
      <c r="AW694" t="str">
        <f>IF(ISBLANK('Professional free'!AW94),"",'Professional free'!AW94)</f>
        <v/>
      </c>
      <c r="AX694" t="str">
        <f>IF(ISBLANK('Professional free'!AX94),"",'Professional free'!AX94)</f>
        <v/>
      </c>
      <c r="BG694" t="str">
        <f>IF(ISBLANK('Professional free'!BG94),"",'Professional free'!BG94)</f>
        <v/>
      </c>
      <c r="BI694" s="29" t="str">
        <f>IF(ISBLANK('Professional free'!BH94),"",'Professional free'!BH94)</f>
        <v/>
      </c>
      <c r="BJ694" t="str">
        <f>IF(ISBLANK('Professional free'!F94),"",'Professional free'!F94)</f>
        <v/>
      </c>
      <c r="BK694" t="str">
        <f>IF(ISBLANK('Professional free'!G94),"",'Professional free'!G94)</f>
        <v/>
      </c>
      <c r="BL694" t="str">
        <f>IF(ISBLANK('Professional free'!AF94),"",'Professional free'!AF94)</f>
        <v/>
      </c>
      <c r="BN694">
        <f>IF(ISBLANK('Professional free'!BI94),"",'Professional free'!BI94)</f>
        <v>0</v>
      </c>
    </row>
    <row r="695" spans="6:66">
      <c r="F695" t="str">
        <f>IF(ISBLANK('Professional free'!H95),"",'Professional free'!H95)</f>
        <v/>
      </c>
      <c r="G695" t="str">
        <f>IF(ISBLANK('Professional free'!I95),"",'Professional free'!I95)</f>
        <v/>
      </c>
      <c r="H695" t="str">
        <f>IF(ISBLANK('Professional free'!J95),"",'Professional free'!J95)</f>
        <v/>
      </c>
      <c r="I695" t="str">
        <f>IF(ISBLANK('Professional free'!K95),"",'Professional free'!K95)</f>
        <v/>
      </c>
      <c r="J695" t="str">
        <f>IF(ISBLANK('Professional free'!L95),"",'Professional free'!L95)</f>
        <v/>
      </c>
      <c r="K695" t="str">
        <f>IF(ISBLANK('Professional free'!M95),"",'Professional free'!M95)</f>
        <v/>
      </c>
      <c r="N695" t="str">
        <f>IF(ISBLANK('Professional free'!N95),"",'Professional free'!N95)</f>
        <v/>
      </c>
      <c r="AU695" t="str">
        <f>IF(ISBLANK('Professional free'!AU95),"",'Professional free'!AU95)</f>
        <v/>
      </c>
      <c r="AV695" t="str">
        <f>IF(ISBLANK('Professional free'!AV95),"",'Professional free'!AV95)</f>
        <v/>
      </c>
      <c r="AW695" t="str">
        <f>IF(ISBLANK('Professional free'!AW95),"",'Professional free'!AW95)</f>
        <v/>
      </c>
      <c r="AX695" t="str">
        <f>IF(ISBLANK('Professional free'!AX95),"",'Professional free'!AX95)</f>
        <v/>
      </c>
      <c r="BG695" t="str">
        <f>IF(ISBLANK('Professional free'!BG95),"",'Professional free'!BG95)</f>
        <v/>
      </c>
      <c r="BI695" s="29" t="str">
        <f>IF(ISBLANK('Professional free'!BH95),"",'Professional free'!BH95)</f>
        <v/>
      </c>
      <c r="BJ695" t="str">
        <f>IF(ISBLANK('Professional free'!F95),"",'Professional free'!F95)</f>
        <v/>
      </c>
      <c r="BK695" t="str">
        <f>IF(ISBLANK('Professional free'!G95),"",'Professional free'!G95)</f>
        <v/>
      </c>
      <c r="BL695" t="str">
        <f>IF(ISBLANK('Professional free'!AF95),"",'Professional free'!AF95)</f>
        <v/>
      </c>
      <c r="BN695">
        <f>IF(ISBLANK('Professional free'!BI95),"",'Professional free'!BI95)</f>
        <v>0</v>
      </c>
    </row>
    <row r="696" spans="6:66">
      <c r="F696" t="str">
        <f>IF(ISBLANK('Professional free'!H96),"",'Professional free'!H96)</f>
        <v/>
      </c>
      <c r="G696" t="str">
        <f>IF(ISBLANK('Professional free'!I96),"",'Professional free'!I96)</f>
        <v/>
      </c>
      <c r="H696" t="str">
        <f>IF(ISBLANK('Professional free'!J96),"",'Professional free'!J96)</f>
        <v/>
      </c>
      <c r="I696" t="str">
        <f>IF(ISBLANK('Professional free'!K96),"",'Professional free'!K96)</f>
        <v/>
      </c>
      <c r="J696" t="str">
        <f>IF(ISBLANK('Professional free'!L96),"",'Professional free'!L96)</f>
        <v/>
      </c>
      <c r="K696" t="str">
        <f>IF(ISBLANK('Professional free'!M96),"",'Professional free'!M96)</f>
        <v/>
      </c>
      <c r="N696" t="str">
        <f>IF(ISBLANK('Professional free'!N96),"",'Professional free'!N96)</f>
        <v/>
      </c>
      <c r="AU696" t="str">
        <f>IF(ISBLANK('Professional free'!AU96),"",'Professional free'!AU96)</f>
        <v/>
      </c>
      <c r="AV696" t="str">
        <f>IF(ISBLANK('Professional free'!AV96),"",'Professional free'!AV96)</f>
        <v/>
      </c>
      <c r="AW696" t="str">
        <f>IF(ISBLANK('Professional free'!AW96),"",'Professional free'!AW96)</f>
        <v/>
      </c>
      <c r="AX696" t="str">
        <f>IF(ISBLANK('Professional free'!AX96),"",'Professional free'!AX96)</f>
        <v/>
      </c>
      <c r="BG696" t="str">
        <f>IF(ISBLANK('Professional free'!BG96),"",'Professional free'!BG96)</f>
        <v/>
      </c>
      <c r="BI696" s="29" t="str">
        <f>IF(ISBLANK('Professional free'!BH96),"",'Professional free'!BH96)</f>
        <v/>
      </c>
      <c r="BJ696" t="str">
        <f>IF(ISBLANK('Professional free'!F96),"",'Professional free'!F96)</f>
        <v/>
      </c>
      <c r="BK696" t="str">
        <f>IF(ISBLANK('Professional free'!G96),"",'Professional free'!G96)</f>
        <v/>
      </c>
      <c r="BL696" t="str">
        <f>IF(ISBLANK('Professional free'!AF96),"",'Professional free'!AF96)</f>
        <v/>
      </c>
      <c r="BN696">
        <f>IF(ISBLANK('Professional free'!BI96),"",'Professional free'!BI96)</f>
        <v>0</v>
      </c>
    </row>
    <row r="697" spans="6:66">
      <c r="F697" t="str">
        <f>IF(ISBLANK('Professional free'!H97),"",'Professional free'!H97)</f>
        <v/>
      </c>
      <c r="G697" t="str">
        <f>IF(ISBLANK('Professional free'!I97),"",'Professional free'!I97)</f>
        <v/>
      </c>
      <c r="H697" t="str">
        <f>IF(ISBLANK('Professional free'!J97),"",'Professional free'!J97)</f>
        <v/>
      </c>
      <c r="I697" t="str">
        <f>IF(ISBLANK('Professional free'!K97),"",'Professional free'!K97)</f>
        <v/>
      </c>
      <c r="J697" t="str">
        <f>IF(ISBLANK('Professional free'!L97),"",'Professional free'!L97)</f>
        <v/>
      </c>
      <c r="K697" t="str">
        <f>IF(ISBLANK('Professional free'!M97),"",'Professional free'!M97)</f>
        <v/>
      </c>
      <c r="N697" t="str">
        <f>IF(ISBLANK('Professional free'!N97),"",'Professional free'!N97)</f>
        <v/>
      </c>
      <c r="AU697" t="str">
        <f>IF(ISBLANK('Professional free'!AU97),"",'Professional free'!AU97)</f>
        <v/>
      </c>
      <c r="AV697" t="str">
        <f>IF(ISBLANK('Professional free'!AV97),"",'Professional free'!AV97)</f>
        <v/>
      </c>
      <c r="AW697" t="str">
        <f>IF(ISBLANK('Professional free'!AW97),"",'Professional free'!AW97)</f>
        <v/>
      </c>
      <c r="AX697" t="str">
        <f>IF(ISBLANK('Professional free'!AX97),"",'Professional free'!AX97)</f>
        <v/>
      </c>
      <c r="BG697" t="str">
        <f>IF(ISBLANK('Professional free'!BG97),"",'Professional free'!BG97)</f>
        <v/>
      </c>
      <c r="BI697" s="29" t="str">
        <f>IF(ISBLANK('Professional free'!BH97),"",'Professional free'!BH97)</f>
        <v/>
      </c>
      <c r="BJ697" t="str">
        <f>IF(ISBLANK('Professional free'!F97),"",'Professional free'!F97)</f>
        <v/>
      </c>
      <c r="BK697" t="str">
        <f>IF(ISBLANK('Professional free'!G97),"",'Professional free'!G97)</f>
        <v/>
      </c>
      <c r="BL697" t="str">
        <f>IF(ISBLANK('Professional free'!AF97),"",'Professional free'!AF97)</f>
        <v/>
      </c>
      <c r="BN697">
        <f>IF(ISBLANK('Professional free'!BI97),"",'Professional free'!BI97)</f>
        <v>0</v>
      </c>
    </row>
    <row r="698" spans="6:66">
      <c r="F698" t="str">
        <f>IF(ISBLANK('Professional free'!H98),"",'Professional free'!H98)</f>
        <v/>
      </c>
      <c r="G698" t="str">
        <f>IF(ISBLANK('Professional free'!I98),"",'Professional free'!I98)</f>
        <v/>
      </c>
      <c r="H698" t="str">
        <f>IF(ISBLANK('Professional free'!J98),"",'Professional free'!J98)</f>
        <v/>
      </c>
      <c r="I698" t="str">
        <f>IF(ISBLANK('Professional free'!K98),"",'Professional free'!K98)</f>
        <v/>
      </c>
      <c r="J698" t="str">
        <f>IF(ISBLANK('Professional free'!L98),"",'Professional free'!L98)</f>
        <v/>
      </c>
      <c r="K698" t="str">
        <f>IF(ISBLANK('Professional free'!M98),"",'Professional free'!M98)</f>
        <v/>
      </c>
      <c r="N698" t="str">
        <f>IF(ISBLANK('Professional free'!N98),"",'Professional free'!N98)</f>
        <v/>
      </c>
      <c r="AU698" t="str">
        <f>IF(ISBLANK('Professional free'!AU98),"",'Professional free'!AU98)</f>
        <v/>
      </c>
      <c r="AV698" t="str">
        <f>IF(ISBLANK('Professional free'!AV98),"",'Professional free'!AV98)</f>
        <v/>
      </c>
      <c r="AW698" t="str">
        <f>IF(ISBLANK('Professional free'!AW98),"",'Professional free'!AW98)</f>
        <v/>
      </c>
      <c r="AX698" t="str">
        <f>IF(ISBLANK('Professional free'!AX98),"",'Professional free'!AX98)</f>
        <v/>
      </c>
      <c r="BG698" t="str">
        <f>IF(ISBLANK('Professional free'!BG98),"",'Professional free'!BG98)</f>
        <v/>
      </c>
      <c r="BI698" s="29" t="str">
        <f>IF(ISBLANK('Professional free'!BH98),"",'Professional free'!BH98)</f>
        <v/>
      </c>
      <c r="BJ698" t="str">
        <f>IF(ISBLANK('Professional free'!F98),"",'Professional free'!F98)</f>
        <v/>
      </c>
      <c r="BK698" t="str">
        <f>IF(ISBLANK('Professional free'!G98),"",'Professional free'!G98)</f>
        <v/>
      </c>
      <c r="BL698" t="str">
        <f>IF(ISBLANK('Professional free'!AF98),"",'Professional free'!AF98)</f>
        <v/>
      </c>
      <c r="BN698">
        <f>IF(ISBLANK('Professional free'!BI98),"",'Professional free'!BI98)</f>
        <v>0</v>
      </c>
    </row>
    <row r="699" spans="6:66">
      <c r="F699" t="str">
        <f>IF(ISBLANK('Professional free'!H99),"",'Professional free'!H99)</f>
        <v/>
      </c>
      <c r="G699" t="str">
        <f>IF(ISBLANK('Professional free'!I99),"",'Professional free'!I99)</f>
        <v/>
      </c>
      <c r="H699" t="str">
        <f>IF(ISBLANK('Professional free'!J99),"",'Professional free'!J99)</f>
        <v/>
      </c>
      <c r="I699" t="str">
        <f>IF(ISBLANK('Professional free'!K99),"",'Professional free'!K99)</f>
        <v/>
      </c>
      <c r="J699" t="str">
        <f>IF(ISBLANK('Professional free'!L99),"",'Professional free'!L99)</f>
        <v/>
      </c>
      <c r="K699" t="str">
        <f>IF(ISBLANK('Professional free'!M99),"",'Professional free'!M99)</f>
        <v/>
      </c>
      <c r="N699" t="str">
        <f>IF(ISBLANK('Professional free'!N99),"",'Professional free'!N99)</f>
        <v/>
      </c>
      <c r="AU699" t="str">
        <f>IF(ISBLANK('Professional free'!AU99),"",'Professional free'!AU99)</f>
        <v/>
      </c>
      <c r="AV699" t="str">
        <f>IF(ISBLANK('Professional free'!AV99),"",'Professional free'!AV99)</f>
        <v/>
      </c>
      <c r="AW699" t="str">
        <f>IF(ISBLANK('Professional free'!AW99),"",'Professional free'!AW99)</f>
        <v/>
      </c>
      <c r="AX699" t="str">
        <f>IF(ISBLANK('Professional free'!AX99),"",'Professional free'!AX99)</f>
        <v/>
      </c>
      <c r="BG699" t="str">
        <f>IF(ISBLANK('Professional free'!BG99),"",'Professional free'!BG99)</f>
        <v/>
      </c>
      <c r="BI699" s="29" t="str">
        <f>IF(ISBLANK('Professional free'!BH99),"",'Professional free'!BH99)</f>
        <v/>
      </c>
      <c r="BJ699" t="str">
        <f>IF(ISBLANK('Professional free'!F99),"",'Professional free'!F99)</f>
        <v/>
      </c>
      <c r="BK699" t="str">
        <f>IF(ISBLANK('Professional free'!G99),"",'Professional free'!G99)</f>
        <v/>
      </c>
      <c r="BL699" t="str">
        <f>IF(ISBLANK('Professional free'!AF99),"",'Professional free'!AF99)</f>
        <v/>
      </c>
      <c r="BN699">
        <f>IF(ISBLANK('Professional free'!BI99),"",'Professional free'!BI99)</f>
        <v>0</v>
      </c>
    </row>
    <row r="700" spans="6:66">
      <c r="F700" t="str">
        <f>IF(ISBLANK('Professional free'!H100),"",'Professional free'!H100)</f>
        <v/>
      </c>
      <c r="G700" t="str">
        <f>IF(ISBLANK('Professional free'!I100),"",'Professional free'!I100)</f>
        <v/>
      </c>
      <c r="H700" t="str">
        <f>IF(ISBLANK('Professional free'!J100),"",'Professional free'!J100)</f>
        <v/>
      </c>
      <c r="I700" t="str">
        <f>IF(ISBLANK('Professional free'!K100),"",'Professional free'!K100)</f>
        <v/>
      </c>
      <c r="J700" t="str">
        <f>IF(ISBLANK('Professional free'!L100),"",'Professional free'!L100)</f>
        <v/>
      </c>
      <c r="K700" t="str">
        <f>IF(ISBLANK('Professional free'!M100),"",'Professional free'!M100)</f>
        <v/>
      </c>
      <c r="N700" t="str">
        <f>IF(ISBLANK('Professional free'!N100),"",'Professional free'!N100)</f>
        <v/>
      </c>
      <c r="AU700" t="str">
        <f>IF(ISBLANK('Professional free'!AU100),"",'Professional free'!AU100)</f>
        <v/>
      </c>
      <c r="AV700" t="str">
        <f>IF(ISBLANK('Professional free'!AV100),"",'Professional free'!AV100)</f>
        <v/>
      </c>
      <c r="AW700" t="str">
        <f>IF(ISBLANK('Professional free'!AW100),"",'Professional free'!AW100)</f>
        <v/>
      </c>
      <c r="AX700" t="str">
        <f>IF(ISBLANK('Professional free'!AX100),"",'Professional free'!AX100)</f>
        <v/>
      </c>
      <c r="BG700" t="str">
        <f>IF(ISBLANK('Professional free'!BG100),"",'Professional free'!BG100)</f>
        <v/>
      </c>
      <c r="BI700" s="29" t="str">
        <f>IF(ISBLANK('Professional free'!BH100),"",'Professional free'!BH100)</f>
        <v/>
      </c>
      <c r="BJ700" t="str">
        <f>IF(ISBLANK('Professional free'!F100),"",'Professional free'!F100)</f>
        <v/>
      </c>
      <c r="BK700" t="str">
        <f>IF(ISBLANK('Professional free'!G100),"",'Professional free'!G100)</f>
        <v/>
      </c>
      <c r="BL700" t="str">
        <f>IF(ISBLANK('Professional free'!AF100),"",'Professional free'!AF100)</f>
        <v/>
      </c>
      <c r="BN700">
        <f>IF(ISBLANK('Professional free'!BI100),"",'Professional free'!BI100)</f>
        <v>0</v>
      </c>
    </row>
    <row r="701" spans="6:66">
      <c r="F701" t="str">
        <f>IF(ISBLANK('Professional free'!H101),"",'Professional free'!H101)</f>
        <v/>
      </c>
      <c r="G701" t="str">
        <f>IF(ISBLANK('Professional free'!I101),"",'Professional free'!I101)</f>
        <v/>
      </c>
      <c r="H701" t="str">
        <f>IF(ISBLANK('Professional free'!J101),"",'Professional free'!J101)</f>
        <v/>
      </c>
      <c r="I701" t="str">
        <f>IF(ISBLANK('Professional free'!K101),"",'Professional free'!K101)</f>
        <v/>
      </c>
      <c r="J701" t="str">
        <f>IF(ISBLANK('Professional free'!L101),"",'Professional free'!L101)</f>
        <v/>
      </c>
      <c r="K701" t="str">
        <f>IF(ISBLANK('Professional free'!M101),"",'Professional free'!M101)</f>
        <v/>
      </c>
      <c r="N701" t="str">
        <f>IF(ISBLANK('Professional free'!N101),"",'Professional free'!N101)</f>
        <v/>
      </c>
      <c r="AU701" t="str">
        <f>IF(ISBLANK('Professional free'!AU101),"",'Professional free'!AU101)</f>
        <v/>
      </c>
      <c r="AV701" t="str">
        <f>IF(ISBLANK('Professional free'!AV101),"",'Professional free'!AV101)</f>
        <v/>
      </c>
      <c r="AW701" t="str">
        <f>IF(ISBLANK('Professional free'!AW101),"",'Professional free'!AW101)</f>
        <v/>
      </c>
      <c r="AX701" t="str">
        <f>IF(ISBLANK('Professional free'!AX101),"",'Professional free'!AX101)</f>
        <v/>
      </c>
      <c r="BG701" t="str">
        <f>IF(ISBLANK('Professional free'!BG101),"",'Professional free'!BG101)</f>
        <v/>
      </c>
      <c r="BI701" s="29" t="str">
        <f>IF(ISBLANK('Professional free'!BH101),"",'Professional free'!BH101)</f>
        <v/>
      </c>
      <c r="BJ701" t="str">
        <f>IF(ISBLANK('Professional free'!F101),"",'Professional free'!F101)</f>
        <v/>
      </c>
      <c r="BK701" t="str">
        <f>IF(ISBLANK('Professional free'!G101),"",'Professional free'!G101)</f>
        <v/>
      </c>
      <c r="BL701" t="str">
        <f>IF(ISBLANK('Professional free'!AF101),"",'Professional free'!AF101)</f>
        <v/>
      </c>
      <c r="BN701">
        <f>IF(ISBLANK('Professional free'!BI101),"",'Professional free'!BI101)</f>
        <v>0</v>
      </c>
    </row>
    <row r="702" spans="6:66">
      <c r="F702" t="str">
        <f>IF(ISBLANK('Professional free'!H102),"",'Professional free'!H102)</f>
        <v/>
      </c>
      <c r="G702" t="str">
        <f>IF(ISBLANK('Professional free'!I102),"",'Professional free'!I102)</f>
        <v/>
      </c>
      <c r="H702" t="str">
        <f>IF(ISBLANK('Professional free'!J102),"",'Professional free'!J102)</f>
        <v/>
      </c>
      <c r="I702" t="str">
        <f>IF(ISBLANK('Professional free'!K102),"",'Professional free'!K102)</f>
        <v/>
      </c>
      <c r="J702" t="str">
        <f>IF(ISBLANK('Professional free'!L102),"",'Professional free'!L102)</f>
        <v/>
      </c>
      <c r="K702" t="str">
        <f>IF(ISBLANK('Professional free'!M102),"",'Professional free'!M102)</f>
        <v/>
      </c>
      <c r="N702" t="str">
        <f>IF(ISBLANK('Professional free'!N102),"",'Professional free'!N102)</f>
        <v/>
      </c>
      <c r="AU702" t="str">
        <f>IF(ISBLANK('Professional free'!AU102),"",'Professional free'!AU102)</f>
        <v/>
      </c>
      <c r="AV702" t="str">
        <f>IF(ISBLANK('Professional free'!AV102),"",'Professional free'!AV102)</f>
        <v/>
      </c>
      <c r="AW702" t="str">
        <f>IF(ISBLANK('Professional free'!AW102),"",'Professional free'!AW102)</f>
        <v/>
      </c>
      <c r="AX702" t="str">
        <f>IF(ISBLANK('Professional free'!AX102),"",'Professional free'!AX102)</f>
        <v/>
      </c>
      <c r="BG702" t="str">
        <f>IF(ISBLANK('Professional free'!BG102),"",'Professional free'!BG102)</f>
        <v/>
      </c>
      <c r="BI702" s="29" t="str">
        <f>IF(ISBLANK('Professional free'!BH102),"",'Professional free'!BH102)</f>
        <v/>
      </c>
      <c r="BJ702" t="str">
        <f>IF(ISBLANK('Professional free'!F102),"",'Professional free'!F102)</f>
        <v/>
      </c>
      <c r="BK702" t="str">
        <f>IF(ISBLANK('Professional free'!G102),"",'Professional free'!G102)</f>
        <v/>
      </c>
      <c r="BL702" t="str">
        <f>IF(ISBLANK('Professional free'!AF102),"",'Professional free'!AF102)</f>
        <v/>
      </c>
      <c r="BN702">
        <f>IF(ISBLANK('Professional free'!BI102),"",'Professional free'!BI102)</f>
        <v>0</v>
      </c>
    </row>
    <row r="703" spans="6:66">
      <c r="F703" t="str">
        <f>IF(ISBLANK('Professional free'!H103),"",'Professional free'!H103)</f>
        <v/>
      </c>
      <c r="G703" t="str">
        <f>IF(ISBLANK('Professional free'!I103),"",'Professional free'!I103)</f>
        <v/>
      </c>
      <c r="H703" t="str">
        <f>IF(ISBLANK('Professional free'!J103),"",'Professional free'!J103)</f>
        <v/>
      </c>
      <c r="I703" t="str">
        <f>IF(ISBLANK('Professional free'!K103),"",'Professional free'!K103)</f>
        <v/>
      </c>
      <c r="J703" t="str">
        <f>IF(ISBLANK('Professional free'!L103),"",'Professional free'!L103)</f>
        <v/>
      </c>
      <c r="K703" t="str">
        <f>IF(ISBLANK('Professional free'!M103),"",'Professional free'!M103)</f>
        <v/>
      </c>
      <c r="N703" t="str">
        <f>IF(ISBLANK('Professional free'!N103),"",'Professional free'!N103)</f>
        <v/>
      </c>
      <c r="AU703" t="str">
        <f>IF(ISBLANK('Professional free'!AU103),"",'Professional free'!AU103)</f>
        <v/>
      </c>
      <c r="AV703" t="str">
        <f>IF(ISBLANK('Professional free'!AV103),"",'Professional free'!AV103)</f>
        <v/>
      </c>
      <c r="AW703" t="str">
        <f>IF(ISBLANK('Professional free'!AW103),"",'Professional free'!AW103)</f>
        <v/>
      </c>
      <c r="AX703" t="str">
        <f>IF(ISBLANK('Professional free'!AX103),"",'Professional free'!AX103)</f>
        <v/>
      </c>
      <c r="BG703" t="str">
        <f>IF(ISBLANK('Professional free'!BG103),"",'Professional free'!BG103)</f>
        <v/>
      </c>
      <c r="BI703" s="29" t="str">
        <f>IF(ISBLANK('Professional free'!BH103),"",'Professional free'!BH103)</f>
        <v/>
      </c>
      <c r="BJ703" t="str">
        <f>IF(ISBLANK('Professional free'!F103),"",'Professional free'!F103)</f>
        <v/>
      </c>
      <c r="BK703" t="str">
        <f>IF(ISBLANK('Professional free'!G103),"",'Professional free'!G103)</f>
        <v/>
      </c>
      <c r="BL703" t="str">
        <f>IF(ISBLANK('Professional free'!AF103),"",'Professional free'!AF103)</f>
        <v/>
      </c>
      <c r="BN703">
        <f>IF(ISBLANK('Professional free'!BI103),"",'Professional free'!BI103)</f>
        <v>0</v>
      </c>
    </row>
    <row r="704" spans="6:66">
      <c r="F704" t="str">
        <f>IF(ISBLANK('Professional free'!H104),"",'Professional free'!H104)</f>
        <v/>
      </c>
      <c r="G704" t="str">
        <f>IF(ISBLANK('Professional free'!I104),"",'Professional free'!I104)</f>
        <v/>
      </c>
      <c r="H704" t="str">
        <f>IF(ISBLANK('Professional free'!J104),"",'Professional free'!J104)</f>
        <v/>
      </c>
      <c r="I704" t="str">
        <f>IF(ISBLANK('Professional free'!K104),"",'Professional free'!K104)</f>
        <v/>
      </c>
      <c r="J704" t="str">
        <f>IF(ISBLANK('Professional free'!L104),"",'Professional free'!L104)</f>
        <v/>
      </c>
      <c r="K704" t="str">
        <f>IF(ISBLANK('Professional free'!M104),"",'Professional free'!M104)</f>
        <v/>
      </c>
      <c r="N704" t="str">
        <f>IF(ISBLANK('Professional free'!N104),"",'Professional free'!N104)</f>
        <v/>
      </c>
      <c r="AU704" t="str">
        <f>IF(ISBLANK('Professional free'!AU104),"",'Professional free'!AU104)</f>
        <v/>
      </c>
      <c r="AV704" t="str">
        <f>IF(ISBLANK('Professional free'!AV104),"",'Professional free'!AV104)</f>
        <v/>
      </c>
      <c r="AW704" t="str">
        <f>IF(ISBLANK('Professional free'!AW104),"",'Professional free'!AW104)</f>
        <v/>
      </c>
      <c r="AX704" t="str">
        <f>IF(ISBLANK('Professional free'!AX104),"",'Professional free'!AX104)</f>
        <v/>
      </c>
      <c r="BG704" t="str">
        <f>IF(ISBLANK('Professional free'!BG104),"",'Professional free'!BG104)</f>
        <v/>
      </c>
      <c r="BI704" s="29" t="str">
        <f>IF(ISBLANK('Professional free'!BH104),"",'Professional free'!BH104)</f>
        <v/>
      </c>
      <c r="BJ704" t="str">
        <f>IF(ISBLANK('Professional free'!F104),"",'Professional free'!F104)</f>
        <v/>
      </c>
      <c r="BK704" t="str">
        <f>IF(ISBLANK('Professional free'!G104),"",'Professional free'!G104)</f>
        <v/>
      </c>
      <c r="BL704" t="str">
        <f>IF(ISBLANK('Professional free'!AF104),"",'Professional free'!AF104)</f>
        <v/>
      </c>
      <c r="BN704">
        <f>IF(ISBLANK('Professional free'!BI104),"",'Professional free'!BI104)</f>
        <v>0</v>
      </c>
    </row>
    <row r="705" spans="6:66">
      <c r="F705" t="str">
        <f>IF(ISBLANK('Professional free'!H105),"",'Professional free'!H105)</f>
        <v/>
      </c>
      <c r="G705" t="str">
        <f>IF(ISBLANK('Professional free'!I105),"",'Professional free'!I105)</f>
        <v/>
      </c>
      <c r="H705" t="str">
        <f>IF(ISBLANK('Professional free'!J105),"",'Professional free'!J105)</f>
        <v/>
      </c>
      <c r="I705" t="str">
        <f>IF(ISBLANK('Professional free'!K105),"",'Professional free'!K105)</f>
        <v/>
      </c>
      <c r="J705" t="str">
        <f>IF(ISBLANK('Professional free'!L105),"",'Professional free'!L105)</f>
        <v/>
      </c>
      <c r="K705" t="str">
        <f>IF(ISBLANK('Professional free'!M105),"",'Professional free'!M105)</f>
        <v/>
      </c>
      <c r="N705" t="str">
        <f>IF(ISBLANK('Professional free'!N105),"",'Professional free'!N105)</f>
        <v/>
      </c>
      <c r="AU705" t="str">
        <f>IF(ISBLANK('Professional free'!AU105),"",'Professional free'!AU105)</f>
        <v/>
      </c>
      <c r="AV705" t="str">
        <f>IF(ISBLANK('Professional free'!AV105),"",'Professional free'!AV105)</f>
        <v/>
      </c>
      <c r="AW705" t="str">
        <f>IF(ISBLANK('Professional free'!AW105),"",'Professional free'!AW105)</f>
        <v/>
      </c>
      <c r="AX705" t="str">
        <f>IF(ISBLANK('Professional free'!AX105),"",'Professional free'!AX105)</f>
        <v/>
      </c>
      <c r="BG705" t="str">
        <f>IF(ISBLANK('Professional free'!BG105),"",'Professional free'!BG105)</f>
        <v/>
      </c>
      <c r="BI705" s="29" t="str">
        <f>IF(ISBLANK('Professional free'!BH105),"",'Professional free'!BH105)</f>
        <v/>
      </c>
      <c r="BJ705" t="str">
        <f>IF(ISBLANK('Professional free'!F105),"",'Professional free'!F105)</f>
        <v/>
      </c>
      <c r="BK705" t="str">
        <f>IF(ISBLANK('Professional free'!G105),"",'Professional free'!G105)</f>
        <v/>
      </c>
      <c r="BL705" t="str">
        <f>IF(ISBLANK('Professional free'!AF105),"",'Professional free'!AF105)</f>
        <v/>
      </c>
      <c r="BN705">
        <f>IF(ISBLANK('Professional free'!BI105),"",'Professional free'!BI105)</f>
        <v>0</v>
      </c>
    </row>
    <row r="706" spans="6:66">
      <c r="F706" t="str">
        <f>IF(ISBLANK('Professional free'!H106),"",'Professional free'!H106)</f>
        <v/>
      </c>
      <c r="G706" t="str">
        <f>IF(ISBLANK('Professional free'!I106),"",'Professional free'!I106)</f>
        <v/>
      </c>
      <c r="H706" t="str">
        <f>IF(ISBLANK('Professional free'!J106),"",'Professional free'!J106)</f>
        <v/>
      </c>
      <c r="I706" t="str">
        <f>IF(ISBLANK('Professional free'!K106),"",'Professional free'!K106)</f>
        <v/>
      </c>
      <c r="J706" t="str">
        <f>IF(ISBLANK('Professional free'!L106),"",'Professional free'!L106)</f>
        <v/>
      </c>
      <c r="K706" t="str">
        <f>IF(ISBLANK('Professional free'!M106),"",'Professional free'!M106)</f>
        <v/>
      </c>
      <c r="N706" t="str">
        <f>IF(ISBLANK('Professional free'!N106),"",'Professional free'!N106)</f>
        <v/>
      </c>
      <c r="AU706" t="str">
        <f>IF(ISBLANK('Professional free'!AU106),"",'Professional free'!AU106)</f>
        <v/>
      </c>
      <c r="AV706" t="str">
        <f>IF(ISBLANK('Professional free'!AV106),"",'Professional free'!AV106)</f>
        <v/>
      </c>
      <c r="AW706" t="str">
        <f>IF(ISBLANK('Professional free'!AW106),"",'Professional free'!AW106)</f>
        <v/>
      </c>
      <c r="AX706" t="str">
        <f>IF(ISBLANK('Professional free'!AX106),"",'Professional free'!AX106)</f>
        <v/>
      </c>
      <c r="BG706" t="str">
        <f>IF(ISBLANK('Professional free'!BG106),"",'Professional free'!BG106)</f>
        <v/>
      </c>
      <c r="BI706" s="29" t="str">
        <f>IF(ISBLANK('Professional free'!BH106),"",'Professional free'!BH106)</f>
        <v/>
      </c>
      <c r="BJ706" t="str">
        <f>IF(ISBLANK('Professional free'!F106),"",'Professional free'!F106)</f>
        <v/>
      </c>
      <c r="BK706" t="str">
        <f>IF(ISBLANK('Professional free'!G106),"",'Professional free'!G106)</f>
        <v/>
      </c>
      <c r="BL706" t="str">
        <f>IF(ISBLANK('Professional free'!AF106),"",'Professional free'!AF106)</f>
        <v/>
      </c>
      <c r="BN706">
        <f>IF(ISBLANK('Professional free'!BI106),"",'Professional free'!BI106)</f>
        <v>0</v>
      </c>
    </row>
    <row r="707" spans="6:66">
      <c r="F707" t="str">
        <f>IF(ISBLANK('Professional free'!H107),"",'Professional free'!H107)</f>
        <v/>
      </c>
      <c r="G707" t="str">
        <f>IF(ISBLANK('Professional free'!I107),"",'Professional free'!I107)</f>
        <v/>
      </c>
      <c r="H707" t="str">
        <f>IF(ISBLANK('Professional free'!J107),"",'Professional free'!J107)</f>
        <v/>
      </c>
      <c r="I707" t="str">
        <f>IF(ISBLANK('Professional free'!K107),"",'Professional free'!K107)</f>
        <v/>
      </c>
      <c r="J707" t="str">
        <f>IF(ISBLANK('Professional free'!L107),"",'Professional free'!L107)</f>
        <v/>
      </c>
      <c r="K707" t="str">
        <f>IF(ISBLANK('Professional free'!M107),"",'Professional free'!M107)</f>
        <v/>
      </c>
      <c r="N707" t="str">
        <f>IF(ISBLANK('Professional free'!N107),"",'Professional free'!N107)</f>
        <v/>
      </c>
      <c r="AU707" t="str">
        <f>IF(ISBLANK('Professional free'!AU107),"",'Professional free'!AU107)</f>
        <v/>
      </c>
      <c r="AV707" t="str">
        <f>IF(ISBLANK('Professional free'!AV107),"",'Professional free'!AV107)</f>
        <v/>
      </c>
      <c r="AW707" t="str">
        <f>IF(ISBLANK('Professional free'!AW107),"",'Professional free'!AW107)</f>
        <v/>
      </c>
      <c r="AX707" t="str">
        <f>IF(ISBLANK('Professional free'!AX107),"",'Professional free'!AX107)</f>
        <v/>
      </c>
      <c r="BG707" t="str">
        <f>IF(ISBLANK('Professional free'!BG107),"",'Professional free'!BG107)</f>
        <v/>
      </c>
      <c r="BI707" s="29" t="str">
        <f>IF(ISBLANK('Professional free'!BH107),"",'Professional free'!BH107)</f>
        <v/>
      </c>
      <c r="BJ707" t="str">
        <f>IF(ISBLANK('Professional free'!F107),"",'Professional free'!F107)</f>
        <v/>
      </c>
      <c r="BK707" t="str">
        <f>IF(ISBLANK('Professional free'!G107),"",'Professional free'!G107)</f>
        <v/>
      </c>
      <c r="BL707" t="str">
        <f>IF(ISBLANK('Professional free'!AF107),"",'Professional free'!AF107)</f>
        <v/>
      </c>
      <c r="BN707">
        <f>IF(ISBLANK('Professional free'!BI107),"",'Professional free'!BI107)</f>
        <v>0</v>
      </c>
    </row>
    <row r="708" spans="6:66">
      <c r="F708" t="str">
        <f>IF(ISBLANK('Professional free'!H108),"",'Professional free'!H108)</f>
        <v/>
      </c>
      <c r="G708" t="str">
        <f>IF(ISBLANK('Professional free'!I108),"",'Professional free'!I108)</f>
        <v/>
      </c>
      <c r="H708" t="str">
        <f>IF(ISBLANK('Professional free'!J108),"",'Professional free'!J108)</f>
        <v/>
      </c>
      <c r="I708" t="str">
        <f>IF(ISBLANK('Professional free'!K108),"",'Professional free'!K108)</f>
        <v/>
      </c>
      <c r="J708" t="str">
        <f>IF(ISBLANK('Professional free'!L108),"",'Professional free'!L108)</f>
        <v/>
      </c>
      <c r="K708" t="str">
        <f>IF(ISBLANK('Professional free'!M108),"",'Professional free'!M108)</f>
        <v/>
      </c>
      <c r="N708" t="str">
        <f>IF(ISBLANK('Professional free'!N108),"",'Professional free'!N108)</f>
        <v/>
      </c>
      <c r="AU708" t="str">
        <f>IF(ISBLANK('Professional free'!AU108),"",'Professional free'!AU108)</f>
        <v/>
      </c>
      <c r="AV708" t="str">
        <f>IF(ISBLANK('Professional free'!AV108),"",'Professional free'!AV108)</f>
        <v/>
      </c>
      <c r="AW708" t="str">
        <f>IF(ISBLANK('Professional free'!AW108),"",'Professional free'!AW108)</f>
        <v/>
      </c>
      <c r="AX708" t="str">
        <f>IF(ISBLANK('Professional free'!AX108),"",'Professional free'!AX108)</f>
        <v/>
      </c>
      <c r="BG708" t="str">
        <f>IF(ISBLANK('Professional free'!BG108),"",'Professional free'!BG108)</f>
        <v/>
      </c>
      <c r="BI708" s="29" t="str">
        <f>IF(ISBLANK('Professional free'!BH108),"",'Professional free'!BH108)</f>
        <v/>
      </c>
      <c r="BJ708" t="str">
        <f>IF(ISBLANK('Professional free'!F108),"",'Professional free'!F108)</f>
        <v/>
      </c>
      <c r="BK708" t="str">
        <f>IF(ISBLANK('Professional free'!G108),"",'Professional free'!G108)</f>
        <v/>
      </c>
      <c r="BL708" t="str">
        <f>IF(ISBLANK('Professional free'!AF108),"",'Professional free'!AF108)</f>
        <v/>
      </c>
      <c r="BN708">
        <f>IF(ISBLANK('Professional free'!BI108),"",'Professional free'!BI108)</f>
        <v>0</v>
      </c>
    </row>
    <row r="709" spans="6:66">
      <c r="F709" t="str">
        <f>IF(ISBLANK('Professional free'!H109),"",'Professional free'!H109)</f>
        <v/>
      </c>
      <c r="G709" t="str">
        <f>IF(ISBLANK('Professional free'!I109),"",'Professional free'!I109)</f>
        <v/>
      </c>
      <c r="H709" t="str">
        <f>IF(ISBLANK('Professional free'!J109),"",'Professional free'!J109)</f>
        <v/>
      </c>
      <c r="I709" t="str">
        <f>IF(ISBLANK('Professional free'!K109),"",'Professional free'!K109)</f>
        <v/>
      </c>
      <c r="J709" t="str">
        <f>IF(ISBLANK('Professional free'!L109),"",'Professional free'!L109)</f>
        <v/>
      </c>
      <c r="K709" t="str">
        <f>IF(ISBLANK('Professional free'!M109),"",'Professional free'!M109)</f>
        <v/>
      </c>
      <c r="N709" t="str">
        <f>IF(ISBLANK('Professional free'!N109),"",'Professional free'!N109)</f>
        <v/>
      </c>
      <c r="AU709" t="str">
        <f>IF(ISBLANK('Professional free'!AU109),"",'Professional free'!AU109)</f>
        <v/>
      </c>
      <c r="AV709" t="str">
        <f>IF(ISBLANK('Professional free'!AV109),"",'Professional free'!AV109)</f>
        <v/>
      </c>
      <c r="AW709" t="str">
        <f>IF(ISBLANK('Professional free'!AW109),"",'Professional free'!AW109)</f>
        <v/>
      </c>
      <c r="AX709" t="str">
        <f>IF(ISBLANK('Professional free'!AX109),"",'Professional free'!AX109)</f>
        <v/>
      </c>
      <c r="BG709" t="str">
        <f>IF(ISBLANK('Professional free'!BG109),"",'Professional free'!BG109)</f>
        <v/>
      </c>
      <c r="BI709" s="29" t="str">
        <f>IF(ISBLANK('Professional free'!BH109),"",'Professional free'!BH109)</f>
        <v/>
      </c>
      <c r="BJ709" t="str">
        <f>IF(ISBLANK('Professional free'!F109),"",'Professional free'!F109)</f>
        <v/>
      </c>
      <c r="BK709" t="str">
        <f>IF(ISBLANK('Professional free'!G109),"",'Professional free'!G109)</f>
        <v/>
      </c>
      <c r="BL709" t="str">
        <f>IF(ISBLANK('Professional free'!AF109),"",'Professional free'!AF109)</f>
        <v/>
      </c>
      <c r="BN709">
        <f>IF(ISBLANK('Professional free'!BI109),"",'Professional free'!BI109)</f>
        <v>0</v>
      </c>
    </row>
    <row r="710" spans="6:66">
      <c r="F710" t="str">
        <f>IF(ISBLANK('Professional free'!H110),"",'Professional free'!H110)</f>
        <v/>
      </c>
      <c r="G710" t="str">
        <f>IF(ISBLANK('Professional free'!I110),"",'Professional free'!I110)</f>
        <v/>
      </c>
      <c r="H710" t="str">
        <f>IF(ISBLANK('Professional free'!J110),"",'Professional free'!J110)</f>
        <v/>
      </c>
      <c r="I710" t="str">
        <f>IF(ISBLANK('Professional free'!K110),"",'Professional free'!K110)</f>
        <v/>
      </c>
      <c r="J710" t="str">
        <f>IF(ISBLANK('Professional free'!L110),"",'Professional free'!L110)</f>
        <v/>
      </c>
      <c r="K710" t="str">
        <f>IF(ISBLANK('Professional free'!M110),"",'Professional free'!M110)</f>
        <v/>
      </c>
      <c r="N710" t="str">
        <f>IF(ISBLANK('Professional free'!N110),"",'Professional free'!N110)</f>
        <v/>
      </c>
      <c r="AU710" t="str">
        <f>IF(ISBLANK('Professional free'!AU110),"",'Professional free'!AU110)</f>
        <v/>
      </c>
      <c r="AV710" t="str">
        <f>IF(ISBLANK('Professional free'!AV110),"",'Professional free'!AV110)</f>
        <v/>
      </c>
      <c r="AW710" t="str">
        <f>IF(ISBLANK('Professional free'!AW110),"",'Professional free'!AW110)</f>
        <v/>
      </c>
      <c r="AX710" t="str">
        <f>IF(ISBLANK('Professional free'!AX110),"",'Professional free'!AX110)</f>
        <v/>
      </c>
      <c r="BG710" t="str">
        <f>IF(ISBLANK('Professional free'!BG110),"",'Professional free'!BG110)</f>
        <v/>
      </c>
      <c r="BI710" s="29" t="str">
        <f>IF(ISBLANK('Professional free'!BH110),"",'Professional free'!BH110)</f>
        <v/>
      </c>
      <c r="BJ710" t="str">
        <f>IF(ISBLANK('Professional free'!F110),"",'Professional free'!F110)</f>
        <v/>
      </c>
      <c r="BK710" t="str">
        <f>IF(ISBLANK('Professional free'!G110),"",'Professional free'!G110)</f>
        <v/>
      </c>
      <c r="BL710" t="str">
        <f>IF(ISBLANK('Professional free'!AF110),"",'Professional free'!AF110)</f>
        <v/>
      </c>
      <c r="BN710">
        <f>IF(ISBLANK('Professional free'!BI110),"",'Professional free'!BI110)</f>
        <v>0</v>
      </c>
    </row>
    <row r="711" spans="6:66">
      <c r="F711" t="str">
        <f>IF(ISBLANK('Professional free'!H111),"",'Professional free'!H111)</f>
        <v/>
      </c>
      <c r="G711" t="str">
        <f>IF(ISBLANK('Professional free'!I111),"",'Professional free'!I111)</f>
        <v/>
      </c>
      <c r="H711" t="str">
        <f>IF(ISBLANK('Professional free'!J111),"",'Professional free'!J111)</f>
        <v/>
      </c>
      <c r="I711" t="str">
        <f>IF(ISBLANK('Professional free'!K111),"",'Professional free'!K111)</f>
        <v/>
      </c>
      <c r="J711" t="str">
        <f>IF(ISBLANK('Professional free'!L111),"",'Professional free'!L111)</f>
        <v/>
      </c>
      <c r="K711" t="str">
        <f>IF(ISBLANK('Professional free'!M111),"",'Professional free'!M111)</f>
        <v/>
      </c>
      <c r="N711" t="str">
        <f>IF(ISBLANK('Professional free'!N111),"",'Professional free'!N111)</f>
        <v/>
      </c>
      <c r="AU711" t="str">
        <f>IF(ISBLANK('Professional free'!AU111),"",'Professional free'!AU111)</f>
        <v/>
      </c>
      <c r="AV711" t="str">
        <f>IF(ISBLANK('Professional free'!AV111),"",'Professional free'!AV111)</f>
        <v/>
      </c>
      <c r="AW711" t="str">
        <f>IF(ISBLANK('Professional free'!AW111),"",'Professional free'!AW111)</f>
        <v/>
      </c>
      <c r="AX711" t="str">
        <f>IF(ISBLANK('Professional free'!AX111),"",'Professional free'!AX111)</f>
        <v/>
      </c>
      <c r="BG711" t="str">
        <f>IF(ISBLANK('Professional free'!BG111),"",'Professional free'!BG111)</f>
        <v/>
      </c>
      <c r="BI711" s="29" t="str">
        <f>IF(ISBLANK('Professional free'!BH111),"",'Professional free'!BH111)</f>
        <v/>
      </c>
      <c r="BJ711" t="str">
        <f>IF(ISBLANK('Professional free'!F111),"",'Professional free'!F111)</f>
        <v/>
      </c>
      <c r="BK711" t="str">
        <f>IF(ISBLANK('Professional free'!G111),"",'Professional free'!G111)</f>
        <v/>
      </c>
      <c r="BL711" t="str">
        <f>IF(ISBLANK('Professional free'!AF111),"",'Professional free'!AF111)</f>
        <v/>
      </c>
      <c r="BN711">
        <f>IF(ISBLANK('Professional free'!BI111),"",'Professional free'!BI111)</f>
        <v>0</v>
      </c>
    </row>
    <row r="712" spans="6:66">
      <c r="F712" t="str">
        <f>IF(ISBLANK('Professional free'!H112),"",'Professional free'!H112)</f>
        <v/>
      </c>
      <c r="G712" t="str">
        <f>IF(ISBLANK('Professional free'!I112),"",'Professional free'!I112)</f>
        <v/>
      </c>
      <c r="H712" t="str">
        <f>IF(ISBLANK('Professional free'!J112),"",'Professional free'!J112)</f>
        <v/>
      </c>
      <c r="I712" t="str">
        <f>IF(ISBLANK('Professional free'!K112),"",'Professional free'!K112)</f>
        <v/>
      </c>
      <c r="J712" t="str">
        <f>IF(ISBLANK('Professional free'!L112),"",'Professional free'!L112)</f>
        <v/>
      </c>
      <c r="K712" t="str">
        <f>IF(ISBLANK('Professional free'!M112),"",'Professional free'!M112)</f>
        <v/>
      </c>
      <c r="N712" t="str">
        <f>IF(ISBLANK('Professional free'!N112),"",'Professional free'!N112)</f>
        <v/>
      </c>
      <c r="AU712" t="str">
        <f>IF(ISBLANK('Professional free'!AU112),"",'Professional free'!AU112)</f>
        <v/>
      </c>
      <c r="AV712" t="str">
        <f>IF(ISBLANK('Professional free'!AV112),"",'Professional free'!AV112)</f>
        <v/>
      </c>
      <c r="AW712" t="str">
        <f>IF(ISBLANK('Professional free'!AW112),"",'Professional free'!AW112)</f>
        <v/>
      </c>
      <c r="AX712" t="str">
        <f>IF(ISBLANK('Professional free'!AX112),"",'Professional free'!AX112)</f>
        <v/>
      </c>
      <c r="BG712" t="str">
        <f>IF(ISBLANK('Professional free'!BG112),"",'Professional free'!BG112)</f>
        <v/>
      </c>
      <c r="BI712" s="29" t="str">
        <f>IF(ISBLANK('Professional free'!BH112),"",'Professional free'!BH112)</f>
        <v/>
      </c>
      <c r="BJ712" t="str">
        <f>IF(ISBLANK('Professional free'!F112),"",'Professional free'!F112)</f>
        <v/>
      </c>
      <c r="BK712" t="str">
        <f>IF(ISBLANK('Professional free'!G112),"",'Professional free'!G112)</f>
        <v/>
      </c>
      <c r="BL712" t="str">
        <f>IF(ISBLANK('Professional free'!AF112),"",'Professional free'!AF112)</f>
        <v/>
      </c>
      <c r="BN712">
        <f>IF(ISBLANK('Professional free'!BI112),"",'Professional free'!BI112)</f>
        <v>0</v>
      </c>
    </row>
    <row r="713" spans="6:66">
      <c r="F713" t="str">
        <f>IF(ISBLANK('Professional free'!H113),"",'Professional free'!H113)</f>
        <v/>
      </c>
      <c r="G713" t="str">
        <f>IF(ISBLANK('Professional free'!I113),"",'Professional free'!I113)</f>
        <v/>
      </c>
      <c r="H713" t="str">
        <f>IF(ISBLANK('Professional free'!J113),"",'Professional free'!J113)</f>
        <v/>
      </c>
      <c r="I713" t="str">
        <f>IF(ISBLANK('Professional free'!K113),"",'Professional free'!K113)</f>
        <v/>
      </c>
      <c r="J713" t="str">
        <f>IF(ISBLANK('Professional free'!L113),"",'Professional free'!L113)</f>
        <v/>
      </c>
      <c r="K713" t="str">
        <f>IF(ISBLANK('Professional free'!M113),"",'Professional free'!M113)</f>
        <v/>
      </c>
      <c r="N713" t="str">
        <f>IF(ISBLANK('Professional free'!N113),"",'Professional free'!N113)</f>
        <v/>
      </c>
      <c r="AU713" t="str">
        <f>IF(ISBLANK('Professional free'!AU113),"",'Professional free'!AU113)</f>
        <v/>
      </c>
      <c r="AV713" t="str">
        <f>IF(ISBLANK('Professional free'!AV113),"",'Professional free'!AV113)</f>
        <v/>
      </c>
      <c r="AW713" t="str">
        <f>IF(ISBLANK('Professional free'!AW113),"",'Professional free'!AW113)</f>
        <v/>
      </c>
      <c r="AX713" t="str">
        <f>IF(ISBLANK('Professional free'!AX113),"",'Professional free'!AX113)</f>
        <v/>
      </c>
      <c r="BG713" t="str">
        <f>IF(ISBLANK('Professional free'!BG113),"",'Professional free'!BG113)</f>
        <v/>
      </c>
      <c r="BI713" s="29" t="str">
        <f>IF(ISBLANK('Professional free'!BH113),"",'Professional free'!BH113)</f>
        <v/>
      </c>
      <c r="BJ713" t="str">
        <f>IF(ISBLANK('Professional free'!F113),"",'Professional free'!F113)</f>
        <v/>
      </c>
      <c r="BK713" t="str">
        <f>IF(ISBLANK('Professional free'!G113),"",'Professional free'!G113)</f>
        <v/>
      </c>
      <c r="BL713" t="str">
        <f>IF(ISBLANK('Professional free'!AF113),"",'Professional free'!AF113)</f>
        <v/>
      </c>
      <c r="BN713" t="str">
        <f>IF(ISBLANK('Professional free'!BI113),"",'Professional free'!BI113)</f>
        <v/>
      </c>
    </row>
    <row r="714" spans="6:66">
      <c r="F714" t="str">
        <f>IF(ISBLANK('Professional free'!H114),"",'Professional free'!H114)</f>
        <v/>
      </c>
      <c r="G714" t="str">
        <f>IF(ISBLANK('Professional free'!I114),"",'Professional free'!I114)</f>
        <v/>
      </c>
      <c r="H714" t="str">
        <f>IF(ISBLANK('Professional free'!J114),"",'Professional free'!J114)</f>
        <v/>
      </c>
      <c r="I714" t="str">
        <f>IF(ISBLANK('Professional free'!K114),"",'Professional free'!K114)</f>
        <v/>
      </c>
      <c r="J714" t="str">
        <f>IF(ISBLANK('Professional free'!L114),"",'Professional free'!L114)</f>
        <v/>
      </c>
      <c r="K714" t="str">
        <f>IF(ISBLANK('Professional free'!M114),"",'Professional free'!M114)</f>
        <v/>
      </c>
      <c r="N714" t="str">
        <f>IF(ISBLANK('Professional free'!N114),"",'Professional free'!N114)</f>
        <v/>
      </c>
      <c r="AU714" t="str">
        <f>IF(ISBLANK('Professional free'!AU114),"",'Professional free'!AU114)</f>
        <v/>
      </c>
      <c r="AV714" t="str">
        <f>IF(ISBLANK('Professional free'!AV114),"",'Professional free'!AV114)</f>
        <v/>
      </c>
      <c r="AW714" t="str">
        <f>IF(ISBLANK('Professional free'!AW114),"",'Professional free'!AW114)</f>
        <v/>
      </c>
      <c r="AX714" t="str">
        <f>IF(ISBLANK('Professional free'!AX114),"",'Professional free'!AX114)</f>
        <v/>
      </c>
      <c r="BG714" t="str">
        <f>IF(ISBLANK('Professional free'!BG114),"",'Professional free'!BG114)</f>
        <v/>
      </c>
      <c r="BI714" s="29" t="str">
        <f>IF(ISBLANK('Professional free'!BH114),"",'Professional free'!BH114)</f>
        <v/>
      </c>
      <c r="BJ714" t="str">
        <f>IF(ISBLANK('Professional free'!F114),"",'Professional free'!F114)</f>
        <v/>
      </c>
      <c r="BK714" t="str">
        <f>IF(ISBLANK('Professional free'!G114),"",'Professional free'!G114)</f>
        <v/>
      </c>
      <c r="BL714" t="str">
        <f>IF(ISBLANK('Professional free'!AF114),"",'Professional free'!AF114)</f>
        <v/>
      </c>
      <c r="BN714" t="str">
        <f>IF(ISBLANK('Professional free'!BI114),"",'Professional free'!BI114)</f>
        <v/>
      </c>
    </row>
    <row r="715" spans="6:66">
      <c r="F715" t="str">
        <f>IF(ISBLANK('Professional free'!H115),"",'Professional free'!H115)</f>
        <v/>
      </c>
      <c r="G715" t="str">
        <f>IF(ISBLANK('Professional free'!I115),"",'Professional free'!I115)</f>
        <v/>
      </c>
      <c r="H715" t="str">
        <f>IF(ISBLANK('Professional free'!J115),"",'Professional free'!J115)</f>
        <v/>
      </c>
      <c r="I715" t="str">
        <f>IF(ISBLANK('Professional free'!K115),"",'Professional free'!K115)</f>
        <v/>
      </c>
      <c r="J715" t="str">
        <f>IF(ISBLANK('Professional free'!L115),"",'Professional free'!L115)</f>
        <v/>
      </c>
      <c r="K715" t="str">
        <f>IF(ISBLANK('Professional free'!M115),"",'Professional free'!M115)</f>
        <v/>
      </c>
      <c r="N715" t="str">
        <f>IF(ISBLANK('Professional free'!N115),"",'Professional free'!N115)</f>
        <v/>
      </c>
      <c r="AU715" t="str">
        <f>IF(ISBLANK('Professional free'!AU115),"",'Professional free'!AU115)</f>
        <v/>
      </c>
      <c r="AV715" t="str">
        <f>IF(ISBLANK('Professional free'!AV115),"",'Professional free'!AV115)</f>
        <v/>
      </c>
      <c r="AW715" t="str">
        <f>IF(ISBLANK('Professional free'!AW115),"",'Professional free'!AW115)</f>
        <v/>
      </c>
      <c r="AX715" t="str">
        <f>IF(ISBLANK('Professional free'!AX115),"",'Professional free'!AX115)</f>
        <v/>
      </c>
      <c r="BG715" t="str">
        <f>IF(ISBLANK('Professional free'!BG115),"",'Professional free'!BG115)</f>
        <v/>
      </c>
      <c r="BI715" s="29" t="str">
        <f>IF(ISBLANK('Professional free'!BH115),"",'Professional free'!BH115)</f>
        <v/>
      </c>
      <c r="BJ715" t="str">
        <f>IF(ISBLANK('Professional free'!F115),"",'Professional free'!F115)</f>
        <v/>
      </c>
      <c r="BK715" t="str">
        <f>IF(ISBLANK('Professional free'!G115),"",'Professional free'!G115)</f>
        <v/>
      </c>
      <c r="BL715" t="str">
        <f>IF(ISBLANK('Professional free'!AF115),"",'Professional free'!AF115)</f>
        <v/>
      </c>
      <c r="BN715" t="str">
        <f>IF(ISBLANK('Professional free'!BI115),"",'Professional free'!BI115)</f>
        <v/>
      </c>
    </row>
    <row r="716" spans="6:66">
      <c r="F716" t="str">
        <f>IF(ISBLANK('Professional free'!H116),"",'Professional free'!H116)</f>
        <v/>
      </c>
      <c r="G716" t="str">
        <f>IF(ISBLANK('Professional free'!I116),"",'Professional free'!I116)</f>
        <v/>
      </c>
      <c r="H716" t="str">
        <f>IF(ISBLANK('Professional free'!J116),"",'Professional free'!J116)</f>
        <v/>
      </c>
      <c r="I716" t="str">
        <f>IF(ISBLANK('Professional free'!K116),"",'Professional free'!K116)</f>
        <v/>
      </c>
      <c r="J716" t="str">
        <f>IF(ISBLANK('Professional free'!L116),"",'Professional free'!L116)</f>
        <v/>
      </c>
      <c r="K716" t="str">
        <f>IF(ISBLANK('Professional free'!M116),"",'Professional free'!M116)</f>
        <v/>
      </c>
      <c r="N716" t="str">
        <f>IF(ISBLANK('Professional free'!N116),"",'Professional free'!N116)</f>
        <v/>
      </c>
      <c r="AU716" t="str">
        <f>IF(ISBLANK('Professional free'!AU116),"",'Professional free'!AU116)</f>
        <v/>
      </c>
      <c r="AV716" t="str">
        <f>IF(ISBLANK('Professional free'!AV116),"",'Professional free'!AV116)</f>
        <v/>
      </c>
      <c r="AW716" t="str">
        <f>IF(ISBLANK('Professional free'!AW116),"",'Professional free'!AW116)</f>
        <v/>
      </c>
      <c r="AX716" t="str">
        <f>IF(ISBLANK('Professional free'!AX116),"",'Professional free'!AX116)</f>
        <v/>
      </c>
      <c r="BG716" t="str">
        <f>IF(ISBLANK('Professional free'!BG116),"",'Professional free'!BG116)</f>
        <v/>
      </c>
      <c r="BI716" s="29" t="str">
        <f>IF(ISBLANK('Professional free'!BH116),"",'Professional free'!BH116)</f>
        <v/>
      </c>
      <c r="BJ716" t="str">
        <f>IF(ISBLANK('Professional free'!F116),"",'Professional free'!F116)</f>
        <v/>
      </c>
      <c r="BK716" t="str">
        <f>IF(ISBLANK('Professional free'!G116),"",'Professional free'!G116)</f>
        <v/>
      </c>
      <c r="BL716" t="str">
        <f>IF(ISBLANK('Professional free'!AF116),"",'Professional free'!AF116)</f>
        <v/>
      </c>
      <c r="BN716" t="str">
        <f>IF(ISBLANK('Professional free'!BI116),"",'Professional free'!BI116)</f>
        <v/>
      </c>
    </row>
    <row r="717" spans="6:66">
      <c r="F717" t="str">
        <f>IF(ISBLANK('Professional free'!H117),"",'Professional free'!H117)</f>
        <v/>
      </c>
      <c r="G717" t="str">
        <f>IF(ISBLANK('Professional free'!I117),"",'Professional free'!I117)</f>
        <v/>
      </c>
      <c r="H717" t="str">
        <f>IF(ISBLANK('Professional free'!J117),"",'Professional free'!J117)</f>
        <v/>
      </c>
      <c r="I717" t="str">
        <f>IF(ISBLANK('Professional free'!K117),"",'Professional free'!K117)</f>
        <v/>
      </c>
      <c r="J717" t="str">
        <f>IF(ISBLANK('Professional free'!L117),"",'Professional free'!L117)</f>
        <v/>
      </c>
      <c r="K717" t="str">
        <f>IF(ISBLANK('Professional free'!M117),"",'Professional free'!M117)</f>
        <v/>
      </c>
      <c r="N717" t="str">
        <f>IF(ISBLANK('Professional free'!N117),"",'Professional free'!N117)</f>
        <v/>
      </c>
      <c r="AU717" t="str">
        <f>IF(ISBLANK('Professional free'!AU117),"",'Professional free'!AU117)</f>
        <v/>
      </c>
      <c r="AV717" t="str">
        <f>IF(ISBLANK('Professional free'!AV117),"",'Professional free'!AV117)</f>
        <v/>
      </c>
      <c r="AW717" t="str">
        <f>IF(ISBLANK('Professional free'!AW117),"",'Professional free'!AW117)</f>
        <v/>
      </c>
      <c r="AX717" t="str">
        <f>IF(ISBLANK('Professional free'!AX117),"",'Professional free'!AX117)</f>
        <v/>
      </c>
      <c r="BG717" t="str">
        <f>IF(ISBLANK('Professional free'!BG117),"",'Professional free'!BG117)</f>
        <v/>
      </c>
      <c r="BI717" s="29" t="str">
        <f>IF(ISBLANK('Professional free'!BH117),"",'Professional free'!BH117)</f>
        <v/>
      </c>
      <c r="BJ717" t="str">
        <f>IF(ISBLANK('Professional free'!F117),"",'Professional free'!F117)</f>
        <v/>
      </c>
      <c r="BK717" t="str">
        <f>IF(ISBLANK('Professional free'!G117),"",'Professional free'!G117)</f>
        <v/>
      </c>
      <c r="BL717" t="str">
        <f>IF(ISBLANK('Professional free'!AF117),"",'Professional free'!AF117)</f>
        <v/>
      </c>
      <c r="BN717" t="str">
        <f>IF(ISBLANK('Professional free'!BI117),"",'Professional free'!BI117)</f>
        <v/>
      </c>
    </row>
    <row r="718" spans="6:66">
      <c r="F718" t="str">
        <f>IF(ISBLANK('Professional free'!H118),"",'Professional free'!H118)</f>
        <v/>
      </c>
      <c r="G718" t="str">
        <f>IF(ISBLANK('Professional free'!I118),"",'Professional free'!I118)</f>
        <v/>
      </c>
      <c r="H718" t="str">
        <f>IF(ISBLANK('Professional free'!J118),"",'Professional free'!J118)</f>
        <v/>
      </c>
      <c r="I718" t="str">
        <f>IF(ISBLANK('Professional free'!K118),"",'Professional free'!K118)</f>
        <v/>
      </c>
      <c r="J718" t="str">
        <f>IF(ISBLANK('Professional free'!L118),"",'Professional free'!L118)</f>
        <v/>
      </c>
      <c r="K718" t="str">
        <f>IF(ISBLANK('Professional free'!M118),"",'Professional free'!M118)</f>
        <v/>
      </c>
      <c r="N718" t="str">
        <f>IF(ISBLANK('Professional free'!N118),"",'Professional free'!N118)</f>
        <v/>
      </c>
      <c r="AU718" t="str">
        <f>IF(ISBLANK('Professional free'!AU118),"",'Professional free'!AU118)</f>
        <v/>
      </c>
      <c r="AV718" t="str">
        <f>IF(ISBLANK('Professional free'!AV118),"",'Professional free'!AV118)</f>
        <v/>
      </c>
      <c r="AW718" t="str">
        <f>IF(ISBLANK('Professional free'!AW118),"",'Professional free'!AW118)</f>
        <v/>
      </c>
      <c r="AX718" t="str">
        <f>IF(ISBLANK('Professional free'!AX118),"",'Professional free'!AX118)</f>
        <v/>
      </c>
      <c r="BG718" t="str">
        <f>IF(ISBLANK('Professional free'!BG118),"",'Professional free'!BG118)</f>
        <v/>
      </c>
      <c r="BI718" s="29" t="str">
        <f>IF(ISBLANK('Professional free'!BH118),"",'Professional free'!BH118)</f>
        <v/>
      </c>
      <c r="BJ718" t="str">
        <f>IF(ISBLANK('Professional free'!F118),"",'Professional free'!F118)</f>
        <v/>
      </c>
      <c r="BK718" t="str">
        <f>IF(ISBLANK('Professional free'!G118),"",'Professional free'!G118)</f>
        <v/>
      </c>
      <c r="BL718" t="str">
        <f>IF(ISBLANK('Professional free'!AF118),"",'Professional free'!AF118)</f>
        <v/>
      </c>
      <c r="BN718" t="str">
        <f>IF(ISBLANK('Professional free'!BI118),"",'Professional free'!BI118)</f>
        <v/>
      </c>
    </row>
    <row r="719" spans="6:66">
      <c r="F719" t="str">
        <f>IF(ISBLANK('Professional free'!H119),"",'Professional free'!H119)</f>
        <v/>
      </c>
      <c r="G719" t="str">
        <f>IF(ISBLANK('Professional free'!I119),"",'Professional free'!I119)</f>
        <v/>
      </c>
      <c r="H719" t="str">
        <f>IF(ISBLANK('Professional free'!J119),"",'Professional free'!J119)</f>
        <v/>
      </c>
      <c r="I719" t="str">
        <f>IF(ISBLANK('Professional free'!K119),"",'Professional free'!K119)</f>
        <v/>
      </c>
      <c r="J719" t="str">
        <f>IF(ISBLANK('Professional free'!L119),"",'Professional free'!L119)</f>
        <v/>
      </c>
      <c r="K719" t="str">
        <f>IF(ISBLANK('Professional free'!M119),"",'Professional free'!M119)</f>
        <v/>
      </c>
      <c r="N719" t="str">
        <f>IF(ISBLANK('Professional free'!N119),"",'Professional free'!N119)</f>
        <v/>
      </c>
      <c r="AU719" t="str">
        <f>IF(ISBLANK('Professional free'!AU119),"",'Professional free'!AU119)</f>
        <v/>
      </c>
      <c r="AV719" t="str">
        <f>IF(ISBLANK('Professional free'!AV119),"",'Professional free'!AV119)</f>
        <v/>
      </c>
      <c r="AW719" t="str">
        <f>IF(ISBLANK('Professional free'!AW119),"",'Professional free'!AW119)</f>
        <v/>
      </c>
      <c r="AX719" t="str">
        <f>IF(ISBLANK('Professional free'!AX119),"",'Professional free'!AX119)</f>
        <v/>
      </c>
      <c r="BG719" t="str">
        <f>IF(ISBLANK('Professional free'!BG119),"",'Professional free'!BG119)</f>
        <v/>
      </c>
      <c r="BI719" s="29" t="str">
        <f>IF(ISBLANK('Professional free'!BH119),"",'Professional free'!BH119)</f>
        <v/>
      </c>
      <c r="BJ719" t="str">
        <f>IF(ISBLANK('Professional free'!F119),"",'Professional free'!F119)</f>
        <v/>
      </c>
      <c r="BK719" t="str">
        <f>IF(ISBLANK('Professional free'!G119),"",'Professional free'!G119)</f>
        <v/>
      </c>
      <c r="BL719" t="str">
        <f>IF(ISBLANK('Professional free'!AF119),"",'Professional free'!AF119)</f>
        <v/>
      </c>
      <c r="BN719" t="str">
        <f>IF(ISBLANK('Professional free'!BI119),"",'Professional free'!BI119)</f>
        <v/>
      </c>
    </row>
    <row r="720" spans="6:66">
      <c r="F720" t="str">
        <f>IF(ISBLANK('Professional free'!H120),"",'Professional free'!H120)</f>
        <v/>
      </c>
      <c r="G720" t="str">
        <f>IF(ISBLANK('Professional free'!I120),"",'Professional free'!I120)</f>
        <v/>
      </c>
      <c r="H720" t="str">
        <f>IF(ISBLANK('Professional free'!J120),"",'Professional free'!J120)</f>
        <v/>
      </c>
      <c r="I720" t="str">
        <f>IF(ISBLANK('Professional free'!K120),"",'Professional free'!K120)</f>
        <v/>
      </c>
      <c r="J720" t="str">
        <f>IF(ISBLANK('Professional free'!L120),"",'Professional free'!L120)</f>
        <v/>
      </c>
      <c r="K720" t="str">
        <f>IF(ISBLANK('Professional free'!M120),"",'Professional free'!M120)</f>
        <v/>
      </c>
      <c r="N720" t="str">
        <f>IF(ISBLANK('Professional free'!N120),"",'Professional free'!N120)</f>
        <v/>
      </c>
      <c r="AU720" t="str">
        <f>IF(ISBLANK('Professional free'!AU120),"",'Professional free'!AU120)</f>
        <v/>
      </c>
      <c r="AV720" t="str">
        <f>IF(ISBLANK('Professional free'!AV120),"",'Professional free'!AV120)</f>
        <v/>
      </c>
      <c r="AW720" t="str">
        <f>IF(ISBLANK('Professional free'!AW120),"",'Professional free'!AW120)</f>
        <v/>
      </c>
      <c r="AX720" t="str">
        <f>IF(ISBLANK('Professional free'!AX120),"",'Professional free'!AX120)</f>
        <v/>
      </c>
      <c r="BG720" t="str">
        <f>IF(ISBLANK('Professional free'!BG120),"",'Professional free'!BG120)</f>
        <v/>
      </c>
      <c r="BI720" s="29" t="str">
        <f>IF(ISBLANK('Professional free'!BH120),"",'Professional free'!BH120)</f>
        <v/>
      </c>
      <c r="BJ720" t="str">
        <f>IF(ISBLANK('Professional free'!F120),"",'Professional free'!F120)</f>
        <v/>
      </c>
      <c r="BK720" t="str">
        <f>IF(ISBLANK('Professional free'!G120),"",'Professional free'!G120)</f>
        <v/>
      </c>
      <c r="BL720" t="str">
        <f>IF(ISBLANK('Professional free'!AF120),"",'Professional free'!AF120)</f>
        <v/>
      </c>
      <c r="BN720" t="str">
        <f>IF(ISBLANK('Professional free'!BI120),"",'Professional free'!BI120)</f>
        <v/>
      </c>
    </row>
    <row r="721" spans="6:66">
      <c r="F721" t="str">
        <f>IF(ISBLANK('Professional free'!H121),"",'Professional free'!H121)</f>
        <v/>
      </c>
      <c r="G721" t="str">
        <f>IF(ISBLANK('Professional free'!I121),"",'Professional free'!I121)</f>
        <v/>
      </c>
      <c r="H721" t="str">
        <f>IF(ISBLANK('Professional free'!J121),"",'Professional free'!J121)</f>
        <v/>
      </c>
      <c r="I721" t="str">
        <f>IF(ISBLANK('Professional free'!K121),"",'Professional free'!K121)</f>
        <v/>
      </c>
      <c r="J721" t="str">
        <f>IF(ISBLANK('Professional free'!L121),"",'Professional free'!L121)</f>
        <v/>
      </c>
      <c r="K721" t="str">
        <f>IF(ISBLANK('Professional free'!M121),"",'Professional free'!M121)</f>
        <v/>
      </c>
      <c r="N721" t="str">
        <f>IF(ISBLANK('Professional free'!N121),"",'Professional free'!N121)</f>
        <v/>
      </c>
      <c r="AU721" t="str">
        <f>IF(ISBLANK('Professional free'!AU121),"",'Professional free'!AU121)</f>
        <v/>
      </c>
      <c r="AV721" t="str">
        <f>IF(ISBLANK('Professional free'!AV121),"",'Professional free'!AV121)</f>
        <v/>
      </c>
      <c r="AW721" t="str">
        <f>IF(ISBLANK('Professional free'!AW121),"",'Professional free'!AW121)</f>
        <v/>
      </c>
      <c r="AX721" t="str">
        <f>IF(ISBLANK('Professional free'!AX121),"",'Professional free'!AX121)</f>
        <v/>
      </c>
      <c r="BG721" t="str">
        <f>IF(ISBLANK('Professional free'!BG121),"",'Professional free'!BG121)</f>
        <v/>
      </c>
      <c r="BI721" s="29" t="str">
        <f>IF(ISBLANK('Professional free'!BH121),"",'Professional free'!BH121)</f>
        <v/>
      </c>
      <c r="BJ721" t="str">
        <f>IF(ISBLANK('Professional free'!F121),"",'Professional free'!F121)</f>
        <v/>
      </c>
      <c r="BK721" t="str">
        <f>IF(ISBLANK('Professional free'!G121),"",'Professional free'!G121)</f>
        <v/>
      </c>
      <c r="BL721" t="str">
        <f>IF(ISBLANK('Professional free'!AF121),"",'Professional free'!AF121)</f>
        <v/>
      </c>
      <c r="BN721" t="str">
        <f>IF(ISBLANK('Professional free'!BI121),"",'Professional free'!BI121)</f>
        <v/>
      </c>
    </row>
    <row r="722" spans="6:66">
      <c r="F722" t="str">
        <f>IF(ISBLANK('Professional free'!H122),"",'Professional free'!H122)</f>
        <v/>
      </c>
      <c r="G722" t="str">
        <f>IF(ISBLANK('Professional free'!I122),"",'Professional free'!I122)</f>
        <v/>
      </c>
      <c r="H722" t="str">
        <f>IF(ISBLANK('Professional free'!J122),"",'Professional free'!J122)</f>
        <v/>
      </c>
      <c r="I722" t="str">
        <f>IF(ISBLANK('Professional free'!K122),"",'Professional free'!K122)</f>
        <v/>
      </c>
      <c r="J722" t="str">
        <f>IF(ISBLANK('Professional free'!L122),"",'Professional free'!L122)</f>
        <v/>
      </c>
      <c r="K722" t="str">
        <f>IF(ISBLANK('Professional free'!M122),"",'Professional free'!M122)</f>
        <v/>
      </c>
      <c r="N722" t="str">
        <f>IF(ISBLANK('Professional free'!N122),"",'Professional free'!N122)</f>
        <v/>
      </c>
      <c r="AU722" t="str">
        <f>IF(ISBLANK('Professional free'!AU122),"",'Professional free'!AU122)</f>
        <v/>
      </c>
      <c r="AV722" t="str">
        <f>IF(ISBLANK('Professional free'!AV122),"",'Professional free'!AV122)</f>
        <v/>
      </c>
      <c r="AW722" t="str">
        <f>IF(ISBLANK('Professional free'!AW122),"",'Professional free'!AW122)</f>
        <v/>
      </c>
      <c r="AX722" t="str">
        <f>IF(ISBLANK('Professional free'!AX122),"",'Professional free'!AX122)</f>
        <v/>
      </c>
      <c r="BG722" t="str">
        <f>IF(ISBLANK('Professional free'!BG122),"",'Professional free'!BG122)</f>
        <v/>
      </c>
      <c r="BI722" s="29" t="str">
        <f>IF(ISBLANK('Professional free'!BH122),"",'Professional free'!BH122)</f>
        <v/>
      </c>
      <c r="BJ722" t="str">
        <f>IF(ISBLANK('Professional free'!F122),"",'Professional free'!F122)</f>
        <v/>
      </c>
      <c r="BK722" t="str">
        <f>IF(ISBLANK('Professional free'!G122),"",'Professional free'!G122)</f>
        <v/>
      </c>
      <c r="BL722" t="str">
        <f>IF(ISBLANK('Professional free'!AF122),"",'Professional free'!AF122)</f>
        <v/>
      </c>
      <c r="BN722" t="str">
        <f>IF(ISBLANK('Professional free'!BI122),"",'Professional free'!BI122)</f>
        <v/>
      </c>
    </row>
    <row r="723" spans="6:66">
      <c r="F723" t="str">
        <f>IF(ISBLANK('Professional free'!H123),"",'Professional free'!H123)</f>
        <v/>
      </c>
      <c r="G723" t="str">
        <f>IF(ISBLANK('Professional free'!I123),"",'Professional free'!I123)</f>
        <v/>
      </c>
      <c r="H723" t="str">
        <f>IF(ISBLANK('Professional free'!J123),"",'Professional free'!J123)</f>
        <v/>
      </c>
      <c r="I723" t="str">
        <f>IF(ISBLANK('Professional free'!K123),"",'Professional free'!K123)</f>
        <v/>
      </c>
      <c r="J723" t="str">
        <f>IF(ISBLANK('Professional free'!L123),"",'Professional free'!L123)</f>
        <v/>
      </c>
      <c r="K723" t="str">
        <f>IF(ISBLANK('Professional free'!M123),"",'Professional free'!M123)</f>
        <v/>
      </c>
      <c r="N723" t="str">
        <f>IF(ISBLANK('Professional free'!N123),"",'Professional free'!N123)</f>
        <v/>
      </c>
      <c r="AU723" t="str">
        <f>IF(ISBLANK('Professional free'!AU123),"",'Professional free'!AU123)</f>
        <v/>
      </c>
      <c r="AV723" t="str">
        <f>IF(ISBLANK('Professional free'!AV123),"",'Professional free'!AV123)</f>
        <v/>
      </c>
      <c r="AW723" t="str">
        <f>IF(ISBLANK('Professional free'!AW123),"",'Professional free'!AW123)</f>
        <v/>
      </c>
      <c r="AX723" t="str">
        <f>IF(ISBLANK('Professional free'!AX123),"",'Professional free'!AX123)</f>
        <v/>
      </c>
      <c r="BG723" t="str">
        <f>IF(ISBLANK('Professional free'!BG123),"",'Professional free'!BG123)</f>
        <v/>
      </c>
      <c r="BI723" s="29" t="str">
        <f>IF(ISBLANK('Professional free'!BH123),"",'Professional free'!BH123)</f>
        <v/>
      </c>
      <c r="BJ723" t="str">
        <f>IF(ISBLANK('Professional free'!F123),"",'Professional free'!F123)</f>
        <v/>
      </c>
      <c r="BK723" t="str">
        <f>IF(ISBLANK('Professional free'!G123),"",'Professional free'!G123)</f>
        <v/>
      </c>
      <c r="BL723" t="str">
        <f>IF(ISBLANK('Professional free'!AF123),"",'Professional free'!AF123)</f>
        <v/>
      </c>
      <c r="BN723" t="str">
        <f>IF(ISBLANK('Professional free'!BI123),"",'Professional free'!BI123)</f>
        <v/>
      </c>
    </row>
    <row r="724" spans="6:66">
      <c r="F724" t="str">
        <f>IF(ISBLANK('Professional free'!H124),"",'Professional free'!H124)</f>
        <v/>
      </c>
      <c r="G724" t="str">
        <f>IF(ISBLANK('Professional free'!I124),"",'Professional free'!I124)</f>
        <v/>
      </c>
      <c r="H724" t="str">
        <f>IF(ISBLANK('Professional free'!J124),"",'Professional free'!J124)</f>
        <v/>
      </c>
      <c r="I724" t="str">
        <f>IF(ISBLANK('Professional free'!K124),"",'Professional free'!K124)</f>
        <v/>
      </c>
      <c r="J724" t="str">
        <f>IF(ISBLANK('Professional free'!L124),"",'Professional free'!L124)</f>
        <v/>
      </c>
      <c r="K724" t="str">
        <f>IF(ISBLANK('Professional free'!M124),"",'Professional free'!M124)</f>
        <v/>
      </c>
      <c r="N724" t="str">
        <f>IF(ISBLANK('Professional free'!N124),"",'Professional free'!N124)</f>
        <v/>
      </c>
      <c r="AU724" t="str">
        <f>IF(ISBLANK('Professional free'!AU124),"",'Professional free'!AU124)</f>
        <v/>
      </c>
      <c r="AV724" t="str">
        <f>IF(ISBLANK('Professional free'!AV124),"",'Professional free'!AV124)</f>
        <v/>
      </c>
      <c r="AW724" t="str">
        <f>IF(ISBLANK('Professional free'!AW124),"",'Professional free'!AW124)</f>
        <v/>
      </c>
      <c r="AX724" t="str">
        <f>IF(ISBLANK('Professional free'!AX124),"",'Professional free'!AX124)</f>
        <v/>
      </c>
      <c r="BG724" t="str">
        <f>IF(ISBLANK('Professional free'!BG124),"",'Professional free'!BG124)</f>
        <v/>
      </c>
      <c r="BI724" s="29" t="str">
        <f>IF(ISBLANK('Professional free'!BH124),"",'Professional free'!BH124)</f>
        <v/>
      </c>
      <c r="BJ724" t="str">
        <f>IF(ISBLANK('Professional free'!F124),"",'Professional free'!F124)</f>
        <v/>
      </c>
      <c r="BK724" t="str">
        <f>IF(ISBLANK('Professional free'!G124),"",'Professional free'!G124)</f>
        <v/>
      </c>
      <c r="BL724" t="str">
        <f>IF(ISBLANK('Professional free'!AF124),"",'Professional free'!AF124)</f>
        <v/>
      </c>
      <c r="BN724" t="str">
        <f>IF(ISBLANK('Professional free'!BI124),"",'Professional free'!BI124)</f>
        <v/>
      </c>
    </row>
    <row r="725" spans="6:66">
      <c r="F725" t="str">
        <f>IF(ISBLANK('Professional free'!H125),"",'Professional free'!H125)</f>
        <v/>
      </c>
      <c r="G725" t="str">
        <f>IF(ISBLANK('Professional free'!I125),"",'Professional free'!I125)</f>
        <v/>
      </c>
      <c r="H725" t="str">
        <f>IF(ISBLANK('Professional free'!J125),"",'Professional free'!J125)</f>
        <v/>
      </c>
      <c r="I725" t="str">
        <f>IF(ISBLANK('Professional free'!K125),"",'Professional free'!K125)</f>
        <v/>
      </c>
      <c r="J725" t="str">
        <f>IF(ISBLANK('Professional free'!L125),"",'Professional free'!L125)</f>
        <v/>
      </c>
      <c r="K725" t="str">
        <f>IF(ISBLANK('Professional free'!M125),"",'Professional free'!M125)</f>
        <v/>
      </c>
      <c r="N725" t="str">
        <f>IF(ISBLANK('Professional free'!N125),"",'Professional free'!N125)</f>
        <v/>
      </c>
      <c r="AU725" t="str">
        <f>IF(ISBLANK('Professional free'!AU125),"",'Professional free'!AU125)</f>
        <v/>
      </c>
      <c r="AV725" t="str">
        <f>IF(ISBLANK('Professional free'!AV125),"",'Professional free'!AV125)</f>
        <v/>
      </c>
      <c r="AW725" t="str">
        <f>IF(ISBLANK('Professional free'!AW125),"",'Professional free'!AW125)</f>
        <v/>
      </c>
      <c r="AX725" t="str">
        <f>IF(ISBLANK('Professional free'!AX125),"",'Professional free'!AX125)</f>
        <v/>
      </c>
      <c r="BG725" t="str">
        <f>IF(ISBLANK('Professional free'!BG125),"",'Professional free'!BG125)</f>
        <v/>
      </c>
      <c r="BI725" s="29" t="str">
        <f>IF(ISBLANK('Professional free'!BH125),"",'Professional free'!BH125)</f>
        <v/>
      </c>
      <c r="BJ725" t="str">
        <f>IF(ISBLANK('Professional free'!F125),"",'Professional free'!F125)</f>
        <v/>
      </c>
      <c r="BK725" t="str">
        <f>IF(ISBLANK('Professional free'!G125),"",'Professional free'!G125)</f>
        <v/>
      </c>
      <c r="BL725" t="str">
        <f>IF(ISBLANK('Professional free'!AF125),"",'Professional free'!AF125)</f>
        <v/>
      </c>
      <c r="BN725" t="str">
        <f>IF(ISBLANK('Professional free'!BI125),"",'Professional free'!BI125)</f>
        <v/>
      </c>
    </row>
    <row r="726" spans="6:66">
      <c r="F726" t="str">
        <f>IF(ISBLANK('Professional free'!H126),"",'Professional free'!H126)</f>
        <v/>
      </c>
      <c r="G726" t="str">
        <f>IF(ISBLANK('Professional free'!I126),"",'Professional free'!I126)</f>
        <v/>
      </c>
      <c r="H726" t="str">
        <f>IF(ISBLANK('Professional free'!J126),"",'Professional free'!J126)</f>
        <v/>
      </c>
      <c r="I726" t="str">
        <f>IF(ISBLANK('Professional free'!K126),"",'Professional free'!K126)</f>
        <v/>
      </c>
      <c r="J726" t="str">
        <f>IF(ISBLANK('Professional free'!L126),"",'Professional free'!L126)</f>
        <v/>
      </c>
      <c r="K726" t="str">
        <f>IF(ISBLANK('Professional free'!M126),"",'Professional free'!M126)</f>
        <v/>
      </c>
      <c r="N726" t="str">
        <f>IF(ISBLANK('Professional free'!N126),"",'Professional free'!N126)</f>
        <v/>
      </c>
      <c r="AU726" t="str">
        <f>IF(ISBLANK('Professional free'!AU126),"",'Professional free'!AU126)</f>
        <v/>
      </c>
      <c r="AV726" t="str">
        <f>IF(ISBLANK('Professional free'!AV126),"",'Professional free'!AV126)</f>
        <v/>
      </c>
      <c r="AW726" t="str">
        <f>IF(ISBLANK('Professional free'!AW126),"",'Professional free'!AW126)</f>
        <v/>
      </c>
      <c r="AX726" t="str">
        <f>IF(ISBLANK('Professional free'!AX126),"",'Professional free'!AX126)</f>
        <v/>
      </c>
      <c r="BG726" t="str">
        <f>IF(ISBLANK('Professional free'!BG126),"",'Professional free'!BG126)</f>
        <v/>
      </c>
      <c r="BI726" s="29" t="str">
        <f>IF(ISBLANK('Professional free'!BH126),"",'Professional free'!BH126)</f>
        <v/>
      </c>
      <c r="BJ726" t="str">
        <f>IF(ISBLANK('Professional free'!F126),"",'Professional free'!F126)</f>
        <v/>
      </c>
      <c r="BK726" t="str">
        <f>IF(ISBLANK('Professional free'!G126),"",'Professional free'!G126)</f>
        <v/>
      </c>
      <c r="BL726" t="str">
        <f>IF(ISBLANK('Professional free'!AF126),"",'Professional free'!AF126)</f>
        <v/>
      </c>
      <c r="BN726" t="str">
        <f>IF(ISBLANK('Professional free'!BI126),"",'Professional free'!BI126)</f>
        <v/>
      </c>
    </row>
    <row r="727" spans="6:66">
      <c r="F727" t="str">
        <f>IF(ISBLANK('Professional free'!H127),"",'Professional free'!H127)</f>
        <v/>
      </c>
      <c r="G727" t="str">
        <f>IF(ISBLANK('Professional free'!I127),"",'Professional free'!I127)</f>
        <v/>
      </c>
      <c r="H727" t="str">
        <f>IF(ISBLANK('Professional free'!J127),"",'Professional free'!J127)</f>
        <v/>
      </c>
      <c r="I727" t="str">
        <f>IF(ISBLANK('Professional free'!K127),"",'Professional free'!K127)</f>
        <v/>
      </c>
      <c r="J727" t="str">
        <f>IF(ISBLANK('Professional free'!L127),"",'Professional free'!L127)</f>
        <v/>
      </c>
      <c r="K727" t="str">
        <f>IF(ISBLANK('Professional free'!M127),"",'Professional free'!M127)</f>
        <v/>
      </c>
      <c r="N727" t="str">
        <f>IF(ISBLANK('Professional free'!N127),"",'Professional free'!N127)</f>
        <v/>
      </c>
      <c r="AU727" t="str">
        <f>IF(ISBLANK('Professional free'!AU127),"",'Professional free'!AU127)</f>
        <v/>
      </c>
      <c r="AV727" t="str">
        <f>IF(ISBLANK('Professional free'!AV127),"",'Professional free'!AV127)</f>
        <v/>
      </c>
      <c r="AW727" t="str">
        <f>IF(ISBLANK('Professional free'!AW127),"",'Professional free'!AW127)</f>
        <v/>
      </c>
      <c r="AX727" t="str">
        <f>IF(ISBLANK('Professional free'!AX127),"",'Professional free'!AX127)</f>
        <v/>
      </c>
      <c r="BG727" t="str">
        <f>IF(ISBLANK('Professional free'!BG127),"",'Professional free'!BG127)</f>
        <v/>
      </c>
      <c r="BI727" s="29" t="str">
        <f>IF(ISBLANK('Professional free'!BH127),"",'Professional free'!BH127)</f>
        <v/>
      </c>
      <c r="BJ727" t="str">
        <f>IF(ISBLANK('Professional free'!F127),"",'Professional free'!F127)</f>
        <v/>
      </c>
      <c r="BK727" t="str">
        <f>IF(ISBLANK('Professional free'!G127),"",'Professional free'!G127)</f>
        <v/>
      </c>
      <c r="BL727" t="str">
        <f>IF(ISBLANK('Professional free'!AF127),"",'Professional free'!AF127)</f>
        <v/>
      </c>
      <c r="BN727" t="str">
        <f>IF(ISBLANK('Professional free'!BI127),"",'Professional free'!BI127)</f>
        <v/>
      </c>
    </row>
    <row r="728" spans="6:66">
      <c r="F728" t="str">
        <f>IF(ISBLANK('Professional free'!H128),"",'Professional free'!H128)</f>
        <v/>
      </c>
      <c r="G728" t="str">
        <f>IF(ISBLANK('Professional free'!I128),"",'Professional free'!I128)</f>
        <v/>
      </c>
      <c r="H728" t="str">
        <f>IF(ISBLANK('Professional free'!J128),"",'Professional free'!J128)</f>
        <v/>
      </c>
      <c r="I728" t="str">
        <f>IF(ISBLANK('Professional free'!K128),"",'Professional free'!K128)</f>
        <v/>
      </c>
      <c r="J728" t="str">
        <f>IF(ISBLANK('Professional free'!L128),"",'Professional free'!L128)</f>
        <v/>
      </c>
      <c r="K728" t="str">
        <f>IF(ISBLANK('Professional free'!M128),"",'Professional free'!M128)</f>
        <v/>
      </c>
      <c r="N728" t="str">
        <f>IF(ISBLANK('Professional free'!N128),"",'Professional free'!N128)</f>
        <v/>
      </c>
      <c r="AU728" t="str">
        <f>IF(ISBLANK('Professional free'!AU128),"",'Professional free'!AU128)</f>
        <v/>
      </c>
      <c r="AV728" t="str">
        <f>IF(ISBLANK('Professional free'!AV128),"",'Professional free'!AV128)</f>
        <v/>
      </c>
      <c r="AW728" t="str">
        <f>IF(ISBLANK('Professional free'!AW128),"",'Professional free'!AW128)</f>
        <v/>
      </c>
      <c r="AX728" t="str">
        <f>IF(ISBLANK('Professional free'!AX128),"",'Professional free'!AX128)</f>
        <v/>
      </c>
      <c r="BG728" t="str">
        <f>IF(ISBLANK('Professional free'!BG128),"",'Professional free'!BG128)</f>
        <v/>
      </c>
      <c r="BI728" s="29" t="str">
        <f>IF(ISBLANK('Professional free'!BH128),"",'Professional free'!BH128)</f>
        <v/>
      </c>
      <c r="BJ728" t="str">
        <f>IF(ISBLANK('Professional free'!F128),"",'Professional free'!F128)</f>
        <v/>
      </c>
      <c r="BK728" t="str">
        <f>IF(ISBLANK('Professional free'!G128),"",'Professional free'!G128)</f>
        <v/>
      </c>
      <c r="BL728" t="str">
        <f>IF(ISBLANK('Professional free'!AF128),"",'Professional free'!AF128)</f>
        <v/>
      </c>
      <c r="BN728" t="str">
        <f>IF(ISBLANK('Professional free'!BI128),"",'Professional free'!BI128)</f>
        <v/>
      </c>
    </row>
    <row r="729" spans="6:66">
      <c r="F729" t="str">
        <f>IF(ISBLANK('Professional free'!H129),"",'Professional free'!H129)</f>
        <v/>
      </c>
      <c r="G729" t="str">
        <f>IF(ISBLANK('Professional free'!I129),"",'Professional free'!I129)</f>
        <v/>
      </c>
      <c r="H729" t="str">
        <f>IF(ISBLANK('Professional free'!J129),"",'Professional free'!J129)</f>
        <v/>
      </c>
      <c r="I729" t="str">
        <f>IF(ISBLANK('Professional free'!K129),"",'Professional free'!K129)</f>
        <v/>
      </c>
      <c r="J729" t="str">
        <f>IF(ISBLANK('Professional free'!L129),"",'Professional free'!L129)</f>
        <v/>
      </c>
      <c r="K729" t="str">
        <f>IF(ISBLANK('Professional free'!M129),"",'Professional free'!M129)</f>
        <v/>
      </c>
      <c r="N729" t="str">
        <f>IF(ISBLANK('Professional free'!N129),"",'Professional free'!N129)</f>
        <v/>
      </c>
      <c r="AU729" t="str">
        <f>IF(ISBLANK('Professional free'!AU129),"",'Professional free'!AU129)</f>
        <v/>
      </c>
      <c r="AV729" t="str">
        <f>IF(ISBLANK('Professional free'!AV129),"",'Professional free'!AV129)</f>
        <v/>
      </c>
      <c r="AW729" t="str">
        <f>IF(ISBLANK('Professional free'!AW129),"",'Professional free'!AW129)</f>
        <v/>
      </c>
      <c r="AX729" t="str">
        <f>IF(ISBLANK('Professional free'!AX129),"",'Professional free'!AX129)</f>
        <v/>
      </c>
      <c r="BG729" t="str">
        <f>IF(ISBLANK('Professional free'!BG129),"",'Professional free'!BG129)</f>
        <v/>
      </c>
      <c r="BI729" s="29" t="str">
        <f>IF(ISBLANK('Professional free'!BH129),"",'Professional free'!BH129)</f>
        <v/>
      </c>
      <c r="BJ729" t="str">
        <f>IF(ISBLANK('Professional free'!F129),"",'Professional free'!F129)</f>
        <v/>
      </c>
      <c r="BK729" t="str">
        <f>IF(ISBLANK('Professional free'!G129),"",'Professional free'!G129)</f>
        <v/>
      </c>
      <c r="BL729" t="str">
        <f>IF(ISBLANK('Professional free'!AF129),"",'Professional free'!AF129)</f>
        <v/>
      </c>
      <c r="BN729" t="str">
        <f>IF(ISBLANK('Professional free'!BI129),"",'Professional free'!BI129)</f>
        <v/>
      </c>
    </row>
    <row r="730" spans="6:66">
      <c r="F730" t="str">
        <f>IF(ISBLANK('Professional free'!H130),"",'Professional free'!H130)</f>
        <v/>
      </c>
      <c r="G730" t="str">
        <f>IF(ISBLANK('Professional free'!I130),"",'Professional free'!I130)</f>
        <v/>
      </c>
      <c r="H730" t="str">
        <f>IF(ISBLANK('Professional free'!J130),"",'Professional free'!J130)</f>
        <v/>
      </c>
      <c r="I730" t="str">
        <f>IF(ISBLANK('Professional free'!K130),"",'Professional free'!K130)</f>
        <v/>
      </c>
      <c r="J730" t="str">
        <f>IF(ISBLANK('Professional free'!L130),"",'Professional free'!L130)</f>
        <v/>
      </c>
      <c r="K730" t="str">
        <f>IF(ISBLANK('Professional free'!M130),"",'Professional free'!M130)</f>
        <v/>
      </c>
      <c r="N730" t="str">
        <f>IF(ISBLANK('Professional free'!N130),"",'Professional free'!N130)</f>
        <v/>
      </c>
      <c r="AU730" t="str">
        <f>IF(ISBLANK('Professional free'!AU130),"",'Professional free'!AU130)</f>
        <v/>
      </c>
      <c r="AV730" t="str">
        <f>IF(ISBLANK('Professional free'!AV130),"",'Professional free'!AV130)</f>
        <v/>
      </c>
      <c r="AW730" t="str">
        <f>IF(ISBLANK('Professional free'!AW130),"",'Professional free'!AW130)</f>
        <v/>
      </c>
      <c r="AX730" t="str">
        <f>IF(ISBLANK('Professional free'!AX130),"",'Professional free'!AX130)</f>
        <v/>
      </c>
      <c r="BG730" t="str">
        <f>IF(ISBLANK('Professional free'!BG130),"",'Professional free'!BG130)</f>
        <v/>
      </c>
      <c r="BI730" s="29" t="str">
        <f>IF(ISBLANK('Professional free'!BH130),"",'Professional free'!BH130)</f>
        <v/>
      </c>
      <c r="BJ730" t="str">
        <f>IF(ISBLANK('Professional free'!F130),"",'Professional free'!F130)</f>
        <v/>
      </c>
      <c r="BK730" t="str">
        <f>IF(ISBLANK('Professional free'!G130),"",'Professional free'!G130)</f>
        <v/>
      </c>
      <c r="BL730" t="str">
        <f>IF(ISBLANK('Professional free'!AF130),"",'Professional free'!AF130)</f>
        <v/>
      </c>
      <c r="BN730" t="str">
        <f>IF(ISBLANK('Professional free'!BI130),"",'Professional free'!BI130)</f>
        <v/>
      </c>
    </row>
    <row r="731" spans="6:66">
      <c r="F731" t="str">
        <f>IF(ISBLANK('Professional free'!H131),"",'Professional free'!H131)</f>
        <v/>
      </c>
      <c r="G731" t="str">
        <f>IF(ISBLANK('Professional free'!I131),"",'Professional free'!I131)</f>
        <v/>
      </c>
      <c r="H731" t="str">
        <f>IF(ISBLANK('Professional free'!J131),"",'Professional free'!J131)</f>
        <v/>
      </c>
      <c r="I731" t="str">
        <f>IF(ISBLANK('Professional free'!K131),"",'Professional free'!K131)</f>
        <v/>
      </c>
      <c r="J731" t="str">
        <f>IF(ISBLANK('Professional free'!L131),"",'Professional free'!L131)</f>
        <v/>
      </c>
      <c r="K731" t="str">
        <f>IF(ISBLANK('Professional free'!M131),"",'Professional free'!M131)</f>
        <v/>
      </c>
      <c r="N731" t="str">
        <f>IF(ISBLANK('Professional free'!N131),"",'Professional free'!N131)</f>
        <v/>
      </c>
      <c r="AU731" t="str">
        <f>IF(ISBLANK('Professional free'!AU131),"",'Professional free'!AU131)</f>
        <v/>
      </c>
      <c r="AV731" t="str">
        <f>IF(ISBLANK('Professional free'!AV131),"",'Professional free'!AV131)</f>
        <v/>
      </c>
      <c r="AW731" t="str">
        <f>IF(ISBLANK('Professional free'!AW131),"",'Professional free'!AW131)</f>
        <v/>
      </c>
      <c r="AX731" t="str">
        <f>IF(ISBLANK('Professional free'!AX131),"",'Professional free'!AX131)</f>
        <v/>
      </c>
      <c r="BG731" t="str">
        <f>IF(ISBLANK('Professional free'!BG131),"",'Professional free'!BG131)</f>
        <v/>
      </c>
      <c r="BI731" s="29" t="str">
        <f>IF(ISBLANK('Professional free'!BH131),"",'Professional free'!BH131)</f>
        <v/>
      </c>
      <c r="BJ731" t="str">
        <f>IF(ISBLANK('Professional free'!F131),"",'Professional free'!F131)</f>
        <v/>
      </c>
      <c r="BK731" t="str">
        <f>IF(ISBLANK('Professional free'!G131),"",'Professional free'!G131)</f>
        <v/>
      </c>
      <c r="BL731" t="str">
        <f>IF(ISBLANK('Professional free'!AF131),"",'Professional free'!AF131)</f>
        <v/>
      </c>
      <c r="BN731" t="str">
        <f>IF(ISBLANK('Professional free'!BI131),"",'Professional free'!BI131)</f>
        <v/>
      </c>
    </row>
    <row r="732" spans="6:66">
      <c r="F732" t="str">
        <f>IF(ISBLANK('Professional free'!H132),"",'Professional free'!H132)</f>
        <v/>
      </c>
      <c r="G732" t="str">
        <f>IF(ISBLANK('Professional free'!I132),"",'Professional free'!I132)</f>
        <v/>
      </c>
      <c r="H732" t="str">
        <f>IF(ISBLANK('Professional free'!J132),"",'Professional free'!J132)</f>
        <v/>
      </c>
      <c r="I732" t="str">
        <f>IF(ISBLANK('Professional free'!K132),"",'Professional free'!K132)</f>
        <v/>
      </c>
      <c r="J732" t="str">
        <f>IF(ISBLANK('Professional free'!L132),"",'Professional free'!L132)</f>
        <v/>
      </c>
      <c r="K732" t="str">
        <f>IF(ISBLANK('Professional free'!M132),"",'Professional free'!M132)</f>
        <v/>
      </c>
      <c r="N732" t="str">
        <f>IF(ISBLANK('Professional free'!N132),"",'Professional free'!N132)</f>
        <v/>
      </c>
      <c r="AU732" t="str">
        <f>IF(ISBLANK('Professional free'!AU132),"",'Professional free'!AU132)</f>
        <v/>
      </c>
      <c r="AV732" t="str">
        <f>IF(ISBLANK('Professional free'!AV132),"",'Professional free'!AV132)</f>
        <v/>
      </c>
      <c r="AW732" t="str">
        <f>IF(ISBLANK('Professional free'!AW132),"",'Professional free'!AW132)</f>
        <v/>
      </c>
      <c r="AX732" t="str">
        <f>IF(ISBLANK('Professional free'!AX132),"",'Professional free'!AX132)</f>
        <v/>
      </c>
      <c r="BG732" t="str">
        <f>IF(ISBLANK('Professional free'!BG132),"",'Professional free'!BG132)</f>
        <v/>
      </c>
      <c r="BI732" s="29" t="str">
        <f>IF(ISBLANK('Professional free'!BH132),"",'Professional free'!BH132)</f>
        <v/>
      </c>
      <c r="BJ732" t="str">
        <f>IF(ISBLANK('Professional free'!F132),"",'Professional free'!F132)</f>
        <v/>
      </c>
      <c r="BK732" t="str">
        <f>IF(ISBLANK('Professional free'!G132),"",'Professional free'!G132)</f>
        <v/>
      </c>
      <c r="BL732" t="str">
        <f>IF(ISBLANK('Professional free'!AF132),"",'Professional free'!AF132)</f>
        <v/>
      </c>
      <c r="BN732" t="str">
        <f>IF(ISBLANK('Professional free'!BI132),"",'Professional free'!BI132)</f>
        <v/>
      </c>
    </row>
    <row r="733" spans="6:66">
      <c r="F733" t="str">
        <f>IF(ISBLANK('Professional free'!H133),"",'Professional free'!H133)</f>
        <v/>
      </c>
      <c r="G733" t="str">
        <f>IF(ISBLANK('Professional free'!I133),"",'Professional free'!I133)</f>
        <v/>
      </c>
      <c r="H733" t="str">
        <f>IF(ISBLANK('Professional free'!J133),"",'Professional free'!J133)</f>
        <v/>
      </c>
      <c r="I733" t="str">
        <f>IF(ISBLANK('Professional free'!K133),"",'Professional free'!K133)</f>
        <v/>
      </c>
      <c r="J733" t="str">
        <f>IF(ISBLANK('Professional free'!L133),"",'Professional free'!L133)</f>
        <v/>
      </c>
      <c r="K733" t="str">
        <f>IF(ISBLANK('Professional free'!M133),"",'Professional free'!M133)</f>
        <v/>
      </c>
      <c r="N733" t="str">
        <f>IF(ISBLANK('Professional free'!N133),"",'Professional free'!N133)</f>
        <v/>
      </c>
      <c r="AU733" t="str">
        <f>IF(ISBLANK('Professional free'!AU133),"",'Professional free'!AU133)</f>
        <v/>
      </c>
      <c r="AV733" t="str">
        <f>IF(ISBLANK('Professional free'!AV133),"",'Professional free'!AV133)</f>
        <v/>
      </c>
      <c r="AW733" t="str">
        <f>IF(ISBLANK('Professional free'!AW133),"",'Professional free'!AW133)</f>
        <v/>
      </c>
      <c r="AX733" t="str">
        <f>IF(ISBLANK('Professional free'!AX133),"",'Professional free'!AX133)</f>
        <v/>
      </c>
      <c r="BG733" t="str">
        <f>IF(ISBLANK('Professional free'!BG133),"",'Professional free'!BG133)</f>
        <v/>
      </c>
      <c r="BI733" s="29" t="str">
        <f>IF(ISBLANK('Professional free'!BH133),"",'Professional free'!BH133)</f>
        <v/>
      </c>
      <c r="BJ733" t="str">
        <f>IF(ISBLANK('Professional free'!F133),"",'Professional free'!F133)</f>
        <v/>
      </c>
      <c r="BK733" t="str">
        <f>IF(ISBLANK('Professional free'!G133),"",'Professional free'!G133)</f>
        <v/>
      </c>
      <c r="BL733" t="str">
        <f>IF(ISBLANK('Professional free'!AF133),"",'Professional free'!AF133)</f>
        <v/>
      </c>
      <c r="BN733" t="str">
        <f>IF(ISBLANK('Professional free'!BI133),"",'Professional free'!BI133)</f>
        <v/>
      </c>
    </row>
    <row r="734" spans="6:66">
      <c r="F734" t="str">
        <f>IF(ISBLANK('Professional free'!H134),"",'Professional free'!H134)</f>
        <v/>
      </c>
      <c r="G734" t="str">
        <f>IF(ISBLANK('Professional free'!I134),"",'Professional free'!I134)</f>
        <v/>
      </c>
      <c r="H734" t="str">
        <f>IF(ISBLANK('Professional free'!J134),"",'Professional free'!J134)</f>
        <v/>
      </c>
      <c r="I734" t="str">
        <f>IF(ISBLANK('Professional free'!K134),"",'Professional free'!K134)</f>
        <v/>
      </c>
      <c r="J734" t="str">
        <f>IF(ISBLANK('Professional free'!L134),"",'Professional free'!L134)</f>
        <v/>
      </c>
      <c r="K734" t="str">
        <f>IF(ISBLANK('Professional free'!M134),"",'Professional free'!M134)</f>
        <v/>
      </c>
      <c r="N734" t="str">
        <f>IF(ISBLANK('Professional free'!N134),"",'Professional free'!N134)</f>
        <v/>
      </c>
      <c r="AU734" t="str">
        <f>IF(ISBLANK('Professional free'!AU134),"",'Professional free'!AU134)</f>
        <v/>
      </c>
      <c r="AV734" t="str">
        <f>IF(ISBLANK('Professional free'!AV134),"",'Professional free'!AV134)</f>
        <v/>
      </c>
      <c r="AW734" t="str">
        <f>IF(ISBLANK('Professional free'!AW134),"",'Professional free'!AW134)</f>
        <v/>
      </c>
      <c r="AX734" t="str">
        <f>IF(ISBLANK('Professional free'!AX134),"",'Professional free'!AX134)</f>
        <v/>
      </c>
      <c r="BG734" t="str">
        <f>IF(ISBLANK('Professional free'!BG134),"",'Professional free'!BG134)</f>
        <v/>
      </c>
      <c r="BI734" s="29" t="str">
        <f>IF(ISBLANK('Professional free'!BH134),"",'Professional free'!BH134)</f>
        <v/>
      </c>
      <c r="BJ734" t="str">
        <f>IF(ISBLANK('Professional free'!F134),"",'Professional free'!F134)</f>
        <v/>
      </c>
      <c r="BK734" t="str">
        <f>IF(ISBLANK('Professional free'!G134),"",'Professional free'!G134)</f>
        <v/>
      </c>
      <c r="BL734" t="str">
        <f>IF(ISBLANK('Professional free'!AF134),"",'Professional free'!AF134)</f>
        <v/>
      </c>
      <c r="BN734" t="str">
        <f>IF(ISBLANK('Professional free'!BI134),"",'Professional free'!BI134)</f>
        <v/>
      </c>
    </row>
    <row r="735" spans="6:66">
      <c r="F735" t="str">
        <f>IF(ISBLANK('Professional free'!H135),"",'Professional free'!H135)</f>
        <v/>
      </c>
      <c r="G735" t="str">
        <f>IF(ISBLANK('Professional free'!I135),"",'Professional free'!I135)</f>
        <v/>
      </c>
      <c r="H735" t="str">
        <f>IF(ISBLANK('Professional free'!J135),"",'Professional free'!J135)</f>
        <v/>
      </c>
      <c r="I735" t="str">
        <f>IF(ISBLANK('Professional free'!K135),"",'Professional free'!K135)</f>
        <v/>
      </c>
      <c r="J735" t="str">
        <f>IF(ISBLANK('Professional free'!L135),"",'Professional free'!L135)</f>
        <v/>
      </c>
      <c r="K735" t="str">
        <f>IF(ISBLANK('Professional free'!M135),"",'Professional free'!M135)</f>
        <v/>
      </c>
      <c r="N735" t="str">
        <f>IF(ISBLANK('Professional free'!N135),"",'Professional free'!N135)</f>
        <v/>
      </c>
      <c r="AU735" t="str">
        <f>IF(ISBLANK('Professional free'!AU135),"",'Professional free'!AU135)</f>
        <v/>
      </c>
      <c r="AV735" t="str">
        <f>IF(ISBLANK('Professional free'!AV135),"",'Professional free'!AV135)</f>
        <v/>
      </c>
      <c r="AW735" t="str">
        <f>IF(ISBLANK('Professional free'!AW135),"",'Professional free'!AW135)</f>
        <v/>
      </c>
      <c r="AX735" t="str">
        <f>IF(ISBLANK('Professional free'!AX135),"",'Professional free'!AX135)</f>
        <v/>
      </c>
      <c r="BG735" t="str">
        <f>IF(ISBLANK('Professional free'!BG135),"",'Professional free'!BG135)</f>
        <v/>
      </c>
      <c r="BI735" s="29" t="str">
        <f>IF(ISBLANK('Professional free'!BH135),"",'Professional free'!BH135)</f>
        <v/>
      </c>
      <c r="BJ735" t="str">
        <f>IF(ISBLANK('Professional free'!F135),"",'Professional free'!F135)</f>
        <v/>
      </c>
      <c r="BK735" t="str">
        <f>IF(ISBLANK('Professional free'!G135),"",'Professional free'!G135)</f>
        <v/>
      </c>
      <c r="BL735" t="str">
        <f>IF(ISBLANK('Professional free'!AF135),"",'Professional free'!AF135)</f>
        <v/>
      </c>
      <c r="BN735" t="str">
        <f>IF(ISBLANK('Professional free'!BI135),"",'Professional free'!BI135)</f>
        <v/>
      </c>
    </row>
    <row r="736" spans="6:66">
      <c r="F736" t="str">
        <f>IF(ISBLANK('Professional free'!H136),"",'Professional free'!H136)</f>
        <v/>
      </c>
      <c r="G736" t="str">
        <f>IF(ISBLANK('Professional free'!I136),"",'Professional free'!I136)</f>
        <v/>
      </c>
      <c r="H736" t="str">
        <f>IF(ISBLANK('Professional free'!J136),"",'Professional free'!J136)</f>
        <v/>
      </c>
      <c r="I736" t="str">
        <f>IF(ISBLANK('Professional free'!K136),"",'Professional free'!K136)</f>
        <v/>
      </c>
      <c r="J736" t="str">
        <f>IF(ISBLANK('Professional free'!L136),"",'Professional free'!L136)</f>
        <v/>
      </c>
      <c r="K736" t="str">
        <f>IF(ISBLANK('Professional free'!M136),"",'Professional free'!M136)</f>
        <v/>
      </c>
      <c r="N736" t="str">
        <f>IF(ISBLANK('Professional free'!N136),"",'Professional free'!N136)</f>
        <v/>
      </c>
      <c r="AU736" t="str">
        <f>IF(ISBLANK('Professional free'!AU136),"",'Professional free'!AU136)</f>
        <v/>
      </c>
      <c r="AV736" t="str">
        <f>IF(ISBLANK('Professional free'!AV136),"",'Professional free'!AV136)</f>
        <v/>
      </c>
      <c r="AW736" t="str">
        <f>IF(ISBLANK('Professional free'!AW136),"",'Professional free'!AW136)</f>
        <v/>
      </c>
      <c r="AX736" t="str">
        <f>IF(ISBLANK('Professional free'!AX136),"",'Professional free'!AX136)</f>
        <v/>
      </c>
      <c r="BG736" t="str">
        <f>IF(ISBLANK('Professional free'!BG136),"",'Professional free'!BG136)</f>
        <v/>
      </c>
      <c r="BI736" s="29" t="str">
        <f>IF(ISBLANK('Professional free'!BH136),"",'Professional free'!BH136)</f>
        <v/>
      </c>
      <c r="BJ736" t="str">
        <f>IF(ISBLANK('Professional free'!F136),"",'Professional free'!F136)</f>
        <v/>
      </c>
      <c r="BK736" t="str">
        <f>IF(ISBLANK('Professional free'!G136),"",'Professional free'!G136)</f>
        <v/>
      </c>
      <c r="BL736" t="str">
        <f>IF(ISBLANK('Professional free'!AF136),"",'Professional free'!AF136)</f>
        <v/>
      </c>
      <c r="BN736" t="str">
        <f>IF(ISBLANK('Professional free'!BI136),"",'Professional free'!BI136)</f>
        <v/>
      </c>
    </row>
    <row r="737" spans="6:66">
      <c r="F737" t="str">
        <f>IF(ISBLANK('Professional free'!H137),"",'Professional free'!H137)</f>
        <v/>
      </c>
      <c r="G737" t="str">
        <f>IF(ISBLANK('Professional free'!I137),"",'Professional free'!I137)</f>
        <v/>
      </c>
      <c r="H737" t="str">
        <f>IF(ISBLANK('Professional free'!J137),"",'Professional free'!J137)</f>
        <v/>
      </c>
      <c r="I737" t="str">
        <f>IF(ISBLANK('Professional free'!K137),"",'Professional free'!K137)</f>
        <v/>
      </c>
      <c r="J737" t="str">
        <f>IF(ISBLANK('Professional free'!L137),"",'Professional free'!L137)</f>
        <v/>
      </c>
      <c r="K737" t="str">
        <f>IF(ISBLANK('Professional free'!M137),"",'Professional free'!M137)</f>
        <v/>
      </c>
      <c r="N737" t="str">
        <f>IF(ISBLANK('Professional free'!N137),"",'Professional free'!N137)</f>
        <v/>
      </c>
      <c r="AU737" t="str">
        <f>IF(ISBLANK('Professional free'!AU137),"",'Professional free'!AU137)</f>
        <v/>
      </c>
      <c r="AV737" t="str">
        <f>IF(ISBLANK('Professional free'!AV137),"",'Professional free'!AV137)</f>
        <v/>
      </c>
      <c r="AW737" t="str">
        <f>IF(ISBLANK('Professional free'!AW137),"",'Professional free'!AW137)</f>
        <v/>
      </c>
      <c r="AX737" t="str">
        <f>IF(ISBLANK('Professional free'!AX137),"",'Professional free'!AX137)</f>
        <v/>
      </c>
      <c r="BG737" t="str">
        <f>IF(ISBLANK('Professional free'!BG137),"",'Professional free'!BG137)</f>
        <v/>
      </c>
      <c r="BI737" s="29" t="str">
        <f>IF(ISBLANK('Professional free'!BH137),"",'Professional free'!BH137)</f>
        <v/>
      </c>
      <c r="BJ737" t="str">
        <f>IF(ISBLANK('Professional free'!F137),"",'Professional free'!F137)</f>
        <v/>
      </c>
      <c r="BK737" t="str">
        <f>IF(ISBLANK('Professional free'!G137),"",'Professional free'!G137)</f>
        <v/>
      </c>
      <c r="BL737" t="str">
        <f>IF(ISBLANK('Professional free'!AF137),"",'Professional free'!AF137)</f>
        <v/>
      </c>
      <c r="BN737" t="str">
        <f>IF(ISBLANK('Professional free'!BI137),"",'Professional free'!BI137)</f>
        <v/>
      </c>
    </row>
    <row r="738" spans="6:66">
      <c r="F738" t="str">
        <f>IF(ISBLANK('Professional free'!H138),"",'Professional free'!H138)</f>
        <v/>
      </c>
      <c r="G738" t="str">
        <f>IF(ISBLANK('Professional free'!I138),"",'Professional free'!I138)</f>
        <v/>
      </c>
      <c r="H738" t="str">
        <f>IF(ISBLANK('Professional free'!J138),"",'Professional free'!J138)</f>
        <v/>
      </c>
      <c r="I738" t="str">
        <f>IF(ISBLANK('Professional free'!K138),"",'Professional free'!K138)</f>
        <v/>
      </c>
      <c r="J738" t="str">
        <f>IF(ISBLANK('Professional free'!L138),"",'Professional free'!L138)</f>
        <v/>
      </c>
      <c r="K738" t="str">
        <f>IF(ISBLANK('Professional free'!M138),"",'Professional free'!M138)</f>
        <v/>
      </c>
      <c r="N738" t="str">
        <f>IF(ISBLANK('Professional free'!N138),"",'Professional free'!N138)</f>
        <v/>
      </c>
      <c r="AU738" t="str">
        <f>IF(ISBLANK('Professional free'!AU138),"",'Professional free'!AU138)</f>
        <v/>
      </c>
      <c r="AV738" t="str">
        <f>IF(ISBLANK('Professional free'!AV138),"",'Professional free'!AV138)</f>
        <v/>
      </c>
      <c r="AW738" t="str">
        <f>IF(ISBLANK('Professional free'!AW138),"",'Professional free'!AW138)</f>
        <v/>
      </c>
      <c r="AX738" t="str">
        <f>IF(ISBLANK('Professional free'!AX138),"",'Professional free'!AX138)</f>
        <v/>
      </c>
      <c r="BG738" t="str">
        <f>IF(ISBLANK('Professional free'!BG138),"",'Professional free'!BG138)</f>
        <v/>
      </c>
      <c r="BI738" s="29" t="str">
        <f>IF(ISBLANK('Professional free'!BH138),"",'Professional free'!BH138)</f>
        <v/>
      </c>
      <c r="BJ738" t="str">
        <f>IF(ISBLANK('Professional free'!F138),"",'Professional free'!F138)</f>
        <v/>
      </c>
      <c r="BK738" t="str">
        <f>IF(ISBLANK('Professional free'!G138),"",'Professional free'!G138)</f>
        <v/>
      </c>
      <c r="BL738" t="str">
        <f>IF(ISBLANK('Professional free'!AF138),"",'Professional free'!AF138)</f>
        <v/>
      </c>
      <c r="BN738" t="str">
        <f>IF(ISBLANK('Professional free'!BI138),"",'Professional free'!BI138)</f>
        <v/>
      </c>
    </row>
    <row r="739" spans="6:66">
      <c r="F739" t="str">
        <f>IF(ISBLANK('Professional free'!H139),"",'Professional free'!H139)</f>
        <v/>
      </c>
      <c r="G739" t="str">
        <f>IF(ISBLANK('Professional free'!I139),"",'Professional free'!I139)</f>
        <v/>
      </c>
      <c r="H739" t="str">
        <f>IF(ISBLANK('Professional free'!J139),"",'Professional free'!J139)</f>
        <v/>
      </c>
      <c r="I739" t="str">
        <f>IF(ISBLANK('Professional free'!K139),"",'Professional free'!K139)</f>
        <v/>
      </c>
      <c r="J739" t="str">
        <f>IF(ISBLANK('Professional free'!L139),"",'Professional free'!L139)</f>
        <v/>
      </c>
      <c r="K739" t="str">
        <f>IF(ISBLANK('Professional free'!M139),"",'Professional free'!M139)</f>
        <v/>
      </c>
      <c r="N739" t="str">
        <f>IF(ISBLANK('Professional free'!N139),"",'Professional free'!N139)</f>
        <v/>
      </c>
      <c r="AU739" t="str">
        <f>IF(ISBLANK('Professional free'!AU139),"",'Professional free'!AU139)</f>
        <v/>
      </c>
      <c r="AV739" t="str">
        <f>IF(ISBLANK('Professional free'!AV139),"",'Professional free'!AV139)</f>
        <v/>
      </c>
      <c r="AW739" t="str">
        <f>IF(ISBLANK('Professional free'!AW139),"",'Professional free'!AW139)</f>
        <v/>
      </c>
      <c r="AX739" t="str">
        <f>IF(ISBLANK('Professional free'!AX139),"",'Professional free'!AX139)</f>
        <v/>
      </c>
      <c r="BG739" t="str">
        <f>IF(ISBLANK('Professional free'!BG139),"",'Professional free'!BG139)</f>
        <v/>
      </c>
      <c r="BI739" s="29" t="str">
        <f>IF(ISBLANK('Professional free'!BH139),"",'Professional free'!BH139)</f>
        <v/>
      </c>
      <c r="BJ739" t="str">
        <f>IF(ISBLANK('Professional free'!F139),"",'Professional free'!F139)</f>
        <v/>
      </c>
      <c r="BK739" t="str">
        <f>IF(ISBLANK('Professional free'!G139),"",'Professional free'!G139)</f>
        <v/>
      </c>
      <c r="BL739" t="str">
        <f>IF(ISBLANK('Professional free'!AF139),"",'Professional free'!AF139)</f>
        <v/>
      </c>
      <c r="BN739" t="str">
        <f>IF(ISBLANK('Professional free'!BI139),"",'Professional free'!BI139)</f>
        <v/>
      </c>
    </row>
    <row r="740" spans="6:66">
      <c r="F740" t="str">
        <f>IF(ISBLANK('Professional free'!H140),"",'Professional free'!H140)</f>
        <v/>
      </c>
      <c r="G740" t="str">
        <f>IF(ISBLANK('Professional free'!I140),"",'Professional free'!I140)</f>
        <v/>
      </c>
      <c r="H740" t="str">
        <f>IF(ISBLANK('Professional free'!J140),"",'Professional free'!J140)</f>
        <v/>
      </c>
      <c r="I740" t="str">
        <f>IF(ISBLANK('Professional free'!K140),"",'Professional free'!K140)</f>
        <v/>
      </c>
      <c r="J740" t="str">
        <f>IF(ISBLANK('Professional free'!L140),"",'Professional free'!L140)</f>
        <v/>
      </c>
      <c r="K740" t="str">
        <f>IF(ISBLANK('Professional free'!M140),"",'Professional free'!M140)</f>
        <v/>
      </c>
      <c r="N740" t="str">
        <f>IF(ISBLANK('Professional free'!N140),"",'Professional free'!N140)</f>
        <v/>
      </c>
      <c r="AU740" t="str">
        <f>IF(ISBLANK('Professional free'!AU140),"",'Professional free'!AU140)</f>
        <v/>
      </c>
      <c r="AV740" t="str">
        <f>IF(ISBLANK('Professional free'!AV140),"",'Professional free'!AV140)</f>
        <v/>
      </c>
      <c r="AW740" t="str">
        <f>IF(ISBLANK('Professional free'!AW140),"",'Professional free'!AW140)</f>
        <v/>
      </c>
      <c r="AX740" t="str">
        <f>IF(ISBLANK('Professional free'!AX140),"",'Professional free'!AX140)</f>
        <v/>
      </c>
      <c r="BG740" t="str">
        <f>IF(ISBLANK('Professional free'!BG140),"",'Professional free'!BG140)</f>
        <v/>
      </c>
      <c r="BI740" s="29" t="str">
        <f>IF(ISBLANK('Professional free'!BH140),"",'Professional free'!BH140)</f>
        <v/>
      </c>
      <c r="BJ740" t="str">
        <f>IF(ISBLANK('Professional free'!F140),"",'Professional free'!F140)</f>
        <v/>
      </c>
      <c r="BK740" t="str">
        <f>IF(ISBLANK('Professional free'!G140),"",'Professional free'!G140)</f>
        <v/>
      </c>
      <c r="BL740" t="str">
        <f>IF(ISBLANK('Professional free'!AF140),"",'Professional free'!AF140)</f>
        <v/>
      </c>
      <c r="BN740" t="str">
        <f>IF(ISBLANK('Professional free'!BI140),"",'Professional free'!BI140)</f>
        <v/>
      </c>
    </row>
    <row r="741" spans="6:66">
      <c r="F741" t="str">
        <f>IF(ISBLANK('Professional free'!H141),"",'Professional free'!H141)</f>
        <v/>
      </c>
      <c r="G741" t="str">
        <f>IF(ISBLANK('Professional free'!I141),"",'Professional free'!I141)</f>
        <v/>
      </c>
      <c r="H741" t="str">
        <f>IF(ISBLANK('Professional free'!J141),"",'Professional free'!J141)</f>
        <v/>
      </c>
      <c r="I741" t="str">
        <f>IF(ISBLANK('Professional free'!K141),"",'Professional free'!K141)</f>
        <v/>
      </c>
      <c r="J741" t="str">
        <f>IF(ISBLANK('Professional free'!L141),"",'Professional free'!L141)</f>
        <v/>
      </c>
      <c r="K741" t="str">
        <f>IF(ISBLANK('Professional free'!M141),"",'Professional free'!M141)</f>
        <v/>
      </c>
      <c r="N741" t="str">
        <f>IF(ISBLANK('Professional free'!N141),"",'Professional free'!N141)</f>
        <v/>
      </c>
      <c r="AU741" t="str">
        <f>IF(ISBLANK('Professional free'!AU141),"",'Professional free'!AU141)</f>
        <v/>
      </c>
      <c r="AV741" t="str">
        <f>IF(ISBLANK('Professional free'!AV141),"",'Professional free'!AV141)</f>
        <v/>
      </c>
      <c r="AW741" t="str">
        <f>IF(ISBLANK('Professional free'!AW141),"",'Professional free'!AW141)</f>
        <v/>
      </c>
      <c r="AX741" t="str">
        <f>IF(ISBLANK('Professional free'!AX141),"",'Professional free'!AX141)</f>
        <v/>
      </c>
      <c r="BG741" t="str">
        <f>IF(ISBLANK('Professional free'!BG141),"",'Professional free'!BG141)</f>
        <v/>
      </c>
      <c r="BI741" s="29" t="str">
        <f>IF(ISBLANK('Professional free'!BH141),"",'Professional free'!BH141)</f>
        <v/>
      </c>
      <c r="BJ741" t="str">
        <f>IF(ISBLANK('Professional free'!F141),"",'Professional free'!F141)</f>
        <v/>
      </c>
      <c r="BK741" t="str">
        <f>IF(ISBLANK('Professional free'!G141),"",'Professional free'!G141)</f>
        <v/>
      </c>
      <c r="BL741" t="str">
        <f>IF(ISBLANK('Professional free'!AF141),"",'Professional free'!AF141)</f>
        <v/>
      </c>
      <c r="BN741" t="str">
        <f>IF(ISBLANK('Professional free'!BI141),"",'Professional free'!BI141)</f>
        <v/>
      </c>
    </row>
    <row r="742" spans="6:66">
      <c r="F742" t="str">
        <f>IF(ISBLANK('Professional free'!H142),"",'Professional free'!H142)</f>
        <v/>
      </c>
      <c r="G742" t="str">
        <f>IF(ISBLANK('Professional free'!I142),"",'Professional free'!I142)</f>
        <v/>
      </c>
      <c r="H742" t="str">
        <f>IF(ISBLANK('Professional free'!J142),"",'Professional free'!J142)</f>
        <v/>
      </c>
      <c r="I742" t="str">
        <f>IF(ISBLANK('Professional free'!K142),"",'Professional free'!K142)</f>
        <v/>
      </c>
      <c r="J742" t="str">
        <f>IF(ISBLANK('Professional free'!L142),"",'Professional free'!L142)</f>
        <v/>
      </c>
      <c r="K742" t="str">
        <f>IF(ISBLANK('Professional free'!M142),"",'Professional free'!M142)</f>
        <v/>
      </c>
      <c r="N742" t="str">
        <f>IF(ISBLANK('Professional free'!N142),"",'Professional free'!N142)</f>
        <v/>
      </c>
      <c r="AU742" t="str">
        <f>IF(ISBLANK('Professional free'!AU142),"",'Professional free'!AU142)</f>
        <v/>
      </c>
      <c r="AV742" t="str">
        <f>IF(ISBLANK('Professional free'!AV142),"",'Professional free'!AV142)</f>
        <v/>
      </c>
      <c r="AW742" t="str">
        <f>IF(ISBLANK('Professional free'!AW142),"",'Professional free'!AW142)</f>
        <v/>
      </c>
      <c r="AX742" t="str">
        <f>IF(ISBLANK('Professional free'!AX142),"",'Professional free'!AX142)</f>
        <v/>
      </c>
      <c r="BG742" t="str">
        <f>IF(ISBLANK('Professional free'!BG142),"",'Professional free'!BG142)</f>
        <v/>
      </c>
      <c r="BI742" s="29" t="str">
        <f>IF(ISBLANK('Professional free'!BH142),"",'Professional free'!BH142)</f>
        <v/>
      </c>
      <c r="BJ742" t="str">
        <f>IF(ISBLANK('Professional free'!F142),"",'Professional free'!F142)</f>
        <v/>
      </c>
      <c r="BK742" t="str">
        <f>IF(ISBLANK('Professional free'!G142),"",'Professional free'!G142)</f>
        <v/>
      </c>
      <c r="BL742" t="str">
        <f>IF(ISBLANK('Professional free'!AF142),"",'Professional free'!AF142)</f>
        <v/>
      </c>
      <c r="BN742" t="str">
        <f>IF(ISBLANK('Professional free'!BI142),"",'Professional free'!BI142)</f>
        <v/>
      </c>
    </row>
    <row r="743" spans="6:66">
      <c r="F743" t="str">
        <f>IF(ISBLANK('Professional free'!H143),"",'Professional free'!H143)</f>
        <v/>
      </c>
      <c r="G743" t="str">
        <f>IF(ISBLANK('Professional free'!I143),"",'Professional free'!I143)</f>
        <v/>
      </c>
      <c r="H743" t="str">
        <f>IF(ISBLANK('Professional free'!J143),"",'Professional free'!J143)</f>
        <v/>
      </c>
      <c r="I743" t="str">
        <f>IF(ISBLANK('Professional free'!K143),"",'Professional free'!K143)</f>
        <v/>
      </c>
      <c r="J743" t="str">
        <f>IF(ISBLANK('Professional free'!L143),"",'Professional free'!L143)</f>
        <v/>
      </c>
      <c r="K743" t="str">
        <f>IF(ISBLANK('Professional free'!M143),"",'Professional free'!M143)</f>
        <v/>
      </c>
      <c r="N743" t="str">
        <f>IF(ISBLANK('Professional free'!N143),"",'Professional free'!N143)</f>
        <v/>
      </c>
      <c r="AU743" t="str">
        <f>IF(ISBLANK('Professional free'!AU143),"",'Professional free'!AU143)</f>
        <v/>
      </c>
      <c r="AV743" t="str">
        <f>IF(ISBLANK('Professional free'!AV143),"",'Professional free'!AV143)</f>
        <v/>
      </c>
      <c r="AW743" t="str">
        <f>IF(ISBLANK('Professional free'!AW143),"",'Professional free'!AW143)</f>
        <v/>
      </c>
      <c r="AX743" t="str">
        <f>IF(ISBLANK('Professional free'!AX143),"",'Professional free'!AX143)</f>
        <v/>
      </c>
      <c r="BG743" t="str">
        <f>IF(ISBLANK('Professional free'!BG143),"",'Professional free'!BG143)</f>
        <v/>
      </c>
      <c r="BI743" s="29" t="str">
        <f>IF(ISBLANK('Professional free'!BH143),"",'Professional free'!BH143)</f>
        <v/>
      </c>
      <c r="BJ743" t="str">
        <f>IF(ISBLANK('Professional free'!F143),"",'Professional free'!F143)</f>
        <v/>
      </c>
      <c r="BK743" t="str">
        <f>IF(ISBLANK('Professional free'!G143),"",'Professional free'!G143)</f>
        <v/>
      </c>
      <c r="BL743" t="str">
        <f>IF(ISBLANK('Professional free'!AF143),"",'Professional free'!AF143)</f>
        <v/>
      </c>
      <c r="BN743" t="str">
        <f>IF(ISBLANK('Professional free'!BI143),"",'Professional free'!BI143)</f>
        <v/>
      </c>
    </row>
    <row r="744" spans="6:66">
      <c r="F744" t="str">
        <f>IF(ISBLANK('Professional free'!H144),"",'Professional free'!H144)</f>
        <v/>
      </c>
      <c r="G744" t="str">
        <f>IF(ISBLANK('Professional free'!I144),"",'Professional free'!I144)</f>
        <v/>
      </c>
      <c r="H744" t="str">
        <f>IF(ISBLANK('Professional free'!J144),"",'Professional free'!J144)</f>
        <v/>
      </c>
      <c r="I744" t="str">
        <f>IF(ISBLANK('Professional free'!K144),"",'Professional free'!K144)</f>
        <v/>
      </c>
      <c r="J744" t="str">
        <f>IF(ISBLANK('Professional free'!L144),"",'Professional free'!L144)</f>
        <v/>
      </c>
      <c r="K744" t="str">
        <f>IF(ISBLANK('Professional free'!M144),"",'Professional free'!M144)</f>
        <v/>
      </c>
      <c r="N744" t="str">
        <f>IF(ISBLANK('Professional free'!N144),"",'Professional free'!N144)</f>
        <v/>
      </c>
      <c r="AU744" t="str">
        <f>IF(ISBLANK('Professional free'!AU144),"",'Professional free'!AU144)</f>
        <v/>
      </c>
      <c r="AV744" t="str">
        <f>IF(ISBLANK('Professional free'!AV144),"",'Professional free'!AV144)</f>
        <v/>
      </c>
      <c r="AW744" t="str">
        <f>IF(ISBLANK('Professional free'!AW144),"",'Professional free'!AW144)</f>
        <v/>
      </c>
      <c r="AX744" t="str">
        <f>IF(ISBLANK('Professional free'!AX144),"",'Professional free'!AX144)</f>
        <v/>
      </c>
      <c r="BG744" t="str">
        <f>IF(ISBLANK('Professional free'!BG144),"",'Professional free'!BG144)</f>
        <v/>
      </c>
      <c r="BI744" s="29" t="str">
        <f>IF(ISBLANK('Professional free'!BH144),"",'Professional free'!BH144)</f>
        <v/>
      </c>
      <c r="BJ744" t="str">
        <f>IF(ISBLANK('Professional free'!F144),"",'Professional free'!F144)</f>
        <v/>
      </c>
      <c r="BK744" t="str">
        <f>IF(ISBLANK('Professional free'!G144),"",'Professional free'!G144)</f>
        <v/>
      </c>
      <c r="BL744" t="str">
        <f>IF(ISBLANK('Professional free'!AF144),"",'Professional free'!AF144)</f>
        <v/>
      </c>
      <c r="BN744" t="str">
        <f>IF(ISBLANK('Professional free'!BI144),"",'Professional free'!BI144)</f>
        <v/>
      </c>
    </row>
    <row r="745" spans="6:66">
      <c r="F745" t="str">
        <f>IF(ISBLANK('Professional free'!H145),"",'Professional free'!H145)</f>
        <v/>
      </c>
      <c r="G745" t="str">
        <f>IF(ISBLANK('Professional free'!I145),"",'Professional free'!I145)</f>
        <v/>
      </c>
      <c r="H745" t="str">
        <f>IF(ISBLANK('Professional free'!J145),"",'Professional free'!J145)</f>
        <v/>
      </c>
      <c r="I745" t="str">
        <f>IF(ISBLANK('Professional free'!K145),"",'Professional free'!K145)</f>
        <v/>
      </c>
      <c r="J745" t="str">
        <f>IF(ISBLANK('Professional free'!L145),"",'Professional free'!L145)</f>
        <v/>
      </c>
      <c r="K745" t="str">
        <f>IF(ISBLANK('Professional free'!M145),"",'Professional free'!M145)</f>
        <v/>
      </c>
      <c r="N745" t="str">
        <f>IF(ISBLANK('Professional free'!N145),"",'Professional free'!N145)</f>
        <v/>
      </c>
      <c r="AU745" t="str">
        <f>IF(ISBLANK('Professional free'!AU145),"",'Professional free'!AU145)</f>
        <v/>
      </c>
      <c r="AV745" t="str">
        <f>IF(ISBLANK('Professional free'!AV145),"",'Professional free'!AV145)</f>
        <v/>
      </c>
      <c r="AW745" t="str">
        <f>IF(ISBLANK('Professional free'!AW145),"",'Professional free'!AW145)</f>
        <v/>
      </c>
      <c r="AX745" t="str">
        <f>IF(ISBLANK('Professional free'!AX145),"",'Professional free'!AX145)</f>
        <v/>
      </c>
      <c r="BG745" t="str">
        <f>IF(ISBLANK('Professional free'!BG145),"",'Professional free'!BG145)</f>
        <v/>
      </c>
      <c r="BI745" s="29" t="str">
        <f>IF(ISBLANK('Professional free'!BH145),"",'Professional free'!BH145)</f>
        <v/>
      </c>
      <c r="BJ745" t="str">
        <f>IF(ISBLANK('Professional free'!F145),"",'Professional free'!F145)</f>
        <v/>
      </c>
      <c r="BK745" t="str">
        <f>IF(ISBLANK('Professional free'!G145),"",'Professional free'!G145)</f>
        <v/>
      </c>
      <c r="BL745" t="str">
        <f>IF(ISBLANK('Professional free'!AF145),"",'Professional free'!AF145)</f>
        <v/>
      </c>
      <c r="BN745" t="str">
        <f>IF(ISBLANK('Professional free'!BI145),"",'Professional free'!BI145)</f>
        <v/>
      </c>
    </row>
    <row r="746" spans="6:66">
      <c r="F746" t="str">
        <f>IF(ISBLANK('Professional free'!H146),"",'Professional free'!H146)</f>
        <v/>
      </c>
      <c r="G746" t="str">
        <f>IF(ISBLANK('Professional free'!I146),"",'Professional free'!I146)</f>
        <v/>
      </c>
      <c r="H746" t="str">
        <f>IF(ISBLANK('Professional free'!J146),"",'Professional free'!J146)</f>
        <v/>
      </c>
      <c r="I746" t="str">
        <f>IF(ISBLANK('Professional free'!K146),"",'Professional free'!K146)</f>
        <v/>
      </c>
      <c r="J746" t="str">
        <f>IF(ISBLANK('Professional free'!L146),"",'Professional free'!L146)</f>
        <v/>
      </c>
      <c r="K746" t="str">
        <f>IF(ISBLANK('Professional free'!M146),"",'Professional free'!M146)</f>
        <v/>
      </c>
      <c r="N746" t="str">
        <f>IF(ISBLANK('Professional free'!N146),"",'Professional free'!N146)</f>
        <v/>
      </c>
      <c r="AU746" t="str">
        <f>IF(ISBLANK('Professional free'!AU146),"",'Professional free'!AU146)</f>
        <v/>
      </c>
      <c r="AV746" t="str">
        <f>IF(ISBLANK('Professional free'!AV146),"",'Professional free'!AV146)</f>
        <v/>
      </c>
      <c r="AW746" t="str">
        <f>IF(ISBLANK('Professional free'!AW146),"",'Professional free'!AW146)</f>
        <v/>
      </c>
      <c r="AX746" t="str">
        <f>IF(ISBLANK('Professional free'!AX146),"",'Professional free'!AX146)</f>
        <v/>
      </c>
      <c r="BG746" t="str">
        <f>IF(ISBLANK('Professional free'!BG146),"",'Professional free'!BG146)</f>
        <v/>
      </c>
      <c r="BI746" s="29" t="str">
        <f>IF(ISBLANK('Professional free'!BH146),"",'Professional free'!BH146)</f>
        <v/>
      </c>
      <c r="BJ746" t="str">
        <f>IF(ISBLANK('Professional free'!F146),"",'Professional free'!F146)</f>
        <v/>
      </c>
      <c r="BK746" t="str">
        <f>IF(ISBLANK('Professional free'!G146),"",'Professional free'!G146)</f>
        <v/>
      </c>
      <c r="BL746" t="str">
        <f>IF(ISBLANK('Professional free'!AF146),"",'Professional free'!AF146)</f>
        <v/>
      </c>
      <c r="BN746" t="str">
        <f>IF(ISBLANK('Professional free'!BI146),"",'Professional free'!BI146)</f>
        <v/>
      </c>
    </row>
    <row r="747" spans="6:66">
      <c r="F747" t="str">
        <f>IF(ISBLANK('Professional free'!H147),"",'Professional free'!H147)</f>
        <v/>
      </c>
      <c r="G747" t="str">
        <f>IF(ISBLANK('Professional free'!I147),"",'Professional free'!I147)</f>
        <v/>
      </c>
      <c r="H747" t="str">
        <f>IF(ISBLANK('Professional free'!J147),"",'Professional free'!J147)</f>
        <v/>
      </c>
      <c r="I747" t="str">
        <f>IF(ISBLANK('Professional free'!K147),"",'Professional free'!K147)</f>
        <v/>
      </c>
      <c r="J747" t="str">
        <f>IF(ISBLANK('Professional free'!L147),"",'Professional free'!L147)</f>
        <v/>
      </c>
      <c r="K747" t="str">
        <f>IF(ISBLANK('Professional free'!M147),"",'Professional free'!M147)</f>
        <v/>
      </c>
      <c r="N747" t="str">
        <f>IF(ISBLANK('Professional free'!N147),"",'Professional free'!N147)</f>
        <v/>
      </c>
      <c r="AU747" t="str">
        <f>IF(ISBLANK('Professional free'!AU147),"",'Professional free'!AU147)</f>
        <v/>
      </c>
      <c r="AV747" t="str">
        <f>IF(ISBLANK('Professional free'!AV147),"",'Professional free'!AV147)</f>
        <v/>
      </c>
      <c r="AW747" t="str">
        <f>IF(ISBLANK('Professional free'!AW147),"",'Professional free'!AW147)</f>
        <v/>
      </c>
      <c r="AX747" t="str">
        <f>IF(ISBLANK('Professional free'!AX147),"",'Professional free'!AX147)</f>
        <v/>
      </c>
      <c r="BG747" t="str">
        <f>IF(ISBLANK('Professional free'!BG147),"",'Professional free'!BG147)</f>
        <v/>
      </c>
      <c r="BI747" s="29" t="str">
        <f>IF(ISBLANK('Professional free'!BH147),"",'Professional free'!BH147)</f>
        <v/>
      </c>
      <c r="BJ747" t="str">
        <f>IF(ISBLANK('Professional free'!F147),"",'Professional free'!F147)</f>
        <v/>
      </c>
      <c r="BK747" t="str">
        <f>IF(ISBLANK('Professional free'!G147),"",'Professional free'!G147)</f>
        <v/>
      </c>
      <c r="BL747" t="str">
        <f>IF(ISBLANK('Professional free'!AF147),"",'Professional free'!AF147)</f>
        <v/>
      </c>
      <c r="BN747" t="str">
        <f>IF(ISBLANK('Professional free'!BI147),"",'Professional free'!BI147)</f>
        <v/>
      </c>
    </row>
    <row r="748" spans="6:66">
      <c r="F748" t="str">
        <f>IF(ISBLANK('Professional free'!H148),"",'Professional free'!H148)</f>
        <v/>
      </c>
      <c r="G748" t="str">
        <f>IF(ISBLANK('Professional free'!I148),"",'Professional free'!I148)</f>
        <v/>
      </c>
      <c r="H748" t="str">
        <f>IF(ISBLANK('Professional free'!J148),"",'Professional free'!J148)</f>
        <v/>
      </c>
      <c r="I748" t="str">
        <f>IF(ISBLANK('Professional free'!K148),"",'Professional free'!K148)</f>
        <v/>
      </c>
      <c r="J748" t="str">
        <f>IF(ISBLANK('Professional free'!L148),"",'Professional free'!L148)</f>
        <v/>
      </c>
      <c r="K748" t="str">
        <f>IF(ISBLANK('Professional free'!M148),"",'Professional free'!M148)</f>
        <v/>
      </c>
      <c r="N748" t="str">
        <f>IF(ISBLANK('Professional free'!N148),"",'Professional free'!N148)</f>
        <v/>
      </c>
      <c r="AU748" t="str">
        <f>IF(ISBLANK('Professional free'!AU148),"",'Professional free'!AU148)</f>
        <v/>
      </c>
      <c r="AV748" t="str">
        <f>IF(ISBLANK('Professional free'!AV148),"",'Professional free'!AV148)</f>
        <v/>
      </c>
      <c r="AW748" t="str">
        <f>IF(ISBLANK('Professional free'!AW148),"",'Professional free'!AW148)</f>
        <v/>
      </c>
      <c r="AX748" t="str">
        <f>IF(ISBLANK('Professional free'!AX148),"",'Professional free'!AX148)</f>
        <v/>
      </c>
      <c r="BG748" t="str">
        <f>IF(ISBLANK('Professional free'!BG148),"",'Professional free'!BG148)</f>
        <v/>
      </c>
      <c r="BI748" s="29" t="str">
        <f>IF(ISBLANK('Professional free'!BH148),"",'Professional free'!BH148)</f>
        <v/>
      </c>
      <c r="BJ748" t="str">
        <f>IF(ISBLANK('Professional free'!F148),"",'Professional free'!F148)</f>
        <v/>
      </c>
      <c r="BK748" t="str">
        <f>IF(ISBLANK('Professional free'!G148),"",'Professional free'!G148)</f>
        <v/>
      </c>
      <c r="BL748" t="str">
        <f>IF(ISBLANK('Professional free'!AF148),"",'Professional free'!AF148)</f>
        <v/>
      </c>
      <c r="BN748" t="str">
        <f>IF(ISBLANK('Professional free'!BI148),"",'Professional free'!BI148)</f>
        <v/>
      </c>
    </row>
    <row r="749" spans="6:66">
      <c r="F749" t="str">
        <f>IF(ISBLANK('Professional free'!H149),"",'Professional free'!H149)</f>
        <v/>
      </c>
      <c r="G749" t="str">
        <f>IF(ISBLANK('Professional free'!I149),"",'Professional free'!I149)</f>
        <v/>
      </c>
      <c r="H749" t="str">
        <f>IF(ISBLANK('Professional free'!J149),"",'Professional free'!J149)</f>
        <v/>
      </c>
      <c r="I749" t="str">
        <f>IF(ISBLANK('Professional free'!K149),"",'Professional free'!K149)</f>
        <v/>
      </c>
      <c r="J749" t="str">
        <f>IF(ISBLANK('Professional free'!L149),"",'Professional free'!L149)</f>
        <v/>
      </c>
      <c r="K749" t="str">
        <f>IF(ISBLANK('Professional free'!M149),"",'Professional free'!M149)</f>
        <v/>
      </c>
      <c r="N749" t="str">
        <f>IF(ISBLANK('Professional free'!N149),"",'Professional free'!N149)</f>
        <v/>
      </c>
      <c r="AU749" t="str">
        <f>IF(ISBLANK('Professional free'!AU149),"",'Professional free'!AU149)</f>
        <v/>
      </c>
      <c r="AV749" t="str">
        <f>IF(ISBLANK('Professional free'!AV149),"",'Professional free'!AV149)</f>
        <v/>
      </c>
      <c r="AW749" t="str">
        <f>IF(ISBLANK('Professional free'!AW149),"",'Professional free'!AW149)</f>
        <v/>
      </c>
      <c r="AX749" t="str">
        <f>IF(ISBLANK('Professional free'!AX149),"",'Professional free'!AX149)</f>
        <v/>
      </c>
      <c r="BG749" t="str">
        <f>IF(ISBLANK('Professional free'!BG149),"",'Professional free'!BG149)</f>
        <v/>
      </c>
      <c r="BI749" s="29" t="str">
        <f>IF(ISBLANK('Professional free'!BH149),"",'Professional free'!BH149)</f>
        <v/>
      </c>
      <c r="BJ749" t="str">
        <f>IF(ISBLANK('Professional free'!F149),"",'Professional free'!F149)</f>
        <v/>
      </c>
      <c r="BK749" t="str">
        <f>IF(ISBLANK('Professional free'!G149),"",'Professional free'!G149)</f>
        <v/>
      </c>
      <c r="BL749" t="str">
        <f>IF(ISBLANK('Professional free'!AF149),"",'Professional free'!AF149)</f>
        <v/>
      </c>
      <c r="BN749" t="str">
        <f>IF(ISBLANK('Professional free'!BI149),"",'Professional free'!BI149)</f>
        <v/>
      </c>
    </row>
    <row r="750" spans="6:66">
      <c r="F750" t="str">
        <f>IF(ISBLANK('Professional free'!H150),"",'Professional free'!H150)</f>
        <v/>
      </c>
      <c r="G750" t="str">
        <f>IF(ISBLANK('Professional free'!I150),"",'Professional free'!I150)</f>
        <v/>
      </c>
      <c r="H750" t="str">
        <f>IF(ISBLANK('Professional free'!J150),"",'Professional free'!J150)</f>
        <v/>
      </c>
      <c r="I750" t="str">
        <f>IF(ISBLANK('Professional free'!K150),"",'Professional free'!K150)</f>
        <v/>
      </c>
      <c r="J750" t="str">
        <f>IF(ISBLANK('Professional free'!L150),"",'Professional free'!L150)</f>
        <v/>
      </c>
      <c r="K750" t="str">
        <f>IF(ISBLANK('Professional free'!M150),"",'Professional free'!M150)</f>
        <v/>
      </c>
      <c r="N750" t="str">
        <f>IF(ISBLANK('Professional free'!N150),"",'Professional free'!N150)</f>
        <v/>
      </c>
      <c r="AU750" t="str">
        <f>IF(ISBLANK('Professional free'!AU150),"",'Professional free'!AU150)</f>
        <v/>
      </c>
      <c r="AV750" t="str">
        <f>IF(ISBLANK('Professional free'!AV150),"",'Professional free'!AV150)</f>
        <v/>
      </c>
      <c r="AW750" t="str">
        <f>IF(ISBLANK('Professional free'!AW150),"",'Professional free'!AW150)</f>
        <v/>
      </c>
      <c r="AX750" t="str">
        <f>IF(ISBLANK('Professional free'!AX150),"",'Professional free'!AX150)</f>
        <v/>
      </c>
      <c r="BG750" t="str">
        <f>IF(ISBLANK('Professional free'!BG150),"",'Professional free'!BG150)</f>
        <v/>
      </c>
      <c r="BI750" s="29" t="str">
        <f>IF(ISBLANK('Professional free'!BH150),"",'Professional free'!BH150)</f>
        <v/>
      </c>
      <c r="BJ750" t="str">
        <f>IF(ISBLANK('Professional free'!F150),"",'Professional free'!F150)</f>
        <v/>
      </c>
      <c r="BK750" t="str">
        <f>IF(ISBLANK('Professional free'!G150),"",'Professional free'!G150)</f>
        <v/>
      </c>
      <c r="BL750" t="str">
        <f>IF(ISBLANK('Professional free'!AF150),"",'Professional free'!AF150)</f>
        <v/>
      </c>
      <c r="BN750" t="str">
        <f>IF(ISBLANK('Professional free'!BI150),"",'Professional free'!BI150)</f>
        <v/>
      </c>
    </row>
    <row r="751" spans="6:66">
      <c r="F751" t="str">
        <f>IF(ISBLANK('Professional free'!H151),"",'Professional free'!H151)</f>
        <v/>
      </c>
      <c r="G751" t="str">
        <f>IF(ISBLANK('Professional free'!I151),"",'Professional free'!I151)</f>
        <v/>
      </c>
      <c r="H751" t="str">
        <f>IF(ISBLANK('Professional free'!J151),"",'Professional free'!J151)</f>
        <v/>
      </c>
      <c r="I751" t="str">
        <f>IF(ISBLANK('Professional free'!K151),"",'Professional free'!K151)</f>
        <v/>
      </c>
      <c r="J751" t="str">
        <f>IF(ISBLANK('Professional free'!L151),"",'Professional free'!L151)</f>
        <v/>
      </c>
      <c r="K751" t="str">
        <f>IF(ISBLANK('Professional free'!M151),"",'Professional free'!M151)</f>
        <v/>
      </c>
      <c r="N751" t="str">
        <f>IF(ISBLANK('Professional free'!N151),"",'Professional free'!N151)</f>
        <v/>
      </c>
      <c r="AU751" t="str">
        <f>IF(ISBLANK('Professional free'!AU151),"",'Professional free'!AU151)</f>
        <v/>
      </c>
      <c r="AV751" t="str">
        <f>IF(ISBLANK('Professional free'!AV151),"",'Professional free'!AV151)</f>
        <v/>
      </c>
      <c r="AW751" t="str">
        <f>IF(ISBLANK('Professional free'!AW151),"",'Professional free'!AW151)</f>
        <v/>
      </c>
      <c r="AX751" t="str">
        <f>IF(ISBLANK('Professional free'!AX151),"",'Professional free'!AX151)</f>
        <v/>
      </c>
      <c r="BG751" t="str">
        <f>IF(ISBLANK('Professional free'!BG151),"",'Professional free'!BG151)</f>
        <v/>
      </c>
      <c r="BI751" s="29" t="str">
        <f>IF(ISBLANK('Professional free'!BH151),"",'Professional free'!BH151)</f>
        <v/>
      </c>
      <c r="BJ751" t="str">
        <f>IF(ISBLANK('Professional free'!F151),"",'Professional free'!F151)</f>
        <v/>
      </c>
      <c r="BK751" t="str">
        <f>IF(ISBLANK('Professional free'!G151),"",'Professional free'!G151)</f>
        <v/>
      </c>
      <c r="BL751" t="str">
        <f>IF(ISBLANK('Professional free'!AF151),"",'Professional free'!AF151)</f>
        <v/>
      </c>
      <c r="BN751" t="str">
        <f>IF(ISBLANK('Professional free'!BI151),"",'Professional free'!BI151)</f>
        <v/>
      </c>
    </row>
    <row r="752" spans="6:66">
      <c r="F752" t="str">
        <f>IF(ISBLANK('Professional free'!H152),"",'Professional free'!H152)</f>
        <v/>
      </c>
      <c r="G752" t="str">
        <f>IF(ISBLANK('Professional free'!I152),"",'Professional free'!I152)</f>
        <v/>
      </c>
      <c r="H752" t="str">
        <f>IF(ISBLANK('Professional free'!J152),"",'Professional free'!J152)</f>
        <v/>
      </c>
      <c r="I752" t="str">
        <f>IF(ISBLANK('Professional free'!K152),"",'Professional free'!K152)</f>
        <v/>
      </c>
      <c r="J752" t="str">
        <f>IF(ISBLANK('Professional free'!L152),"",'Professional free'!L152)</f>
        <v/>
      </c>
      <c r="K752" t="str">
        <f>IF(ISBLANK('Professional free'!M152),"",'Professional free'!M152)</f>
        <v/>
      </c>
      <c r="N752" t="str">
        <f>IF(ISBLANK('Professional free'!N152),"",'Professional free'!N152)</f>
        <v/>
      </c>
      <c r="AU752" t="str">
        <f>IF(ISBLANK('Professional free'!AU152),"",'Professional free'!AU152)</f>
        <v/>
      </c>
      <c r="AV752" t="str">
        <f>IF(ISBLANK('Professional free'!AV152),"",'Professional free'!AV152)</f>
        <v/>
      </c>
      <c r="AW752" t="str">
        <f>IF(ISBLANK('Professional free'!AW152),"",'Professional free'!AW152)</f>
        <v/>
      </c>
      <c r="AX752" t="str">
        <f>IF(ISBLANK('Professional free'!AX152),"",'Professional free'!AX152)</f>
        <v/>
      </c>
      <c r="BG752" t="str">
        <f>IF(ISBLANK('Professional free'!BG152),"",'Professional free'!BG152)</f>
        <v/>
      </c>
      <c r="BI752" s="29" t="str">
        <f>IF(ISBLANK('Professional free'!BH152),"",'Professional free'!BH152)</f>
        <v/>
      </c>
      <c r="BJ752" t="str">
        <f>IF(ISBLANK('Professional free'!F152),"",'Professional free'!F152)</f>
        <v/>
      </c>
      <c r="BK752" t="str">
        <f>IF(ISBLANK('Professional free'!G152),"",'Professional free'!G152)</f>
        <v/>
      </c>
      <c r="BL752" t="str">
        <f>IF(ISBLANK('Professional free'!AF152),"",'Professional free'!AF152)</f>
        <v/>
      </c>
      <c r="BN752" t="str">
        <f>IF(ISBLANK('Professional free'!BI152),"",'Professional free'!BI152)</f>
        <v/>
      </c>
    </row>
    <row r="753" spans="6:66">
      <c r="F753" t="str">
        <f>IF(ISBLANK('Professional free'!H153),"",'Professional free'!H153)</f>
        <v/>
      </c>
      <c r="G753" t="str">
        <f>IF(ISBLANK('Professional free'!I153),"",'Professional free'!I153)</f>
        <v/>
      </c>
      <c r="H753" t="str">
        <f>IF(ISBLANK('Professional free'!J153),"",'Professional free'!J153)</f>
        <v/>
      </c>
      <c r="I753" t="str">
        <f>IF(ISBLANK('Professional free'!K153),"",'Professional free'!K153)</f>
        <v/>
      </c>
      <c r="J753" t="str">
        <f>IF(ISBLANK('Professional free'!L153),"",'Professional free'!L153)</f>
        <v/>
      </c>
      <c r="K753" t="str">
        <f>IF(ISBLANK('Professional free'!M153),"",'Professional free'!M153)</f>
        <v/>
      </c>
      <c r="N753" t="str">
        <f>IF(ISBLANK('Professional free'!N153),"",'Professional free'!N153)</f>
        <v/>
      </c>
      <c r="AU753" t="str">
        <f>IF(ISBLANK('Professional free'!AU153),"",'Professional free'!AU153)</f>
        <v/>
      </c>
      <c r="AV753" t="str">
        <f>IF(ISBLANK('Professional free'!AV153),"",'Professional free'!AV153)</f>
        <v/>
      </c>
      <c r="AW753" t="str">
        <f>IF(ISBLANK('Professional free'!AW153),"",'Professional free'!AW153)</f>
        <v/>
      </c>
      <c r="AX753" t="str">
        <f>IF(ISBLANK('Professional free'!AX153),"",'Professional free'!AX153)</f>
        <v/>
      </c>
      <c r="BG753" t="str">
        <f>IF(ISBLANK('Professional free'!BG153),"",'Professional free'!BG153)</f>
        <v/>
      </c>
      <c r="BI753" s="29" t="str">
        <f>IF(ISBLANK('Professional free'!BH153),"",'Professional free'!BH153)</f>
        <v/>
      </c>
      <c r="BJ753" t="str">
        <f>IF(ISBLANK('Professional free'!F153),"",'Professional free'!F153)</f>
        <v/>
      </c>
      <c r="BK753" t="str">
        <f>IF(ISBLANK('Professional free'!G153),"",'Professional free'!G153)</f>
        <v/>
      </c>
      <c r="BL753" t="str">
        <f>IF(ISBLANK('Professional free'!AF153),"",'Professional free'!AF153)</f>
        <v/>
      </c>
      <c r="BN753" t="str">
        <f>IF(ISBLANK('Professional free'!BI153),"",'Professional free'!BI153)</f>
        <v/>
      </c>
    </row>
    <row r="754" spans="6:66">
      <c r="F754" t="str">
        <f>IF(ISBLANK('Professional free'!H154),"",'Professional free'!H154)</f>
        <v/>
      </c>
      <c r="G754" t="str">
        <f>IF(ISBLANK('Professional free'!I154),"",'Professional free'!I154)</f>
        <v/>
      </c>
      <c r="H754" t="str">
        <f>IF(ISBLANK('Professional free'!J154),"",'Professional free'!J154)</f>
        <v/>
      </c>
      <c r="I754" t="str">
        <f>IF(ISBLANK('Professional free'!K154),"",'Professional free'!K154)</f>
        <v/>
      </c>
      <c r="J754" t="str">
        <f>IF(ISBLANK('Professional free'!L154),"",'Professional free'!L154)</f>
        <v/>
      </c>
      <c r="K754" t="str">
        <f>IF(ISBLANK('Professional free'!M154),"",'Professional free'!M154)</f>
        <v/>
      </c>
      <c r="N754" t="str">
        <f>IF(ISBLANK('Professional free'!N154),"",'Professional free'!N154)</f>
        <v/>
      </c>
      <c r="AU754" t="str">
        <f>IF(ISBLANK('Professional free'!AU154),"",'Professional free'!AU154)</f>
        <v/>
      </c>
      <c r="AV754" t="str">
        <f>IF(ISBLANK('Professional free'!AV154),"",'Professional free'!AV154)</f>
        <v/>
      </c>
      <c r="AW754" t="str">
        <f>IF(ISBLANK('Professional free'!AW154),"",'Professional free'!AW154)</f>
        <v/>
      </c>
      <c r="AX754" t="str">
        <f>IF(ISBLANK('Professional free'!AX154),"",'Professional free'!AX154)</f>
        <v/>
      </c>
      <c r="BG754" t="str">
        <f>IF(ISBLANK('Professional free'!BG154),"",'Professional free'!BG154)</f>
        <v/>
      </c>
      <c r="BI754" s="29" t="str">
        <f>IF(ISBLANK('Professional free'!BH154),"",'Professional free'!BH154)</f>
        <v/>
      </c>
      <c r="BJ754" t="str">
        <f>IF(ISBLANK('Professional free'!F154),"",'Professional free'!F154)</f>
        <v/>
      </c>
      <c r="BK754" t="str">
        <f>IF(ISBLANK('Professional free'!G154),"",'Professional free'!G154)</f>
        <v/>
      </c>
      <c r="BL754" t="str">
        <f>IF(ISBLANK('Professional free'!AF154),"",'Professional free'!AF154)</f>
        <v/>
      </c>
      <c r="BN754" t="str">
        <f>IF(ISBLANK('Professional free'!BI154),"",'Professional free'!BI154)</f>
        <v/>
      </c>
    </row>
    <row r="755" spans="6:66">
      <c r="F755" t="str">
        <f>IF(ISBLANK('Professional free'!H155),"",'Professional free'!H155)</f>
        <v/>
      </c>
      <c r="G755" t="str">
        <f>IF(ISBLANK('Professional free'!I155),"",'Professional free'!I155)</f>
        <v/>
      </c>
      <c r="H755" t="str">
        <f>IF(ISBLANK('Professional free'!J155),"",'Professional free'!J155)</f>
        <v/>
      </c>
      <c r="I755" t="str">
        <f>IF(ISBLANK('Professional free'!K155),"",'Professional free'!K155)</f>
        <v/>
      </c>
      <c r="J755" t="str">
        <f>IF(ISBLANK('Professional free'!L155),"",'Professional free'!L155)</f>
        <v/>
      </c>
      <c r="K755" t="str">
        <f>IF(ISBLANK('Professional free'!M155),"",'Professional free'!M155)</f>
        <v/>
      </c>
      <c r="N755" t="str">
        <f>IF(ISBLANK('Professional free'!N155),"",'Professional free'!N155)</f>
        <v/>
      </c>
      <c r="AU755" t="str">
        <f>IF(ISBLANK('Professional free'!AU155),"",'Professional free'!AU155)</f>
        <v/>
      </c>
      <c r="AV755" t="str">
        <f>IF(ISBLANK('Professional free'!AV155),"",'Professional free'!AV155)</f>
        <v/>
      </c>
      <c r="AW755" t="str">
        <f>IF(ISBLANK('Professional free'!AW155),"",'Professional free'!AW155)</f>
        <v/>
      </c>
      <c r="AX755" t="str">
        <f>IF(ISBLANK('Professional free'!AX155),"",'Professional free'!AX155)</f>
        <v/>
      </c>
      <c r="BG755" t="str">
        <f>IF(ISBLANK('Professional free'!BG155),"",'Professional free'!BG155)</f>
        <v/>
      </c>
      <c r="BI755" s="29" t="str">
        <f>IF(ISBLANK('Professional free'!BH155),"",'Professional free'!BH155)</f>
        <v/>
      </c>
      <c r="BJ755" t="str">
        <f>IF(ISBLANK('Professional free'!F155),"",'Professional free'!F155)</f>
        <v/>
      </c>
      <c r="BK755" t="str">
        <f>IF(ISBLANK('Professional free'!G155),"",'Professional free'!G155)</f>
        <v/>
      </c>
      <c r="BL755" t="str">
        <f>IF(ISBLANK('Professional free'!AF155),"",'Professional free'!AF155)</f>
        <v/>
      </c>
      <c r="BN755" t="str">
        <f>IF(ISBLANK('Professional free'!BI155),"",'Professional free'!BI155)</f>
        <v/>
      </c>
    </row>
    <row r="756" spans="6:66">
      <c r="F756" t="str">
        <f>IF(ISBLANK('Professional free'!H156),"",'Professional free'!H156)</f>
        <v/>
      </c>
      <c r="G756" t="str">
        <f>IF(ISBLANK('Professional free'!I156),"",'Professional free'!I156)</f>
        <v/>
      </c>
      <c r="H756" t="str">
        <f>IF(ISBLANK('Professional free'!J156),"",'Professional free'!J156)</f>
        <v/>
      </c>
      <c r="I756" t="str">
        <f>IF(ISBLANK('Professional free'!K156),"",'Professional free'!K156)</f>
        <v/>
      </c>
      <c r="J756" t="str">
        <f>IF(ISBLANK('Professional free'!L156),"",'Professional free'!L156)</f>
        <v/>
      </c>
      <c r="K756" t="str">
        <f>IF(ISBLANK('Professional free'!M156),"",'Professional free'!M156)</f>
        <v/>
      </c>
      <c r="N756" t="str">
        <f>IF(ISBLANK('Professional free'!N156),"",'Professional free'!N156)</f>
        <v/>
      </c>
      <c r="AU756" t="str">
        <f>IF(ISBLANK('Professional free'!AU156),"",'Professional free'!AU156)</f>
        <v/>
      </c>
      <c r="AV756" t="str">
        <f>IF(ISBLANK('Professional free'!AV156),"",'Professional free'!AV156)</f>
        <v/>
      </c>
      <c r="AW756" t="str">
        <f>IF(ISBLANK('Professional free'!AW156),"",'Professional free'!AW156)</f>
        <v/>
      </c>
      <c r="AX756" t="str">
        <f>IF(ISBLANK('Professional free'!AX156),"",'Professional free'!AX156)</f>
        <v/>
      </c>
      <c r="BG756" t="str">
        <f>IF(ISBLANK('Professional free'!BG156),"",'Professional free'!BG156)</f>
        <v/>
      </c>
      <c r="BI756" s="29" t="str">
        <f>IF(ISBLANK('Professional free'!BH156),"",'Professional free'!BH156)</f>
        <v/>
      </c>
      <c r="BJ756" t="str">
        <f>IF(ISBLANK('Professional free'!F156),"",'Professional free'!F156)</f>
        <v/>
      </c>
      <c r="BK756" t="str">
        <f>IF(ISBLANK('Professional free'!G156),"",'Professional free'!G156)</f>
        <v/>
      </c>
      <c r="BL756" t="str">
        <f>IF(ISBLANK('Professional free'!AF156),"",'Professional free'!AF156)</f>
        <v/>
      </c>
      <c r="BN756" t="str">
        <f>IF(ISBLANK('Professional free'!BI156),"",'Professional free'!BI156)</f>
        <v/>
      </c>
    </row>
    <row r="757" spans="6:66">
      <c r="F757" t="str">
        <f>IF(ISBLANK('Professional free'!H157),"",'Professional free'!H157)</f>
        <v/>
      </c>
      <c r="G757" t="str">
        <f>IF(ISBLANK('Professional free'!I157),"",'Professional free'!I157)</f>
        <v/>
      </c>
      <c r="H757" t="str">
        <f>IF(ISBLANK('Professional free'!J157),"",'Professional free'!J157)</f>
        <v/>
      </c>
      <c r="I757" t="str">
        <f>IF(ISBLANK('Professional free'!K157),"",'Professional free'!K157)</f>
        <v/>
      </c>
      <c r="J757" t="str">
        <f>IF(ISBLANK('Professional free'!L157),"",'Professional free'!L157)</f>
        <v/>
      </c>
      <c r="K757" t="str">
        <f>IF(ISBLANK('Professional free'!M157),"",'Professional free'!M157)</f>
        <v/>
      </c>
      <c r="N757" t="str">
        <f>IF(ISBLANK('Professional free'!N157),"",'Professional free'!N157)</f>
        <v/>
      </c>
      <c r="AU757" t="str">
        <f>IF(ISBLANK('Professional free'!AU157),"",'Professional free'!AU157)</f>
        <v/>
      </c>
      <c r="AV757" t="str">
        <f>IF(ISBLANK('Professional free'!AV157),"",'Professional free'!AV157)</f>
        <v/>
      </c>
      <c r="AW757" t="str">
        <f>IF(ISBLANK('Professional free'!AW157),"",'Professional free'!AW157)</f>
        <v/>
      </c>
      <c r="AX757" t="str">
        <f>IF(ISBLANK('Professional free'!AX157),"",'Professional free'!AX157)</f>
        <v/>
      </c>
      <c r="BG757" t="str">
        <f>IF(ISBLANK('Professional free'!BG157),"",'Professional free'!BG157)</f>
        <v/>
      </c>
      <c r="BI757" s="29" t="str">
        <f>IF(ISBLANK('Professional free'!BH157),"",'Professional free'!BH157)</f>
        <v/>
      </c>
      <c r="BJ757" t="str">
        <f>IF(ISBLANK('Professional free'!F157),"",'Professional free'!F157)</f>
        <v/>
      </c>
      <c r="BK757" t="str">
        <f>IF(ISBLANK('Professional free'!G157),"",'Professional free'!G157)</f>
        <v/>
      </c>
      <c r="BL757" t="str">
        <f>IF(ISBLANK('Professional free'!AF157),"",'Professional free'!AF157)</f>
        <v/>
      </c>
      <c r="BN757" t="str">
        <f>IF(ISBLANK('Professional free'!BI157),"",'Professional free'!BI157)</f>
        <v/>
      </c>
    </row>
    <row r="758" spans="6:66">
      <c r="F758" t="str">
        <f>IF(ISBLANK('Professional free'!H158),"",'Professional free'!H158)</f>
        <v/>
      </c>
      <c r="G758" t="str">
        <f>IF(ISBLANK('Professional free'!I158),"",'Professional free'!I158)</f>
        <v/>
      </c>
      <c r="H758" t="str">
        <f>IF(ISBLANK('Professional free'!J158),"",'Professional free'!J158)</f>
        <v/>
      </c>
      <c r="I758" t="str">
        <f>IF(ISBLANK('Professional free'!K158),"",'Professional free'!K158)</f>
        <v/>
      </c>
      <c r="J758" t="str">
        <f>IF(ISBLANK('Professional free'!L158),"",'Professional free'!L158)</f>
        <v/>
      </c>
      <c r="K758" t="str">
        <f>IF(ISBLANK('Professional free'!M158),"",'Professional free'!M158)</f>
        <v/>
      </c>
      <c r="N758" t="str">
        <f>IF(ISBLANK('Professional free'!N158),"",'Professional free'!N158)</f>
        <v/>
      </c>
      <c r="AU758" t="str">
        <f>IF(ISBLANK('Professional free'!AU158),"",'Professional free'!AU158)</f>
        <v/>
      </c>
      <c r="AV758" t="str">
        <f>IF(ISBLANK('Professional free'!AV158),"",'Professional free'!AV158)</f>
        <v/>
      </c>
      <c r="AW758" t="str">
        <f>IF(ISBLANK('Professional free'!AW158),"",'Professional free'!AW158)</f>
        <v/>
      </c>
      <c r="AX758" t="str">
        <f>IF(ISBLANK('Professional free'!AX158),"",'Professional free'!AX158)</f>
        <v/>
      </c>
      <c r="BG758" t="str">
        <f>IF(ISBLANK('Professional free'!BG158),"",'Professional free'!BG158)</f>
        <v/>
      </c>
      <c r="BI758" s="29" t="str">
        <f>IF(ISBLANK('Professional free'!BH158),"",'Professional free'!BH158)</f>
        <v/>
      </c>
      <c r="BJ758" t="str">
        <f>IF(ISBLANK('Professional free'!F158),"",'Professional free'!F158)</f>
        <v/>
      </c>
      <c r="BK758" t="str">
        <f>IF(ISBLANK('Professional free'!G158),"",'Professional free'!G158)</f>
        <v/>
      </c>
      <c r="BL758" t="str">
        <f>IF(ISBLANK('Professional free'!AF158),"",'Professional free'!AF158)</f>
        <v/>
      </c>
      <c r="BN758" t="str">
        <f>IF(ISBLANK('Professional free'!BI158),"",'Professional free'!BI158)</f>
        <v/>
      </c>
    </row>
    <row r="759" spans="6:66">
      <c r="F759" t="str">
        <f>IF(ISBLANK('Professional free'!H159),"",'Professional free'!H159)</f>
        <v/>
      </c>
      <c r="G759" t="str">
        <f>IF(ISBLANK('Professional free'!I159),"",'Professional free'!I159)</f>
        <v/>
      </c>
      <c r="H759" t="str">
        <f>IF(ISBLANK('Professional free'!J159),"",'Professional free'!J159)</f>
        <v/>
      </c>
      <c r="I759" t="str">
        <f>IF(ISBLANK('Professional free'!K159),"",'Professional free'!K159)</f>
        <v/>
      </c>
      <c r="J759" t="str">
        <f>IF(ISBLANK('Professional free'!L159),"",'Professional free'!L159)</f>
        <v/>
      </c>
      <c r="K759" t="str">
        <f>IF(ISBLANK('Professional free'!M159),"",'Professional free'!M159)</f>
        <v/>
      </c>
      <c r="N759" t="str">
        <f>IF(ISBLANK('Professional free'!N159),"",'Professional free'!N159)</f>
        <v/>
      </c>
      <c r="AU759" t="str">
        <f>IF(ISBLANK('Professional free'!AU159),"",'Professional free'!AU159)</f>
        <v/>
      </c>
      <c r="AV759" t="str">
        <f>IF(ISBLANK('Professional free'!AV159),"",'Professional free'!AV159)</f>
        <v/>
      </c>
      <c r="AW759" t="str">
        <f>IF(ISBLANK('Professional free'!AW159),"",'Professional free'!AW159)</f>
        <v/>
      </c>
      <c r="AX759" t="str">
        <f>IF(ISBLANK('Professional free'!AX159),"",'Professional free'!AX159)</f>
        <v/>
      </c>
      <c r="BG759" t="str">
        <f>IF(ISBLANK('Professional free'!BG159),"",'Professional free'!BG159)</f>
        <v/>
      </c>
      <c r="BI759" s="29" t="str">
        <f>IF(ISBLANK('Professional free'!BH159),"",'Professional free'!BH159)</f>
        <v/>
      </c>
      <c r="BJ759" t="str">
        <f>IF(ISBLANK('Professional free'!F159),"",'Professional free'!F159)</f>
        <v/>
      </c>
      <c r="BK759" t="str">
        <f>IF(ISBLANK('Professional free'!G159),"",'Professional free'!G159)</f>
        <v/>
      </c>
      <c r="BL759" t="str">
        <f>IF(ISBLANK('Professional free'!AF159),"",'Professional free'!AF159)</f>
        <v/>
      </c>
      <c r="BN759" t="str">
        <f>IF(ISBLANK('Professional free'!BI159),"",'Professional free'!BI159)</f>
        <v/>
      </c>
    </row>
    <row r="760" spans="6:66">
      <c r="F760" t="str">
        <f>IF(ISBLANK('Professional free'!H160),"",'Professional free'!H160)</f>
        <v/>
      </c>
      <c r="G760" t="str">
        <f>IF(ISBLANK('Professional free'!I160),"",'Professional free'!I160)</f>
        <v/>
      </c>
      <c r="H760" t="str">
        <f>IF(ISBLANK('Professional free'!J160),"",'Professional free'!J160)</f>
        <v/>
      </c>
      <c r="I760" t="str">
        <f>IF(ISBLANK('Professional free'!K160),"",'Professional free'!K160)</f>
        <v/>
      </c>
      <c r="J760" t="str">
        <f>IF(ISBLANK('Professional free'!L160),"",'Professional free'!L160)</f>
        <v/>
      </c>
      <c r="K760" t="str">
        <f>IF(ISBLANK('Professional free'!M160),"",'Professional free'!M160)</f>
        <v/>
      </c>
      <c r="N760" t="str">
        <f>IF(ISBLANK('Professional free'!N160),"",'Professional free'!N160)</f>
        <v/>
      </c>
      <c r="AU760" t="str">
        <f>IF(ISBLANK('Professional free'!AU160),"",'Professional free'!AU160)</f>
        <v/>
      </c>
      <c r="AV760" t="str">
        <f>IF(ISBLANK('Professional free'!AV160),"",'Professional free'!AV160)</f>
        <v/>
      </c>
      <c r="AW760" t="str">
        <f>IF(ISBLANK('Professional free'!AW160),"",'Professional free'!AW160)</f>
        <v/>
      </c>
      <c r="AX760" t="str">
        <f>IF(ISBLANK('Professional free'!AX160),"",'Professional free'!AX160)</f>
        <v/>
      </c>
      <c r="BG760" t="str">
        <f>IF(ISBLANK('Professional free'!BG160),"",'Professional free'!BG160)</f>
        <v/>
      </c>
      <c r="BI760" s="29" t="str">
        <f>IF(ISBLANK('Professional free'!BH160),"",'Professional free'!BH160)</f>
        <v/>
      </c>
      <c r="BJ760" t="str">
        <f>IF(ISBLANK('Professional free'!F160),"",'Professional free'!F160)</f>
        <v/>
      </c>
      <c r="BK760" t="str">
        <f>IF(ISBLANK('Professional free'!G160),"",'Professional free'!G160)</f>
        <v/>
      </c>
      <c r="BL760" t="str">
        <f>IF(ISBLANK('Professional free'!AF160),"",'Professional free'!AF160)</f>
        <v/>
      </c>
      <c r="BN760" t="str">
        <f>IF(ISBLANK('Professional free'!BI160),"",'Professional free'!BI160)</f>
        <v/>
      </c>
    </row>
    <row r="761" spans="6:66">
      <c r="F761" t="str">
        <f>IF(ISBLANK('Professional free'!H161),"",'Professional free'!H161)</f>
        <v/>
      </c>
      <c r="G761" t="str">
        <f>IF(ISBLANK('Professional free'!I161),"",'Professional free'!I161)</f>
        <v/>
      </c>
      <c r="H761" t="str">
        <f>IF(ISBLANK('Professional free'!J161),"",'Professional free'!J161)</f>
        <v/>
      </c>
      <c r="I761" t="str">
        <f>IF(ISBLANK('Professional free'!K161),"",'Professional free'!K161)</f>
        <v/>
      </c>
      <c r="J761" t="str">
        <f>IF(ISBLANK('Professional free'!L161),"",'Professional free'!L161)</f>
        <v/>
      </c>
      <c r="K761" t="str">
        <f>IF(ISBLANK('Professional free'!M161),"",'Professional free'!M161)</f>
        <v/>
      </c>
      <c r="N761" t="str">
        <f>IF(ISBLANK('Professional free'!N161),"",'Professional free'!N161)</f>
        <v/>
      </c>
      <c r="AU761" t="str">
        <f>IF(ISBLANK('Professional free'!AU161),"",'Professional free'!AU161)</f>
        <v/>
      </c>
      <c r="AV761" t="str">
        <f>IF(ISBLANK('Professional free'!AV161),"",'Professional free'!AV161)</f>
        <v/>
      </c>
      <c r="AW761" t="str">
        <f>IF(ISBLANK('Professional free'!AW161),"",'Professional free'!AW161)</f>
        <v/>
      </c>
      <c r="AX761" t="str">
        <f>IF(ISBLANK('Professional free'!AX161),"",'Professional free'!AX161)</f>
        <v/>
      </c>
      <c r="BG761" t="str">
        <f>IF(ISBLANK('Professional free'!BG161),"",'Professional free'!BG161)</f>
        <v/>
      </c>
      <c r="BI761" s="29" t="str">
        <f>IF(ISBLANK('Professional free'!BH161),"",'Professional free'!BH161)</f>
        <v/>
      </c>
      <c r="BJ761" t="str">
        <f>IF(ISBLANK('Professional free'!F161),"",'Professional free'!F161)</f>
        <v/>
      </c>
      <c r="BK761" t="str">
        <f>IF(ISBLANK('Professional free'!G161),"",'Professional free'!G161)</f>
        <v/>
      </c>
      <c r="BL761" t="str">
        <f>IF(ISBLANK('Professional free'!AF161),"",'Professional free'!AF161)</f>
        <v/>
      </c>
      <c r="BN761" t="str">
        <f>IF(ISBLANK('Professional free'!BI161),"",'Professional free'!BI161)</f>
        <v/>
      </c>
    </row>
    <row r="762" spans="6:66">
      <c r="F762" t="str">
        <f>IF(ISBLANK('Professional free'!H162),"",'Professional free'!H162)</f>
        <v/>
      </c>
      <c r="G762" t="str">
        <f>IF(ISBLANK('Professional free'!I162),"",'Professional free'!I162)</f>
        <v/>
      </c>
      <c r="H762" t="str">
        <f>IF(ISBLANK('Professional free'!J162),"",'Professional free'!J162)</f>
        <v/>
      </c>
      <c r="I762" t="str">
        <f>IF(ISBLANK('Professional free'!K162),"",'Professional free'!K162)</f>
        <v/>
      </c>
      <c r="J762" t="str">
        <f>IF(ISBLANK('Professional free'!L162),"",'Professional free'!L162)</f>
        <v/>
      </c>
      <c r="K762" t="str">
        <f>IF(ISBLANK('Professional free'!M162),"",'Professional free'!M162)</f>
        <v/>
      </c>
      <c r="N762" t="str">
        <f>IF(ISBLANK('Professional free'!N162),"",'Professional free'!N162)</f>
        <v/>
      </c>
      <c r="AU762" t="str">
        <f>IF(ISBLANK('Professional free'!AU162),"",'Professional free'!AU162)</f>
        <v/>
      </c>
      <c r="AV762" t="str">
        <f>IF(ISBLANK('Professional free'!AV162),"",'Professional free'!AV162)</f>
        <v/>
      </c>
      <c r="AW762" t="str">
        <f>IF(ISBLANK('Professional free'!AW162),"",'Professional free'!AW162)</f>
        <v/>
      </c>
      <c r="AX762" t="str">
        <f>IF(ISBLANK('Professional free'!AX162),"",'Professional free'!AX162)</f>
        <v/>
      </c>
      <c r="BG762" t="str">
        <f>IF(ISBLANK('Professional free'!BG162),"",'Professional free'!BG162)</f>
        <v/>
      </c>
      <c r="BI762" s="29" t="str">
        <f>IF(ISBLANK('Professional free'!BH162),"",'Professional free'!BH162)</f>
        <v/>
      </c>
      <c r="BJ762" t="str">
        <f>IF(ISBLANK('Professional free'!F162),"",'Professional free'!F162)</f>
        <v/>
      </c>
      <c r="BK762" t="str">
        <f>IF(ISBLANK('Professional free'!G162),"",'Professional free'!G162)</f>
        <v/>
      </c>
      <c r="BL762" t="str">
        <f>IF(ISBLANK('Professional free'!AF162),"",'Professional free'!AF162)</f>
        <v/>
      </c>
      <c r="BN762" t="str">
        <f>IF(ISBLANK('Professional free'!BI162),"",'Professional free'!BI162)</f>
        <v/>
      </c>
    </row>
    <row r="763" spans="6:66">
      <c r="F763" t="str">
        <f>IF(ISBLANK('Professional free'!H163),"",'Professional free'!H163)</f>
        <v/>
      </c>
      <c r="G763" t="str">
        <f>IF(ISBLANK('Professional free'!I163),"",'Professional free'!I163)</f>
        <v/>
      </c>
      <c r="H763" t="str">
        <f>IF(ISBLANK('Professional free'!J163),"",'Professional free'!J163)</f>
        <v/>
      </c>
      <c r="I763" t="str">
        <f>IF(ISBLANK('Professional free'!K163),"",'Professional free'!K163)</f>
        <v/>
      </c>
      <c r="J763" t="str">
        <f>IF(ISBLANK('Professional free'!L163),"",'Professional free'!L163)</f>
        <v/>
      </c>
      <c r="K763" t="str">
        <f>IF(ISBLANK('Professional free'!M163),"",'Professional free'!M163)</f>
        <v/>
      </c>
      <c r="N763" t="str">
        <f>IF(ISBLANK('Professional free'!N163),"",'Professional free'!N163)</f>
        <v/>
      </c>
      <c r="AU763" t="str">
        <f>IF(ISBLANK('Professional free'!AU163),"",'Professional free'!AU163)</f>
        <v/>
      </c>
      <c r="AV763" t="str">
        <f>IF(ISBLANK('Professional free'!AV163),"",'Professional free'!AV163)</f>
        <v/>
      </c>
      <c r="AW763" t="str">
        <f>IF(ISBLANK('Professional free'!AW163),"",'Professional free'!AW163)</f>
        <v/>
      </c>
      <c r="AX763" t="str">
        <f>IF(ISBLANK('Professional free'!AX163),"",'Professional free'!AX163)</f>
        <v/>
      </c>
      <c r="BG763" t="str">
        <f>IF(ISBLANK('Professional free'!BG163),"",'Professional free'!BG163)</f>
        <v/>
      </c>
      <c r="BI763" s="29" t="str">
        <f>IF(ISBLANK('Professional free'!BH163),"",'Professional free'!BH163)</f>
        <v/>
      </c>
      <c r="BJ763" t="str">
        <f>IF(ISBLANK('Professional free'!F163),"",'Professional free'!F163)</f>
        <v/>
      </c>
      <c r="BK763" t="str">
        <f>IF(ISBLANK('Professional free'!G163),"",'Professional free'!G163)</f>
        <v/>
      </c>
      <c r="BL763" t="str">
        <f>IF(ISBLANK('Professional free'!AF163),"",'Professional free'!AF163)</f>
        <v/>
      </c>
      <c r="BN763" t="str">
        <f>IF(ISBLANK('Professional free'!BI163),"",'Professional free'!BI163)</f>
        <v/>
      </c>
    </row>
    <row r="764" spans="6:66">
      <c r="F764" t="str">
        <f>IF(ISBLANK('Professional free'!H164),"",'Professional free'!H164)</f>
        <v/>
      </c>
      <c r="G764" t="str">
        <f>IF(ISBLANK('Professional free'!I164),"",'Professional free'!I164)</f>
        <v/>
      </c>
      <c r="H764" t="str">
        <f>IF(ISBLANK('Professional free'!J164),"",'Professional free'!J164)</f>
        <v/>
      </c>
      <c r="I764" t="str">
        <f>IF(ISBLANK('Professional free'!K164),"",'Professional free'!K164)</f>
        <v/>
      </c>
      <c r="J764" t="str">
        <f>IF(ISBLANK('Professional free'!L164),"",'Professional free'!L164)</f>
        <v/>
      </c>
      <c r="K764" t="str">
        <f>IF(ISBLANK('Professional free'!M164),"",'Professional free'!M164)</f>
        <v/>
      </c>
      <c r="N764" t="str">
        <f>IF(ISBLANK('Professional free'!N164),"",'Professional free'!N164)</f>
        <v/>
      </c>
      <c r="AU764" t="str">
        <f>IF(ISBLANK('Professional free'!AU164),"",'Professional free'!AU164)</f>
        <v/>
      </c>
      <c r="AV764" t="str">
        <f>IF(ISBLANK('Professional free'!AV164),"",'Professional free'!AV164)</f>
        <v/>
      </c>
      <c r="AW764" t="str">
        <f>IF(ISBLANK('Professional free'!AW164),"",'Professional free'!AW164)</f>
        <v/>
      </c>
      <c r="AX764" t="str">
        <f>IF(ISBLANK('Professional free'!AX164),"",'Professional free'!AX164)</f>
        <v/>
      </c>
      <c r="BG764" t="str">
        <f>IF(ISBLANK('Professional free'!BG164),"",'Professional free'!BG164)</f>
        <v/>
      </c>
      <c r="BI764" s="29" t="str">
        <f>IF(ISBLANK('Professional free'!BH164),"",'Professional free'!BH164)</f>
        <v/>
      </c>
      <c r="BJ764" t="str">
        <f>IF(ISBLANK('Professional free'!F164),"",'Professional free'!F164)</f>
        <v/>
      </c>
      <c r="BK764" t="str">
        <f>IF(ISBLANK('Professional free'!G164),"",'Professional free'!G164)</f>
        <v/>
      </c>
      <c r="BL764" t="str">
        <f>IF(ISBLANK('Professional free'!AF164),"",'Professional free'!AF164)</f>
        <v/>
      </c>
      <c r="BN764" t="str">
        <f>IF(ISBLANK('Professional free'!BI164),"",'Professional free'!BI164)</f>
        <v/>
      </c>
    </row>
    <row r="765" spans="6:66">
      <c r="F765" t="str">
        <f>IF(ISBLANK('Professional free'!H165),"",'Professional free'!H165)</f>
        <v/>
      </c>
      <c r="G765" t="str">
        <f>IF(ISBLANK('Professional free'!I165),"",'Professional free'!I165)</f>
        <v/>
      </c>
      <c r="H765" t="str">
        <f>IF(ISBLANK('Professional free'!J165),"",'Professional free'!J165)</f>
        <v/>
      </c>
      <c r="I765" t="str">
        <f>IF(ISBLANK('Professional free'!K165),"",'Professional free'!K165)</f>
        <v/>
      </c>
      <c r="J765" t="str">
        <f>IF(ISBLANK('Professional free'!L165),"",'Professional free'!L165)</f>
        <v/>
      </c>
      <c r="K765" t="str">
        <f>IF(ISBLANK('Professional free'!M165),"",'Professional free'!M165)</f>
        <v/>
      </c>
      <c r="N765" t="str">
        <f>IF(ISBLANK('Professional free'!N165),"",'Professional free'!N165)</f>
        <v/>
      </c>
      <c r="AU765" t="str">
        <f>IF(ISBLANK('Professional free'!AU165),"",'Professional free'!AU165)</f>
        <v/>
      </c>
      <c r="AV765" t="str">
        <f>IF(ISBLANK('Professional free'!AV165),"",'Professional free'!AV165)</f>
        <v/>
      </c>
      <c r="AW765" t="str">
        <f>IF(ISBLANK('Professional free'!AW165),"",'Professional free'!AW165)</f>
        <v/>
      </c>
      <c r="AX765" t="str">
        <f>IF(ISBLANK('Professional free'!AX165),"",'Professional free'!AX165)</f>
        <v/>
      </c>
      <c r="BG765" t="str">
        <f>IF(ISBLANK('Professional free'!BG165),"",'Professional free'!BG165)</f>
        <v/>
      </c>
      <c r="BI765" s="29" t="str">
        <f>IF(ISBLANK('Professional free'!BH165),"",'Professional free'!BH165)</f>
        <v/>
      </c>
      <c r="BJ765" t="str">
        <f>IF(ISBLANK('Professional free'!F165),"",'Professional free'!F165)</f>
        <v/>
      </c>
      <c r="BK765" t="str">
        <f>IF(ISBLANK('Professional free'!G165),"",'Professional free'!G165)</f>
        <v/>
      </c>
      <c r="BL765" t="str">
        <f>IF(ISBLANK('Professional free'!AF165),"",'Professional free'!AF165)</f>
        <v/>
      </c>
      <c r="BN765" t="str">
        <f>IF(ISBLANK('Professional free'!BI165),"",'Professional free'!BI165)</f>
        <v/>
      </c>
    </row>
    <row r="766" spans="6:66">
      <c r="F766" t="str">
        <f>IF(ISBLANK('Professional free'!H166),"",'Professional free'!H166)</f>
        <v/>
      </c>
      <c r="G766" t="str">
        <f>IF(ISBLANK('Professional free'!I166),"",'Professional free'!I166)</f>
        <v/>
      </c>
      <c r="H766" t="str">
        <f>IF(ISBLANK('Professional free'!J166),"",'Professional free'!J166)</f>
        <v/>
      </c>
      <c r="I766" t="str">
        <f>IF(ISBLANK('Professional free'!K166),"",'Professional free'!K166)</f>
        <v/>
      </c>
      <c r="J766" t="str">
        <f>IF(ISBLANK('Professional free'!L166),"",'Professional free'!L166)</f>
        <v/>
      </c>
      <c r="K766" t="str">
        <f>IF(ISBLANK('Professional free'!M166),"",'Professional free'!M166)</f>
        <v/>
      </c>
      <c r="N766" t="str">
        <f>IF(ISBLANK('Professional free'!N166),"",'Professional free'!N166)</f>
        <v/>
      </c>
      <c r="AU766" t="str">
        <f>IF(ISBLANK('Professional free'!AU166),"",'Professional free'!AU166)</f>
        <v/>
      </c>
      <c r="AV766" t="str">
        <f>IF(ISBLANK('Professional free'!AV166),"",'Professional free'!AV166)</f>
        <v/>
      </c>
      <c r="AW766" t="str">
        <f>IF(ISBLANK('Professional free'!AW166),"",'Professional free'!AW166)</f>
        <v/>
      </c>
      <c r="AX766" t="str">
        <f>IF(ISBLANK('Professional free'!AX166),"",'Professional free'!AX166)</f>
        <v/>
      </c>
      <c r="BG766" t="str">
        <f>IF(ISBLANK('Professional free'!BG166),"",'Professional free'!BG166)</f>
        <v/>
      </c>
      <c r="BI766" s="29" t="str">
        <f>IF(ISBLANK('Professional free'!BH166),"",'Professional free'!BH166)</f>
        <v/>
      </c>
      <c r="BJ766" t="str">
        <f>IF(ISBLANK('Professional free'!F166),"",'Professional free'!F166)</f>
        <v/>
      </c>
      <c r="BK766" t="str">
        <f>IF(ISBLANK('Professional free'!G166),"",'Professional free'!G166)</f>
        <v/>
      </c>
      <c r="BL766" t="str">
        <f>IF(ISBLANK('Professional free'!AF166),"",'Professional free'!AF166)</f>
        <v/>
      </c>
      <c r="BN766" t="str">
        <f>IF(ISBLANK('Professional free'!BI166),"",'Professional free'!BI166)</f>
        <v/>
      </c>
    </row>
    <row r="767" spans="6:66">
      <c r="F767" t="str">
        <f>IF(ISBLANK('Professional free'!H167),"",'Professional free'!H167)</f>
        <v/>
      </c>
      <c r="G767" t="str">
        <f>IF(ISBLANK('Professional free'!I167),"",'Professional free'!I167)</f>
        <v/>
      </c>
      <c r="H767" t="str">
        <f>IF(ISBLANK('Professional free'!J167),"",'Professional free'!J167)</f>
        <v/>
      </c>
      <c r="I767" t="str">
        <f>IF(ISBLANK('Professional free'!K167),"",'Professional free'!K167)</f>
        <v/>
      </c>
      <c r="J767" t="str">
        <f>IF(ISBLANK('Professional free'!L167),"",'Professional free'!L167)</f>
        <v/>
      </c>
      <c r="K767" t="str">
        <f>IF(ISBLANK('Professional free'!M167),"",'Professional free'!M167)</f>
        <v/>
      </c>
      <c r="N767" t="str">
        <f>IF(ISBLANK('Professional free'!N167),"",'Professional free'!N167)</f>
        <v/>
      </c>
      <c r="AU767" t="str">
        <f>IF(ISBLANK('Professional free'!AU167),"",'Professional free'!AU167)</f>
        <v/>
      </c>
      <c r="AV767" t="str">
        <f>IF(ISBLANK('Professional free'!AV167),"",'Professional free'!AV167)</f>
        <v/>
      </c>
      <c r="AW767" t="str">
        <f>IF(ISBLANK('Professional free'!AW167),"",'Professional free'!AW167)</f>
        <v/>
      </c>
      <c r="AX767" t="str">
        <f>IF(ISBLANK('Professional free'!AX167),"",'Professional free'!AX167)</f>
        <v/>
      </c>
      <c r="BG767" t="str">
        <f>IF(ISBLANK('Professional free'!BG167),"",'Professional free'!BG167)</f>
        <v/>
      </c>
      <c r="BI767" s="29" t="str">
        <f>IF(ISBLANK('Professional free'!BH167),"",'Professional free'!BH167)</f>
        <v/>
      </c>
      <c r="BJ767" t="str">
        <f>IF(ISBLANK('Professional free'!F167),"",'Professional free'!F167)</f>
        <v/>
      </c>
      <c r="BK767" t="str">
        <f>IF(ISBLANK('Professional free'!G167),"",'Professional free'!G167)</f>
        <v/>
      </c>
      <c r="BL767" t="str">
        <f>IF(ISBLANK('Professional free'!AF167),"",'Professional free'!AF167)</f>
        <v/>
      </c>
      <c r="BN767" t="str">
        <f>IF(ISBLANK('Professional free'!BI167),"",'Professional free'!BI167)</f>
        <v/>
      </c>
    </row>
    <row r="768" spans="6:66">
      <c r="F768" t="str">
        <f>IF(ISBLANK('Professional free'!H168),"",'Professional free'!H168)</f>
        <v/>
      </c>
      <c r="G768" t="str">
        <f>IF(ISBLANK('Professional free'!I168),"",'Professional free'!I168)</f>
        <v/>
      </c>
      <c r="H768" t="str">
        <f>IF(ISBLANK('Professional free'!J168),"",'Professional free'!J168)</f>
        <v/>
      </c>
      <c r="I768" t="str">
        <f>IF(ISBLANK('Professional free'!K168),"",'Professional free'!K168)</f>
        <v/>
      </c>
      <c r="J768" t="str">
        <f>IF(ISBLANK('Professional free'!L168),"",'Professional free'!L168)</f>
        <v/>
      </c>
      <c r="K768" t="str">
        <f>IF(ISBLANK('Professional free'!M168),"",'Professional free'!M168)</f>
        <v/>
      </c>
      <c r="N768" t="str">
        <f>IF(ISBLANK('Professional free'!N168),"",'Professional free'!N168)</f>
        <v/>
      </c>
      <c r="AU768" t="str">
        <f>IF(ISBLANK('Professional free'!AU168),"",'Professional free'!AU168)</f>
        <v/>
      </c>
      <c r="AV768" t="str">
        <f>IF(ISBLANK('Professional free'!AV168),"",'Professional free'!AV168)</f>
        <v/>
      </c>
      <c r="AW768" t="str">
        <f>IF(ISBLANK('Professional free'!AW168),"",'Professional free'!AW168)</f>
        <v/>
      </c>
      <c r="AX768" t="str">
        <f>IF(ISBLANK('Professional free'!AX168),"",'Professional free'!AX168)</f>
        <v/>
      </c>
      <c r="BG768" t="str">
        <f>IF(ISBLANK('Professional free'!BG168),"",'Professional free'!BG168)</f>
        <v/>
      </c>
      <c r="BI768" s="29" t="str">
        <f>IF(ISBLANK('Professional free'!BH168),"",'Professional free'!BH168)</f>
        <v/>
      </c>
      <c r="BJ768" t="str">
        <f>IF(ISBLANK('Professional free'!F168),"",'Professional free'!F168)</f>
        <v/>
      </c>
      <c r="BK768" t="str">
        <f>IF(ISBLANK('Professional free'!G168),"",'Professional free'!G168)</f>
        <v/>
      </c>
      <c r="BL768" t="str">
        <f>IF(ISBLANK('Professional free'!AF168),"",'Professional free'!AF168)</f>
        <v/>
      </c>
      <c r="BN768" t="str">
        <f>IF(ISBLANK('Professional free'!BI168),"",'Professional free'!BI168)</f>
        <v/>
      </c>
    </row>
    <row r="769" spans="6:66">
      <c r="F769" t="str">
        <f>IF(ISBLANK('Professional free'!H169),"",'Professional free'!H169)</f>
        <v/>
      </c>
      <c r="G769" t="str">
        <f>IF(ISBLANK('Professional free'!I169),"",'Professional free'!I169)</f>
        <v/>
      </c>
      <c r="H769" t="str">
        <f>IF(ISBLANK('Professional free'!J169),"",'Professional free'!J169)</f>
        <v/>
      </c>
      <c r="I769" t="str">
        <f>IF(ISBLANK('Professional free'!K169),"",'Professional free'!K169)</f>
        <v/>
      </c>
      <c r="J769" t="str">
        <f>IF(ISBLANK('Professional free'!L169),"",'Professional free'!L169)</f>
        <v/>
      </c>
      <c r="K769" t="str">
        <f>IF(ISBLANK('Professional free'!M169),"",'Professional free'!M169)</f>
        <v/>
      </c>
      <c r="N769" t="str">
        <f>IF(ISBLANK('Professional free'!N169),"",'Professional free'!N169)</f>
        <v/>
      </c>
      <c r="AU769" t="str">
        <f>IF(ISBLANK('Professional free'!AU169),"",'Professional free'!AU169)</f>
        <v/>
      </c>
      <c r="AV769" t="str">
        <f>IF(ISBLANK('Professional free'!AV169),"",'Professional free'!AV169)</f>
        <v/>
      </c>
      <c r="AW769" t="str">
        <f>IF(ISBLANK('Professional free'!AW169),"",'Professional free'!AW169)</f>
        <v/>
      </c>
      <c r="AX769" t="str">
        <f>IF(ISBLANK('Professional free'!AX169),"",'Professional free'!AX169)</f>
        <v/>
      </c>
      <c r="BG769" t="str">
        <f>IF(ISBLANK('Professional free'!BG169),"",'Professional free'!BG169)</f>
        <v/>
      </c>
      <c r="BI769" s="29" t="str">
        <f>IF(ISBLANK('Professional free'!BH169),"",'Professional free'!BH169)</f>
        <v/>
      </c>
      <c r="BJ769" t="str">
        <f>IF(ISBLANK('Professional free'!F169),"",'Professional free'!F169)</f>
        <v/>
      </c>
      <c r="BK769" t="str">
        <f>IF(ISBLANK('Professional free'!G169),"",'Professional free'!G169)</f>
        <v/>
      </c>
      <c r="BL769" t="str">
        <f>IF(ISBLANK('Professional free'!AF169),"",'Professional free'!AF169)</f>
        <v/>
      </c>
      <c r="BN769" t="str">
        <f>IF(ISBLANK('Professional free'!BI169),"",'Professional free'!BI169)</f>
        <v/>
      </c>
    </row>
    <row r="770" spans="6:66">
      <c r="F770" t="str">
        <f>IF(ISBLANK('Professional free'!H170),"",'Professional free'!H170)</f>
        <v/>
      </c>
      <c r="G770" t="str">
        <f>IF(ISBLANK('Professional free'!I170),"",'Professional free'!I170)</f>
        <v/>
      </c>
      <c r="H770" t="str">
        <f>IF(ISBLANK('Professional free'!J170),"",'Professional free'!J170)</f>
        <v/>
      </c>
      <c r="I770" t="str">
        <f>IF(ISBLANK('Professional free'!K170),"",'Professional free'!K170)</f>
        <v/>
      </c>
      <c r="J770" t="str">
        <f>IF(ISBLANK('Professional free'!L170),"",'Professional free'!L170)</f>
        <v/>
      </c>
      <c r="K770" t="str">
        <f>IF(ISBLANK('Professional free'!M170),"",'Professional free'!M170)</f>
        <v/>
      </c>
      <c r="N770" t="str">
        <f>IF(ISBLANK('Professional free'!N170),"",'Professional free'!N170)</f>
        <v/>
      </c>
      <c r="AU770" t="str">
        <f>IF(ISBLANK('Professional free'!AU170),"",'Professional free'!AU170)</f>
        <v/>
      </c>
      <c r="AV770" t="str">
        <f>IF(ISBLANK('Professional free'!AV170),"",'Professional free'!AV170)</f>
        <v/>
      </c>
      <c r="AW770" t="str">
        <f>IF(ISBLANK('Professional free'!AW170),"",'Professional free'!AW170)</f>
        <v/>
      </c>
      <c r="AX770" t="str">
        <f>IF(ISBLANK('Professional free'!AX170),"",'Professional free'!AX170)</f>
        <v/>
      </c>
      <c r="BG770" t="str">
        <f>IF(ISBLANK('Professional free'!BG170),"",'Professional free'!BG170)</f>
        <v/>
      </c>
      <c r="BI770" s="29" t="str">
        <f>IF(ISBLANK('Professional free'!BH170),"",'Professional free'!BH170)</f>
        <v/>
      </c>
      <c r="BJ770" t="str">
        <f>IF(ISBLANK('Professional free'!F170),"",'Professional free'!F170)</f>
        <v/>
      </c>
      <c r="BK770" t="str">
        <f>IF(ISBLANK('Professional free'!G170),"",'Professional free'!G170)</f>
        <v/>
      </c>
      <c r="BL770" t="str">
        <f>IF(ISBLANK('Professional free'!AF170),"",'Professional free'!AF170)</f>
        <v/>
      </c>
      <c r="BN770" t="str">
        <f>IF(ISBLANK('Professional free'!BI170),"",'Professional free'!BI170)</f>
        <v/>
      </c>
    </row>
    <row r="771" spans="6:66">
      <c r="F771" t="str">
        <f>IF(ISBLANK('Professional free'!H171),"",'Professional free'!H171)</f>
        <v/>
      </c>
      <c r="G771" t="str">
        <f>IF(ISBLANK('Professional free'!I171),"",'Professional free'!I171)</f>
        <v/>
      </c>
      <c r="H771" t="str">
        <f>IF(ISBLANK('Professional free'!J171),"",'Professional free'!J171)</f>
        <v/>
      </c>
      <c r="I771" t="str">
        <f>IF(ISBLANK('Professional free'!K171),"",'Professional free'!K171)</f>
        <v/>
      </c>
      <c r="J771" t="str">
        <f>IF(ISBLANK('Professional free'!L171),"",'Professional free'!L171)</f>
        <v/>
      </c>
      <c r="K771" t="str">
        <f>IF(ISBLANK('Professional free'!M171),"",'Professional free'!M171)</f>
        <v/>
      </c>
      <c r="N771" t="str">
        <f>IF(ISBLANK('Professional free'!N171),"",'Professional free'!N171)</f>
        <v/>
      </c>
      <c r="AU771" t="str">
        <f>IF(ISBLANK('Professional free'!AU171),"",'Professional free'!AU171)</f>
        <v/>
      </c>
      <c r="AV771" t="str">
        <f>IF(ISBLANK('Professional free'!AV171),"",'Professional free'!AV171)</f>
        <v/>
      </c>
      <c r="AW771" t="str">
        <f>IF(ISBLANK('Professional free'!AW171),"",'Professional free'!AW171)</f>
        <v/>
      </c>
      <c r="AX771" t="str">
        <f>IF(ISBLANK('Professional free'!AX171),"",'Professional free'!AX171)</f>
        <v/>
      </c>
      <c r="BG771" t="str">
        <f>IF(ISBLANK('Professional free'!BG171),"",'Professional free'!BG171)</f>
        <v/>
      </c>
      <c r="BI771" s="29" t="str">
        <f>IF(ISBLANK('Professional free'!BH171),"",'Professional free'!BH171)</f>
        <v/>
      </c>
      <c r="BJ771" t="str">
        <f>IF(ISBLANK('Professional free'!F171),"",'Professional free'!F171)</f>
        <v/>
      </c>
      <c r="BK771" t="str">
        <f>IF(ISBLANK('Professional free'!G171),"",'Professional free'!G171)</f>
        <v/>
      </c>
      <c r="BL771" t="str">
        <f>IF(ISBLANK('Professional free'!AF171),"",'Professional free'!AF171)</f>
        <v/>
      </c>
      <c r="BN771" t="str">
        <f>IF(ISBLANK('Professional free'!BI171),"",'Professional free'!BI171)</f>
        <v/>
      </c>
    </row>
    <row r="772" spans="6:66">
      <c r="F772" t="str">
        <f>IF(ISBLANK('Professional free'!H172),"",'Professional free'!H172)</f>
        <v/>
      </c>
      <c r="G772" t="str">
        <f>IF(ISBLANK('Professional free'!I172),"",'Professional free'!I172)</f>
        <v/>
      </c>
      <c r="H772" t="str">
        <f>IF(ISBLANK('Professional free'!J172),"",'Professional free'!J172)</f>
        <v/>
      </c>
      <c r="I772" t="str">
        <f>IF(ISBLANK('Professional free'!K172),"",'Professional free'!K172)</f>
        <v/>
      </c>
      <c r="J772" t="str">
        <f>IF(ISBLANK('Professional free'!L172),"",'Professional free'!L172)</f>
        <v/>
      </c>
      <c r="K772" t="str">
        <f>IF(ISBLANK('Professional free'!M172),"",'Professional free'!M172)</f>
        <v/>
      </c>
      <c r="N772" t="str">
        <f>IF(ISBLANK('Professional free'!N172),"",'Professional free'!N172)</f>
        <v/>
      </c>
      <c r="AU772" t="str">
        <f>IF(ISBLANK('Professional free'!AU172),"",'Professional free'!AU172)</f>
        <v/>
      </c>
      <c r="AV772" t="str">
        <f>IF(ISBLANK('Professional free'!AV172),"",'Professional free'!AV172)</f>
        <v/>
      </c>
      <c r="AW772" t="str">
        <f>IF(ISBLANK('Professional free'!AW172),"",'Professional free'!AW172)</f>
        <v/>
      </c>
      <c r="AX772" t="str">
        <f>IF(ISBLANK('Professional free'!AX172),"",'Professional free'!AX172)</f>
        <v/>
      </c>
      <c r="BG772" t="str">
        <f>IF(ISBLANK('Professional free'!BG172),"",'Professional free'!BG172)</f>
        <v/>
      </c>
      <c r="BI772" s="29" t="str">
        <f>IF(ISBLANK('Professional free'!BH172),"",'Professional free'!BH172)</f>
        <v/>
      </c>
      <c r="BJ772" t="str">
        <f>IF(ISBLANK('Professional free'!F172),"",'Professional free'!F172)</f>
        <v/>
      </c>
      <c r="BK772" t="str">
        <f>IF(ISBLANK('Professional free'!G172),"",'Professional free'!G172)</f>
        <v/>
      </c>
      <c r="BL772" t="str">
        <f>IF(ISBLANK('Professional free'!AF172),"",'Professional free'!AF172)</f>
        <v/>
      </c>
      <c r="BN772" t="str">
        <f>IF(ISBLANK('Professional free'!BI172),"",'Professional free'!BI172)</f>
        <v/>
      </c>
    </row>
    <row r="773" spans="6:66">
      <c r="F773" t="str">
        <f>IF(ISBLANK('Professional free'!H173),"",'Professional free'!H173)</f>
        <v/>
      </c>
      <c r="G773" t="str">
        <f>IF(ISBLANK('Professional free'!I173),"",'Professional free'!I173)</f>
        <v/>
      </c>
      <c r="H773" t="str">
        <f>IF(ISBLANK('Professional free'!J173),"",'Professional free'!J173)</f>
        <v/>
      </c>
      <c r="I773" t="str">
        <f>IF(ISBLANK('Professional free'!K173),"",'Professional free'!K173)</f>
        <v/>
      </c>
      <c r="J773" t="str">
        <f>IF(ISBLANK('Professional free'!L173),"",'Professional free'!L173)</f>
        <v/>
      </c>
      <c r="K773" t="str">
        <f>IF(ISBLANK('Professional free'!M173),"",'Professional free'!M173)</f>
        <v/>
      </c>
      <c r="N773" t="str">
        <f>IF(ISBLANK('Professional free'!N173),"",'Professional free'!N173)</f>
        <v/>
      </c>
      <c r="AU773" t="str">
        <f>IF(ISBLANK('Professional free'!AU173),"",'Professional free'!AU173)</f>
        <v/>
      </c>
      <c r="AV773" t="str">
        <f>IF(ISBLANK('Professional free'!AV173),"",'Professional free'!AV173)</f>
        <v/>
      </c>
      <c r="AW773" t="str">
        <f>IF(ISBLANK('Professional free'!AW173),"",'Professional free'!AW173)</f>
        <v/>
      </c>
      <c r="AX773" t="str">
        <f>IF(ISBLANK('Professional free'!AX173),"",'Professional free'!AX173)</f>
        <v/>
      </c>
      <c r="BG773" t="str">
        <f>IF(ISBLANK('Professional free'!BG173),"",'Professional free'!BG173)</f>
        <v/>
      </c>
      <c r="BI773" s="29" t="str">
        <f>IF(ISBLANK('Professional free'!BH173),"",'Professional free'!BH173)</f>
        <v/>
      </c>
      <c r="BJ773" t="str">
        <f>IF(ISBLANK('Professional free'!F173),"",'Professional free'!F173)</f>
        <v/>
      </c>
      <c r="BK773" t="str">
        <f>IF(ISBLANK('Professional free'!G173),"",'Professional free'!G173)</f>
        <v/>
      </c>
      <c r="BL773" t="str">
        <f>IF(ISBLANK('Professional free'!AF173),"",'Professional free'!AF173)</f>
        <v/>
      </c>
      <c r="BN773" t="str">
        <f>IF(ISBLANK('Professional free'!BI173),"",'Professional free'!BI173)</f>
        <v/>
      </c>
    </row>
    <row r="774" spans="6:66">
      <c r="F774" t="str">
        <f>IF(ISBLANK('Professional free'!H174),"",'Professional free'!H174)</f>
        <v/>
      </c>
      <c r="G774" t="str">
        <f>IF(ISBLANK('Professional free'!I174),"",'Professional free'!I174)</f>
        <v/>
      </c>
      <c r="H774" t="str">
        <f>IF(ISBLANK('Professional free'!J174),"",'Professional free'!J174)</f>
        <v/>
      </c>
      <c r="I774" t="str">
        <f>IF(ISBLANK('Professional free'!K174),"",'Professional free'!K174)</f>
        <v/>
      </c>
      <c r="J774" t="str">
        <f>IF(ISBLANK('Professional free'!L174),"",'Professional free'!L174)</f>
        <v/>
      </c>
      <c r="K774" t="str">
        <f>IF(ISBLANK('Professional free'!M174),"",'Professional free'!M174)</f>
        <v/>
      </c>
      <c r="N774" t="str">
        <f>IF(ISBLANK('Professional free'!N174),"",'Professional free'!N174)</f>
        <v/>
      </c>
      <c r="AU774" t="str">
        <f>IF(ISBLANK('Professional free'!AU174),"",'Professional free'!AU174)</f>
        <v/>
      </c>
      <c r="AV774" t="str">
        <f>IF(ISBLANK('Professional free'!AV174),"",'Professional free'!AV174)</f>
        <v/>
      </c>
      <c r="AW774" t="str">
        <f>IF(ISBLANK('Professional free'!AW174),"",'Professional free'!AW174)</f>
        <v/>
      </c>
      <c r="AX774" t="str">
        <f>IF(ISBLANK('Professional free'!AX174),"",'Professional free'!AX174)</f>
        <v/>
      </c>
      <c r="BG774" t="str">
        <f>IF(ISBLANK('Professional free'!BG174),"",'Professional free'!BG174)</f>
        <v/>
      </c>
      <c r="BI774" s="29" t="str">
        <f>IF(ISBLANK('Professional free'!BH174),"",'Professional free'!BH174)</f>
        <v/>
      </c>
      <c r="BJ774" t="str">
        <f>IF(ISBLANK('Professional free'!F174),"",'Professional free'!F174)</f>
        <v/>
      </c>
      <c r="BK774" t="str">
        <f>IF(ISBLANK('Professional free'!G174),"",'Professional free'!G174)</f>
        <v/>
      </c>
      <c r="BL774" t="str">
        <f>IF(ISBLANK('Professional free'!AF174),"",'Professional free'!AF174)</f>
        <v/>
      </c>
      <c r="BN774" t="str">
        <f>IF(ISBLANK('Professional free'!BI174),"",'Professional free'!BI174)</f>
        <v/>
      </c>
    </row>
    <row r="775" spans="6:66">
      <c r="F775" t="str">
        <f>IF(ISBLANK('Professional free'!H175),"",'Professional free'!H175)</f>
        <v/>
      </c>
      <c r="G775" t="str">
        <f>IF(ISBLANK('Professional free'!I175),"",'Professional free'!I175)</f>
        <v/>
      </c>
      <c r="H775" t="str">
        <f>IF(ISBLANK('Professional free'!J175),"",'Professional free'!J175)</f>
        <v/>
      </c>
      <c r="I775" t="str">
        <f>IF(ISBLANK('Professional free'!K175),"",'Professional free'!K175)</f>
        <v/>
      </c>
      <c r="J775" t="str">
        <f>IF(ISBLANK('Professional free'!L175),"",'Professional free'!L175)</f>
        <v/>
      </c>
      <c r="K775" t="str">
        <f>IF(ISBLANK('Professional free'!M175),"",'Professional free'!M175)</f>
        <v/>
      </c>
      <c r="N775" t="str">
        <f>IF(ISBLANK('Professional free'!N175),"",'Professional free'!N175)</f>
        <v/>
      </c>
      <c r="AU775" t="str">
        <f>IF(ISBLANK('Professional free'!AU175),"",'Professional free'!AU175)</f>
        <v/>
      </c>
      <c r="AV775" t="str">
        <f>IF(ISBLANK('Professional free'!AV175),"",'Professional free'!AV175)</f>
        <v/>
      </c>
      <c r="AW775" t="str">
        <f>IF(ISBLANK('Professional free'!AW175),"",'Professional free'!AW175)</f>
        <v/>
      </c>
      <c r="AX775" t="str">
        <f>IF(ISBLANK('Professional free'!AX175),"",'Professional free'!AX175)</f>
        <v/>
      </c>
      <c r="BG775" t="str">
        <f>IF(ISBLANK('Professional free'!BG175),"",'Professional free'!BG175)</f>
        <v/>
      </c>
      <c r="BI775" s="29" t="str">
        <f>IF(ISBLANK('Professional free'!BH175),"",'Professional free'!BH175)</f>
        <v/>
      </c>
      <c r="BJ775" t="str">
        <f>IF(ISBLANK('Professional free'!F175),"",'Professional free'!F175)</f>
        <v/>
      </c>
      <c r="BK775" t="str">
        <f>IF(ISBLANK('Professional free'!G175),"",'Professional free'!G175)</f>
        <v/>
      </c>
      <c r="BL775" t="str">
        <f>IF(ISBLANK('Professional free'!AF175),"",'Professional free'!AF175)</f>
        <v/>
      </c>
      <c r="BN775" t="str">
        <f>IF(ISBLANK('Professional free'!BI175),"",'Professional free'!BI175)</f>
        <v/>
      </c>
    </row>
    <row r="776" spans="6:66">
      <c r="F776" t="str">
        <f>IF(ISBLANK('Professional free'!H176),"",'Professional free'!H176)</f>
        <v/>
      </c>
      <c r="G776" t="str">
        <f>IF(ISBLANK('Professional free'!I176),"",'Professional free'!I176)</f>
        <v/>
      </c>
      <c r="H776" t="str">
        <f>IF(ISBLANK('Professional free'!J176),"",'Professional free'!J176)</f>
        <v/>
      </c>
      <c r="I776" t="str">
        <f>IF(ISBLANK('Professional free'!K176),"",'Professional free'!K176)</f>
        <v/>
      </c>
      <c r="J776" t="str">
        <f>IF(ISBLANK('Professional free'!L176),"",'Professional free'!L176)</f>
        <v/>
      </c>
      <c r="K776" t="str">
        <f>IF(ISBLANK('Professional free'!M176),"",'Professional free'!M176)</f>
        <v/>
      </c>
      <c r="N776" t="str">
        <f>IF(ISBLANK('Professional free'!N176),"",'Professional free'!N176)</f>
        <v/>
      </c>
      <c r="AU776" t="str">
        <f>IF(ISBLANK('Professional free'!AU176),"",'Professional free'!AU176)</f>
        <v/>
      </c>
      <c r="AV776" t="str">
        <f>IF(ISBLANK('Professional free'!AV176),"",'Professional free'!AV176)</f>
        <v/>
      </c>
      <c r="AW776" t="str">
        <f>IF(ISBLANK('Professional free'!AW176),"",'Professional free'!AW176)</f>
        <v/>
      </c>
      <c r="AX776" t="str">
        <f>IF(ISBLANK('Professional free'!AX176),"",'Professional free'!AX176)</f>
        <v/>
      </c>
      <c r="BG776" t="str">
        <f>IF(ISBLANK('Professional free'!BG176),"",'Professional free'!BG176)</f>
        <v/>
      </c>
      <c r="BI776" s="29" t="str">
        <f>IF(ISBLANK('Professional free'!BH176),"",'Professional free'!BH176)</f>
        <v/>
      </c>
      <c r="BJ776" t="str">
        <f>IF(ISBLANK('Professional free'!F176),"",'Professional free'!F176)</f>
        <v/>
      </c>
      <c r="BK776" t="str">
        <f>IF(ISBLANK('Professional free'!G176),"",'Professional free'!G176)</f>
        <v/>
      </c>
      <c r="BL776" t="str">
        <f>IF(ISBLANK('Professional free'!AF176),"",'Professional free'!AF176)</f>
        <v/>
      </c>
      <c r="BN776" t="str">
        <f>IF(ISBLANK('Professional free'!BI176),"",'Professional free'!BI176)</f>
        <v/>
      </c>
    </row>
    <row r="777" spans="6:66">
      <c r="F777" t="str">
        <f>IF(ISBLANK('Professional free'!H177),"",'Professional free'!H177)</f>
        <v/>
      </c>
      <c r="G777" t="str">
        <f>IF(ISBLANK('Professional free'!I177),"",'Professional free'!I177)</f>
        <v/>
      </c>
      <c r="H777" t="str">
        <f>IF(ISBLANK('Professional free'!J177),"",'Professional free'!J177)</f>
        <v/>
      </c>
      <c r="I777" t="str">
        <f>IF(ISBLANK('Professional free'!K177),"",'Professional free'!K177)</f>
        <v/>
      </c>
      <c r="J777" t="str">
        <f>IF(ISBLANK('Professional free'!L177),"",'Professional free'!L177)</f>
        <v/>
      </c>
      <c r="K777" t="str">
        <f>IF(ISBLANK('Professional free'!M177),"",'Professional free'!M177)</f>
        <v/>
      </c>
      <c r="N777" t="str">
        <f>IF(ISBLANK('Professional free'!N177),"",'Professional free'!N177)</f>
        <v/>
      </c>
      <c r="AU777" t="str">
        <f>IF(ISBLANK('Professional free'!AU177),"",'Professional free'!AU177)</f>
        <v/>
      </c>
      <c r="AV777" t="str">
        <f>IF(ISBLANK('Professional free'!AV177),"",'Professional free'!AV177)</f>
        <v/>
      </c>
      <c r="AW777" t="str">
        <f>IF(ISBLANK('Professional free'!AW177),"",'Professional free'!AW177)</f>
        <v/>
      </c>
      <c r="AX777" t="str">
        <f>IF(ISBLANK('Professional free'!AX177),"",'Professional free'!AX177)</f>
        <v/>
      </c>
      <c r="BG777" t="str">
        <f>IF(ISBLANK('Professional free'!BG177),"",'Professional free'!BG177)</f>
        <v/>
      </c>
      <c r="BI777" s="29" t="str">
        <f>IF(ISBLANK('Professional free'!BH177),"",'Professional free'!BH177)</f>
        <v/>
      </c>
      <c r="BJ777" t="str">
        <f>IF(ISBLANK('Professional free'!F177),"",'Professional free'!F177)</f>
        <v/>
      </c>
      <c r="BK777" t="str">
        <f>IF(ISBLANK('Professional free'!G177),"",'Professional free'!G177)</f>
        <v/>
      </c>
      <c r="BL777" t="str">
        <f>IF(ISBLANK('Professional free'!AF177),"",'Professional free'!AF177)</f>
        <v/>
      </c>
      <c r="BN777" t="str">
        <f>IF(ISBLANK('Professional free'!BI177),"",'Professional free'!BI177)</f>
        <v/>
      </c>
    </row>
    <row r="778" spans="6:66">
      <c r="F778" t="str">
        <f>IF(ISBLANK('Professional free'!H178),"",'Professional free'!H178)</f>
        <v/>
      </c>
      <c r="G778" t="str">
        <f>IF(ISBLANK('Professional free'!I178),"",'Professional free'!I178)</f>
        <v/>
      </c>
      <c r="H778" t="str">
        <f>IF(ISBLANK('Professional free'!J178),"",'Professional free'!J178)</f>
        <v/>
      </c>
      <c r="I778" t="str">
        <f>IF(ISBLANK('Professional free'!K178),"",'Professional free'!K178)</f>
        <v/>
      </c>
      <c r="J778" t="str">
        <f>IF(ISBLANK('Professional free'!L178),"",'Professional free'!L178)</f>
        <v/>
      </c>
      <c r="K778" t="str">
        <f>IF(ISBLANK('Professional free'!M178),"",'Professional free'!M178)</f>
        <v/>
      </c>
      <c r="N778" t="str">
        <f>IF(ISBLANK('Professional free'!N178),"",'Professional free'!N178)</f>
        <v/>
      </c>
      <c r="AU778" t="str">
        <f>IF(ISBLANK('Professional free'!AU178),"",'Professional free'!AU178)</f>
        <v/>
      </c>
      <c r="AV778" t="str">
        <f>IF(ISBLANK('Professional free'!AV178),"",'Professional free'!AV178)</f>
        <v/>
      </c>
      <c r="AW778" t="str">
        <f>IF(ISBLANK('Professional free'!AW178),"",'Professional free'!AW178)</f>
        <v/>
      </c>
      <c r="AX778" t="str">
        <f>IF(ISBLANK('Professional free'!AX178),"",'Professional free'!AX178)</f>
        <v/>
      </c>
      <c r="BG778" t="str">
        <f>IF(ISBLANK('Professional free'!BG178),"",'Professional free'!BG178)</f>
        <v/>
      </c>
      <c r="BI778" s="29" t="str">
        <f>IF(ISBLANK('Professional free'!BH178),"",'Professional free'!BH178)</f>
        <v/>
      </c>
      <c r="BJ778" t="str">
        <f>IF(ISBLANK('Professional free'!F178),"",'Professional free'!F178)</f>
        <v/>
      </c>
      <c r="BK778" t="str">
        <f>IF(ISBLANK('Professional free'!G178),"",'Professional free'!G178)</f>
        <v/>
      </c>
      <c r="BL778" t="str">
        <f>IF(ISBLANK('Professional free'!AF178),"",'Professional free'!AF178)</f>
        <v/>
      </c>
      <c r="BN778" t="str">
        <f>IF(ISBLANK('Professional free'!BI178),"",'Professional free'!BI178)</f>
        <v/>
      </c>
    </row>
    <row r="779" spans="6:66">
      <c r="F779" t="str">
        <f>IF(ISBLANK('Professional free'!H179),"",'Professional free'!H179)</f>
        <v/>
      </c>
      <c r="G779" t="str">
        <f>IF(ISBLANK('Professional free'!I179),"",'Professional free'!I179)</f>
        <v/>
      </c>
      <c r="H779" t="str">
        <f>IF(ISBLANK('Professional free'!J179),"",'Professional free'!J179)</f>
        <v/>
      </c>
      <c r="I779" t="str">
        <f>IF(ISBLANK('Professional free'!K179),"",'Professional free'!K179)</f>
        <v/>
      </c>
      <c r="J779" t="str">
        <f>IF(ISBLANK('Professional free'!L179),"",'Professional free'!L179)</f>
        <v/>
      </c>
      <c r="K779" t="str">
        <f>IF(ISBLANK('Professional free'!M179),"",'Professional free'!M179)</f>
        <v/>
      </c>
      <c r="N779" t="str">
        <f>IF(ISBLANK('Professional free'!N179),"",'Professional free'!N179)</f>
        <v/>
      </c>
      <c r="AU779" t="str">
        <f>IF(ISBLANK('Professional free'!AU179),"",'Professional free'!AU179)</f>
        <v/>
      </c>
      <c r="AV779" t="str">
        <f>IF(ISBLANK('Professional free'!AV179),"",'Professional free'!AV179)</f>
        <v/>
      </c>
      <c r="AW779" t="str">
        <f>IF(ISBLANK('Professional free'!AW179),"",'Professional free'!AW179)</f>
        <v/>
      </c>
      <c r="AX779" t="str">
        <f>IF(ISBLANK('Professional free'!AX179),"",'Professional free'!AX179)</f>
        <v/>
      </c>
      <c r="BG779" t="str">
        <f>IF(ISBLANK('Professional free'!BG179),"",'Professional free'!BG179)</f>
        <v/>
      </c>
      <c r="BI779" s="29" t="str">
        <f>IF(ISBLANK('Professional free'!BH179),"",'Professional free'!BH179)</f>
        <v/>
      </c>
      <c r="BJ779" t="str">
        <f>IF(ISBLANK('Professional free'!F179),"",'Professional free'!F179)</f>
        <v/>
      </c>
      <c r="BK779" t="str">
        <f>IF(ISBLANK('Professional free'!G179),"",'Professional free'!G179)</f>
        <v/>
      </c>
      <c r="BL779" t="str">
        <f>IF(ISBLANK('Professional free'!AF179),"",'Professional free'!AF179)</f>
        <v/>
      </c>
      <c r="BN779" t="str">
        <f>IF(ISBLANK('Professional free'!BI179),"",'Professional free'!BI179)</f>
        <v/>
      </c>
    </row>
    <row r="780" spans="6:66">
      <c r="F780" t="str">
        <f>IF(ISBLANK('Professional free'!H180),"",'Professional free'!H180)</f>
        <v/>
      </c>
      <c r="G780" t="str">
        <f>IF(ISBLANK('Professional free'!I180),"",'Professional free'!I180)</f>
        <v/>
      </c>
      <c r="H780" t="str">
        <f>IF(ISBLANK('Professional free'!J180),"",'Professional free'!J180)</f>
        <v/>
      </c>
      <c r="I780" t="str">
        <f>IF(ISBLANK('Professional free'!K180),"",'Professional free'!K180)</f>
        <v/>
      </c>
      <c r="J780" t="str">
        <f>IF(ISBLANK('Professional free'!L180),"",'Professional free'!L180)</f>
        <v/>
      </c>
      <c r="K780" t="str">
        <f>IF(ISBLANK('Professional free'!M180),"",'Professional free'!M180)</f>
        <v/>
      </c>
      <c r="N780" t="str">
        <f>IF(ISBLANK('Professional free'!N180),"",'Professional free'!N180)</f>
        <v/>
      </c>
      <c r="AU780" t="str">
        <f>IF(ISBLANK('Professional free'!AU180),"",'Professional free'!AU180)</f>
        <v/>
      </c>
      <c r="AV780" t="str">
        <f>IF(ISBLANK('Professional free'!AV180),"",'Professional free'!AV180)</f>
        <v/>
      </c>
      <c r="AW780" t="str">
        <f>IF(ISBLANK('Professional free'!AW180),"",'Professional free'!AW180)</f>
        <v/>
      </c>
      <c r="AX780" t="str">
        <f>IF(ISBLANK('Professional free'!AX180),"",'Professional free'!AX180)</f>
        <v/>
      </c>
      <c r="BG780" t="str">
        <f>IF(ISBLANK('Professional free'!BG180),"",'Professional free'!BG180)</f>
        <v/>
      </c>
      <c r="BI780" s="29" t="str">
        <f>IF(ISBLANK('Professional free'!BH180),"",'Professional free'!BH180)</f>
        <v/>
      </c>
      <c r="BJ780" t="str">
        <f>IF(ISBLANK('Professional free'!F180),"",'Professional free'!F180)</f>
        <v/>
      </c>
      <c r="BK780" t="str">
        <f>IF(ISBLANK('Professional free'!G180),"",'Professional free'!G180)</f>
        <v/>
      </c>
      <c r="BL780" t="str">
        <f>IF(ISBLANK('Professional free'!AF180),"",'Professional free'!AF180)</f>
        <v/>
      </c>
      <c r="BN780" t="str">
        <f>IF(ISBLANK('Professional free'!BI180),"",'Professional free'!BI180)</f>
        <v/>
      </c>
    </row>
    <row r="781" spans="6:66">
      <c r="F781" t="str">
        <f>IF(ISBLANK('Professional free'!H181),"",'Professional free'!H181)</f>
        <v/>
      </c>
      <c r="G781" t="str">
        <f>IF(ISBLANK('Professional free'!I181),"",'Professional free'!I181)</f>
        <v/>
      </c>
      <c r="H781" t="str">
        <f>IF(ISBLANK('Professional free'!J181),"",'Professional free'!J181)</f>
        <v/>
      </c>
      <c r="I781" t="str">
        <f>IF(ISBLANK('Professional free'!K181),"",'Professional free'!K181)</f>
        <v/>
      </c>
      <c r="J781" t="str">
        <f>IF(ISBLANK('Professional free'!L181),"",'Professional free'!L181)</f>
        <v/>
      </c>
      <c r="K781" t="str">
        <f>IF(ISBLANK('Professional free'!M181),"",'Professional free'!M181)</f>
        <v/>
      </c>
      <c r="N781" t="str">
        <f>IF(ISBLANK('Professional free'!N181),"",'Professional free'!N181)</f>
        <v/>
      </c>
      <c r="AU781" t="str">
        <f>IF(ISBLANK('Professional free'!AU181),"",'Professional free'!AU181)</f>
        <v/>
      </c>
      <c r="AV781" t="str">
        <f>IF(ISBLANK('Professional free'!AV181),"",'Professional free'!AV181)</f>
        <v/>
      </c>
      <c r="AW781" t="str">
        <f>IF(ISBLANK('Professional free'!AW181),"",'Professional free'!AW181)</f>
        <v/>
      </c>
      <c r="AX781" t="str">
        <f>IF(ISBLANK('Professional free'!AX181),"",'Professional free'!AX181)</f>
        <v/>
      </c>
      <c r="BG781" t="str">
        <f>IF(ISBLANK('Professional free'!BG181),"",'Professional free'!BG181)</f>
        <v/>
      </c>
      <c r="BI781" s="29" t="str">
        <f>IF(ISBLANK('Professional free'!BH181),"",'Professional free'!BH181)</f>
        <v/>
      </c>
      <c r="BJ781" t="str">
        <f>IF(ISBLANK('Professional free'!F181),"",'Professional free'!F181)</f>
        <v/>
      </c>
      <c r="BK781" t="str">
        <f>IF(ISBLANK('Professional free'!G181),"",'Professional free'!G181)</f>
        <v/>
      </c>
      <c r="BL781" t="str">
        <f>IF(ISBLANK('Professional free'!AF181),"",'Professional free'!AF181)</f>
        <v/>
      </c>
      <c r="BN781" t="str">
        <f>IF(ISBLANK('Professional free'!BI181),"",'Professional free'!BI181)</f>
        <v/>
      </c>
    </row>
    <row r="782" spans="6:66">
      <c r="F782" t="str">
        <f>IF(ISBLANK('Professional free'!H182),"",'Professional free'!H182)</f>
        <v/>
      </c>
      <c r="G782" t="str">
        <f>IF(ISBLANK('Professional free'!I182),"",'Professional free'!I182)</f>
        <v/>
      </c>
      <c r="H782" t="str">
        <f>IF(ISBLANK('Professional free'!J182),"",'Professional free'!J182)</f>
        <v/>
      </c>
      <c r="I782" t="str">
        <f>IF(ISBLANK('Professional free'!K182),"",'Professional free'!K182)</f>
        <v/>
      </c>
      <c r="J782" t="str">
        <f>IF(ISBLANK('Professional free'!L182),"",'Professional free'!L182)</f>
        <v/>
      </c>
      <c r="K782" t="str">
        <f>IF(ISBLANK('Professional free'!M182),"",'Professional free'!M182)</f>
        <v/>
      </c>
      <c r="N782" t="str">
        <f>IF(ISBLANK('Professional free'!N182),"",'Professional free'!N182)</f>
        <v/>
      </c>
      <c r="AU782" t="str">
        <f>IF(ISBLANK('Professional free'!AU182),"",'Professional free'!AU182)</f>
        <v/>
      </c>
      <c r="AV782" t="str">
        <f>IF(ISBLANK('Professional free'!AV182),"",'Professional free'!AV182)</f>
        <v/>
      </c>
      <c r="AW782" t="str">
        <f>IF(ISBLANK('Professional free'!AW182),"",'Professional free'!AW182)</f>
        <v/>
      </c>
      <c r="AX782" t="str">
        <f>IF(ISBLANK('Professional free'!AX182),"",'Professional free'!AX182)</f>
        <v/>
      </c>
      <c r="BG782" t="str">
        <f>IF(ISBLANK('Professional free'!BG182),"",'Professional free'!BG182)</f>
        <v/>
      </c>
      <c r="BI782" s="29" t="str">
        <f>IF(ISBLANK('Professional free'!BH182),"",'Professional free'!BH182)</f>
        <v/>
      </c>
      <c r="BJ782" t="str">
        <f>IF(ISBLANK('Professional free'!F182),"",'Professional free'!F182)</f>
        <v/>
      </c>
      <c r="BK782" t="str">
        <f>IF(ISBLANK('Professional free'!G182),"",'Professional free'!G182)</f>
        <v/>
      </c>
      <c r="BL782" t="str">
        <f>IF(ISBLANK('Professional free'!AF182),"",'Professional free'!AF182)</f>
        <v/>
      </c>
      <c r="BN782" t="str">
        <f>IF(ISBLANK('Professional free'!BI182),"",'Professional free'!BI182)</f>
        <v/>
      </c>
    </row>
    <row r="783" spans="6:66">
      <c r="F783" t="str">
        <f>IF(ISBLANK('Professional free'!H183),"",'Professional free'!H183)</f>
        <v/>
      </c>
      <c r="G783" t="str">
        <f>IF(ISBLANK('Professional free'!I183),"",'Professional free'!I183)</f>
        <v/>
      </c>
      <c r="H783" t="str">
        <f>IF(ISBLANK('Professional free'!J183),"",'Professional free'!J183)</f>
        <v/>
      </c>
      <c r="I783" t="str">
        <f>IF(ISBLANK('Professional free'!K183),"",'Professional free'!K183)</f>
        <v/>
      </c>
      <c r="J783" t="str">
        <f>IF(ISBLANK('Professional free'!L183),"",'Professional free'!L183)</f>
        <v/>
      </c>
      <c r="K783" t="str">
        <f>IF(ISBLANK('Professional free'!M183),"",'Professional free'!M183)</f>
        <v/>
      </c>
      <c r="N783" t="str">
        <f>IF(ISBLANK('Professional free'!N183),"",'Professional free'!N183)</f>
        <v/>
      </c>
      <c r="AU783" t="str">
        <f>IF(ISBLANK('Professional free'!AU183),"",'Professional free'!AU183)</f>
        <v/>
      </c>
      <c r="AV783" t="str">
        <f>IF(ISBLANK('Professional free'!AV183),"",'Professional free'!AV183)</f>
        <v/>
      </c>
      <c r="AW783" t="str">
        <f>IF(ISBLANK('Professional free'!AW183),"",'Professional free'!AW183)</f>
        <v/>
      </c>
      <c r="AX783" t="str">
        <f>IF(ISBLANK('Professional free'!AX183),"",'Professional free'!AX183)</f>
        <v/>
      </c>
      <c r="BG783" t="str">
        <f>IF(ISBLANK('Professional free'!BG183),"",'Professional free'!BG183)</f>
        <v/>
      </c>
      <c r="BI783" s="29" t="str">
        <f>IF(ISBLANK('Professional free'!BH183),"",'Professional free'!BH183)</f>
        <v/>
      </c>
      <c r="BJ783" t="str">
        <f>IF(ISBLANK('Professional free'!F183),"",'Professional free'!F183)</f>
        <v/>
      </c>
      <c r="BK783" t="str">
        <f>IF(ISBLANK('Professional free'!G183),"",'Professional free'!G183)</f>
        <v/>
      </c>
      <c r="BL783" t="str">
        <f>IF(ISBLANK('Professional free'!AF183),"",'Professional free'!AF183)</f>
        <v/>
      </c>
      <c r="BN783" t="str">
        <f>IF(ISBLANK('Professional free'!BI183),"",'Professional free'!BI183)</f>
        <v/>
      </c>
    </row>
    <row r="784" spans="6:66">
      <c r="F784" t="str">
        <f>IF(ISBLANK('Professional free'!H184),"",'Professional free'!H184)</f>
        <v/>
      </c>
      <c r="G784" t="str">
        <f>IF(ISBLANK('Professional free'!I184),"",'Professional free'!I184)</f>
        <v/>
      </c>
      <c r="H784" t="str">
        <f>IF(ISBLANK('Professional free'!J184),"",'Professional free'!J184)</f>
        <v/>
      </c>
      <c r="I784" t="str">
        <f>IF(ISBLANK('Professional free'!K184),"",'Professional free'!K184)</f>
        <v/>
      </c>
      <c r="J784" t="str">
        <f>IF(ISBLANK('Professional free'!L184),"",'Professional free'!L184)</f>
        <v/>
      </c>
      <c r="K784" t="str">
        <f>IF(ISBLANK('Professional free'!M184),"",'Professional free'!M184)</f>
        <v/>
      </c>
      <c r="N784" t="str">
        <f>IF(ISBLANK('Professional free'!N184),"",'Professional free'!N184)</f>
        <v/>
      </c>
      <c r="AU784" t="str">
        <f>IF(ISBLANK('Professional free'!AU184),"",'Professional free'!AU184)</f>
        <v/>
      </c>
      <c r="AV784" t="str">
        <f>IF(ISBLANK('Professional free'!AV184),"",'Professional free'!AV184)</f>
        <v/>
      </c>
      <c r="AW784" t="str">
        <f>IF(ISBLANK('Professional free'!AW184),"",'Professional free'!AW184)</f>
        <v/>
      </c>
      <c r="AX784" t="str">
        <f>IF(ISBLANK('Professional free'!AX184),"",'Professional free'!AX184)</f>
        <v/>
      </c>
      <c r="BG784" t="str">
        <f>IF(ISBLANK('Professional free'!BG184),"",'Professional free'!BG184)</f>
        <v/>
      </c>
      <c r="BI784" s="29" t="str">
        <f>IF(ISBLANK('Professional free'!BH184),"",'Professional free'!BH184)</f>
        <v/>
      </c>
      <c r="BJ784" t="str">
        <f>IF(ISBLANK('Professional free'!F184),"",'Professional free'!F184)</f>
        <v/>
      </c>
      <c r="BK784" t="str">
        <f>IF(ISBLANK('Professional free'!G184),"",'Professional free'!G184)</f>
        <v/>
      </c>
      <c r="BL784" t="str">
        <f>IF(ISBLANK('Professional free'!AF184),"",'Professional free'!AF184)</f>
        <v/>
      </c>
      <c r="BN784" t="str">
        <f>IF(ISBLANK('Professional free'!BI184),"",'Professional free'!BI184)</f>
        <v/>
      </c>
    </row>
    <row r="785" spans="6:66">
      <c r="F785" t="str">
        <f>IF(ISBLANK('Professional free'!H185),"",'Professional free'!H185)</f>
        <v/>
      </c>
      <c r="G785" t="str">
        <f>IF(ISBLANK('Professional free'!I185),"",'Professional free'!I185)</f>
        <v/>
      </c>
      <c r="H785" t="str">
        <f>IF(ISBLANK('Professional free'!J185),"",'Professional free'!J185)</f>
        <v/>
      </c>
      <c r="I785" t="str">
        <f>IF(ISBLANK('Professional free'!K185),"",'Professional free'!K185)</f>
        <v/>
      </c>
      <c r="J785" t="str">
        <f>IF(ISBLANK('Professional free'!L185),"",'Professional free'!L185)</f>
        <v/>
      </c>
      <c r="K785" t="str">
        <f>IF(ISBLANK('Professional free'!M185),"",'Professional free'!M185)</f>
        <v/>
      </c>
      <c r="N785" t="str">
        <f>IF(ISBLANK('Professional free'!N185),"",'Professional free'!N185)</f>
        <v/>
      </c>
      <c r="AU785" t="str">
        <f>IF(ISBLANK('Professional free'!AU185),"",'Professional free'!AU185)</f>
        <v/>
      </c>
      <c r="AV785" t="str">
        <f>IF(ISBLANK('Professional free'!AV185),"",'Professional free'!AV185)</f>
        <v/>
      </c>
      <c r="AW785" t="str">
        <f>IF(ISBLANK('Professional free'!AW185),"",'Professional free'!AW185)</f>
        <v/>
      </c>
      <c r="AX785" t="str">
        <f>IF(ISBLANK('Professional free'!AX185),"",'Professional free'!AX185)</f>
        <v/>
      </c>
      <c r="BG785" t="str">
        <f>IF(ISBLANK('Professional free'!BG185),"",'Professional free'!BG185)</f>
        <v/>
      </c>
      <c r="BI785" s="29" t="str">
        <f>IF(ISBLANK('Professional free'!BH185),"",'Professional free'!BH185)</f>
        <v/>
      </c>
      <c r="BJ785" t="str">
        <f>IF(ISBLANK('Professional free'!F185),"",'Professional free'!F185)</f>
        <v/>
      </c>
      <c r="BK785" t="str">
        <f>IF(ISBLANK('Professional free'!G185),"",'Professional free'!G185)</f>
        <v/>
      </c>
      <c r="BL785" t="str">
        <f>IF(ISBLANK('Professional free'!AF185),"",'Professional free'!AF185)</f>
        <v/>
      </c>
      <c r="BN785" t="str">
        <f>IF(ISBLANK('Professional free'!BI185),"",'Professional free'!BI185)</f>
        <v/>
      </c>
    </row>
    <row r="786" spans="6:66">
      <c r="F786" t="str">
        <f>IF(ISBLANK('Professional free'!H186),"",'Professional free'!H186)</f>
        <v/>
      </c>
      <c r="G786" t="str">
        <f>IF(ISBLANK('Professional free'!I186),"",'Professional free'!I186)</f>
        <v/>
      </c>
      <c r="H786" t="str">
        <f>IF(ISBLANK('Professional free'!J186),"",'Professional free'!J186)</f>
        <v/>
      </c>
      <c r="I786" t="str">
        <f>IF(ISBLANK('Professional free'!K186),"",'Professional free'!K186)</f>
        <v/>
      </c>
      <c r="J786" t="str">
        <f>IF(ISBLANK('Professional free'!L186),"",'Professional free'!L186)</f>
        <v/>
      </c>
      <c r="K786" t="str">
        <f>IF(ISBLANK('Professional free'!M186),"",'Professional free'!M186)</f>
        <v/>
      </c>
      <c r="N786" t="str">
        <f>IF(ISBLANK('Professional free'!N186),"",'Professional free'!N186)</f>
        <v/>
      </c>
      <c r="AU786" t="str">
        <f>IF(ISBLANK('Professional free'!AU186),"",'Professional free'!AU186)</f>
        <v/>
      </c>
      <c r="AV786" t="str">
        <f>IF(ISBLANK('Professional free'!AV186),"",'Professional free'!AV186)</f>
        <v/>
      </c>
      <c r="AW786" t="str">
        <f>IF(ISBLANK('Professional free'!AW186),"",'Professional free'!AW186)</f>
        <v/>
      </c>
      <c r="AX786" t="str">
        <f>IF(ISBLANK('Professional free'!AX186),"",'Professional free'!AX186)</f>
        <v/>
      </c>
      <c r="BG786" t="str">
        <f>IF(ISBLANK('Professional free'!BG186),"",'Professional free'!BG186)</f>
        <v/>
      </c>
      <c r="BI786" s="29" t="str">
        <f>IF(ISBLANK('Professional free'!BH186),"",'Professional free'!BH186)</f>
        <v/>
      </c>
      <c r="BJ786" t="str">
        <f>IF(ISBLANK('Professional free'!F186),"",'Professional free'!F186)</f>
        <v/>
      </c>
      <c r="BK786" t="str">
        <f>IF(ISBLANK('Professional free'!G186),"",'Professional free'!G186)</f>
        <v/>
      </c>
      <c r="BL786" t="str">
        <f>IF(ISBLANK('Professional free'!AF186),"",'Professional free'!AF186)</f>
        <v/>
      </c>
      <c r="BN786" t="str">
        <f>IF(ISBLANK('Professional free'!BI186),"",'Professional free'!BI186)</f>
        <v/>
      </c>
    </row>
    <row r="787" spans="6:66">
      <c r="F787" t="str">
        <f>IF(ISBLANK('Professional free'!H187),"",'Professional free'!H187)</f>
        <v/>
      </c>
      <c r="G787" t="str">
        <f>IF(ISBLANK('Professional free'!I187),"",'Professional free'!I187)</f>
        <v/>
      </c>
      <c r="H787" t="str">
        <f>IF(ISBLANK('Professional free'!J187),"",'Professional free'!J187)</f>
        <v/>
      </c>
      <c r="I787" t="str">
        <f>IF(ISBLANK('Professional free'!K187),"",'Professional free'!K187)</f>
        <v/>
      </c>
      <c r="J787" t="str">
        <f>IF(ISBLANK('Professional free'!L187),"",'Professional free'!L187)</f>
        <v/>
      </c>
      <c r="K787" t="str">
        <f>IF(ISBLANK('Professional free'!M187),"",'Professional free'!M187)</f>
        <v/>
      </c>
      <c r="N787" t="str">
        <f>IF(ISBLANK('Professional free'!N187),"",'Professional free'!N187)</f>
        <v/>
      </c>
      <c r="AU787" t="str">
        <f>IF(ISBLANK('Professional free'!AU187),"",'Professional free'!AU187)</f>
        <v/>
      </c>
      <c r="AV787" t="str">
        <f>IF(ISBLANK('Professional free'!AV187),"",'Professional free'!AV187)</f>
        <v/>
      </c>
      <c r="AW787" t="str">
        <f>IF(ISBLANK('Professional free'!AW187),"",'Professional free'!AW187)</f>
        <v/>
      </c>
      <c r="AX787" t="str">
        <f>IF(ISBLANK('Professional free'!AX187),"",'Professional free'!AX187)</f>
        <v/>
      </c>
      <c r="BG787" t="str">
        <f>IF(ISBLANK('Professional free'!BG187),"",'Professional free'!BG187)</f>
        <v/>
      </c>
      <c r="BI787" s="29" t="str">
        <f>IF(ISBLANK('Professional free'!BH187),"",'Professional free'!BH187)</f>
        <v/>
      </c>
      <c r="BJ787" t="str">
        <f>IF(ISBLANK('Professional free'!F187),"",'Professional free'!F187)</f>
        <v/>
      </c>
      <c r="BK787" t="str">
        <f>IF(ISBLANK('Professional free'!G187),"",'Professional free'!G187)</f>
        <v/>
      </c>
      <c r="BL787" t="str">
        <f>IF(ISBLANK('Professional free'!AF187),"",'Professional free'!AF187)</f>
        <v/>
      </c>
      <c r="BN787" t="str">
        <f>IF(ISBLANK('Professional free'!BI187),"",'Professional free'!BI187)</f>
        <v/>
      </c>
    </row>
    <row r="788" spans="6:66">
      <c r="F788" t="str">
        <f>IF(ISBLANK('Professional free'!H188),"",'Professional free'!H188)</f>
        <v/>
      </c>
      <c r="G788" t="str">
        <f>IF(ISBLANK('Professional free'!I188),"",'Professional free'!I188)</f>
        <v/>
      </c>
      <c r="H788" t="str">
        <f>IF(ISBLANK('Professional free'!J188),"",'Professional free'!J188)</f>
        <v/>
      </c>
      <c r="I788" t="str">
        <f>IF(ISBLANK('Professional free'!K188),"",'Professional free'!K188)</f>
        <v/>
      </c>
      <c r="J788" t="str">
        <f>IF(ISBLANK('Professional free'!L188),"",'Professional free'!L188)</f>
        <v/>
      </c>
      <c r="K788" t="str">
        <f>IF(ISBLANK('Professional free'!M188),"",'Professional free'!M188)</f>
        <v/>
      </c>
      <c r="N788" t="str">
        <f>IF(ISBLANK('Professional free'!N188),"",'Professional free'!N188)</f>
        <v/>
      </c>
      <c r="AU788" t="str">
        <f>IF(ISBLANK('Professional free'!AU188),"",'Professional free'!AU188)</f>
        <v/>
      </c>
      <c r="AV788" t="str">
        <f>IF(ISBLANK('Professional free'!AV188),"",'Professional free'!AV188)</f>
        <v/>
      </c>
      <c r="AW788" t="str">
        <f>IF(ISBLANK('Professional free'!AW188),"",'Professional free'!AW188)</f>
        <v/>
      </c>
      <c r="AX788" t="str">
        <f>IF(ISBLANK('Professional free'!AX188),"",'Professional free'!AX188)</f>
        <v/>
      </c>
      <c r="BG788" t="str">
        <f>IF(ISBLANK('Professional free'!BG188),"",'Professional free'!BG188)</f>
        <v/>
      </c>
      <c r="BI788" s="29" t="str">
        <f>IF(ISBLANK('Professional free'!BH188),"",'Professional free'!BH188)</f>
        <v/>
      </c>
      <c r="BJ788" t="str">
        <f>IF(ISBLANK('Professional free'!F188),"",'Professional free'!F188)</f>
        <v/>
      </c>
      <c r="BK788" t="str">
        <f>IF(ISBLANK('Professional free'!G188),"",'Professional free'!G188)</f>
        <v/>
      </c>
      <c r="BL788" t="str">
        <f>IF(ISBLANK('Professional free'!AF188),"",'Professional free'!AF188)</f>
        <v/>
      </c>
      <c r="BN788" t="str">
        <f>IF(ISBLANK('Professional free'!BI188),"",'Professional free'!BI188)</f>
        <v/>
      </c>
    </row>
    <row r="789" spans="6:66">
      <c r="F789" t="str">
        <f>IF(ISBLANK('Professional free'!H189),"",'Professional free'!H189)</f>
        <v/>
      </c>
      <c r="G789" t="str">
        <f>IF(ISBLANK('Professional free'!I189),"",'Professional free'!I189)</f>
        <v/>
      </c>
      <c r="H789" t="str">
        <f>IF(ISBLANK('Professional free'!J189),"",'Professional free'!J189)</f>
        <v/>
      </c>
      <c r="I789" t="str">
        <f>IF(ISBLANK('Professional free'!K189),"",'Professional free'!K189)</f>
        <v/>
      </c>
      <c r="J789" t="str">
        <f>IF(ISBLANK('Professional free'!L189),"",'Professional free'!L189)</f>
        <v/>
      </c>
      <c r="K789" t="str">
        <f>IF(ISBLANK('Professional free'!M189),"",'Professional free'!M189)</f>
        <v/>
      </c>
      <c r="N789" t="str">
        <f>IF(ISBLANK('Professional free'!N189),"",'Professional free'!N189)</f>
        <v/>
      </c>
      <c r="AU789" t="str">
        <f>IF(ISBLANK('Professional free'!AU189),"",'Professional free'!AU189)</f>
        <v/>
      </c>
      <c r="AV789" t="str">
        <f>IF(ISBLANK('Professional free'!AV189),"",'Professional free'!AV189)</f>
        <v/>
      </c>
      <c r="AW789" t="str">
        <f>IF(ISBLANK('Professional free'!AW189),"",'Professional free'!AW189)</f>
        <v/>
      </c>
      <c r="AX789" t="str">
        <f>IF(ISBLANK('Professional free'!AX189),"",'Professional free'!AX189)</f>
        <v/>
      </c>
      <c r="BG789" t="str">
        <f>IF(ISBLANK('Professional free'!BG189),"",'Professional free'!BG189)</f>
        <v/>
      </c>
      <c r="BI789" s="29" t="str">
        <f>IF(ISBLANK('Professional free'!BH189),"",'Professional free'!BH189)</f>
        <v/>
      </c>
      <c r="BJ789" t="str">
        <f>IF(ISBLANK('Professional free'!F189),"",'Professional free'!F189)</f>
        <v/>
      </c>
      <c r="BK789" t="str">
        <f>IF(ISBLANK('Professional free'!G189),"",'Professional free'!G189)</f>
        <v/>
      </c>
      <c r="BL789" t="str">
        <f>IF(ISBLANK('Professional free'!AF189),"",'Professional free'!AF189)</f>
        <v/>
      </c>
      <c r="BN789" t="str">
        <f>IF(ISBLANK('Professional free'!BI189),"",'Professional free'!BI189)</f>
        <v/>
      </c>
    </row>
    <row r="790" spans="6:66">
      <c r="F790" t="str">
        <f>IF(ISBLANK('Professional free'!H190),"",'Professional free'!H190)</f>
        <v/>
      </c>
      <c r="G790" t="str">
        <f>IF(ISBLANK('Professional free'!I190),"",'Professional free'!I190)</f>
        <v/>
      </c>
      <c r="H790" t="str">
        <f>IF(ISBLANK('Professional free'!J190),"",'Professional free'!J190)</f>
        <v/>
      </c>
      <c r="I790" t="str">
        <f>IF(ISBLANK('Professional free'!K190),"",'Professional free'!K190)</f>
        <v/>
      </c>
      <c r="J790" t="str">
        <f>IF(ISBLANK('Professional free'!L190),"",'Professional free'!L190)</f>
        <v/>
      </c>
      <c r="K790" t="str">
        <f>IF(ISBLANK('Professional free'!M190),"",'Professional free'!M190)</f>
        <v/>
      </c>
      <c r="N790" t="str">
        <f>IF(ISBLANK('Professional free'!N190),"",'Professional free'!N190)</f>
        <v/>
      </c>
      <c r="AU790" t="str">
        <f>IF(ISBLANK('Professional free'!AU190),"",'Professional free'!AU190)</f>
        <v/>
      </c>
      <c r="AV790" t="str">
        <f>IF(ISBLANK('Professional free'!AV190),"",'Professional free'!AV190)</f>
        <v/>
      </c>
      <c r="AW790" t="str">
        <f>IF(ISBLANK('Professional free'!AW190),"",'Professional free'!AW190)</f>
        <v/>
      </c>
      <c r="AX790" t="str">
        <f>IF(ISBLANK('Professional free'!AX190),"",'Professional free'!AX190)</f>
        <v/>
      </c>
      <c r="BG790" t="str">
        <f>IF(ISBLANK('Professional free'!BG190),"",'Professional free'!BG190)</f>
        <v/>
      </c>
      <c r="BI790" s="29" t="str">
        <f>IF(ISBLANK('Professional free'!BH190),"",'Professional free'!BH190)</f>
        <v/>
      </c>
      <c r="BJ790" t="str">
        <f>IF(ISBLANK('Professional free'!F190),"",'Professional free'!F190)</f>
        <v/>
      </c>
      <c r="BK790" t="str">
        <f>IF(ISBLANK('Professional free'!G190),"",'Professional free'!G190)</f>
        <v/>
      </c>
      <c r="BL790" t="str">
        <f>IF(ISBLANK('Professional free'!AF190),"",'Professional free'!AF190)</f>
        <v/>
      </c>
      <c r="BN790" t="str">
        <f>IF(ISBLANK('Professional free'!BI190),"",'Professional free'!BI190)</f>
        <v/>
      </c>
    </row>
    <row r="791" spans="6:66">
      <c r="F791" t="str">
        <f>IF(ISBLANK('Professional free'!H191),"",'Professional free'!H191)</f>
        <v/>
      </c>
      <c r="G791" t="str">
        <f>IF(ISBLANK('Professional free'!I191),"",'Professional free'!I191)</f>
        <v/>
      </c>
      <c r="H791" t="str">
        <f>IF(ISBLANK('Professional free'!J191),"",'Professional free'!J191)</f>
        <v/>
      </c>
      <c r="I791" t="str">
        <f>IF(ISBLANK('Professional free'!K191),"",'Professional free'!K191)</f>
        <v/>
      </c>
      <c r="J791" t="str">
        <f>IF(ISBLANK('Professional free'!L191),"",'Professional free'!L191)</f>
        <v/>
      </c>
      <c r="K791" t="str">
        <f>IF(ISBLANK('Professional free'!M191),"",'Professional free'!M191)</f>
        <v/>
      </c>
      <c r="N791" t="str">
        <f>IF(ISBLANK('Professional free'!N191),"",'Professional free'!N191)</f>
        <v/>
      </c>
      <c r="AU791" t="str">
        <f>IF(ISBLANK('Professional free'!AU191),"",'Professional free'!AU191)</f>
        <v/>
      </c>
      <c r="AV791" t="str">
        <f>IF(ISBLANK('Professional free'!AV191),"",'Professional free'!AV191)</f>
        <v/>
      </c>
      <c r="AW791" t="str">
        <f>IF(ISBLANK('Professional free'!AW191),"",'Professional free'!AW191)</f>
        <v/>
      </c>
      <c r="AX791" t="str">
        <f>IF(ISBLANK('Professional free'!AX191),"",'Professional free'!AX191)</f>
        <v/>
      </c>
      <c r="BG791" t="str">
        <f>IF(ISBLANK('Professional free'!BG191),"",'Professional free'!BG191)</f>
        <v/>
      </c>
      <c r="BI791" s="29" t="str">
        <f>IF(ISBLANK('Professional free'!BH191),"",'Professional free'!BH191)</f>
        <v/>
      </c>
      <c r="BJ791" t="str">
        <f>IF(ISBLANK('Professional free'!F191),"",'Professional free'!F191)</f>
        <v/>
      </c>
      <c r="BK791" t="str">
        <f>IF(ISBLANK('Professional free'!G191),"",'Professional free'!G191)</f>
        <v/>
      </c>
      <c r="BL791" t="str">
        <f>IF(ISBLANK('Professional free'!AF191),"",'Professional free'!AF191)</f>
        <v/>
      </c>
      <c r="BN791" t="str">
        <f>IF(ISBLANK('Professional free'!BI191),"",'Professional free'!BI191)</f>
        <v/>
      </c>
    </row>
    <row r="792" spans="6:66">
      <c r="F792" t="str">
        <f>IF(ISBLANK('Professional free'!H192),"",'Professional free'!H192)</f>
        <v/>
      </c>
      <c r="G792" t="str">
        <f>IF(ISBLANK('Professional free'!I192),"",'Professional free'!I192)</f>
        <v/>
      </c>
      <c r="H792" t="str">
        <f>IF(ISBLANK('Professional free'!J192),"",'Professional free'!J192)</f>
        <v/>
      </c>
      <c r="I792" t="str">
        <f>IF(ISBLANK('Professional free'!K192),"",'Professional free'!K192)</f>
        <v/>
      </c>
      <c r="J792" t="str">
        <f>IF(ISBLANK('Professional free'!L192),"",'Professional free'!L192)</f>
        <v/>
      </c>
      <c r="K792" t="str">
        <f>IF(ISBLANK('Professional free'!M192),"",'Professional free'!M192)</f>
        <v/>
      </c>
      <c r="N792" t="str">
        <f>IF(ISBLANK('Professional free'!N192),"",'Professional free'!N192)</f>
        <v/>
      </c>
      <c r="AU792" t="str">
        <f>IF(ISBLANK('Professional free'!AU192),"",'Professional free'!AU192)</f>
        <v/>
      </c>
      <c r="AV792" t="str">
        <f>IF(ISBLANK('Professional free'!AV192),"",'Professional free'!AV192)</f>
        <v/>
      </c>
      <c r="AW792" t="str">
        <f>IF(ISBLANK('Professional free'!AW192),"",'Professional free'!AW192)</f>
        <v/>
      </c>
      <c r="AX792" t="str">
        <f>IF(ISBLANK('Professional free'!AX192),"",'Professional free'!AX192)</f>
        <v/>
      </c>
      <c r="BG792" t="str">
        <f>IF(ISBLANK('Professional free'!BG192),"",'Professional free'!BG192)</f>
        <v/>
      </c>
      <c r="BI792" s="29" t="str">
        <f>IF(ISBLANK('Professional free'!BH192),"",'Professional free'!BH192)</f>
        <v/>
      </c>
      <c r="BJ792" t="str">
        <f>IF(ISBLANK('Professional free'!F192),"",'Professional free'!F192)</f>
        <v/>
      </c>
      <c r="BK792" t="str">
        <f>IF(ISBLANK('Professional free'!G192),"",'Professional free'!G192)</f>
        <v/>
      </c>
      <c r="BL792" t="str">
        <f>IF(ISBLANK('Professional free'!AF192),"",'Professional free'!AF192)</f>
        <v/>
      </c>
      <c r="BN792" t="str">
        <f>IF(ISBLANK('Professional free'!BI192),"",'Professional free'!BI192)</f>
        <v/>
      </c>
    </row>
    <row r="793" spans="6:66">
      <c r="F793" t="str">
        <f>IF(ISBLANK('Professional free'!H193),"",'Professional free'!H193)</f>
        <v/>
      </c>
      <c r="G793" t="str">
        <f>IF(ISBLANK('Professional free'!I193),"",'Professional free'!I193)</f>
        <v/>
      </c>
      <c r="H793" t="str">
        <f>IF(ISBLANK('Professional free'!J193),"",'Professional free'!J193)</f>
        <v/>
      </c>
      <c r="I793" t="str">
        <f>IF(ISBLANK('Professional free'!K193),"",'Professional free'!K193)</f>
        <v/>
      </c>
      <c r="J793" t="str">
        <f>IF(ISBLANK('Professional free'!L193),"",'Professional free'!L193)</f>
        <v/>
      </c>
      <c r="K793" t="str">
        <f>IF(ISBLANK('Professional free'!M193),"",'Professional free'!M193)</f>
        <v/>
      </c>
      <c r="N793" t="str">
        <f>IF(ISBLANK('Professional free'!N193),"",'Professional free'!N193)</f>
        <v/>
      </c>
      <c r="AU793" t="str">
        <f>IF(ISBLANK('Professional free'!AU193),"",'Professional free'!AU193)</f>
        <v/>
      </c>
      <c r="AV793" t="str">
        <f>IF(ISBLANK('Professional free'!AV193),"",'Professional free'!AV193)</f>
        <v/>
      </c>
      <c r="AW793" t="str">
        <f>IF(ISBLANK('Professional free'!AW193),"",'Professional free'!AW193)</f>
        <v/>
      </c>
      <c r="AX793" t="str">
        <f>IF(ISBLANK('Professional free'!AX193),"",'Professional free'!AX193)</f>
        <v/>
      </c>
      <c r="BG793" t="str">
        <f>IF(ISBLANK('Professional free'!BG193),"",'Professional free'!BG193)</f>
        <v/>
      </c>
      <c r="BI793" s="29" t="str">
        <f>IF(ISBLANK('Professional free'!BH193),"",'Professional free'!BH193)</f>
        <v/>
      </c>
      <c r="BJ793" t="str">
        <f>IF(ISBLANK('Professional free'!F193),"",'Professional free'!F193)</f>
        <v/>
      </c>
      <c r="BK793" t="str">
        <f>IF(ISBLANK('Professional free'!G193),"",'Professional free'!G193)</f>
        <v/>
      </c>
      <c r="BL793" t="str">
        <f>IF(ISBLANK('Professional free'!AF193),"",'Professional free'!AF193)</f>
        <v/>
      </c>
      <c r="BN793" t="str">
        <f>IF(ISBLANK('Professional free'!BI193),"",'Professional free'!BI193)</f>
        <v/>
      </c>
    </row>
    <row r="794" spans="6:66">
      <c r="F794" t="str">
        <f>IF(ISBLANK('Professional free'!H194),"",'Professional free'!H194)</f>
        <v/>
      </c>
      <c r="G794" t="str">
        <f>IF(ISBLANK('Professional free'!I194),"",'Professional free'!I194)</f>
        <v/>
      </c>
      <c r="H794" t="str">
        <f>IF(ISBLANK('Professional free'!J194),"",'Professional free'!J194)</f>
        <v/>
      </c>
      <c r="I794" t="str">
        <f>IF(ISBLANK('Professional free'!K194),"",'Professional free'!K194)</f>
        <v/>
      </c>
      <c r="J794" t="str">
        <f>IF(ISBLANK('Professional free'!L194),"",'Professional free'!L194)</f>
        <v/>
      </c>
      <c r="K794" t="str">
        <f>IF(ISBLANK('Professional free'!M194),"",'Professional free'!M194)</f>
        <v/>
      </c>
      <c r="N794" t="str">
        <f>IF(ISBLANK('Professional free'!N194),"",'Professional free'!N194)</f>
        <v/>
      </c>
      <c r="AU794" t="str">
        <f>IF(ISBLANK('Professional free'!AU194),"",'Professional free'!AU194)</f>
        <v/>
      </c>
      <c r="AV794" t="str">
        <f>IF(ISBLANK('Professional free'!AV194),"",'Professional free'!AV194)</f>
        <v/>
      </c>
      <c r="AW794" t="str">
        <f>IF(ISBLANK('Professional free'!AW194),"",'Professional free'!AW194)</f>
        <v/>
      </c>
      <c r="AX794" t="str">
        <f>IF(ISBLANK('Professional free'!AX194),"",'Professional free'!AX194)</f>
        <v/>
      </c>
      <c r="BG794" t="str">
        <f>IF(ISBLANK('Professional free'!BG194),"",'Professional free'!BG194)</f>
        <v/>
      </c>
      <c r="BI794" s="29" t="str">
        <f>IF(ISBLANK('Professional free'!BH194),"",'Professional free'!BH194)</f>
        <v/>
      </c>
      <c r="BJ794" t="str">
        <f>IF(ISBLANK('Professional free'!F194),"",'Professional free'!F194)</f>
        <v/>
      </c>
      <c r="BK794" t="str">
        <f>IF(ISBLANK('Professional free'!G194),"",'Professional free'!G194)</f>
        <v/>
      </c>
      <c r="BL794" t="str">
        <f>IF(ISBLANK('Professional free'!AF194),"",'Professional free'!AF194)</f>
        <v/>
      </c>
      <c r="BN794" t="str">
        <f>IF(ISBLANK('Professional free'!BI194),"",'Professional free'!BI194)</f>
        <v/>
      </c>
    </row>
    <row r="795" spans="6:66">
      <c r="F795" t="str">
        <f>IF(ISBLANK('Professional free'!H195),"",'Professional free'!H195)</f>
        <v/>
      </c>
      <c r="G795" t="str">
        <f>IF(ISBLANK('Professional free'!I195),"",'Professional free'!I195)</f>
        <v/>
      </c>
      <c r="H795" t="str">
        <f>IF(ISBLANK('Professional free'!J195),"",'Professional free'!J195)</f>
        <v/>
      </c>
      <c r="I795" t="str">
        <f>IF(ISBLANK('Professional free'!K195),"",'Professional free'!K195)</f>
        <v/>
      </c>
      <c r="J795" t="str">
        <f>IF(ISBLANK('Professional free'!L195),"",'Professional free'!L195)</f>
        <v/>
      </c>
      <c r="K795" t="str">
        <f>IF(ISBLANK('Professional free'!M195),"",'Professional free'!M195)</f>
        <v/>
      </c>
      <c r="N795" t="str">
        <f>IF(ISBLANK('Professional free'!N195),"",'Professional free'!N195)</f>
        <v/>
      </c>
      <c r="AU795" t="str">
        <f>IF(ISBLANK('Professional free'!AU195),"",'Professional free'!AU195)</f>
        <v/>
      </c>
      <c r="AV795" t="str">
        <f>IF(ISBLANK('Professional free'!AV195),"",'Professional free'!AV195)</f>
        <v/>
      </c>
      <c r="AW795" t="str">
        <f>IF(ISBLANK('Professional free'!AW195),"",'Professional free'!AW195)</f>
        <v/>
      </c>
      <c r="AX795" t="str">
        <f>IF(ISBLANK('Professional free'!AX195),"",'Professional free'!AX195)</f>
        <v/>
      </c>
      <c r="BG795" t="str">
        <f>IF(ISBLANK('Professional free'!BG195),"",'Professional free'!BG195)</f>
        <v/>
      </c>
      <c r="BI795" s="29" t="str">
        <f>IF(ISBLANK('Professional free'!BH195),"",'Professional free'!BH195)</f>
        <v/>
      </c>
      <c r="BJ795" t="str">
        <f>IF(ISBLANK('Professional free'!F195),"",'Professional free'!F195)</f>
        <v/>
      </c>
      <c r="BK795" t="str">
        <f>IF(ISBLANK('Professional free'!G195),"",'Professional free'!G195)</f>
        <v/>
      </c>
      <c r="BL795" t="str">
        <f>IF(ISBLANK('Professional free'!AF195),"",'Professional free'!AF195)</f>
        <v/>
      </c>
      <c r="BN795" t="str">
        <f>IF(ISBLANK('Professional free'!BI195),"",'Professional free'!BI195)</f>
        <v/>
      </c>
    </row>
    <row r="796" spans="6:66">
      <c r="F796" t="str">
        <f>IF(ISBLANK('Professional free'!H196),"",'Professional free'!H196)</f>
        <v/>
      </c>
      <c r="G796" t="str">
        <f>IF(ISBLANK('Professional free'!I196),"",'Professional free'!I196)</f>
        <v/>
      </c>
      <c r="H796" t="str">
        <f>IF(ISBLANK('Professional free'!J196),"",'Professional free'!J196)</f>
        <v/>
      </c>
      <c r="I796" t="str">
        <f>IF(ISBLANK('Professional free'!K196),"",'Professional free'!K196)</f>
        <v/>
      </c>
      <c r="J796" t="str">
        <f>IF(ISBLANK('Professional free'!L196),"",'Professional free'!L196)</f>
        <v/>
      </c>
      <c r="K796" t="str">
        <f>IF(ISBLANK('Professional free'!M196),"",'Professional free'!M196)</f>
        <v/>
      </c>
      <c r="N796" t="str">
        <f>IF(ISBLANK('Professional free'!N196),"",'Professional free'!N196)</f>
        <v/>
      </c>
      <c r="AU796" t="str">
        <f>IF(ISBLANK('Professional free'!AU196),"",'Professional free'!AU196)</f>
        <v/>
      </c>
      <c r="AV796" t="str">
        <f>IF(ISBLANK('Professional free'!AV196),"",'Professional free'!AV196)</f>
        <v/>
      </c>
      <c r="AW796" t="str">
        <f>IF(ISBLANK('Professional free'!AW196),"",'Professional free'!AW196)</f>
        <v/>
      </c>
      <c r="AX796" t="str">
        <f>IF(ISBLANK('Professional free'!AX196),"",'Professional free'!AX196)</f>
        <v/>
      </c>
      <c r="BG796" t="str">
        <f>IF(ISBLANK('Professional free'!BG196),"",'Professional free'!BG196)</f>
        <v/>
      </c>
      <c r="BI796" s="29" t="str">
        <f>IF(ISBLANK('Professional free'!BH196),"",'Professional free'!BH196)</f>
        <v/>
      </c>
      <c r="BJ796" t="str">
        <f>IF(ISBLANK('Professional free'!F196),"",'Professional free'!F196)</f>
        <v/>
      </c>
      <c r="BK796" t="str">
        <f>IF(ISBLANK('Professional free'!G196),"",'Professional free'!G196)</f>
        <v/>
      </c>
      <c r="BL796" t="str">
        <f>IF(ISBLANK('Professional free'!AF196),"",'Professional free'!AF196)</f>
        <v/>
      </c>
      <c r="BN796" t="str">
        <f>IF(ISBLANK('Professional free'!BI196),"",'Professional free'!BI196)</f>
        <v/>
      </c>
    </row>
    <row r="797" spans="6:66">
      <c r="F797" t="str">
        <f>IF(ISBLANK('Professional free'!H197),"",'Professional free'!H197)</f>
        <v/>
      </c>
      <c r="G797" t="str">
        <f>IF(ISBLANK('Professional free'!I197),"",'Professional free'!I197)</f>
        <v/>
      </c>
      <c r="H797" t="str">
        <f>IF(ISBLANK('Professional free'!J197),"",'Professional free'!J197)</f>
        <v/>
      </c>
      <c r="I797" t="str">
        <f>IF(ISBLANK('Professional free'!K197),"",'Professional free'!K197)</f>
        <v/>
      </c>
      <c r="J797" t="str">
        <f>IF(ISBLANK('Professional free'!L197),"",'Professional free'!L197)</f>
        <v/>
      </c>
      <c r="K797" t="str">
        <f>IF(ISBLANK('Professional free'!M197),"",'Professional free'!M197)</f>
        <v/>
      </c>
      <c r="N797" t="str">
        <f>IF(ISBLANK('Professional free'!N197),"",'Professional free'!N197)</f>
        <v/>
      </c>
      <c r="AU797" t="str">
        <f>IF(ISBLANK('Professional free'!AU197),"",'Professional free'!AU197)</f>
        <v/>
      </c>
      <c r="AV797" t="str">
        <f>IF(ISBLANK('Professional free'!AV197),"",'Professional free'!AV197)</f>
        <v/>
      </c>
      <c r="AW797" t="str">
        <f>IF(ISBLANK('Professional free'!AW197),"",'Professional free'!AW197)</f>
        <v/>
      </c>
      <c r="AX797" t="str">
        <f>IF(ISBLANK('Professional free'!AX197),"",'Professional free'!AX197)</f>
        <v/>
      </c>
      <c r="BG797" t="str">
        <f>IF(ISBLANK('Professional free'!BG197),"",'Professional free'!BG197)</f>
        <v/>
      </c>
      <c r="BI797" s="29" t="str">
        <f>IF(ISBLANK('Professional free'!BH197),"",'Professional free'!BH197)</f>
        <v/>
      </c>
      <c r="BJ797" t="str">
        <f>IF(ISBLANK('Professional free'!F197),"",'Professional free'!F197)</f>
        <v/>
      </c>
      <c r="BK797" t="str">
        <f>IF(ISBLANK('Professional free'!G197),"",'Professional free'!G197)</f>
        <v/>
      </c>
      <c r="BL797" t="str">
        <f>IF(ISBLANK('Professional free'!AF197),"",'Professional free'!AF197)</f>
        <v/>
      </c>
      <c r="BN797" t="str">
        <f>IF(ISBLANK('Professional free'!BI197),"",'Professional free'!BI197)</f>
        <v/>
      </c>
    </row>
    <row r="798" spans="6:66">
      <c r="F798" t="str">
        <f>IF(ISBLANK('Professional free'!H198),"",'Professional free'!H198)</f>
        <v/>
      </c>
      <c r="G798" t="str">
        <f>IF(ISBLANK('Professional free'!I198),"",'Professional free'!I198)</f>
        <v/>
      </c>
      <c r="H798" t="str">
        <f>IF(ISBLANK('Professional free'!J198),"",'Professional free'!J198)</f>
        <v/>
      </c>
      <c r="I798" t="str">
        <f>IF(ISBLANK('Professional free'!K198),"",'Professional free'!K198)</f>
        <v/>
      </c>
      <c r="J798" t="str">
        <f>IF(ISBLANK('Professional free'!L198),"",'Professional free'!L198)</f>
        <v/>
      </c>
      <c r="K798" t="str">
        <f>IF(ISBLANK('Professional free'!M198),"",'Professional free'!M198)</f>
        <v/>
      </c>
      <c r="N798" t="str">
        <f>IF(ISBLANK('Professional free'!N198),"",'Professional free'!N198)</f>
        <v/>
      </c>
      <c r="AU798" t="str">
        <f>IF(ISBLANK('Professional free'!AU198),"",'Professional free'!AU198)</f>
        <v/>
      </c>
      <c r="AV798" t="str">
        <f>IF(ISBLANK('Professional free'!AV198),"",'Professional free'!AV198)</f>
        <v/>
      </c>
      <c r="AW798" t="str">
        <f>IF(ISBLANK('Professional free'!AW198),"",'Professional free'!AW198)</f>
        <v/>
      </c>
      <c r="AX798" t="str">
        <f>IF(ISBLANK('Professional free'!AX198),"",'Professional free'!AX198)</f>
        <v/>
      </c>
      <c r="BG798" t="str">
        <f>IF(ISBLANK('Professional free'!BG198),"",'Professional free'!BG198)</f>
        <v/>
      </c>
      <c r="BI798" s="29" t="str">
        <f>IF(ISBLANK('Professional free'!BH198),"",'Professional free'!BH198)</f>
        <v/>
      </c>
      <c r="BJ798" t="str">
        <f>IF(ISBLANK('Professional free'!F198),"",'Professional free'!F198)</f>
        <v/>
      </c>
      <c r="BK798" t="str">
        <f>IF(ISBLANK('Professional free'!G198),"",'Professional free'!G198)</f>
        <v/>
      </c>
      <c r="BL798" t="str">
        <f>IF(ISBLANK('Professional free'!AF198),"",'Professional free'!AF198)</f>
        <v/>
      </c>
      <c r="BN798" t="str">
        <f>IF(ISBLANK('Professional free'!BI198),"",'Professional free'!BI198)</f>
        <v/>
      </c>
    </row>
    <row r="799" spans="6:66">
      <c r="F799" t="str">
        <f>IF(ISBLANK('Professional free'!H199),"",'Professional free'!H199)</f>
        <v/>
      </c>
      <c r="G799" t="str">
        <f>IF(ISBLANK('Professional free'!I199),"",'Professional free'!I199)</f>
        <v/>
      </c>
      <c r="H799" t="str">
        <f>IF(ISBLANK('Professional free'!J199),"",'Professional free'!J199)</f>
        <v/>
      </c>
      <c r="I799" t="str">
        <f>IF(ISBLANK('Professional free'!K199),"",'Professional free'!K199)</f>
        <v/>
      </c>
      <c r="J799" t="str">
        <f>IF(ISBLANK('Professional free'!L199),"",'Professional free'!L199)</f>
        <v/>
      </c>
      <c r="K799" t="str">
        <f>IF(ISBLANK('Professional free'!M199),"",'Professional free'!M199)</f>
        <v/>
      </c>
      <c r="N799" t="str">
        <f>IF(ISBLANK('Professional free'!N199),"",'Professional free'!N199)</f>
        <v/>
      </c>
      <c r="AU799" t="str">
        <f>IF(ISBLANK('Professional free'!AU199),"",'Professional free'!AU199)</f>
        <v/>
      </c>
      <c r="AV799" t="str">
        <f>IF(ISBLANK('Professional free'!AV199),"",'Professional free'!AV199)</f>
        <v/>
      </c>
      <c r="AW799" t="str">
        <f>IF(ISBLANK('Professional free'!AW199),"",'Professional free'!AW199)</f>
        <v/>
      </c>
      <c r="AX799" t="str">
        <f>IF(ISBLANK('Professional free'!AX199),"",'Professional free'!AX199)</f>
        <v/>
      </c>
      <c r="BG799" t="str">
        <f>IF(ISBLANK('Professional free'!BG199),"",'Professional free'!BG199)</f>
        <v/>
      </c>
      <c r="BI799" s="29" t="str">
        <f>IF(ISBLANK('Professional free'!BH199),"",'Professional free'!BH199)</f>
        <v/>
      </c>
      <c r="BJ799" t="str">
        <f>IF(ISBLANK('Professional free'!F199),"",'Professional free'!F199)</f>
        <v/>
      </c>
      <c r="BK799" t="str">
        <f>IF(ISBLANK('Professional free'!G199),"",'Professional free'!G199)</f>
        <v/>
      </c>
      <c r="BL799" t="str">
        <f>IF(ISBLANK('Professional free'!AF199),"",'Professional free'!AF199)</f>
        <v/>
      </c>
      <c r="BN799" t="str">
        <f>IF(ISBLANK('Professional free'!BI199),"",'Professional free'!BI199)</f>
        <v/>
      </c>
    </row>
    <row r="800" spans="6:66">
      <c r="F800" t="str">
        <f>IF(ISBLANK('Professional free'!H200),"",'Professional free'!H200)</f>
        <v/>
      </c>
      <c r="G800" t="str">
        <f>IF(ISBLANK('Professional free'!I200),"",'Professional free'!I200)</f>
        <v/>
      </c>
      <c r="H800" t="str">
        <f>IF(ISBLANK('Professional free'!J200),"",'Professional free'!J200)</f>
        <v/>
      </c>
      <c r="I800" t="str">
        <f>IF(ISBLANK('Professional free'!K200),"",'Professional free'!K200)</f>
        <v/>
      </c>
      <c r="J800" t="str">
        <f>IF(ISBLANK('Professional free'!L200),"",'Professional free'!L200)</f>
        <v/>
      </c>
      <c r="K800" t="str">
        <f>IF(ISBLANK('Professional free'!M200),"",'Professional free'!M200)</f>
        <v/>
      </c>
      <c r="N800" t="str">
        <f>IF(ISBLANK('Professional free'!N200),"",'Professional free'!N200)</f>
        <v/>
      </c>
      <c r="AU800" t="str">
        <f>IF(ISBLANK('Professional free'!AU200),"",'Professional free'!AU200)</f>
        <v/>
      </c>
      <c r="AV800" t="str">
        <f>IF(ISBLANK('Professional free'!AV200),"",'Professional free'!AV200)</f>
        <v/>
      </c>
      <c r="AW800" t="str">
        <f>IF(ISBLANK('Professional free'!AW200),"",'Professional free'!AW200)</f>
        <v/>
      </c>
      <c r="AX800" t="str">
        <f>IF(ISBLANK('Professional free'!AX200),"",'Professional free'!AX200)</f>
        <v/>
      </c>
      <c r="BG800" t="str">
        <f>IF(ISBLANK('Professional free'!BG200),"",'Professional free'!BG200)</f>
        <v/>
      </c>
      <c r="BI800" s="29" t="str">
        <f>IF(ISBLANK('Professional free'!BH200),"",'Professional free'!BH200)</f>
        <v/>
      </c>
      <c r="BJ800" t="str">
        <f>IF(ISBLANK('Professional free'!F200),"",'Professional free'!F200)</f>
        <v/>
      </c>
      <c r="BK800" t="str">
        <f>IF(ISBLANK('Professional free'!G200),"",'Professional free'!G200)</f>
        <v/>
      </c>
      <c r="BL800" t="str">
        <f>IF(ISBLANK('Professional free'!AF200),"",'Professional free'!AF200)</f>
        <v/>
      </c>
      <c r="BN800" t="str">
        <f>IF(ISBLANK('Professional free'!BI200),"",'Professional free'!BI200)</f>
        <v/>
      </c>
    </row>
    <row r="801" spans="6:66">
      <c r="F801" t="str">
        <f>IF(ISBLANK('Professional free'!H201),"",'Professional free'!H201)</f>
        <v/>
      </c>
      <c r="G801" t="str">
        <f>IF(ISBLANK('Professional free'!I201),"",'Professional free'!I201)</f>
        <v/>
      </c>
      <c r="H801" t="str">
        <f>IF(ISBLANK('Professional free'!J201),"",'Professional free'!J201)</f>
        <v/>
      </c>
      <c r="I801" t="str">
        <f>IF(ISBLANK('Professional free'!K201),"",'Professional free'!K201)</f>
        <v/>
      </c>
      <c r="J801" t="str">
        <f>IF(ISBLANK('Professional free'!L201),"",'Professional free'!L201)</f>
        <v/>
      </c>
      <c r="K801" t="str">
        <f>IF(ISBLANK('Professional free'!M201),"",'Professional free'!M201)</f>
        <v/>
      </c>
      <c r="N801" t="str">
        <f>IF(ISBLANK('Professional free'!N201),"",'Professional free'!N201)</f>
        <v/>
      </c>
      <c r="AU801" t="str">
        <f>IF(ISBLANK('Professional free'!AU201),"",'Professional free'!AU201)</f>
        <v/>
      </c>
      <c r="AV801" t="str">
        <f>IF(ISBLANK('Professional free'!AV201),"",'Professional free'!AV201)</f>
        <v/>
      </c>
      <c r="AW801" t="str">
        <f>IF(ISBLANK('Professional free'!AW201),"",'Professional free'!AW201)</f>
        <v/>
      </c>
      <c r="AX801" t="str">
        <f>IF(ISBLANK('Professional free'!AX201),"",'Professional free'!AX201)</f>
        <v/>
      </c>
      <c r="BG801" t="str">
        <f>IF(ISBLANK('Professional free'!BG201),"",'Professional free'!BG201)</f>
        <v/>
      </c>
      <c r="BI801" s="29" t="str">
        <f>IF(ISBLANK('Professional free'!BH201),"",'Professional free'!BH201)</f>
        <v/>
      </c>
      <c r="BJ801" t="str">
        <f>IF(ISBLANK('Professional free'!F201),"",'Professional free'!F201)</f>
        <v/>
      </c>
      <c r="BK801" t="str">
        <f>IF(ISBLANK('Professional free'!G201),"",'Professional free'!G201)</f>
        <v/>
      </c>
      <c r="BL801" t="str">
        <f>IF(ISBLANK('Professional free'!AF201),"",'Professional free'!AF201)</f>
        <v/>
      </c>
      <c r="BN801" t="str">
        <f>IF(ISBLANK('Professional free'!BI201),"",'Professional free'!BI201)</f>
        <v/>
      </c>
    </row>
    <row r="802" spans="6:66">
      <c r="F802" t="str">
        <f>IF(ISBLANK('Professional free'!H202),"",'Professional free'!H202)</f>
        <v/>
      </c>
      <c r="G802" t="str">
        <f>IF(ISBLANK('Professional free'!I202),"",'Professional free'!I202)</f>
        <v/>
      </c>
      <c r="H802" t="str">
        <f>IF(ISBLANK('Professional free'!J202),"",'Professional free'!J202)</f>
        <v/>
      </c>
      <c r="I802" t="str">
        <f>IF(ISBLANK('Professional free'!K202),"",'Professional free'!K202)</f>
        <v/>
      </c>
      <c r="J802" t="str">
        <f>IF(ISBLANK('Professional free'!L202),"",'Professional free'!L202)</f>
        <v/>
      </c>
      <c r="K802" t="str">
        <f>IF(ISBLANK('Professional free'!M202),"",'Professional free'!M202)</f>
        <v/>
      </c>
      <c r="N802" t="str">
        <f>IF(ISBLANK('Professional free'!N202),"",'Professional free'!N202)</f>
        <v/>
      </c>
      <c r="AU802" t="str">
        <f>IF(ISBLANK('Professional free'!AU202),"",'Professional free'!AU202)</f>
        <v/>
      </c>
      <c r="AV802" t="str">
        <f>IF(ISBLANK('Professional free'!AV202),"",'Professional free'!AV202)</f>
        <v/>
      </c>
      <c r="AW802" t="str">
        <f>IF(ISBLANK('Professional free'!AW202),"",'Professional free'!AW202)</f>
        <v/>
      </c>
      <c r="AX802" t="str">
        <f>IF(ISBLANK('Professional free'!AX202),"",'Professional free'!AX202)</f>
        <v/>
      </c>
      <c r="BG802" t="str">
        <f>IF(ISBLANK('Professional free'!BG202),"",'Professional free'!BG202)</f>
        <v/>
      </c>
      <c r="BI802" s="29" t="str">
        <f>IF(ISBLANK('Professional free'!BH202),"",'Professional free'!BH202)</f>
        <v/>
      </c>
      <c r="BJ802" t="str">
        <f>IF(ISBLANK('Professional free'!F202),"",'Professional free'!F202)</f>
        <v/>
      </c>
      <c r="BK802" t="str">
        <f>IF(ISBLANK('Professional free'!G202),"",'Professional free'!G202)</f>
        <v/>
      </c>
      <c r="BL802" t="str">
        <f>IF(ISBLANK('Professional free'!AF202),"",'Professional free'!AF202)</f>
        <v/>
      </c>
      <c r="BN802" t="str">
        <f>IF(ISBLANK('Professional free'!BI202),"",'Professional free'!BI202)</f>
        <v/>
      </c>
    </row>
    <row r="803" spans="6:66">
      <c r="F803" t="str">
        <f>IF(ISBLANK('Professional free'!H203),"",'Professional free'!H203)</f>
        <v/>
      </c>
      <c r="G803" t="str">
        <f>IF(ISBLANK('Professional free'!I203),"",'Professional free'!I203)</f>
        <v/>
      </c>
      <c r="H803" t="str">
        <f>IF(ISBLANK('Professional free'!J203),"",'Professional free'!J203)</f>
        <v/>
      </c>
      <c r="I803" t="str">
        <f>IF(ISBLANK('Professional free'!K203),"",'Professional free'!K203)</f>
        <v/>
      </c>
      <c r="J803" t="str">
        <f>IF(ISBLANK('Professional free'!L203),"",'Professional free'!L203)</f>
        <v/>
      </c>
      <c r="K803" t="str">
        <f>IF(ISBLANK('Professional free'!M203),"",'Professional free'!M203)</f>
        <v/>
      </c>
      <c r="N803" t="str">
        <f>IF(ISBLANK('Professional free'!N203),"",'Professional free'!N203)</f>
        <v/>
      </c>
      <c r="AU803" t="str">
        <f>IF(ISBLANK('Professional free'!AU203),"",'Professional free'!AU203)</f>
        <v/>
      </c>
      <c r="AV803" t="str">
        <f>IF(ISBLANK('Professional free'!AV203),"",'Professional free'!AV203)</f>
        <v/>
      </c>
      <c r="AW803" t="str">
        <f>IF(ISBLANK('Professional free'!AW203),"",'Professional free'!AW203)</f>
        <v/>
      </c>
      <c r="AX803" t="str">
        <f>IF(ISBLANK('Professional free'!AX203),"",'Professional free'!AX203)</f>
        <v/>
      </c>
      <c r="BG803" t="str">
        <f>IF(ISBLANK('Professional free'!BG203),"",'Professional free'!BG203)</f>
        <v/>
      </c>
      <c r="BI803" s="29" t="str">
        <f>IF(ISBLANK('Professional free'!BH203),"",'Professional free'!BH203)</f>
        <v/>
      </c>
      <c r="BJ803" t="str">
        <f>IF(ISBLANK('Professional free'!F203),"",'Professional free'!F203)</f>
        <v/>
      </c>
      <c r="BK803" t="str">
        <f>IF(ISBLANK('Professional free'!G203),"",'Professional free'!G203)</f>
        <v/>
      </c>
      <c r="BL803" t="str">
        <f>IF(ISBLANK('Professional free'!AF203),"",'Professional free'!AF203)</f>
        <v/>
      </c>
      <c r="BN803" t="str">
        <f>IF(ISBLANK('Professional free'!BI203),"",'Professional free'!BI203)</f>
        <v/>
      </c>
    </row>
    <row r="804" spans="6:66">
      <c r="F804" t="str">
        <f>IF(ISBLANK('Professional free'!H204),"",'Professional free'!H204)</f>
        <v/>
      </c>
      <c r="G804" t="str">
        <f>IF(ISBLANK('Professional free'!I204),"",'Professional free'!I204)</f>
        <v/>
      </c>
      <c r="H804" t="str">
        <f>IF(ISBLANK('Professional free'!J204),"",'Professional free'!J204)</f>
        <v/>
      </c>
      <c r="I804" t="str">
        <f>IF(ISBLANK('Professional free'!K204),"",'Professional free'!K204)</f>
        <v/>
      </c>
      <c r="J804" t="str">
        <f>IF(ISBLANK('Professional free'!L204),"",'Professional free'!L204)</f>
        <v/>
      </c>
      <c r="K804" t="str">
        <f>IF(ISBLANK('Professional free'!M204),"",'Professional free'!M204)</f>
        <v/>
      </c>
      <c r="N804" t="str">
        <f>IF(ISBLANK('Professional free'!N204),"",'Professional free'!N204)</f>
        <v/>
      </c>
      <c r="AU804" t="str">
        <f>IF(ISBLANK('Professional free'!AU204),"",'Professional free'!AU204)</f>
        <v/>
      </c>
      <c r="AV804" t="str">
        <f>IF(ISBLANK('Professional free'!AV204),"",'Professional free'!AV204)</f>
        <v/>
      </c>
      <c r="AW804" t="str">
        <f>IF(ISBLANK('Professional free'!AW204),"",'Professional free'!AW204)</f>
        <v/>
      </c>
      <c r="AX804" t="str">
        <f>IF(ISBLANK('Professional free'!AX204),"",'Professional free'!AX204)</f>
        <v/>
      </c>
      <c r="BG804" t="str">
        <f>IF(ISBLANK('Professional free'!BG204),"",'Professional free'!BG204)</f>
        <v/>
      </c>
      <c r="BI804" s="29" t="str">
        <f>IF(ISBLANK('Professional free'!BH204),"",'Professional free'!BH204)</f>
        <v/>
      </c>
      <c r="BJ804" t="str">
        <f>IF(ISBLANK('Professional free'!F204),"",'Professional free'!F204)</f>
        <v/>
      </c>
      <c r="BK804" t="str">
        <f>IF(ISBLANK('Professional free'!G204),"",'Professional free'!G204)</f>
        <v/>
      </c>
      <c r="BL804" t="str">
        <f>IF(ISBLANK('Professional free'!AF204),"",'Professional free'!AF204)</f>
        <v/>
      </c>
      <c r="BN804" t="str">
        <f>IF(ISBLANK('Professional free'!BI204),"",'Professional free'!BI204)</f>
        <v/>
      </c>
    </row>
    <row r="805" spans="6:66">
      <c r="F805" t="str">
        <f>IF(ISBLANK('Professional free'!H205),"",'Professional free'!H205)</f>
        <v/>
      </c>
      <c r="G805" t="str">
        <f>IF(ISBLANK('Professional free'!I205),"",'Professional free'!I205)</f>
        <v/>
      </c>
      <c r="H805" t="str">
        <f>IF(ISBLANK('Professional free'!J205),"",'Professional free'!J205)</f>
        <v/>
      </c>
      <c r="I805" t="str">
        <f>IF(ISBLANK('Professional free'!K205),"",'Professional free'!K205)</f>
        <v/>
      </c>
      <c r="J805" t="str">
        <f>IF(ISBLANK('Professional free'!L205),"",'Professional free'!L205)</f>
        <v/>
      </c>
      <c r="K805" t="str">
        <f>IF(ISBLANK('Professional free'!M205),"",'Professional free'!M205)</f>
        <v/>
      </c>
      <c r="N805" t="str">
        <f>IF(ISBLANK('Professional free'!N205),"",'Professional free'!N205)</f>
        <v/>
      </c>
      <c r="AU805" t="str">
        <f>IF(ISBLANK('Professional free'!AU205),"",'Professional free'!AU205)</f>
        <v/>
      </c>
      <c r="AV805" t="str">
        <f>IF(ISBLANK('Professional free'!AV205),"",'Professional free'!AV205)</f>
        <v/>
      </c>
      <c r="AW805" t="str">
        <f>IF(ISBLANK('Professional free'!AW205),"",'Professional free'!AW205)</f>
        <v/>
      </c>
      <c r="AX805" t="str">
        <f>IF(ISBLANK('Professional free'!AX205),"",'Professional free'!AX205)</f>
        <v/>
      </c>
      <c r="BG805" t="str">
        <f>IF(ISBLANK('Professional free'!BG205),"",'Professional free'!BG205)</f>
        <v/>
      </c>
      <c r="BI805" s="29" t="str">
        <f>IF(ISBLANK('Professional free'!BH205),"",'Professional free'!BH205)</f>
        <v/>
      </c>
      <c r="BJ805" t="str">
        <f>IF(ISBLANK('Professional free'!F205),"",'Professional free'!F205)</f>
        <v/>
      </c>
      <c r="BK805" t="str">
        <f>IF(ISBLANK('Professional free'!G205),"",'Professional free'!G205)</f>
        <v/>
      </c>
      <c r="BL805" t="str">
        <f>IF(ISBLANK('Professional free'!AF205),"",'Professional free'!AF205)</f>
        <v/>
      </c>
      <c r="BN805" t="str">
        <f>IF(ISBLANK('Professional free'!BI205),"",'Professional free'!BI205)</f>
        <v/>
      </c>
    </row>
    <row r="806" spans="6:66">
      <c r="F806" t="str">
        <f>IF(ISBLANK('Professional free'!H206),"",'Professional free'!H206)</f>
        <v/>
      </c>
      <c r="G806" t="str">
        <f>IF(ISBLANK('Professional free'!I206),"",'Professional free'!I206)</f>
        <v/>
      </c>
      <c r="H806" t="str">
        <f>IF(ISBLANK('Professional free'!J206),"",'Professional free'!J206)</f>
        <v/>
      </c>
      <c r="I806" t="str">
        <f>IF(ISBLANK('Professional free'!K206),"",'Professional free'!K206)</f>
        <v/>
      </c>
      <c r="J806" t="str">
        <f>IF(ISBLANK('Professional free'!L206),"",'Professional free'!L206)</f>
        <v/>
      </c>
      <c r="K806" t="str">
        <f>IF(ISBLANK('Professional free'!M206),"",'Professional free'!M206)</f>
        <v/>
      </c>
      <c r="N806" t="str">
        <f>IF(ISBLANK('Professional free'!N206),"",'Professional free'!N206)</f>
        <v/>
      </c>
      <c r="AU806" t="str">
        <f>IF(ISBLANK('Professional free'!AU206),"",'Professional free'!AU206)</f>
        <v/>
      </c>
      <c r="AV806" t="str">
        <f>IF(ISBLANK('Professional free'!AV206),"",'Professional free'!AV206)</f>
        <v/>
      </c>
      <c r="AW806" t="str">
        <f>IF(ISBLANK('Professional free'!AW206),"",'Professional free'!AW206)</f>
        <v/>
      </c>
      <c r="AX806" t="str">
        <f>IF(ISBLANK('Professional free'!AX206),"",'Professional free'!AX206)</f>
        <v/>
      </c>
      <c r="BG806" t="str">
        <f>IF(ISBLANK('Professional free'!BG206),"",'Professional free'!BG206)</f>
        <v/>
      </c>
      <c r="BI806" s="29" t="str">
        <f>IF(ISBLANK('Professional free'!BH206),"",'Professional free'!BH206)</f>
        <v/>
      </c>
      <c r="BJ806" t="str">
        <f>IF(ISBLANK('Professional free'!F206),"",'Professional free'!F206)</f>
        <v/>
      </c>
      <c r="BK806" t="str">
        <f>IF(ISBLANK('Professional free'!G206),"",'Professional free'!G206)</f>
        <v/>
      </c>
      <c r="BL806" t="str">
        <f>IF(ISBLANK('Professional free'!AF206),"",'Professional free'!AF206)</f>
        <v/>
      </c>
      <c r="BN806" t="str">
        <f>IF(ISBLANK('Professional free'!BI206),"",'Professional free'!BI206)</f>
        <v/>
      </c>
    </row>
    <row r="807" spans="6:66">
      <c r="F807" t="str">
        <f>IF(ISBLANK('Professional free'!H207),"",'Professional free'!H207)</f>
        <v/>
      </c>
      <c r="G807" t="str">
        <f>IF(ISBLANK('Professional free'!I207),"",'Professional free'!I207)</f>
        <v/>
      </c>
      <c r="H807" t="str">
        <f>IF(ISBLANK('Professional free'!J207),"",'Professional free'!J207)</f>
        <v/>
      </c>
      <c r="I807" t="str">
        <f>IF(ISBLANK('Professional free'!K207),"",'Professional free'!K207)</f>
        <v/>
      </c>
      <c r="J807" t="str">
        <f>IF(ISBLANK('Professional free'!L207),"",'Professional free'!L207)</f>
        <v/>
      </c>
      <c r="K807" t="str">
        <f>IF(ISBLANK('Professional free'!M207),"",'Professional free'!M207)</f>
        <v/>
      </c>
      <c r="N807" t="str">
        <f>IF(ISBLANK('Professional free'!N207),"",'Professional free'!N207)</f>
        <v/>
      </c>
      <c r="AU807" t="str">
        <f>IF(ISBLANK('Professional free'!AU207),"",'Professional free'!AU207)</f>
        <v/>
      </c>
      <c r="AV807" t="str">
        <f>IF(ISBLANK('Professional free'!AV207),"",'Professional free'!AV207)</f>
        <v/>
      </c>
      <c r="AW807" t="str">
        <f>IF(ISBLANK('Professional free'!AW207),"",'Professional free'!AW207)</f>
        <v/>
      </c>
      <c r="AX807" t="str">
        <f>IF(ISBLANK('Professional free'!AX207),"",'Professional free'!AX207)</f>
        <v/>
      </c>
      <c r="BG807" t="str">
        <f>IF(ISBLANK('Professional free'!BG207),"",'Professional free'!BG207)</f>
        <v/>
      </c>
      <c r="BI807" s="29" t="str">
        <f>IF(ISBLANK('Professional free'!BH207),"",'Professional free'!BH207)</f>
        <v/>
      </c>
      <c r="BJ807" t="str">
        <f>IF(ISBLANK('Professional free'!F207),"",'Professional free'!F207)</f>
        <v/>
      </c>
      <c r="BK807" t="str">
        <f>IF(ISBLANK('Professional free'!G207),"",'Professional free'!G207)</f>
        <v/>
      </c>
      <c r="BL807" t="str">
        <f>IF(ISBLANK('Professional free'!AF207),"",'Professional free'!AF207)</f>
        <v/>
      </c>
      <c r="BN807" t="str">
        <f>IF(ISBLANK('Professional free'!BI207),"",'Professional free'!BI207)</f>
        <v/>
      </c>
    </row>
    <row r="808" spans="6:66">
      <c r="F808" t="str">
        <f>IF(ISBLANK('Professional free'!H208),"",'Professional free'!H208)</f>
        <v/>
      </c>
      <c r="G808" t="str">
        <f>IF(ISBLANK('Professional free'!I208),"",'Professional free'!I208)</f>
        <v/>
      </c>
      <c r="H808" t="str">
        <f>IF(ISBLANK('Professional free'!J208),"",'Professional free'!J208)</f>
        <v/>
      </c>
      <c r="I808" t="str">
        <f>IF(ISBLANK('Professional free'!K208),"",'Professional free'!K208)</f>
        <v/>
      </c>
      <c r="J808" t="str">
        <f>IF(ISBLANK('Professional free'!L208),"",'Professional free'!L208)</f>
        <v/>
      </c>
      <c r="K808" t="str">
        <f>IF(ISBLANK('Professional free'!M208),"",'Professional free'!M208)</f>
        <v/>
      </c>
      <c r="N808" t="str">
        <f>IF(ISBLANK('Professional free'!N208),"",'Professional free'!N208)</f>
        <v/>
      </c>
      <c r="AU808" t="str">
        <f>IF(ISBLANK('Professional free'!AU208),"",'Professional free'!AU208)</f>
        <v/>
      </c>
      <c r="AV808" t="str">
        <f>IF(ISBLANK('Professional free'!AV208),"",'Professional free'!AV208)</f>
        <v/>
      </c>
      <c r="AW808" t="str">
        <f>IF(ISBLANK('Professional free'!AW208),"",'Professional free'!AW208)</f>
        <v/>
      </c>
      <c r="AX808" t="str">
        <f>IF(ISBLANK('Professional free'!AX208),"",'Professional free'!AX208)</f>
        <v/>
      </c>
      <c r="BG808" t="str">
        <f>IF(ISBLANK('Professional free'!BG208),"",'Professional free'!BG208)</f>
        <v/>
      </c>
      <c r="BI808" s="29" t="str">
        <f>IF(ISBLANK('Professional free'!BH208),"",'Professional free'!BH208)</f>
        <v/>
      </c>
      <c r="BJ808" t="str">
        <f>IF(ISBLANK('Professional free'!F208),"",'Professional free'!F208)</f>
        <v/>
      </c>
      <c r="BK808" t="str">
        <f>IF(ISBLANK('Professional free'!G208),"",'Professional free'!G208)</f>
        <v/>
      </c>
      <c r="BL808" t="str">
        <f>IF(ISBLANK('Professional free'!AF208),"",'Professional free'!AF208)</f>
        <v/>
      </c>
      <c r="BN808" t="str">
        <f>IF(ISBLANK('Professional free'!BI208),"",'Professional free'!BI208)</f>
        <v/>
      </c>
    </row>
    <row r="809" spans="6:66">
      <c r="F809" t="str">
        <f>IF(ISBLANK('Professional free'!H209),"",'Professional free'!H209)</f>
        <v/>
      </c>
      <c r="G809" t="str">
        <f>IF(ISBLANK('Professional free'!I209),"",'Professional free'!I209)</f>
        <v/>
      </c>
      <c r="H809" t="str">
        <f>IF(ISBLANK('Professional free'!J209),"",'Professional free'!J209)</f>
        <v/>
      </c>
      <c r="I809" t="str">
        <f>IF(ISBLANK('Professional free'!K209),"",'Professional free'!K209)</f>
        <v/>
      </c>
      <c r="J809" t="str">
        <f>IF(ISBLANK('Professional free'!L209),"",'Professional free'!L209)</f>
        <v/>
      </c>
      <c r="K809" t="str">
        <f>IF(ISBLANK('Professional free'!M209),"",'Professional free'!M209)</f>
        <v/>
      </c>
      <c r="N809" t="str">
        <f>IF(ISBLANK('Professional free'!N209),"",'Professional free'!N209)</f>
        <v/>
      </c>
      <c r="AU809" t="str">
        <f>IF(ISBLANK('Professional free'!AU209),"",'Professional free'!AU209)</f>
        <v/>
      </c>
      <c r="AV809" t="str">
        <f>IF(ISBLANK('Professional free'!AV209),"",'Professional free'!AV209)</f>
        <v/>
      </c>
      <c r="AW809" t="str">
        <f>IF(ISBLANK('Professional free'!AW209),"",'Professional free'!AW209)</f>
        <v/>
      </c>
      <c r="AX809" t="str">
        <f>IF(ISBLANK('Professional free'!AX209),"",'Professional free'!AX209)</f>
        <v/>
      </c>
      <c r="BG809" t="str">
        <f>IF(ISBLANK('Professional free'!BG209),"",'Professional free'!BG209)</f>
        <v/>
      </c>
      <c r="BI809" s="29" t="str">
        <f>IF(ISBLANK('Professional free'!BH209),"",'Professional free'!BH209)</f>
        <v/>
      </c>
      <c r="BJ809" t="str">
        <f>IF(ISBLANK('Professional free'!F209),"",'Professional free'!F209)</f>
        <v/>
      </c>
      <c r="BK809" t="str">
        <f>IF(ISBLANK('Professional free'!G209),"",'Professional free'!G209)</f>
        <v/>
      </c>
      <c r="BL809" t="str">
        <f>IF(ISBLANK('Professional free'!AF209),"",'Professional free'!AF209)</f>
        <v/>
      </c>
      <c r="BN809" t="str">
        <f>IF(ISBLANK('Professional free'!BI209),"",'Professional free'!BI209)</f>
        <v/>
      </c>
    </row>
    <row r="810" spans="6:66">
      <c r="F810" t="str">
        <f>IF(ISBLANK('Professional free'!H210),"",'Professional free'!H210)</f>
        <v/>
      </c>
      <c r="G810" t="str">
        <f>IF(ISBLANK('Professional free'!I210),"",'Professional free'!I210)</f>
        <v/>
      </c>
      <c r="H810" t="str">
        <f>IF(ISBLANK('Professional free'!J210),"",'Professional free'!J210)</f>
        <v/>
      </c>
      <c r="I810" t="str">
        <f>IF(ISBLANK('Professional free'!K210),"",'Professional free'!K210)</f>
        <v/>
      </c>
      <c r="J810" t="str">
        <f>IF(ISBLANK('Professional free'!L210),"",'Professional free'!L210)</f>
        <v/>
      </c>
      <c r="K810" t="str">
        <f>IF(ISBLANK('Professional free'!M210),"",'Professional free'!M210)</f>
        <v/>
      </c>
      <c r="N810" t="str">
        <f>IF(ISBLANK('Professional free'!N210),"",'Professional free'!N210)</f>
        <v/>
      </c>
      <c r="AU810" t="str">
        <f>IF(ISBLANK('Professional free'!AU210),"",'Professional free'!AU210)</f>
        <v/>
      </c>
      <c r="AV810" t="str">
        <f>IF(ISBLANK('Professional free'!AV210),"",'Professional free'!AV210)</f>
        <v/>
      </c>
      <c r="AW810" t="str">
        <f>IF(ISBLANK('Professional free'!AW210),"",'Professional free'!AW210)</f>
        <v/>
      </c>
      <c r="AX810" t="str">
        <f>IF(ISBLANK('Professional free'!AX210),"",'Professional free'!AX210)</f>
        <v/>
      </c>
      <c r="BG810" t="str">
        <f>IF(ISBLANK('Professional free'!BG210),"",'Professional free'!BG210)</f>
        <v/>
      </c>
      <c r="BI810" s="29" t="str">
        <f>IF(ISBLANK('Professional free'!BH210),"",'Professional free'!BH210)</f>
        <v/>
      </c>
      <c r="BJ810" t="str">
        <f>IF(ISBLANK('Professional free'!F210),"",'Professional free'!F210)</f>
        <v/>
      </c>
      <c r="BK810" t="str">
        <f>IF(ISBLANK('Professional free'!G210),"",'Professional free'!G210)</f>
        <v/>
      </c>
      <c r="BL810" t="str">
        <f>IF(ISBLANK('Professional free'!AF210),"",'Professional free'!AF210)</f>
        <v/>
      </c>
      <c r="BN810" t="str">
        <f>IF(ISBLANK('Professional free'!BI210),"",'Professional free'!BI210)</f>
        <v/>
      </c>
    </row>
    <row r="811" spans="6:66">
      <c r="F811" t="str">
        <f>IF(ISBLANK('Professional free'!H211),"",'Professional free'!H211)</f>
        <v/>
      </c>
      <c r="G811" t="str">
        <f>IF(ISBLANK('Professional free'!I211),"",'Professional free'!I211)</f>
        <v/>
      </c>
      <c r="H811" t="str">
        <f>IF(ISBLANK('Professional free'!J211),"",'Professional free'!J211)</f>
        <v/>
      </c>
      <c r="I811" t="str">
        <f>IF(ISBLANK('Professional free'!K211),"",'Professional free'!K211)</f>
        <v/>
      </c>
      <c r="J811" t="str">
        <f>IF(ISBLANK('Professional free'!L211),"",'Professional free'!L211)</f>
        <v/>
      </c>
      <c r="K811" t="str">
        <f>IF(ISBLANK('Professional free'!M211),"",'Professional free'!M211)</f>
        <v/>
      </c>
      <c r="N811" t="str">
        <f>IF(ISBLANK('Professional free'!N211),"",'Professional free'!N211)</f>
        <v/>
      </c>
      <c r="AU811" t="str">
        <f>IF(ISBLANK('Professional free'!AU211),"",'Professional free'!AU211)</f>
        <v/>
      </c>
      <c r="AV811" t="str">
        <f>IF(ISBLANK('Professional free'!AV211),"",'Professional free'!AV211)</f>
        <v/>
      </c>
      <c r="AW811" t="str">
        <f>IF(ISBLANK('Professional free'!AW211),"",'Professional free'!AW211)</f>
        <v/>
      </c>
      <c r="AX811" t="str">
        <f>IF(ISBLANK('Professional free'!AX211),"",'Professional free'!AX211)</f>
        <v/>
      </c>
      <c r="BG811" t="str">
        <f>IF(ISBLANK('Professional free'!BG211),"",'Professional free'!BG211)</f>
        <v/>
      </c>
      <c r="BI811" s="29" t="str">
        <f>IF(ISBLANK('Professional free'!BH211),"",'Professional free'!BH211)</f>
        <v/>
      </c>
      <c r="BJ811" t="str">
        <f>IF(ISBLANK('Professional free'!F211),"",'Professional free'!F211)</f>
        <v/>
      </c>
      <c r="BK811" t="str">
        <f>IF(ISBLANK('Professional free'!G211),"",'Professional free'!G211)</f>
        <v/>
      </c>
      <c r="BL811" t="str">
        <f>IF(ISBLANK('Professional free'!AF211),"",'Professional free'!AF211)</f>
        <v/>
      </c>
      <c r="BN811" t="str">
        <f>IF(ISBLANK('Professional free'!BI211),"",'Professional free'!BI211)</f>
        <v/>
      </c>
    </row>
    <row r="812" spans="6:66">
      <c r="F812" t="str">
        <f>IF(ISBLANK('Professional free'!H212),"",'Professional free'!H212)</f>
        <v/>
      </c>
      <c r="G812" t="str">
        <f>IF(ISBLANK('Professional free'!I212),"",'Professional free'!I212)</f>
        <v/>
      </c>
      <c r="H812" t="str">
        <f>IF(ISBLANK('Professional free'!J212),"",'Professional free'!J212)</f>
        <v/>
      </c>
      <c r="I812" t="str">
        <f>IF(ISBLANK('Professional free'!K212),"",'Professional free'!K212)</f>
        <v/>
      </c>
      <c r="J812" t="str">
        <f>IF(ISBLANK('Professional free'!L212),"",'Professional free'!L212)</f>
        <v/>
      </c>
      <c r="K812" t="str">
        <f>IF(ISBLANK('Professional free'!M212),"",'Professional free'!M212)</f>
        <v/>
      </c>
      <c r="N812" t="str">
        <f>IF(ISBLANK('Professional free'!N212),"",'Professional free'!N212)</f>
        <v/>
      </c>
      <c r="AU812" t="str">
        <f>IF(ISBLANK('Professional free'!AU212),"",'Professional free'!AU212)</f>
        <v/>
      </c>
      <c r="AV812" t="str">
        <f>IF(ISBLANK('Professional free'!AV212),"",'Professional free'!AV212)</f>
        <v/>
      </c>
      <c r="AW812" t="str">
        <f>IF(ISBLANK('Professional free'!AW212),"",'Professional free'!AW212)</f>
        <v/>
      </c>
      <c r="AX812" t="str">
        <f>IF(ISBLANK('Professional free'!AX212),"",'Professional free'!AX212)</f>
        <v/>
      </c>
      <c r="BG812" t="str">
        <f>IF(ISBLANK('Professional free'!BG212),"",'Professional free'!BG212)</f>
        <v/>
      </c>
      <c r="BI812" s="29" t="str">
        <f>IF(ISBLANK('Professional free'!BH212),"",'Professional free'!BH212)</f>
        <v/>
      </c>
      <c r="BJ812" t="str">
        <f>IF(ISBLANK('Professional free'!F212),"",'Professional free'!F212)</f>
        <v/>
      </c>
      <c r="BK812" t="str">
        <f>IF(ISBLANK('Professional free'!G212),"",'Professional free'!G212)</f>
        <v/>
      </c>
      <c r="BL812" t="str">
        <f>IF(ISBLANK('Professional free'!AF212),"",'Professional free'!AF212)</f>
        <v/>
      </c>
      <c r="BN812" t="str">
        <f>IF(ISBLANK('Professional free'!BI212),"",'Professional free'!BI212)</f>
        <v/>
      </c>
    </row>
    <row r="813" spans="6:66">
      <c r="F813" t="str">
        <f>IF(ISBLANK('Professional free'!H213),"",'Professional free'!H213)</f>
        <v/>
      </c>
      <c r="G813" t="str">
        <f>IF(ISBLANK('Professional free'!I213),"",'Professional free'!I213)</f>
        <v/>
      </c>
      <c r="H813" t="str">
        <f>IF(ISBLANK('Professional free'!J213),"",'Professional free'!J213)</f>
        <v/>
      </c>
      <c r="I813" t="str">
        <f>IF(ISBLANK('Professional free'!K213),"",'Professional free'!K213)</f>
        <v/>
      </c>
      <c r="J813" t="str">
        <f>IF(ISBLANK('Professional free'!L213),"",'Professional free'!L213)</f>
        <v/>
      </c>
      <c r="K813" t="str">
        <f>IF(ISBLANK('Professional free'!M213),"",'Professional free'!M213)</f>
        <v/>
      </c>
      <c r="N813" t="str">
        <f>IF(ISBLANK('Professional free'!N213),"",'Professional free'!N213)</f>
        <v/>
      </c>
      <c r="AU813" t="str">
        <f>IF(ISBLANK('Professional free'!AU213),"",'Professional free'!AU213)</f>
        <v/>
      </c>
      <c r="AV813" t="str">
        <f>IF(ISBLANK('Professional free'!AV213),"",'Professional free'!AV213)</f>
        <v/>
      </c>
      <c r="AW813" t="str">
        <f>IF(ISBLANK('Professional free'!AW213),"",'Professional free'!AW213)</f>
        <v/>
      </c>
      <c r="AX813" t="str">
        <f>IF(ISBLANK('Professional free'!AX213),"",'Professional free'!AX213)</f>
        <v/>
      </c>
      <c r="BG813" t="str">
        <f>IF(ISBLANK('Professional free'!BG213),"",'Professional free'!BG213)</f>
        <v/>
      </c>
      <c r="BI813" s="29" t="str">
        <f>IF(ISBLANK('Professional free'!BH213),"",'Professional free'!BH213)</f>
        <v/>
      </c>
      <c r="BJ813" t="str">
        <f>IF(ISBLANK('Professional free'!F213),"",'Professional free'!F213)</f>
        <v/>
      </c>
      <c r="BK813" t="str">
        <f>IF(ISBLANK('Professional free'!G213),"",'Professional free'!G213)</f>
        <v/>
      </c>
      <c r="BL813" t="str">
        <f>IF(ISBLANK('Professional free'!AF213),"",'Professional free'!AF213)</f>
        <v/>
      </c>
      <c r="BN813" t="str">
        <f>IF(ISBLANK('Professional free'!BI213),"",'Professional free'!BI213)</f>
        <v/>
      </c>
    </row>
    <row r="814" spans="6:66">
      <c r="F814">
        <f>IF(ISBLANK('Student free'!H14),"",'Student free'!H14)</f>
        <v>10</v>
      </c>
      <c r="G814">
        <f>IF(ISBLANK('Student free'!I14),"",'Student free'!I14)</f>
        <v>51</v>
      </c>
      <c r="H814">
        <f>IF(ISBLANK('Student free'!J14),"",'Student free'!J14)</f>
        <v>17</v>
      </c>
      <c r="I814">
        <f>IF(ISBLANK('Student free'!K14),"",'Student free'!K14)</f>
        <v>1.7</v>
      </c>
      <c r="J814">
        <f>IF(ISBLANK('Student free'!L14),"",'Student free'!L14)</f>
        <v>50</v>
      </c>
      <c r="K814">
        <f>IF(ISBLANK('Student free'!M14),"",'Student free'!M14)</f>
        <v>5</v>
      </c>
      <c r="N814">
        <f>IF(ISBLANK('Student free'!N14),"",'Student free'!N14)</f>
        <v>1</v>
      </c>
      <c r="AU814">
        <f>IF(ISBLANK('Student free'!AU14),"",'Student free'!AU14)</f>
        <v>52.865000000000016</v>
      </c>
      <c r="AV814">
        <f>IF(ISBLANK('Student free'!AV14),"",'Student free'!AV14)</f>
        <v>8.370000000000001</v>
      </c>
      <c r="AW814">
        <f>IF(ISBLANK('Student free'!AW14),"",'Student free'!AW14)</f>
        <v>10.639999999999997</v>
      </c>
      <c r="AX814">
        <f>IF(ISBLANK('Student free'!AX14),"",'Student free'!AX14)</f>
        <v>7.120000000000001</v>
      </c>
      <c r="BG814">
        <f>IF(ISBLANK('Student free'!BG14),"",'Student free'!BG14)</f>
        <v>100</v>
      </c>
      <c r="BI814" s="29">
        <f>IF(ISBLANK('Student free'!BH14),"",'Student free'!BH14)</f>
        <v>3.4722222222222222E-5</v>
      </c>
      <c r="BJ814">
        <f>IF(ISBLANK('Student free'!F14),"",'Student free'!F14)</f>
        <v>1</v>
      </c>
      <c r="BK814">
        <f>IF(ISBLANK('Student free'!G14),"",'Student free'!G14)</f>
        <v>10</v>
      </c>
      <c r="BL814">
        <f>IF(ISBLANK('Student free'!AF14),"",'Student free'!AF14)</f>
        <v>1</v>
      </c>
      <c r="BN814">
        <f>IF(ISBLANK('Student free'!BI14),"",'Student free'!BI14)</f>
        <v>98.039215686274503</v>
      </c>
    </row>
    <row r="815" spans="6:66">
      <c r="F815">
        <f>IF(ISBLANK('Student free'!H15),"",'Student free'!H15)</f>
        <v>29</v>
      </c>
      <c r="G815">
        <f>IF(ISBLANK('Student free'!I15),"",'Student free'!I15)</f>
        <v>190</v>
      </c>
      <c r="H815">
        <f>IF(ISBLANK('Student free'!J15),"",'Student free'!J15)</f>
        <v>61</v>
      </c>
      <c r="I815">
        <f>IF(ISBLANK('Student free'!K15),"",'Student free'!K15)</f>
        <v>2.103448275862069</v>
      </c>
      <c r="J815">
        <f>IF(ISBLANK('Student free'!L15),"",'Student free'!L15)</f>
        <v>186</v>
      </c>
      <c r="K815">
        <f>IF(ISBLANK('Student free'!M15),"",'Student free'!M15)</f>
        <v>6.4137931034482758</v>
      </c>
      <c r="N815">
        <f>IF(ISBLANK('Student free'!N15),"",'Student free'!N15)</f>
        <v>2</v>
      </c>
      <c r="AU815">
        <f>IF(ISBLANK('Student free'!AU15),"",'Student free'!AU15)</f>
        <v>-0.55172413793101427</v>
      </c>
      <c r="AV815">
        <f>IF(ISBLANK('Student free'!AV15),"",'Student free'!AV15)</f>
        <v>20.540689655172418</v>
      </c>
      <c r="AW815">
        <f>IF(ISBLANK('Student free'!AW15),"",'Student free'!AW15)</f>
        <v>20.892413793103447</v>
      </c>
      <c r="AX815">
        <f>IF(ISBLANK('Student free'!AX15),"",'Student free'!AX15)</f>
        <v>23.278965517241382</v>
      </c>
      <c r="BG815">
        <f>IF(ISBLANK('Student free'!BG15),"",'Student free'!BG15)</f>
        <v>137.93103448275861</v>
      </c>
      <c r="BI815" s="29">
        <f>IF(ISBLANK('Student free'!BH15),"",'Student free'!BH15)</f>
        <v>1.0069444444444445E-4</v>
      </c>
      <c r="BJ815">
        <f>IF(ISBLANK('Student free'!F15),"",'Student free'!F15)</f>
        <v>1</v>
      </c>
      <c r="BK815">
        <f>IF(ISBLANK('Student free'!G15),"",'Student free'!G15)</f>
        <v>29</v>
      </c>
      <c r="BL815">
        <f>IF(ISBLANK('Student free'!AF15),"",'Student free'!AF15)</f>
        <v>4</v>
      </c>
      <c r="BN815">
        <f>IF(ISBLANK('Student free'!BI15),"",'Student free'!BI15)</f>
        <v>97.894736842105274</v>
      </c>
    </row>
    <row r="816" spans="6:66">
      <c r="F816" t="str">
        <f>IF(ISBLANK('Student free'!H16),"",'Student free'!H16)</f>
        <v/>
      </c>
      <c r="G816" t="str">
        <f>IF(ISBLANK('Student free'!I16),"",'Student free'!I16)</f>
        <v/>
      </c>
      <c r="H816" t="str">
        <f>IF(ISBLANK('Student free'!J16),"",'Student free'!J16)</f>
        <v/>
      </c>
      <c r="I816" t="str">
        <f>IF(ISBLANK('Student free'!K16),"",'Student free'!K16)</f>
        <v/>
      </c>
      <c r="J816" t="str">
        <f>IF(ISBLANK('Student free'!L16),"",'Student free'!L16)</f>
        <v/>
      </c>
      <c r="K816" t="str">
        <f>IF(ISBLANK('Student free'!M16),"",'Student free'!M16)</f>
        <v/>
      </c>
      <c r="N816" t="str">
        <f>IF(ISBLANK('Student free'!N16),"",'Student free'!N16)</f>
        <v/>
      </c>
      <c r="AU816" t="str">
        <f>IF(ISBLANK('Student free'!AU16),"",'Student free'!AU16)</f>
        <v/>
      </c>
      <c r="AV816" t="str">
        <f>IF(ISBLANK('Student free'!AV16),"",'Student free'!AV16)</f>
        <v/>
      </c>
      <c r="AW816" t="str">
        <f>IF(ISBLANK('Student free'!AW16),"",'Student free'!AW16)</f>
        <v/>
      </c>
      <c r="AX816" t="str">
        <f>IF(ISBLANK('Student free'!AX16),"",'Student free'!AX16)</f>
        <v/>
      </c>
      <c r="BG816" t="str">
        <f>IF(ISBLANK('Student free'!BG16),"",'Student free'!BG16)</f>
        <v/>
      </c>
      <c r="BI816" s="29" t="str">
        <f>IF(ISBLANK('Student free'!BH16),"",'Student free'!BH16)</f>
        <v/>
      </c>
      <c r="BJ816" t="str">
        <f>IF(ISBLANK('Student free'!F16),"",'Student free'!F16)</f>
        <v/>
      </c>
      <c r="BK816" t="str">
        <f>IF(ISBLANK('Student free'!G16),"",'Student free'!G16)</f>
        <v/>
      </c>
      <c r="BL816" t="str">
        <f>IF(ISBLANK('Student free'!AF16),"",'Student free'!AF16)</f>
        <v/>
      </c>
      <c r="BN816" t="str">
        <f>IF(ISBLANK('Student free'!BI16),"",'Student free'!BI16)</f>
        <v/>
      </c>
    </row>
    <row r="817" spans="6:66">
      <c r="F817" t="str">
        <f>IF(ISBLANK('Student free'!H17),"",'Student free'!H17)</f>
        <v/>
      </c>
      <c r="G817" t="str">
        <f>IF(ISBLANK('Student free'!I17),"",'Student free'!I17)</f>
        <v/>
      </c>
      <c r="H817" t="str">
        <f>IF(ISBLANK('Student free'!J17),"",'Student free'!J17)</f>
        <v/>
      </c>
      <c r="I817" t="str">
        <f>IF(ISBLANK('Student free'!K17),"",'Student free'!K17)</f>
        <v/>
      </c>
      <c r="J817" t="str">
        <f>IF(ISBLANK('Student free'!L17),"",'Student free'!L17)</f>
        <v/>
      </c>
      <c r="K817" t="str">
        <f>IF(ISBLANK('Student free'!M17),"",'Student free'!M17)</f>
        <v/>
      </c>
      <c r="N817" t="str">
        <f>IF(ISBLANK('Student free'!N17),"",'Student free'!N17)</f>
        <v/>
      </c>
      <c r="AU817" t="str">
        <f>IF(ISBLANK('Student free'!AU17),"",'Student free'!AU17)</f>
        <v/>
      </c>
      <c r="AV817" t="str">
        <f>IF(ISBLANK('Student free'!AV17),"",'Student free'!AV17)</f>
        <v/>
      </c>
      <c r="AW817" t="str">
        <f>IF(ISBLANK('Student free'!AW17),"",'Student free'!AW17)</f>
        <v/>
      </c>
      <c r="AX817" t="str">
        <f>IF(ISBLANK('Student free'!AX17),"",'Student free'!AX17)</f>
        <v/>
      </c>
      <c r="BG817" t="str">
        <f>IF(ISBLANK('Student free'!BG17),"",'Student free'!BG17)</f>
        <v/>
      </c>
      <c r="BI817" s="29" t="str">
        <f>IF(ISBLANK('Student free'!BH17),"",'Student free'!BH17)</f>
        <v/>
      </c>
      <c r="BJ817" t="str">
        <f>IF(ISBLANK('Student free'!F17),"",'Student free'!F17)</f>
        <v/>
      </c>
      <c r="BK817" t="str">
        <f>IF(ISBLANK('Student free'!G17),"",'Student free'!G17)</f>
        <v/>
      </c>
      <c r="BL817" t="str">
        <f>IF(ISBLANK('Student free'!AF17),"",'Student free'!AF17)</f>
        <v/>
      </c>
      <c r="BN817" t="str">
        <f>IF(ISBLANK('Student free'!BI17),"",'Student free'!BI17)</f>
        <v/>
      </c>
    </row>
    <row r="818" spans="6:66">
      <c r="F818" t="str">
        <f>IF(ISBLANK('Student free'!H18),"",'Student free'!H18)</f>
        <v/>
      </c>
      <c r="G818" t="str">
        <f>IF(ISBLANK('Student free'!I18),"",'Student free'!I18)</f>
        <v/>
      </c>
      <c r="H818" t="str">
        <f>IF(ISBLANK('Student free'!J18),"",'Student free'!J18)</f>
        <v/>
      </c>
      <c r="I818" t="str">
        <f>IF(ISBLANK('Student free'!K18),"",'Student free'!K18)</f>
        <v/>
      </c>
      <c r="J818" t="str">
        <f>IF(ISBLANK('Student free'!L18),"",'Student free'!L18)</f>
        <v/>
      </c>
      <c r="K818" t="str">
        <f>IF(ISBLANK('Student free'!M18),"",'Student free'!M18)</f>
        <v/>
      </c>
      <c r="N818" t="str">
        <f>IF(ISBLANK('Student free'!N18),"",'Student free'!N18)</f>
        <v/>
      </c>
      <c r="AU818" t="str">
        <f>IF(ISBLANK('Student free'!AU18),"",'Student free'!AU18)</f>
        <v/>
      </c>
      <c r="AV818" t="str">
        <f>IF(ISBLANK('Student free'!AV18),"",'Student free'!AV18)</f>
        <v/>
      </c>
      <c r="AW818" t="str">
        <f>IF(ISBLANK('Student free'!AW18),"",'Student free'!AW18)</f>
        <v/>
      </c>
      <c r="AX818" t="str">
        <f>IF(ISBLANK('Student free'!AX18),"",'Student free'!AX18)</f>
        <v/>
      </c>
      <c r="BG818" t="str">
        <f>IF(ISBLANK('Student free'!BG18),"",'Student free'!BG18)</f>
        <v/>
      </c>
      <c r="BI818" s="29" t="str">
        <f>IF(ISBLANK('Student free'!BH18),"",'Student free'!BH18)</f>
        <v/>
      </c>
      <c r="BJ818" t="str">
        <f>IF(ISBLANK('Student free'!F18),"",'Student free'!F18)</f>
        <v/>
      </c>
      <c r="BK818" t="str">
        <f>IF(ISBLANK('Student free'!G18),"",'Student free'!G18)</f>
        <v/>
      </c>
      <c r="BL818" t="str">
        <f>IF(ISBLANK('Student free'!AF18),"",'Student free'!AF18)</f>
        <v/>
      </c>
      <c r="BN818" t="str">
        <f>IF(ISBLANK('Student free'!BI18),"",'Student free'!BI18)</f>
        <v/>
      </c>
    </row>
    <row r="819" spans="6:66">
      <c r="F819" t="str">
        <f>IF(ISBLANK('Student free'!H19),"",'Student free'!H19)</f>
        <v/>
      </c>
      <c r="G819" t="str">
        <f>IF(ISBLANK('Student free'!I19),"",'Student free'!I19)</f>
        <v/>
      </c>
      <c r="H819" t="str">
        <f>IF(ISBLANK('Student free'!J19),"",'Student free'!J19)</f>
        <v/>
      </c>
      <c r="I819" t="str">
        <f>IF(ISBLANK('Student free'!K19),"",'Student free'!K19)</f>
        <v/>
      </c>
      <c r="J819" t="str">
        <f>IF(ISBLANK('Student free'!L19),"",'Student free'!L19)</f>
        <v/>
      </c>
      <c r="K819" t="str">
        <f>IF(ISBLANK('Student free'!M19),"",'Student free'!M19)</f>
        <v/>
      </c>
      <c r="N819" t="str">
        <f>IF(ISBLANK('Student free'!N19),"",'Student free'!N19)</f>
        <v/>
      </c>
      <c r="AU819" t="str">
        <f>IF(ISBLANK('Student free'!AU19),"",'Student free'!AU19)</f>
        <v/>
      </c>
      <c r="AV819" t="str">
        <f>IF(ISBLANK('Student free'!AV19),"",'Student free'!AV19)</f>
        <v/>
      </c>
      <c r="AW819" t="str">
        <f>IF(ISBLANK('Student free'!AW19),"",'Student free'!AW19)</f>
        <v/>
      </c>
      <c r="AX819" t="str">
        <f>IF(ISBLANK('Student free'!AX19),"",'Student free'!AX19)</f>
        <v/>
      </c>
      <c r="BG819" t="str">
        <f>IF(ISBLANK('Student free'!BG19),"",'Student free'!BG19)</f>
        <v/>
      </c>
      <c r="BI819" s="29" t="str">
        <f>IF(ISBLANK('Student free'!BH19),"",'Student free'!BH19)</f>
        <v/>
      </c>
      <c r="BJ819" t="str">
        <f>IF(ISBLANK('Student free'!F19),"",'Student free'!F19)</f>
        <v/>
      </c>
      <c r="BK819" t="str">
        <f>IF(ISBLANK('Student free'!G19),"",'Student free'!G19)</f>
        <v/>
      </c>
      <c r="BL819" t="str">
        <f>IF(ISBLANK('Student free'!AF19),"",'Student free'!AF19)</f>
        <v/>
      </c>
      <c r="BN819" t="str">
        <f>IF(ISBLANK('Student free'!BI19),"",'Student free'!BI19)</f>
        <v/>
      </c>
    </row>
    <row r="820" spans="6:66">
      <c r="F820" t="str">
        <f>IF(ISBLANK('Student free'!H20),"",'Student free'!H20)</f>
        <v/>
      </c>
      <c r="G820" t="str">
        <f>IF(ISBLANK('Student free'!I20),"",'Student free'!I20)</f>
        <v/>
      </c>
      <c r="H820" t="str">
        <f>IF(ISBLANK('Student free'!J20),"",'Student free'!J20)</f>
        <v/>
      </c>
      <c r="I820" t="str">
        <f>IF(ISBLANK('Student free'!K20),"",'Student free'!K20)</f>
        <v/>
      </c>
      <c r="J820" t="str">
        <f>IF(ISBLANK('Student free'!L20),"",'Student free'!L20)</f>
        <v/>
      </c>
      <c r="K820" t="str">
        <f>IF(ISBLANK('Student free'!M20),"",'Student free'!M20)</f>
        <v/>
      </c>
      <c r="N820" t="str">
        <f>IF(ISBLANK('Student free'!N20),"",'Student free'!N20)</f>
        <v/>
      </c>
      <c r="AU820" t="str">
        <f>IF(ISBLANK('Student free'!AU20),"",'Student free'!AU20)</f>
        <v/>
      </c>
      <c r="AV820" t="str">
        <f>IF(ISBLANK('Student free'!AV20),"",'Student free'!AV20)</f>
        <v/>
      </c>
      <c r="AW820" t="str">
        <f>IF(ISBLANK('Student free'!AW20),"",'Student free'!AW20)</f>
        <v/>
      </c>
      <c r="AX820" t="str">
        <f>IF(ISBLANK('Student free'!AX20),"",'Student free'!AX20)</f>
        <v/>
      </c>
      <c r="BG820" t="str">
        <f>IF(ISBLANK('Student free'!BG20),"",'Student free'!BG20)</f>
        <v/>
      </c>
      <c r="BI820" s="29" t="str">
        <f>IF(ISBLANK('Student free'!BH20),"",'Student free'!BH20)</f>
        <v/>
      </c>
      <c r="BJ820" t="str">
        <f>IF(ISBLANK('Student free'!F20),"",'Student free'!F20)</f>
        <v/>
      </c>
      <c r="BK820" t="str">
        <f>IF(ISBLANK('Student free'!G20),"",'Student free'!G20)</f>
        <v/>
      </c>
      <c r="BL820" t="str">
        <f>IF(ISBLANK('Student free'!AF20),"",'Student free'!AF20)</f>
        <v/>
      </c>
      <c r="BN820" t="str">
        <f>IF(ISBLANK('Student free'!BI20),"",'Student free'!BI20)</f>
        <v/>
      </c>
    </row>
    <row r="821" spans="6:66">
      <c r="F821" t="str">
        <f>IF(ISBLANK('Student free'!H21),"",'Student free'!H21)</f>
        <v/>
      </c>
      <c r="G821" t="str">
        <f>IF(ISBLANK('Student free'!I21),"",'Student free'!I21)</f>
        <v/>
      </c>
      <c r="H821" t="str">
        <f>IF(ISBLANK('Student free'!J21),"",'Student free'!J21)</f>
        <v/>
      </c>
      <c r="I821" t="str">
        <f>IF(ISBLANK('Student free'!K21),"",'Student free'!K21)</f>
        <v/>
      </c>
      <c r="J821" t="str">
        <f>IF(ISBLANK('Student free'!L21),"",'Student free'!L21)</f>
        <v/>
      </c>
      <c r="K821" t="str">
        <f>IF(ISBLANK('Student free'!M21),"",'Student free'!M21)</f>
        <v/>
      </c>
      <c r="N821" t="str">
        <f>IF(ISBLANK('Student free'!N21),"",'Student free'!N21)</f>
        <v/>
      </c>
      <c r="AU821" t="str">
        <f>IF(ISBLANK('Student free'!AU21),"",'Student free'!AU21)</f>
        <v/>
      </c>
      <c r="AV821" t="str">
        <f>IF(ISBLANK('Student free'!AV21),"",'Student free'!AV21)</f>
        <v/>
      </c>
      <c r="AW821" t="str">
        <f>IF(ISBLANK('Student free'!AW21),"",'Student free'!AW21)</f>
        <v/>
      </c>
      <c r="AX821" t="str">
        <f>IF(ISBLANK('Student free'!AX21),"",'Student free'!AX21)</f>
        <v/>
      </c>
      <c r="BG821" t="str">
        <f>IF(ISBLANK('Student free'!BG21),"",'Student free'!BG21)</f>
        <v/>
      </c>
      <c r="BI821" s="29" t="str">
        <f>IF(ISBLANK('Student free'!BH21),"",'Student free'!BH21)</f>
        <v/>
      </c>
      <c r="BJ821" t="str">
        <f>IF(ISBLANK('Student free'!F21),"",'Student free'!F21)</f>
        <v/>
      </c>
      <c r="BK821" t="str">
        <f>IF(ISBLANK('Student free'!G21),"",'Student free'!G21)</f>
        <v/>
      </c>
      <c r="BL821" t="str">
        <f>IF(ISBLANK('Student free'!AF21),"",'Student free'!AF21)</f>
        <v/>
      </c>
      <c r="BN821" t="str">
        <f>IF(ISBLANK('Student free'!BI21),"",'Student free'!BI21)</f>
        <v/>
      </c>
    </row>
    <row r="822" spans="6:66">
      <c r="F822" t="str">
        <f>IF(ISBLANK('Student free'!H22),"",'Student free'!H22)</f>
        <v/>
      </c>
      <c r="G822" t="str">
        <f>IF(ISBLANK('Student free'!I22),"",'Student free'!I22)</f>
        <v/>
      </c>
      <c r="H822" t="str">
        <f>IF(ISBLANK('Student free'!J22),"",'Student free'!J22)</f>
        <v/>
      </c>
      <c r="I822" t="str">
        <f>IF(ISBLANK('Student free'!K22),"",'Student free'!K22)</f>
        <v/>
      </c>
      <c r="J822" t="str">
        <f>IF(ISBLANK('Student free'!L22),"",'Student free'!L22)</f>
        <v/>
      </c>
      <c r="K822" t="str">
        <f>IF(ISBLANK('Student free'!M22),"",'Student free'!M22)</f>
        <v/>
      </c>
      <c r="N822" t="str">
        <f>IF(ISBLANK('Student free'!N22),"",'Student free'!N22)</f>
        <v/>
      </c>
      <c r="AU822" t="str">
        <f>IF(ISBLANK('Student free'!AU22),"",'Student free'!AU22)</f>
        <v/>
      </c>
      <c r="AV822" t="str">
        <f>IF(ISBLANK('Student free'!AV22),"",'Student free'!AV22)</f>
        <v/>
      </c>
      <c r="AW822" t="str">
        <f>IF(ISBLANK('Student free'!AW22),"",'Student free'!AW22)</f>
        <v/>
      </c>
      <c r="AX822" t="str">
        <f>IF(ISBLANK('Student free'!AX22),"",'Student free'!AX22)</f>
        <v/>
      </c>
      <c r="BG822" t="str">
        <f>IF(ISBLANK('Student free'!BG22),"",'Student free'!BG22)</f>
        <v/>
      </c>
      <c r="BI822" s="29" t="str">
        <f>IF(ISBLANK('Student free'!BH22),"",'Student free'!BH22)</f>
        <v/>
      </c>
      <c r="BJ822" t="str">
        <f>IF(ISBLANK('Student free'!F22),"",'Student free'!F22)</f>
        <v/>
      </c>
      <c r="BK822" t="str">
        <f>IF(ISBLANK('Student free'!G22),"",'Student free'!G22)</f>
        <v/>
      </c>
      <c r="BL822" t="str">
        <f>IF(ISBLANK('Student free'!AF22),"",'Student free'!AF22)</f>
        <v/>
      </c>
      <c r="BN822" t="str">
        <f>IF(ISBLANK('Student free'!BI22),"",'Student free'!BI22)</f>
        <v/>
      </c>
    </row>
    <row r="823" spans="6:66">
      <c r="F823" t="str">
        <f>IF(ISBLANK('Student free'!H23),"",'Student free'!H23)</f>
        <v/>
      </c>
      <c r="G823" t="str">
        <f>IF(ISBLANK('Student free'!I23),"",'Student free'!I23)</f>
        <v/>
      </c>
      <c r="H823" t="str">
        <f>IF(ISBLANK('Student free'!J23),"",'Student free'!J23)</f>
        <v/>
      </c>
      <c r="I823" t="str">
        <f>IF(ISBLANK('Student free'!K23),"",'Student free'!K23)</f>
        <v/>
      </c>
      <c r="J823" t="str">
        <f>IF(ISBLANK('Student free'!L23),"",'Student free'!L23)</f>
        <v/>
      </c>
      <c r="K823" t="str">
        <f>IF(ISBLANK('Student free'!M23),"",'Student free'!M23)</f>
        <v/>
      </c>
      <c r="N823" t="str">
        <f>IF(ISBLANK('Student free'!N23),"",'Student free'!N23)</f>
        <v/>
      </c>
      <c r="AU823" t="str">
        <f>IF(ISBLANK('Student free'!AU23),"",'Student free'!AU23)</f>
        <v/>
      </c>
      <c r="AV823" t="str">
        <f>IF(ISBLANK('Student free'!AV23),"",'Student free'!AV23)</f>
        <v/>
      </c>
      <c r="AW823" t="str">
        <f>IF(ISBLANK('Student free'!AW23),"",'Student free'!AW23)</f>
        <v/>
      </c>
      <c r="AX823" t="str">
        <f>IF(ISBLANK('Student free'!AX23),"",'Student free'!AX23)</f>
        <v/>
      </c>
      <c r="BG823" t="str">
        <f>IF(ISBLANK('Student free'!BG23),"",'Student free'!BG23)</f>
        <v/>
      </c>
      <c r="BI823" s="29" t="str">
        <f>IF(ISBLANK('Student free'!BH23),"",'Student free'!BH23)</f>
        <v/>
      </c>
      <c r="BJ823" t="str">
        <f>IF(ISBLANK('Student free'!F23),"",'Student free'!F23)</f>
        <v/>
      </c>
      <c r="BK823" t="str">
        <f>IF(ISBLANK('Student free'!G23),"",'Student free'!G23)</f>
        <v/>
      </c>
      <c r="BL823" t="str">
        <f>IF(ISBLANK('Student free'!AF23),"",'Student free'!AF23)</f>
        <v/>
      </c>
      <c r="BN823" t="str">
        <f>IF(ISBLANK('Student free'!BI23),"",'Student free'!BI23)</f>
        <v/>
      </c>
    </row>
    <row r="824" spans="6:66">
      <c r="F824" t="str">
        <f>IF(ISBLANK('Student free'!H24),"",'Student free'!H24)</f>
        <v/>
      </c>
      <c r="G824" t="str">
        <f>IF(ISBLANK('Student free'!I24),"",'Student free'!I24)</f>
        <v/>
      </c>
      <c r="H824" t="str">
        <f>IF(ISBLANK('Student free'!J24),"",'Student free'!J24)</f>
        <v/>
      </c>
      <c r="I824" t="str">
        <f>IF(ISBLANK('Student free'!K24),"",'Student free'!K24)</f>
        <v/>
      </c>
      <c r="J824" t="str">
        <f>IF(ISBLANK('Student free'!L24),"",'Student free'!L24)</f>
        <v/>
      </c>
      <c r="K824" t="str">
        <f>IF(ISBLANK('Student free'!M24),"",'Student free'!M24)</f>
        <v/>
      </c>
      <c r="N824" t="str">
        <f>IF(ISBLANK('Student free'!N24),"",'Student free'!N24)</f>
        <v/>
      </c>
      <c r="AU824" t="str">
        <f>IF(ISBLANK('Student free'!AU24),"",'Student free'!AU24)</f>
        <v/>
      </c>
      <c r="AV824" t="str">
        <f>IF(ISBLANK('Student free'!AV24),"",'Student free'!AV24)</f>
        <v/>
      </c>
      <c r="AW824" t="str">
        <f>IF(ISBLANK('Student free'!AW24),"",'Student free'!AW24)</f>
        <v/>
      </c>
      <c r="AX824" t="str">
        <f>IF(ISBLANK('Student free'!AX24),"",'Student free'!AX24)</f>
        <v/>
      </c>
      <c r="BG824" t="str">
        <f>IF(ISBLANK('Student free'!BG24),"",'Student free'!BG24)</f>
        <v/>
      </c>
      <c r="BI824" s="29" t="str">
        <f>IF(ISBLANK('Student free'!BH24),"",'Student free'!BH24)</f>
        <v/>
      </c>
      <c r="BJ824" t="str">
        <f>IF(ISBLANK('Student free'!F24),"",'Student free'!F24)</f>
        <v/>
      </c>
      <c r="BK824" t="str">
        <f>IF(ISBLANK('Student free'!G24),"",'Student free'!G24)</f>
        <v/>
      </c>
      <c r="BL824" t="str">
        <f>IF(ISBLANK('Student free'!AF24),"",'Student free'!AF24)</f>
        <v/>
      </c>
      <c r="BN824" t="str">
        <f>IF(ISBLANK('Student free'!BI24),"",'Student free'!BI24)</f>
        <v/>
      </c>
    </row>
    <row r="825" spans="6:66">
      <c r="F825" t="str">
        <f>IF(ISBLANK('Student free'!H25),"",'Student free'!H25)</f>
        <v/>
      </c>
      <c r="G825" t="str">
        <f>IF(ISBLANK('Student free'!I25),"",'Student free'!I25)</f>
        <v/>
      </c>
      <c r="H825" t="str">
        <f>IF(ISBLANK('Student free'!J25),"",'Student free'!J25)</f>
        <v/>
      </c>
      <c r="I825" t="str">
        <f>IF(ISBLANK('Student free'!K25),"",'Student free'!K25)</f>
        <v/>
      </c>
      <c r="J825" t="str">
        <f>IF(ISBLANK('Student free'!L25),"",'Student free'!L25)</f>
        <v/>
      </c>
      <c r="K825" t="str">
        <f>IF(ISBLANK('Student free'!M25),"",'Student free'!M25)</f>
        <v/>
      </c>
      <c r="N825" t="str">
        <f>IF(ISBLANK('Student free'!N25),"",'Student free'!N25)</f>
        <v/>
      </c>
      <c r="AU825" t="str">
        <f>IF(ISBLANK('Student free'!AU25),"",'Student free'!AU25)</f>
        <v/>
      </c>
      <c r="AV825" t="str">
        <f>IF(ISBLANK('Student free'!AV25),"",'Student free'!AV25)</f>
        <v/>
      </c>
      <c r="AW825" t="str">
        <f>IF(ISBLANK('Student free'!AW25),"",'Student free'!AW25)</f>
        <v/>
      </c>
      <c r="AX825" t="str">
        <f>IF(ISBLANK('Student free'!AX25),"",'Student free'!AX25)</f>
        <v/>
      </c>
      <c r="BG825" t="str">
        <f>IF(ISBLANK('Student free'!BG25),"",'Student free'!BG25)</f>
        <v/>
      </c>
      <c r="BI825" s="29" t="str">
        <f>IF(ISBLANK('Student free'!BH25),"",'Student free'!BH25)</f>
        <v/>
      </c>
      <c r="BJ825" t="str">
        <f>IF(ISBLANK('Student free'!F25),"",'Student free'!F25)</f>
        <v/>
      </c>
      <c r="BK825" t="str">
        <f>IF(ISBLANK('Student free'!G25),"",'Student free'!G25)</f>
        <v/>
      </c>
      <c r="BL825" t="str">
        <f>IF(ISBLANK('Student free'!AF25),"",'Student free'!AF25)</f>
        <v/>
      </c>
      <c r="BN825" t="str">
        <f>IF(ISBLANK('Student free'!BI25),"",'Student free'!BI25)</f>
        <v/>
      </c>
    </row>
    <row r="826" spans="6:66">
      <c r="F826" t="str">
        <f>IF(ISBLANK('Student free'!H26),"",'Student free'!H26)</f>
        <v/>
      </c>
      <c r="G826" t="str">
        <f>IF(ISBLANK('Student free'!I26),"",'Student free'!I26)</f>
        <v/>
      </c>
      <c r="H826" t="str">
        <f>IF(ISBLANK('Student free'!J26),"",'Student free'!J26)</f>
        <v/>
      </c>
      <c r="I826" t="str">
        <f>IF(ISBLANK('Student free'!K26),"",'Student free'!K26)</f>
        <v/>
      </c>
      <c r="J826" t="str">
        <f>IF(ISBLANK('Student free'!L26),"",'Student free'!L26)</f>
        <v/>
      </c>
      <c r="K826" t="str">
        <f>IF(ISBLANK('Student free'!M26),"",'Student free'!M26)</f>
        <v/>
      </c>
      <c r="N826" t="str">
        <f>IF(ISBLANK('Student free'!N26),"",'Student free'!N26)</f>
        <v/>
      </c>
      <c r="AU826" t="str">
        <f>IF(ISBLANK('Student free'!AU26),"",'Student free'!AU26)</f>
        <v/>
      </c>
      <c r="AV826" t="str">
        <f>IF(ISBLANK('Student free'!AV26),"",'Student free'!AV26)</f>
        <v/>
      </c>
      <c r="AW826" t="str">
        <f>IF(ISBLANK('Student free'!AW26),"",'Student free'!AW26)</f>
        <v/>
      </c>
      <c r="AX826" t="str">
        <f>IF(ISBLANK('Student free'!AX26),"",'Student free'!AX26)</f>
        <v/>
      </c>
      <c r="BG826" t="str">
        <f>IF(ISBLANK('Student free'!BG26),"",'Student free'!BG26)</f>
        <v/>
      </c>
      <c r="BI826" s="29" t="str">
        <f>IF(ISBLANK('Student free'!BH26),"",'Student free'!BH26)</f>
        <v/>
      </c>
      <c r="BJ826" t="str">
        <f>IF(ISBLANK('Student free'!F26),"",'Student free'!F26)</f>
        <v/>
      </c>
      <c r="BK826" t="str">
        <f>IF(ISBLANK('Student free'!G26),"",'Student free'!G26)</f>
        <v/>
      </c>
      <c r="BL826" t="str">
        <f>IF(ISBLANK('Student free'!AF26),"",'Student free'!AF26)</f>
        <v/>
      </c>
      <c r="BN826" t="str">
        <f>IF(ISBLANK('Student free'!BI26),"",'Student free'!BI26)</f>
        <v/>
      </c>
    </row>
    <row r="827" spans="6:66">
      <c r="F827" t="str">
        <f>IF(ISBLANK('Student free'!H27),"",'Student free'!H27)</f>
        <v/>
      </c>
      <c r="G827" t="str">
        <f>IF(ISBLANK('Student free'!I27),"",'Student free'!I27)</f>
        <v/>
      </c>
      <c r="H827" t="str">
        <f>IF(ISBLANK('Student free'!J27),"",'Student free'!J27)</f>
        <v/>
      </c>
      <c r="I827" t="str">
        <f>IF(ISBLANK('Student free'!K27),"",'Student free'!K27)</f>
        <v/>
      </c>
      <c r="J827" t="str">
        <f>IF(ISBLANK('Student free'!L27),"",'Student free'!L27)</f>
        <v/>
      </c>
      <c r="K827" t="str">
        <f>IF(ISBLANK('Student free'!M27),"",'Student free'!M27)</f>
        <v/>
      </c>
      <c r="N827" t="str">
        <f>IF(ISBLANK('Student free'!N27),"",'Student free'!N27)</f>
        <v/>
      </c>
      <c r="AU827" t="str">
        <f>IF(ISBLANK('Student free'!AU27),"",'Student free'!AU27)</f>
        <v/>
      </c>
      <c r="AV827" t="str">
        <f>IF(ISBLANK('Student free'!AV27),"",'Student free'!AV27)</f>
        <v/>
      </c>
      <c r="AW827" t="str">
        <f>IF(ISBLANK('Student free'!AW27),"",'Student free'!AW27)</f>
        <v/>
      </c>
      <c r="AX827" t="str">
        <f>IF(ISBLANK('Student free'!AX27),"",'Student free'!AX27)</f>
        <v/>
      </c>
      <c r="BG827" t="str">
        <f>IF(ISBLANK('Student free'!BG27),"",'Student free'!BG27)</f>
        <v/>
      </c>
      <c r="BI827" s="29" t="str">
        <f>IF(ISBLANK('Student free'!BH27),"",'Student free'!BH27)</f>
        <v/>
      </c>
      <c r="BJ827" t="str">
        <f>IF(ISBLANK('Student free'!F27),"",'Student free'!F27)</f>
        <v/>
      </c>
      <c r="BK827" t="str">
        <f>IF(ISBLANK('Student free'!G27),"",'Student free'!G27)</f>
        <v/>
      </c>
      <c r="BL827" t="str">
        <f>IF(ISBLANK('Student free'!AF27),"",'Student free'!AF27)</f>
        <v/>
      </c>
      <c r="BN827" t="str">
        <f>IF(ISBLANK('Student free'!BI27),"",'Student free'!BI27)</f>
        <v/>
      </c>
    </row>
    <row r="828" spans="6:66">
      <c r="F828" t="str">
        <f>IF(ISBLANK('Student free'!H28),"",'Student free'!H28)</f>
        <v/>
      </c>
      <c r="G828" t="str">
        <f>IF(ISBLANK('Student free'!I28),"",'Student free'!I28)</f>
        <v/>
      </c>
      <c r="H828" t="str">
        <f>IF(ISBLANK('Student free'!J28),"",'Student free'!J28)</f>
        <v/>
      </c>
      <c r="I828" t="str">
        <f>IF(ISBLANK('Student free'!K28),"",'Student free'!K28)</f>
        <v/>
      </c>
      <c r="J828" t="str">
        <f>IF(ISBLANK('Student free'!L28),"",'Student free'!L28)</f>
        <v/>
      </c>
      <c r="K828" t="str">
        <f>IF(ISBLANK('Student free'!M28),"",'Student free'!M28)</f>
        <v/>
      </c>
      <c r="N828" t="str">
        <f>IF(ISBLANK('Student free'!N28),"",'Student free'!N28)</f>
        <v/>
      </c>
      <c r="AU828" t="str">
        <f>IF(ISBLANK('Student free'!AU28),"",'Student free'!AU28)</f>
        <v/>
      </c>
      <c r="AV828" t="str">
        <f>IF(ISBLANK('Student free'!AV28),"",'Student free'!AV28)</f>
        <v/>
      </c>
      <c r="AW828" t="str">
        <f>IF(ISBLANK('Student free'!AW28),"",'Student free'!AW28)</f>
        <v/>
      </c>
      <c r="AX828" t="str">
        <f>IF(ISBLANK('Student free'!AX28),"",'Student free'!AX28)</f>
        <v/>
      </c>
      <c r="BG828" t="str">
        <f>IF(ISBLANK('Student free'!BG28),"",'Student free'!BG28)</f>
        <v/>
      </c>
      <c r="BI828" s="29" t="str">
        <f>IF(ISBLANK('Student free'!BH28),"",'Student free'!BH28)</f>
        <v/>
      </c>
      <c r="BJ828" t="str">
        <f>IF(ISBLANK('Student free'!F28),"",'Student free'!F28)</f>
        <v/>
      </c>
      <c r="BK828" t="str">
        <f>IF(ISBLANK('Student free'!G28),"",'Student free'!G28)</f>
        <v/>
      </c>
      <c r="BL828" t="str">
        <f>IF(ISBLANK('Student free'!AF28),"",'Student free'!AF28)</f>
        <v/>
      </c>
      <c r="BN828" t="str">
        <f>IF(ISBLANK('Student free'!BI28),"",'Student free'!BI28)</f>
        <v/>
      </c>
    </row>
    <row r="829" spans="6:66">
      <c r="F829" t="str">
        <f>IF(ISBLANK('Student free'!H29),"",'Student free'!H29)</f>
        <v/>
      </c>
      <c r="G829" t="str">
        <f>IF(ISBLANK('Student free'!I29),"",'Student free'!I29)</f>
        <v/>
      </c>
      <c r="H829" t="str">
        <f>IF(ISBLANK('Student free'!J29),"",'Student free'!J29)</f>
        <v/>
      </c>
      <c r="I829" t="str">
        <f>IF(ISBLANK('Student free'!K29),"",'Student free'!K29)</f>
        <v/>
      </c>
      <c r="J829" t="str">
        <f>IF(ISBLANK('Student free'!L29),"",'Student free'!L29)</f>
        <v/>
      </c>
      <c r="K829" t="str">
        <f>IF(ISBLANK('Student free'!M29),"",'Student free'!M29)</f>
        <v/>
      </c>
      <c r="N829" t="str">
        <f>IF(ISBLANK('Student free'!N29),"",'Student free'!N29)</f>
        <v/>
      </c>
      <c r="AU829" t="str">
        <f>IF(ISBLANK('Student free'!AU29),"",'Student free'!AU29)</f>
        <v/>
      </c>
      <c r="AV829" t="str">
        <f>IF(ISBLANK('Student free'!AV29),"",'Student free'!AV29)</f>
        <v/>
      </c>
      <c r="AW829" t="str">
        <f>IF(ISBLANK('Student free'!AW29),"",'Student free'!AW29)</f>
        <v/>
      </c>
      <c r="AX829" t="str">
        <f>IF(ISBLANK('Student free'!AX29),"",'Student free'!AX29)</f>
        <v/>
      </c>
      <c r="BG829" t="str">
        <f>IF(ISBLANK('Student free'!BG29),"",'Student free'!BG29)</f>
        <v/>
      </c>
      <c r="BI829" s="29" t="str">
        <f>IF(ISBLANK('Student free'!BH29),"",'Student free'!BH29)</f>
        <v/>
      </c>
      <c r="BJ829" t="str">
        <f>IF(ISBLANK('Student free'!F29),"",'Student free'!F29)</f>
        <v/>
      </c>
      <c r="BK829" t="str">
        <f>IF(ISBLANK('Student free'!G29),"",'Student free'!G29)</f>
        <v/>
      </c>
      <c r="BL829" t="str">
        <f>IF(ISBLANK('Student free'!AF29),"",'Student free'!AF29)</f>
        <v/>
      </c>
      <c r="BN829" t="str">
        <f>IF(ISBLANK('Student free'!BI29),"",'Student free'!BI29)</f>
        <v/>
      </c>
    </row>
    <row r="830" spans="6:66">
      <c r="F830" t="str">
        <f>IF(ISBLANK('Student free'!H30),"",'Student free'!H30)</f>
        <v/>
      </c>
      <c r="G830" t="str">
        <f>IF(ISBLANK('Student free'!I30),"",'Student free'!I30)</f>
        <v/>
      </c>
      <c r="H830" t="str">
        <f>IF(ISBLANK('Student free'!J30),"",'Student free'!J30)</f>
        <v/>
      </c>
      <c r="I830" t="str">
        <f>IF(ISBLANK('Student free'!K30),"",'Student free'!K30)</f>
        <v/>
      </c>
      <c r="J830" t="str">
        <f>IF(ISBLANK('Student free'!L30),"",'Student free'!L30)</f>
        <v/>
      </c>
      <c r="K830" t="str">
        <f>IF(ISBLANK('Student free'!M30),"",'Student free'!M30)</f>
        <v/>
      </c>
      <c r="N830" t="str">
        <f>IF(ISBLANK('Student free'!N30),"",'Student free'!N30)</f>
        <v/>
      </c>
      <c r="AU830" t="str">
        <f>IF(ISBLANK('Student free'!AU30),"",'Student free'!AU30)</f>
        <v/>
      </c>
      <c r="AV830" t="str">
        <f>IF(ISBLANK('Student free'!AV30),"",'Student free'!AV30)</f>
        <v/>
      </c>
      <c r="AW830" t="str">
        <f>IF(ISBLANK('Student free'!AW30),"",'Student free'!AW30)</f>
        <v/>
      </c>
      <c r="AX830" t="str">
        <f>IF(ISBLANK('Student free'!AX30),"",'Student free'!AX30)</f>
        <v/>
      </c>
      <c r="BG830" t="str">
        <f>IF(ISBLANK('Student free'!BG30),"",'Student free'!BG30)</f>
        <v/>
      </c>
      <c r="BI830" s="29" t="str">
        <f>IF(ISBLANK('Student free'!BH30),"",'Student free'!BH30)</f>
        <v/>
      </c>
      <c r="BJ830" t="str">
        <f>IF(ISBLANK('Student free'!F30),"",'Student free'!F30)</f>
        <v/>
      </c>
      <c r="BK830" t="str">
        <f>IF(ISBLANK('Student free'!G30),"",'Student free'!G30)</f>
        <v/>
      </c>
      <c r="BL830" t="str">
        <f>IF(ISBLANK('Student free'!AF30),"",'Student free'!AF30)</f>
        <v/>
      </c>
      <c r="BN830" t="str">
        <f>IF(ISBLANK('Student free'!BI30),"",'Student free'!BI30)</f>
        <v/>
      </c>
    </row>
    <row r="831" spans="6:66">
      <c r="F831" t="str">
        <f>IF(ISBLANK('Student free'!H31),"",'Student free'!H31)</f>
        <v/>
      </c>
      <c r="G831" t="str">
        <f>IF(ISBLANK('Student free'!I31),"",'Student free'!I31)</f>
        <v/>
      </c>
      <c r="H831" t="str">
        <f>IF(ISBLANK('Student free'!J31),"",'Student free'!J31)</f>
        <v/>
      </c>
      <c r="I831" t="str">
        <f>IF(ISBLANK('Student free'!K31),"",'Student free'!K31)</f>
        <v/>
      </c>
      <c r="J831" t="str">
        <f>IF(ISBLANK('Student free'!L31),"",'Student free'!L31)</f>
        <v/>
      </c>
      <c r="K831" t="str">
        <f>IF(ISBLANK('Student free'!M31),"",'Student free'!M31)</f>
        <v/>
      </c>
      <c r="N831" t="str">
        <f>IF(ISBLANK('Student free'!N31),"",'Student free'!N31)</f>
        <v/>
      </c>
      <c r="AU831" t="str">
        <f>IF(ISBLANK('Student free'!AU31),"",'Student free'!AU31)</f>
        <v/>
      </c>
      <c r="AV831" t="str">
        <f>IF(ISBLANK('Student free'!AV31),"",'Student free'!AV31)</f>
        <v/>
      </c>
      <c r="AW831" t="str">
        <f>IF(ISBLANK('Student free'!AW31),"",'Student free'!AW31)</f>
        <v/>
      </c>
      <c r="AX831" t="str">
        <f>IF(ISBLANK('Student free'!AX31),"",'Student free'!AX31)</f>
        <v/>
      </c>
      <c r="BG831" t="str">
        <f>IF(ISBLANK('Student free'!BG31),"",'Student free'!BG31)</f>
        <v/>
      </c>
      <c r="BI831" s="29" t="str">
        <f>IF(ISBLANK('Student free'!BH31),"",'Student free'!BH31)</f>
        <v/>
      </c>
      <c r="BJ831" t="str">
        <f>IF(ISBLANK('Student free'!F31),"",'Student free'!F31)</f>
        <v/>
      </c>
      <c r="BK831" t="str">
        <f>IF(ISBLANK('Student free'!G31),"",'Student free'!G31)</f>
        <v/>
      </c>
      <c r="BL831" t="str">
        <f>IF(ISBLANK('Student free'!AF31),"",'Student free'!AF31)</f>
        <v/>
      </c>
      <c r="BN831" t="str">
        <f>IF(ISBLANK('Student free'!BI31),"",'Student free'!BI31)</f>
        <v/>
      </c>
    </row>
    <row r="832" spans="6:66">
      <c r="F832" t="str">
        <f>IF(ISBLANK('Student free'!H32),"",'Student free'!H32)</f>
        <v/>
      </c>
      <c r="G832" t="str">
        <f>IF(ISBLANK('Student free'!I32),"",'Student free'!I32)</f>
        <v/>
      </c>
      <c r="H832" t="str">
        <f>IF(ISBLANK('Student free'!J32),"",'Student free'!J32)</f>
        <v/>
      </c>
      <c r="I832" t="str">
        <f>IF(ISBLANK('Student free'!K32),"",'Student free'!K32)</f>
        <v/>
      </c>
      <c r="J832" t="str">
        <f>IF(ISBLANK('Student free'!L32),"",'Student free'!L32)</f>
        <v/>
      </c>
      <c r="K832" t="str">
        <f>IF(ISBLANK('Student free'!M32),"",'Student free'!M32)</f>
        <v/>
      </c>
      <c r="N832" t="str">
        <f>IF(ISBLANK('Student free'!N32),"",'Student free'!N32)</f>
        <v/>
      </c>
      <c r="AU832" t="str">
        <f>IF(ISBLANK('Student free'!AU32),"",'Student free'!AU32)</f>
        <v/>
      </c>
      <c r="AV832" t="str">
        <f>IF(ISBLANK('Student free'!AV32),"",'Student free'!AV32)</f>
        <v/>
      </c>
      <c r="AW832" t="str">
        <f>IF(ISBLANK('Student free'!AW32),"",'Student free'!AW32)</f>
        <v/>
      </c>
      <c r="AX832" t="str">
        <f>IF(ISBLANK('Student free'!AX32),"",'Student free'!AX32)</f>
        <v/>
      </c>
      <c r="BG832" t="str">
        <f>IF(ISBLANK('Student free'!BG32),"",'Student free'!BG32)</f>
        <v/>
      </c>
      <c r="BI832" s="29" t="str">
        <f>IF(ISBLANK('Student free'!BH32),"",'Student free'!BH32)</f>
        <v/>
      </c>
      <c r="BJ832" t="str">
        <f>IF(ISBLANK('Student free'!F32),"",'Student free'!F32)</f>
        <v/>
      </c>
      <c r="BK832" t="str">
        <f>IF(ISBLANK('Student free'!G32),"",'Student free'!G32)</f>
        <v/>
      </c>
      <c r="BL832" t="str">
        <f>IF(ISBLANK('Student free'!AF32),"",'Student free'!AF32)</f>
        <v/>
      </c>
      <c r="BN832" t="str">
        <f>IF(ISBLANK('Student free'!BI32),"",'Student free'!BI32)</f>
        <v/>
      </c>
    </row>
    <row r="833" spans="6:66">
      <c r="F833" t="str">
        <f>IF(ISBLANK('Student free'!H33),"",'Student free'!H33)</f>
        <v/>
      </c>
      <c r="G833" t="str">
        <f>IF(ISBLANK('Student free'!I33),"",'Student free'!I33)</f>
        <v/>
      </c>
      <c r="H833" t="str">
        <f>IF(ISBLANK('Student free'!J33),"",'Student free'!J33)</f>
        <v/>
      </c>
      <c r="I833" t="str">
        <f>IF(ISBLANK('Student free'!K33),"",'Student free'!K33)</f>
        <v/>
      </c>
      <c r="J833" t="str">
        <f>IF(ISBLANK('Student free'!L33),"",'Student free'!L33)</f>
        <v/>
      </c>
      <c r="K833" t="str">
        <f>IF(ISBLANK('Student free'!M33),"",'Student free'!M33)</f>
        <v/>
      </c>
      <c r="N833" t="str">
        <f>IF(ISBLANK('Student free'!N33),"",'Student free'!N33)</f>
        <v/>
      </c>
      <c r="AU833" t="str">
        <f>IF(ISBLANK('Student free'!AU33),"",'Student free'!AU33)</f>
        <v/>
      </c>
      <c r="AV833" t="str">
        <f>IF(ISBLANK('Student free'!AV33),"",'Student free'!AV33)</f>
        <v/>
      </c>
      <c r="AW833" t="str">
        <f>IF(ISBLANK('Student free'!AW33),"",'Student free'!AW33)</f>
        <v/>
      </c>
      <c r="AX833" t="str">
        <f>IF(ISBLANK('Student free'!AX33),"",'Student free'!AX33)</f>
        <v/>
      </c>
      <c r="BG833" t="str">
        <f>IF(ISBLANK('Student free'!BG33),"",'Student free'!BG33)</f>
        <v/>
      </c>
      <c r="BI833" s="29" t="str">
        <f>IF(ISBLANK('Student free'!BH33),"",'Student free'!BH33)</f>
        <v/>
      </c>
      <c r="BJ833" t="str">
        <f>IF(ISBLANK('Student free'!F33),"",'Student free'!F33)</f>
        <v/>
      </c>
      <c r="BK833" t="str">
        <f>IF(ISBLANK('Student free'!G33),"",'Student free'!G33)</f>
        <v/>
      </c>
      <c r="BL833" t="str">
        <f>IF(ISBLANK('Student free'!AF33),"",'Student free'!AF33)</f>
        <v/>
      </c>
      <c r="BN833" t="str">
        <f>IF(ISBLANK('Student free'!BI33),"",'Student free'!BI33)</f>
        <v/>
      </c>
    </row>
    <row r="834" spans="6:66">
      <c r="F834" t="str">
        <f>IF(ISBLANK('Student free'!H34),"",'Student free'!H34)</f>
        <v/>
      </c>
      <c r="G834" t="str">
        <f>IF(ISBLANK('Student free'!I34),"",'Student free'!I34)</f>
        <v/>
      </c>
      <c r="H834" t="str">
        <f>IF(ISBLANK('Student free'!J34),"",'Student free'!J34)</f>
        <v/>
      </c>
      <c r="I834" t="str">
        <f>IF(ISBLANK('Student free'!K34),"",'Student free'!K34)</f>
        <v/>
      </c>
      <c r="J834" t="str">
        <f>IF(ISBLANK('Student free'!L34),"",'Student free'!L34)</f>
        <v/>
      </c>
      <c r="K834" t="str">
        <f>IF(ISBLANK('Student free'!M34),"",'Student free'!M34)</f>
        <v/>
      </c>
      <c r="N834" t="str">
        <f>IF(ISBLANK('Student free'!N34),"",'Student free'!N34)</f>
        <v/>
      </c>
      <c r="AU834" t="str">
        <f>IF(ISBLANK('Student free'!AU34),"",'Student free'!AU34)</f>
        <v/>
      </c>
      <c r="AV834" t="str">
        <f>IF(ISBLANK('Student free'!AV34),"",'Student free'!AV34)</f>
        <v/>
      </c>
      <c r="AW834" t="str">
        <f>IF(ISBLANK('Student free'!AW34),"",'Student free'!AW34)</f>
        <v/>
      </c>
      <c r="AX834" t="str">
        <f>IF(ISBLANK('Student free'!AX34),"",'Student free'!AX34)</f>
        <v/>
      </c>
      <c r="BG834" t="str">
        <f>IF(ISBLANK('Student free'!BG34),"",'Student free'!BG34)</f>
        <v/>
      </c>
      <c r="BI834" s="29" t="str">
        <f>IF(ISBLANK('Student free'!BH34),"",'Student free'!BH34)</f>
        <v/>
      </c>
      <c r="BJ834" t="str">
        <f>IF(ISBLANK('Student free'!F34),"",'Student free'!F34)</f>
        <v/>
      </c>
      <c r="BK834" t="str">
        <f>IF(ISBLANK('Student free'!G34),"",'Student free'!G34)</f>
        <v/>
      </c>
      <c r="BL834" t="str">
        <f>IF(ISBLANK('Student free'!AF34),"",'Student free'!AF34)</f>
        <v/>
      </c>
      <c r="BN834" t="str">
        <f>IF(ISBLANK('Student free'!BI34),"",'Student free'!BI34)</f>
        <v/>
      </c>
    </row>
    <row r="835" spans="6:66">
      <c r="F835" t="str">
        <f>IF(ISBLANK('Student free'!H35),"",'Student free'!H35)</f>
        <v/>
      </c>
      <c r="G835" t="str">
        <f>IF(ISBLANK('Student free'!I35),"",'Student free'!I35)</f>
        <v/>
      </c>
      <c r="H835" t="str">
        <f>IF(ISBLANK('Student free'!J35),"",'Student free'!J35)</f>
        <v/>
      </c>
      <c r="I835" t="str">
        <f>IF(ISBLANK('Student free'!K35),"",'Student free'!K35)</f>
        <v/>
      </c>
      <c r="J835" t="str">
        <f>IF(ISBLANK('Student free'!L35),"",'Student free'!L35)</f>
        <v/>
      </c>
      <c r="K835" t="str">
        <f>IF(ISBLANK('Student free'!M35),"",'Student free'!M35)</f>
        <v/>
      </c>
      <c r="N835" t="str">
        <f>IF(ISBLANK('Student free'!N35),"",'Student free'!N35)</f>
        <v/>
      </c>
      <c r="AU835" t="str">
        <f>IF(ISBLANK('Student free'!AU35),"",'Student free'!AU35)</f>
        <v/>
      </c>
      <c r="AV835" t="str">
        <f>IF(ISBLANK('Student free'!AV35),"",'Student free'!AV35)</f>
        <v/>
      </c>
      <c r="AW835" t="str">
        <f>IF(ISBLANK('Student free'!AW35),"",'Student free'!AW35)</f>
        <v/>
      </c>
      <c r="AX835" t="str">
        <f>IF(ISBLANK('Student free'!AX35),"",'Student free'!AX35)</f>
        <v/>
      </c>
      <c r="BG835" t="str">
        <f>IF(ISBLANK('Student free'!BG35),"",'Student free'!BG35)</f>
        <v/>
      </c>
      <c r="BI835" s="29" t="str">
        <f>IF(ISBLANK('Student free'!BH35),"",'Student free'!BH35)</f>
        <v/>
      </c>
      <c r="BJ835" t="str">
        <f>IF(ISBLANK('Student free'!F35),"",'Student free'!F35)</f>
        <v/>
      </c>
      <c r="BK835" t="str">
        <f>IF(ISBLANK('Student free'!G35),"",'Student free'!G35)</f>
        <v/>
      </c>
      <c r="BL835" t="str">
        <f>IF(ISBLANK('Student free'!AF35),"",'Student free'!AF35)</f>
        <v/>
      </c>
      <c r="BN835" t="str">
        <f>IF(ISBLANK('Student free'!BI35),"",'Student free'!BI35)</f>
        <v/>
      </c>
    </row>
    <row r="836" spans="6:66">
      <c r="F836" t="str">
        <f>IF(ISBLANK('Student free'!H36),"",'Student free'!H36)</f>
        <v/>
      </c>
      <c r="G836" t="str">
        <f>IF(ISBLANK('Student free'!I36),"",'Student free'!I36)</f>
        <v/>
      </c>
      <c r="H836" t="str">
        <f>IF(ISBLANK('Student free'!J36),"",'Student free'!J36)</f>
        <v/>
      </c>
      <c r="I836" t="str">
        <f>IF(ISBLANK('Student free'!K36),"",'Student free'!K36)</f>
        <v/>
      </c>
      <c r="J836" t="str">
        <f>IF(ISBLANK('Student free'!L36),"",'Student free'!L36)</f>
        <v/>
      </c>
      <c r="K836" t="str">
        <f>IF(ISBLANK('Student free'!M36),"",'Student free'!M36)</f>
        <v/>
      </c>
      <c r="N836" t="str">
        <f>IF(ISBLANK('Student free'!N36),"",'Student free'!N36)</f>
        <v/>
      </c>
      <c r="AU836" t="str">
        <f>IF(ISBLANK('Student free'!AU36),"",'Student free'!AU36)</f>
        <v/>
      </c>
      <c r="AV836" t="str">
        <f>IF(ISBLANK('Student free'!AV36),"",'Student free'!AV36)</f>
        <v/>
      </c>
      <c r="AW836" t="str">
        <f>IF(ISBLANK('Student free'!AW36),"",'Student free'!AW36)</f>
        <v/>
      </c>
      <c r="AX836" t="str">
        <f>IF(ISBLANK('Student free'!AX36),"",'Student free'!AX36)</f>
        <v/>
      </c>
      <c r="BG836" t="str">
        <f>IF(ISBLANK('Student free'!BG36),"",'Student free'!BG36)</f>
        <v/>
      </c>
      <c r="BI836" s="29" t="str">
        <f>IF(ISBLANK('Student free'!BH36),"",'Student free'!BH36)</f>
        <v/>
      </c>
      <c r="BJ836" t="str">
        <f>IF(ISBLANK('Student free'!F36),"",'Student free'!F36)</f>
        <v/>
      </c>
      <c r="BK836" t="str">
        <f>IF(ISBLANK('Student free'!G36),"",'Student free'!G36)</f>
        <v/>
      </c>
      <c r="BL836" t="str">
        <f>IF(ISBLANK('Student free'!AF36),"",'Student free'!AF36)</f>
        <v/>
      </c>
      <c r="BN836" t="str">
        <f>IF(ISBLANK('Student free'!BI36),"",'Student free'!BI36)</f>
        <v/>
      </c>
    </row>
    <row r="837" spans="6:66">
      <c r="F837" t="str">
        <f>IF(ISBLANK('Student free'!H37),"",'Student free'!H37)</f>
        <v/>
      </c>
      <c r="G837" t="str">
        <f>IF(ISBLANK('Student free'!I37),"",'Student free'!I37)</f>
        <v/>
      </c>
      <c r="H837" t="str">
        <f>IF(ISBLANK('Student free'!J37),"",'Student free'!J37)</f>
        <v/>
      </c>
      <c r="I837" t="str">
        <f>IF(ISBLANK('Student free'!K37),"",'Student free'!K37)</f>
        <v/>
      </c>
      <c r="J837" t="str">
        <f>IF(ISBLANK('Student free'!L37),"",'Student free'!L37)</f>
        <v/>
      </c>
      <c r="K837" t="str">
        <f>IF(ISBLANK('Student free'!M37),"",'Student free'!M37)</f>
        <v/>
      </c>
      <c r="N837" t="str">
        <f>IF(ISBLANK('Student free'!N37),"",'Student free'!N37)</f>
        <v/>
      </c>
      <c r="AU837" t="str">
        <f>IF(ISBLANK('Student free'!AU37),"",'Student free'!AU37)</f>
        <v/>
      </c>
      <c r="AV837" t="str">
        <f>IF(ISBLANK('Student free'!AV37),"",'Student free'!AV37)</f>
        <v/>
      </c>
      <c r="AW837" t="str">
        <f>IF(ISBLANK('Student free'!AW37),"",'Student free'!AW37)</f>
        <v/>
      </c>
      <c r="AX837" t="str">
        <f>IF(ISBLANK('Student free'!AX37),"",'Student free'!AX37)</f>
        <v/>
      </c>
      <c r="BG837" t="str">
        <f>IF(ISBLANK('Student free'!BG37),"",'Student free'!BG37)</f>
        <v/>
      </c>
      <c r="BI837" s="29" t="str">
        <f>IF(ISBLANK('Student free'!BH37),"",'Student free'!BH37)</f>
        <v/>
      </c>
      <c r="BJ837" t="str">
        <f>IF(ISBLANK('Student free'!F37),"",'Student free'!F37)</f>
        <v/>
      </c>
      <c r="BK837" t="str">
        <f>IF(ISBLANK('Student free'!G37),"",'Student free'!G37)</f>
        <v/>
      </c>
      <c r="BL837" t="str">
        <f>IF(ISBLANK('Student free'!AF37),"",'Student free'!AF37)</f>
        <v/>
      </c>
      <c r="BN837" t="str">
        <f>IF(ISBLANK('Student free'!BI37),"",'Student free'!BI37)</f>
        <v/>
      </c>
    </row>
    <row r="838" spans="6:66">
      <c r="F838" t="str">
        <f>IF(ISBLANK('Student free'!H38),"",'Student free'!H38)</f>
        <v/>
      </c>
      <c r="G838" t="str">
        <f>IF(ISBLANK('Student free'!I38),"",'Student free'!I38)</f>
        <v/>
      </c>
      <c r="H838" t="str">
        <f>IF(ISBLANK('Student free'!J38),"",'Student free'!J38)</f>
        <v/>
      </c>
      <c r="I838" t="str">
        <f>IF(ISBLANK('Student free'!K38),"",'Student free'!K38)</f>
        <v/>
      </c>
      <c r="J838" t="str">
        <f>IF(ISBLANK('Student free'!L38),"",'Student free'!L38)</f>
        <v/>
      </c>
      <c r="K838" t="str">
        <f>IF(ISBLANK('Student free'!M38),"",'Student free'!M38)</f>
        <v/>
      </c>
      <c r="N838" t="str">
        <f>IF(ISBLANK('Student free'!N38),"",'Student free'!N38)</f>
        <v/>
      </c>
      <c r="AU838" t="str">
        <f>IF(ISBLANK('Student free'!AU38),"",'Student free'!AU38)</f>
        <v/>
      </c>
      <c r="AV838" t="str">
        <f>IF(ISBLANK('Student free'!AV38),"",'Student free'!AV38)</f>
        <v/>
      </c>
      <c r="AW838" t="str">
        <f>IF(ISBLANK('Student free'!AW38),"",'Student free'!AW38)</f>
        <v/>
      </c>
      <c r="AX838" t="str">
        <f>IF(ISBLANK('Student free'!AX38),"",'Student free'!AX38)</f>
        <v/>
      </c>
      <c r="BG838" t="str">
        <f>IF(ISBLANK('Student free'!BG38),"",'Student free'!BG38)</f>
        <v/>
      </c>
      <c r="BI838" s="29" t="str">
        <f>IF(ISBLANK('Student free'!BH38),"",'Student free'!BH38)</f>
        <v/>
      </c>
      <c r="BJ838" t="str">
        <f>IF(ISBLANK('Student free'!F38),"",'Student free'!F38)</f>
        <v/>
      </c>
      <c r="BK838" t="str">
        <f>IF(ISBLANK('Student free'!G38),"",'Student free'!G38)</f>
        <v/>
      </c>
      <c r="BL838" t="str">
        <f>IF(ISBLANK('Student free'!AF38),"",'Student free'!AF38)</f>
        <v/>
      </c>
      <c r="BN838" t="str">
        <f>IF(ISBLANK('Student free'!BI38),"",'Student free'!BI38)</f>
        <v/>
      </c>
    </row>
    <row r="839" spans="6:66">
      <c r="F839" t="str">
        <f>IF(ISBLANK('Student free'!H39),"",'Student free'!H39)</f>
        <v/>
      </c>
      <c r="G839" t="str">
        <f>IF(ISBLANK('Student free'!I39),"",'Student free'!I39)</f>
        <v/>
      </c>
      <c r="H839" t="str">
        <f>IF(ISBLANK('Student free'!J39),"",'Student free'!J39)</f>
        <v/>
      </c>
      <c r="I839" t="str">
        <f>IF(ISBLANK('Student free'!K39),"",'Student free'!K39)</f>
        <v/>
      </c>
      <c r="J839" t="str">
        <f>IF(ISBLANK('Student free'!L39),"",'Student free'!L39)</f>
        <v/>
      </c>
      <c r="K839" t="str">
        <f>IF(ISBLANK('Student free'!M39),"",'Student free'!M39)</f>
        <v/>
      </c>
      <c r="N839" t="str">
        <f>IF(ISBLANK('Student free'!N39),"",'Student free'!N39)</f>
        <v/>
      </c>
      <c r="AU839" t="str">
        <f>IF(ISBLANK('Student free'!AU39),"",'Student free'!AU39)</f>
        <v/>
      </c>
      <c r="AV839" t="str">
        <f>IF(ISBLANK('Student free'!AV39),"",'Student free'!AV39)</f>
        <v/>
      </c>
      <c r="AW839" t="str">
        <f>IF(ISBLANK('Student free'!AW39),"",'Student free'!AW39)</f>
        <v/>
      </c>
      <c r="AX839" t="str">
        <f>IF(ISBLANK('Student free'!AX39),"",'Student free'!AX39)</f>
        <v/>
      </c>
      <c r="BG839" t="str">
        <f>IF(ISBLANK('Student free'!BG39),"",'Student free'!BG39)</f>
        <v/>
      </c>
      <c r="BI839" s="29" t="str">
        <f>IF(ISBLANK('Student free'!BH39),"",'Student free'!BH39)</f>
        <v/>
      </c>
      <c r="BJ839" t="str">
        <f>IF(ISBLANK('Student free'!F39),"",'Student free'!F39)</f>
        <v/>
      </c>
      <c r="BK839" t="str">
        <f>IF(ISBLANK('Student free'!G39),"",'Student free'!G39)</f>
        <v/>
      </c>
      <c r="BL839" t="str">
        <f>IF(ISBLANK('Student free'!AF39),"",'Student free'!AF39)</f>
        <v/>
      </c>
      <c r="BN839" t="str">
        <f>IF(ISBLANK('Student free'!BI39),"",'Student free'!BI39)</f>
        <v/>
      </c>
    </row>
    <row r="840" spans="6:66">
      <c r="F840" t="str">
        <f>IF(ISBLANK('Student free'!H40),"",'Student free'!H40)</f>
        <v/>
      </c>
      <c r="G840" t="str">
        <f>IF(ISBLANK('Student free'!I40),"",'Student free'!I40)</f>
        <v/>
      </c>
      <c r="H840" t="str">
        <f>IF(ISBLANK('Student free'!J40),"",'Student free'!J40)</f>
        <v/>
      </c>
      <c r="I840" t="str">
        <f>IF(ISBLANK('Student free'!K40),"",'Student free'!K40)</f>
        <v/>
      </c>
      <c r="J840" t="str">
        <f>IF(ISBLANK('Student free'!L40),"",'Student free'!L40)</f>
        <v/>
      </c>
      <c r="K840" t="str">
        <f>IF(ISBLANK('Student free'!M40),"",'Student free'!M40)</f>
        <v/>
      </c>
      <c r="N840" t="str">
        <f>IF(ISBLANK('Student free'!N40),"",'Student free'!N40)</f>
        <v/>
      </c>
      <c r="AU840" t="str">
        <f>IF(ISBLANK('Student free'!AU40),"",'Student free'!AU40)</f>
        <v/>
      </c>
      <c r="AV840" t="str">
        <f>IF(ISBLANK('Student free'!AV40),"",'Student free'!AV40)</f>
        <v/>
      </c>
      <c r="AW840" t="str">
        <f>IF(ISBLANK('Student free'!AW40),"",'Student free'!AW40)</f>
        <v/>
      </c>
      <c r="AX840" t="str">
        <f>IF(ISBLANK('Student free'!AX40),"",'Student free'!AX40)</f>
        <v/>
      </c>
      <c r="BG840" t="str">
        <f>IF(ISBLANK('Student free'!BG40),"",'Student free'!BG40)</f>
        <v/>
      </c>
      <c r="BI840" s="29" t="str">
        <f>IF(ISBLANK('Student free'!BH40),"",'Student free'!BH40)</f>
        <v/>
      </c>
      <c r="BJ840" t="str">
        <f>IF(ISBLANK('Student free'!F40),"",'Student free'!F40)</f>
        <v/>
      </c>
      <c r="BK840" t="str">
        <f>IF(ISBLANK('Student free'!G40),"",'Student free'!G40)</f>
        <v/>
      </c>
      <c r="BL840" t="str">
        <f>IF(ISBLANK('Student free'!AF40),"",'Student free'!AF40)</f>
        <v/>
      </c>
      <c r="BN840" t="str">
        <f>IF(ISBLANK('Student free'!BI40),"",'Student free'!BI40)</f>
        <v/>
      </c>
    </row>
    <row r="841" spans="6:66">
      <c r="F841" t="str">
        <f>IF(ISBLANK('Student free'!H41),"",'Student free'!H41)</f>
        <v/>
      </c>
      <c r="G841" t="str">
        <f>IF(ISBLANK('Student free'!I41),"",'Student free'!I41)</f>
        <v/>
      </c>
      <c r="H841" t="str">
        <f>IF(ISBLANK('Student free'!J41),"",'Student free'!J41)</f>
        <v/>
      </c>
      <c r="I841" t="str">
        <f>IF(ISBLANK('Student free'!K41),"",'Student free'!K41)</f>
        <v/>
      </c>
      <c r="J841" t="str">
        <f>IF(ISBLANK('Student free'!L41),"",'Student free'!L41)</f>
        <v/>
      </c>
      <c r="K841" t="str">
        <f>IF(ISBLANK('Student free'!M41),"",'Student free'!M41)</f>
        <v/>
      </c>
      <c r="N841" t="str">
        <f>IF(ISBLANK('Student free'!N41),"",'Student free'!N41)</f>
        <v/>
      </c>
      <c r="AU841" t="str">
        <f>IF(ISBLANK('Student free'!AU41),"",'Student free'!AU41)</f>
        <v/>
      </c>
      <c r="AV841" t="str">
        <f>IF(ISBLANK('Student free'!AV41),"",'Student free'!AV41)</f>
        <v/>
      </c>
      <c r="AW841" t="str">
        <f>IF(ISBLANK('Student free'!AW41),"",'Student free'!AW41)</f>
        <v/>
      </c>
      <c r="AX841" t="str">
        <f>IF(ISBLANK('Student free'!AX41),"",'Student free'!AX41)</f>
        <v/>
      </c>
      <c r="BG841" t="str">
        <f>IF(ISBLANK('Student free'!BG41),"",'Student free'!BG41)</f>
        <v/>
      </c>
      <c r="BI841" s="29" t="str">
        <f>IF(ISBLANK('Student free'!BH41),"",'Student free'!BH41)</f>
        <v/>
      </c>
      <c r="BJ841" t="str">
        <f>IF(ISBLANK('Student free'!F41),"",'Student free'!F41)</f>
        <v/>
      </c>
      <c r="BK841" t="str">
        <f>IF(ISBLANK('Student free'!G41),"",'Student free'!G41)</f>
        <v/>
      </c>
      <c r="BL841" t="str">
        <f>IF(ISBLANK('Student free'!AF41),"",'Student free'!AF41)</f>
        <v/>
      </c>
      <c r="BN841" t="str">
        <f>IF(ISBLANK('Student free'!BI41),"",'Student free'!BI41)</f>
        <v/>
      </c>
    </row>
    <row r="842" spans="6:66">
      <c r="F842" t="str">
        <f>IF(ISBLANK('Student free'!H42),"",'Student free'!H42)</f>
        <v/>
      </c>
      <c r="G842" t="str">
        <f>IF(ISBLANK('Student free'!I42),"",'Student free'!I42)</f>
        <v/>
      </c>
      <c r="H842" t="str">
        <f>IF(ISBLANK('Student free'!J42),"",'Student free'!J42)</f>
        <v/>
      </c>
      <c r="I842" t="str">
        <f>IF(ISBLANK('Student free'!K42),"",'Student free'!K42)</f>
        <v/>
      </c>
      <c r="J842" t="str">
        <f>IF(ISBLANK('Student free'!L42),"",'Student free'!L42)</f>
        <v/>
      </c>
      <c r="K842" t="str">
        <f>IF(ISBLANK('Student free'!M42),"",'Student free'!M42)</f>
        <v/>
      </c>
      <c r="N842" t="str">
        <f>IF(ISBLANK('Student free'!N42),"",'Student free'!N42)</f>
        <v/>
      </c>
      <c r="AU842" t="str">
        <f>IF(ISBLANK('Student free'!AU42),"",'Student free'!AU42)</f>
        <v/>
      </c>
      <c r="AV842" t="str">
        <f>IF(ISBLANK('Student free'!AV42),"",'Student free'!AV42)</f>
        <v/>
      </c>
      <c r="AW842" t="str">
        <f>IF(ISBLANK('Student free'!AW42),"",'Student free'!AW42)</f>
        <v/>
      </c>
      <c r="AX842" t="str">
        <f>IF(ISBLANK('Student free'!AX42),"",'Student free'!AX42)</f>
        <v/>
      </c>
      <c r="BG842" t="str">
        <f>IF(ISBLANK('Student free'!BG42),"",'Student free'!BG42)</f>
        <v/>
      </c>
      <c r="BI842" s="29" t="str">
        <f>IF(ISBLANK('Student free'!BH42),"",'Student free'!BH42)</f>
        <v/>
      </c>
      <c r="BJ842" t="str">
        <f>IF(ISBLANK('Student free'!F42),"",'Student free'!F42)</f>
        <v/>
      </c>
      <c r="BK842" t="str">
        <f>IF(ISBLANK('Student free'!G42),"",'Student free'!G42)</f>
        <v/>
      </c>
      <c r="BL842" t="str">
        <f>IF(ISBLANK('Student free'!AF42),"",'Student free'!AF42)</f>
        <v/>
      </c>
      <c r="BN842" t="str">
        <f>IF(ISBLANK('Student free'!BI42),"",'Student free'!BI42)</f>
        <v/>
      </c>
    </row>
    <row r="843" spans="6:66">
      <c r="F843" t="str">
        <f>IF(ISBLANK('Student free'!H43),"",'Student free'!H43)</f>
        <v/>
      </c>
      <c r="G843" t="str">
        <f>IF(ISBLANK('Student free'!I43),"",'Student free'!I43)</f>
        <v/>
      </c>
      <c r="H843" t="str">
        <f>IF(ISBLANK('Student free'!J43),"",'Student free'!J43)</f>
        <v/>
      </c>
      <c r="I843" t="str">
        <f>IF(ISBLANK('Student free'!K43),"",'Student free'!K43)</f>
        <v/>
      </c>
      <c r="J843" t="str">
        <f>IF(ISBLANK('Student free'!L43),"",'Student free'!L43)</f>
        <v/>
      </c>
      <c r="K843" t="str">
        <f>IF(ISBLANK('Student free'!M43),"",'Student free'!M43)</f>
        <v/>
      </c>
      <c r="N843" t="str">
        <f>IF(ISBLANK('Student free'!N43),"",'Student free'!N43)</f>
        <v/>
      </c>
      <c r="AU843" t="str">
        <f>IF(ISBLANK('Student free'!AU43),"",'Student free'!AU43)</f>
        <v/>
      </c>
      <c r="AV843" t="str">
        <f>IF(ISBLANK('Student free'!AV43),"",'Student free'!AV43)</f>
        <v/>
      </c>
      <c r="AW843" t="str">
        <f>IF(ISBLANK('Student free'!AW43),"",'Student free'!AW43)</f>
        <v/>
      </c>
      <c r="AX843" t="str">
        <f>IF(ISBLANK('Student free'!AX43),"",'Student free'!AX43)</f>
        <v/>
      </c>
      <c r="BG843" t="str">
        <f>IF(ISBLANK('Student free'!BG43),"",'Student free'!BG43)</f>
        <v/>
      </c>
      <c r="BI843" s="29" t="str">
        <f>IF(ISBLANK('Student free'!BH43),"",'Student free'!BH43)</f>
        <v/>
      </c>
      <c r="BJ843" t="str">
        <f>IF(ISBLANK('Student free'!F43),"",'Student free'!F43)</f>
        <v/>
      </c>
      <c r="BK843" t="str">
        <f>IF(ISBLANK('Student free'!G43),"",'Student free'!G43)</f>
        <v/>
      </c>
      <c r="BL843" t="str">
        <f>IF(ISBLANK('Student free'!AF43),"",'Student free'!AF43)</f>
        <v/>
      </c>
      <c r="BN843" t="str">
        <f>IF(ISBLANK('Student free'!BI43),"",'Student free'!BI43)</f>
        <v/>
      </c>
    </row>
    <row r="844" spans="6:66">
      <c r="F844" t="str">
        <f>IF(ISBLANK('Student free'!H44),"",'Student free'!H44)</f>
        <v/>
      </c>
      <c r="G844" t="str">
        <f>IF(ISBLANK('Student free'!I44),"",'Student free'!I44)</f>
        <v/>
      </c>
      <c r="H844" t="str">
        <f>IF(ISBLANK('Student free'!J44),"",'Student free'!J44)</f>
        <v/>
      </c>
      <c r="I844" t="str">
        <f>IF(ISBLANK('Student free'!K44),"",'Student free'!K44)</f>
        <v/>
      </c>
      <c r="J844" t="str">
        <f>IF(ISBLANK('Student free'!L44),"",'Student free'!L44)</f>
        <v/>
      </c>
      <c r="K844" t="str">
        <f>IF(ISBLANK('Student free'!M44),"",'Student free'!M44)</f>
        <v/>
      </c>
      <c r="N844" t="str">
        <f>IF(ISBLANK('Student free'!N44),"",'Student free'!N44)</f>
        <v/>
      </c>
      <c r="AU844" t="str">
        <f>IF(ISBLANK('Student free'!AU44),"",'Student free'!AU44)</f>
        <v/>
      </c>
      <c r="AV844" t="str">
        <f>IF(ISBLANK('Student free'!AV44),"",'Student free'!AV44)</f>
        <v/>
      </c>
      <c r="AW844" t="str">
        <f>IF(ISBLANK('Student free'!AW44),"",'Student free'!AW44)</f>
        <v/>
      </c>
      <c r="AX844" t="str">
        <f>IF(ISBLANK('Student free'!AX44),"",'Student free'!AX44)</f>
        <v/>
      </c>
      <c r="BG844" t="str">
        <f>IF(ISBLANK('Student free'!BG44),"",'Student free'!BG44)</f>
        <v/>
      </c>
      <c r="BI844" s="29" t="str">
        <f>IF(ISBLANK('Student free'!BH44),"",'Student free'!BH44)</f>
        <v/>
      </c>
      <c r="BJ844" t="str">
        <f>IF(ISBLANK('Student free'!F44),"",'Student free'!F44)</f>
        <v/>
      </c>
      <c r="BK844" t="str">
        <f>IF(ISBLANK('Student free'!G44),"",'Student free'!G44)</f>
        <v/>
      </c>
      <c r="BL844" t="str">
        <f>IF(ISBLANK('Student free'!AF44),"",'Student free'!AF44)</f>
        <v/>
      </c>
      <c r="BN844" t="str">
        <f>IF(ISBLANK('Student free'!BI44),"",'Student free'!BI44)</f>
        <v/>
      </c>
    </row>
    <row r="845" spans="6:66">
      <c r="F845" t="str">
        <f>IF(ISBLANK('Student free'!H45),"",'Student free'!H45)</f>
        <v/>
      </c>
      <c r="G845" t="str">
        <f>IF(ISBLANK('Student free'!I45),"",'Student free'!I45)</f>
        <v/>
      </c>
      <c r="H845" t="str">
        <f>IF(ISBLANK('Student free'!J45),"",'Student free'!J45)</f>
        <v/>
      </c>
      <c r="I845" t="str">
        <f>IF(ISBLANK('Student free'!K45),"",'Student free'!K45)</f>
        <v/>
      </c>
      <c r="J845" t="str">
        <f>IF(ISBLANK('Student free'!L45),"",'Student free'!L45)</f>
        <v/>
      </c>
      <c r="K845" t="str">
        <f>IF(ISBLANK('Student free'!M45),"",'Student free'!M45)</f>
        <v/>
      </c>
      <c r="N845" t="str">
        <f>IF(ISBLANK('Student free'!N45),"",'Student free'!N45)</f>
        <v/>
      </c>
      <c r="AU845" t="str">
        <f>IF(ISBLANK('Student free'!AU45),"",'Student free'!AU45)</f>
        <v/>
      </c>
      <c r="AV845" t="str">
        <f>IF(ISBLANK('Student free'!AV45),"",'Student free'!AV45)</f>
        <v/>
      </c>
      <c r="AW845" t="str">
        <f>IF(ISBLANK('Student free'!AW45),"",'Student free'!AW45)</f>
        <v/>
      </c>
      <c r="AX845" t="str">
        <f>IF(ISBLANK('Student free'!AX45),"",'Student free'!AX45)</f>
        <v/>
      </c>
      <c r="BG845" t="str">
        <f>IF(ISBLANK('Student free'!BG45),"",'Student free'!BG45)</f>
        <v/>
      </c>
      <c r="BI845" s="29" t="str">
        <f>IF(ISBLANK('Student free'!BH45),"",'Student free'!BH45)</f>
        <v/>
      </c>
      <c r="BJ845" t="str">
        <f>IF(ISBLANK('Student free'!F45),"",'Student free'!F45)</f>
        <v/>
      </c>
      <c r="BK845" t="str">
        <f>IF(ISBLANK('Student free'!G45),"",'Student free'!G45)</f>
        <v/>
      </c>
      <c r="BL845" t="str">
        <f>IF(ISBLANK('Student free'!AF45),"",'Student free'!AF45)</f>
        <v/>
      </c>
      <c r="BN845" t="str">
        <f>IF(ISBLANK('Student free'!BI45),"",'Student free'!BI45)</f>
        <v/>
      </c>
    </row>
    <row r="846" spans="6:66">
      <c r="F846" t="str">
        <f>IF(ISBLANK('Student free'!H46),"",'Student free'!H46)</f>
        <v/>
      </c>
      <c r="G846" t="str">
        <f>IF(ISBLANK('Student free'!I46),"",'Student free'!I46)</f>
        <v/>
      </c>
      <c r="H846" t="str">
        <f>IF(ISBLANK('Student free'!J46),"",'Student free'!J46)</f>
        <v/>
      </c>
      <c r="I846" t="str">
        <f>IF(ISBLANK('Student free'!K46),"",'Student free'!K46)</f>
        <v/>
      </c>
      <c r="J846" t="str">
        <f>IF(ISBLANK('Student free'!L46),"",'Student free'!L46)</f>
        <v/>
      </c>
      <c r="K846" t="str">
        <f>IF(ISBLANK('Student free'!M46),"",'Student free'!M46)</f>
        <v/>
      </c>
      <c r="N846" t="str">
        <f>IF(ISBLANK('Student free'!N46),"",'Student free'!N46)</f>
        <v/>
      </c>
      <c r="AU846" t="str">
        <f>IF(ISBLANK('Student free'!AU46),"",'Student free'!AU46)</f>
        <v/>
      </c>
      <c r="AV846" t="str">
        <f>IF(ISBLANK('Student free'!AV46),"",'Student free'!AV46)</f>
        <v/>
      </c>
      <c r="AW846" t="str">
        <f>IF(ISBLANK('Student free'!AW46),"",'Student free'!AW46)</f>
        <v/>
      </c>
      <c r="AX846" t="str">
        <f>IF(ISBLANK('Student free'!AX46),"",'Student free'!AX46)</f>
        <v/>
      </c>
      <c r="BG846" t="str">
        <f>IF(ISBLANK('Student free'!BG46),"",'Student free'!BG46)</f>
        <v/>
      </c>
      <c r="BI846" s="29" t="str">
        <f>IF(ISBLANK('Student free'!BH46),"",'Student free'!BH46)</f>
        <v/>
      </c>
      <c r="BJ846" t="str">
        <f>IF(ISBLANK('Student free'!F46),"",'Student free'!F46)</f>
        <v/>
      </c>
      <c r="BK846" t="str">
        <f>IF(ISBLANK('Student free'!G46),"",'Student free'!G46)</f>
        <v/>
      </c>
      <c r="BL846" t="str">
        <f>IF(ISBLANK('Student free'!AF46),"",'Student free'!AF46)</f>
        <v/>
      </c>
      <c r="BN846" t="str">
        <f>IF(ISBLANK('Student free'!BI46),"",'Student free'!BI46)</f>
        <v/>
      </c>
    </row>
    <row r="847" spans="6:66">
      <c r="F847" t="str">
        <f>IF(ISBLANK('Student free'!H47),"",'Student free'!H47)</f>
        <v/>
      </c>
      <c r="G847" t="str">
        <f>IF(ISBLANK('Student free'!I47),"",'Student free'!I47)</f>
        <v/>
      </c>
      <c r="H847" t="str">
        <f>IF(ISBLANK('Student free'!J47),"",'Student free'!J47)</f>
        <v/>
      </c>
      <c r="I847" t="str">
        <f>IF(ISBLANK('Student free'!K47),"",'Student free'!K47)</f>
        <v/>
      </c>
      <c r="J847" t="str">
        <f>IF(ISBLANK('Student free'!L47),"",'Student free'!L47)</f>
        <v/>
      </c>
      <c r="K847" t="str">
        <f>IF(ISBLANK('Student free'!M47),"",'Student free'!M47)</f>
        <v/>
      </c>
      <c r="N847" t="str">
        <f>IF(ISBLANK('Student free'!N47),"",'Student free'!N47)</f>
        <v/>
      </c>
      <c r="AU847" t="str">
        <f>IF(ISBLANK('Student free'!AU47),"",'Student free'!AU47)</f>
        <v/>
      </c>
      <c r="AV847" t="str">
        <f>IF(ISBLANK('Student free'!AV47),"",'Student free'!AV47)</f>
        <v/>
      </c>
      <c r="AW847" t="str">
        <f>IF(ISBLANK('Student free'!AW47),"",'Student free'!AW47)</f>
        <v/>
      </c>
      <c r="AX847" t="str">
        <f>IF(ISBLANK('Student free'!AX47),"",'Student free'!AX47)</f>
        <v/>
      </c>
      <c r="BG847" t="str">
        <f>IF(ISBLANK('Student free'!BG47),"",'Student free'!BG47)</f>
        <v/>
      </c>
      <c r="BI847" s="29" t="str">
        <f>IF(ISBLANK('Student free'!BH47),"",'Student free'!BH47)</f>
        <v/>
      </c>
      <c r="BJ847" t="str">
        <f>IF(ISBLANK('Student free'!F47),"",'Student free'!F47)</f>
        <v/>
      </c>
      <c r="BK847" t="str">
        <f>IF(ISBLANK('Student free'!G47),"",'Student free'!G47)</f>
        <v/>
      </c>
      <c r="BL847" t="str">
        <f>IF(ISBLANK('Student free'!AF47),"",'Student free'!AF47)</f>
        <v/>
      </c>
      <c r="BN847" t="str">
        <f>IF(ISBLANK('Student free'!BI47),"",'Student free'!BI47)</f>
        <v/>
      </c>
    </row>
    <row r="848" spans="6:66">
      <c r="F848" t="str">
        <f>IF(ISBLANK('Student free'!H48),"",'Student free'!H48)</f>
        <v/>
      </c>
      <c r="G848" t="str">
        <f>IF(ISBLANK('Student free'!I48),"",'Student free'!I48)</f>
        <v/>
      </c>
      <c r="H848" t="str">
        <f>IF(ISBLANK('Student free'!J48),"",'Student free'!J48)</f>
        <v/>
      </c>
      <c r="I848" t="str">
        <f>IF(ISBLANK('Student free'!K48),"",'Student free'!K48)</f>
        <v/>
      </c>
      <c r="J848" t="str">
        <f>IF(ISBLANK('Student free'!L48),"",'Student free'!L48)</f>
        <v/>
      </c>
      <c r="K848" t="str">
        <f>IF(ISBLANK('Student free'!M48),"",'Student free'!M48)</f>
        <v/>
      </c>
      <c r="N848" t="str">
        <f>IF(ISBLANK('Student free'!N48),"",'Student free'!N48)</f>
        <v/>
      </c>
      <c r="AU848" t="str">
        <f>IF(ISBLANK('Student free'!AU48),"",'Student free'!AU48)</f>
        <v/>
      </c>
      <c r="AV848" t="str">
        <f>IF(ISBLANK('Student free'!AV48),"",'Student free'!AV48)</f>
        <v/>
      </c>
      <c r="AW848" t="str">
        <f>IF(ISBLANK('Student free'!AW48),"",'Student free'!AW48)</f>
        <v/>
      </c>
      <c r="AX848" t="str">
        <f>IF(ISBLANK('Student free'!AX48),"",'Student free'!AX48)</f>
        <v/>
      </c>
      <c r="BG848" t="str">
        <f>IF(ISBLANK('Student free'!BG48),"",'Student free'!BG48)</f>
        <v/>
      </c>
      <c r="BI848" s="29" t="str">
        <f>IF(ISBLANK('Student free'!BH48),"",'Student free'!BH48)</f>
        <v/>
      </c>
      <c r="BJ848" t="str">
        <f>IF(ISBLANK('Student free'!F48),"",'Student free'!F48)</f>
        <v/>
      </c>
      <c r="BK848" t="str">
        <f>IF(ISBLANK('Student free'!G48),"",'Student free'!G48)</f>
        <v/>
      </c>
      <c r="BL848" t="str">
        <f>IF(ISBLANK('Student free'!AF48),"",'Student free'!AF48)</f>
        <v/>
      </c>
      <c r="BN848" t="str">
        <f>IF(ISBLANK('Student free'!BI48),"",'Student free'!BI48)</f>
        <v/>
      </c>
    </row>
    <row r="849" spans="6:66">
      <c r="F849" t="str">
        <f>IF(ISBLANK('Student free'!H49),"",'Student free'!H49)</f>
        <v/>
      </c>
      <c r="G849" t="str">
        <f>IF(ISBLANK('Student free'!I49),"",'Student free'!I49)</f>
        <v/>
      </c>
      <c r="H849" t="str">
        <f>IF(ISBLANK('Student free'!J49),"",'Student free'!J49)</f>
        <v/>
      </c>
      <c r="I849" t="str">
        <f>IF(ISBLANK('Student free'!K49),"",'Student free'!K49)</f>
        <v/>
      </c>
      <c r="J849" t="str">
        <f>IF(ISBLANK('Student free'!L49),"",'Student free'!L49)</f>
        <v/>
      </c>
      <c r="K849" t="str">
        <f>IF(ISBLANK('Student free'!M49),"",'Student free'!M49)</f>
        <v/>
      </c>
      <c r="N849" t="str">
        <f>IF(ISBLANK('Student free'!N49),"",'Student free'!N49)</f>
        <v/>
      </c>
      <c r="AU849" t="str">
        <f>IF(ISBLANK('Student free'!AU49),"",'Student free'!AU49)</f>
        <v/>
      </c>
      <c r="AV849" t="str">
        <f>IF(ISBLANK('Student free'!AV49),"",'Student free'!AV49)</f>
        <v/>
      </c>
      <c r="AW849" t="str">
        <f>IF(ISBLANK('Student free'!AW49),"",'Student free'!AW49)</f>
        <v/>
      </c>
      <c r="AX849" t="str">
        <f>IF(ISBLANK('Student free'!AX49),"",'Student free'!AX49)</f>
        <v/>
      </c>
      <c r="BG849" t="str">
        <f>IF(ISBLANK('Student free'!BG49),"",'Student free'!BG49)</f>
        <v/>
      </c>
      <c r="BI849" s="29" t="str">
        <f>IF(ISBLANK('Student free'!BH49),"",'Student free'!BH49)</f>
        <v/>
      </c>
      <c r="BJ849" t="str">
        <f>IF(ISBLANK('Student free'!F49),"",'Student free'!F49)</f>
        <v/>
      </c>
      <c r="BK849" t="str">
        <f>IF(ISBLANK('Student free'!G49),"",'Student free'!G49)</f>
        <v/>
      </c>
      <c r="BL849" t="str">
        <f>IF(ISBLANK('Student free'!AF49),"",'Student free'!AF49)</f>
        <v/>
      </c>
      <c r="BN849" t="str">
        <f>IF(ISBLANK('Student free'!BI49),"",'Student free'!BI49)</f>
        <v/>
      </c>
    </row>
    <row r="850" spans="6:66">
      <c r="F850" t="str">
        <f>IF(ISBLANK('Student free'!H50),"",'Student free'!H50)</f>
        <v/>
      </c>
      <c r="G850" t="str">
        <f>IF(ISBLANK('Student free'!I50),"",'Student free'!I50)</f>
        <v/>
      </c>
      <c r="H850" t="str">
        <f>IF(ISBLANK('Student free'!J50),"",'Student free'!J50)</f>
        <v/>
      </c>
      <c r="I850" t="str">
        <f>IF(ISBLANK('Student free'!K50),"",'Student free'!K50)</f>
        <v/>
      </c>
      <c r="J850" t="str">
        <f>IF(ISBLANK('Student free'!L50),"",'Student free'!L50)</f>
        <v/>
      </c>
      <c r="K850" t="str">
        <f>IF(ISBLANK('Student free'!M50),"",'Student free'!M50)</f>
        <v/>
      </c>
      <c r="N850" t="str">
        <f>IF(ISBLANK('Student free'!N50),"",'Student free'!N50)</f>
        <v/>
      </c>
      <c r="AU850" t="str">
        <f>IF(ISBLANK('Student free'!AU50),"",'Student free'!AU50)</f>
        <v/>
      </c>
      <c r="AV850" t="str">
        <f>IF(ISBLANK('Student free'!AV50),"",'Student free'!AV50)</f>
        <v/>
      </c>
      <c r="AW850" t="str">
        <f>IF(ISBLANK('Student free'!AW50),"",'Student free'!AW50)</f>
        <v/>
      </c>
      <c r="AX850" t="str">
        <f>IF(ISBLANK('Student free'!AX50),"",'Student free'!AX50)</f>
        <v/>
      </c>
      <c r="BG850" t="str">
        <f>IF(ISBLANK('Student free'!BG50),"",'Student free'!BG50)</f>
        <v/>
      </c>
      <c r="BI850" s="29" t="str">
        <f>IF(ISBLANK('Student free'!BH50),"",'Student free'!BH50)</f>
        <v/>
      </c>
      <c r="BJ850" t="str">
        <f>IF(ISBLANK('Student free'!F50),"",'Student free'!F50)</f>
        <v/>
      </c>
      <c r="BK850" t="str">
        <f>IF(ISBLANK('Student free'!G50),"",'Student free'!G50)</f>
        <v/>
      </c>
      <c r="BL850" t="str">
        <f>IF(ISBLANK('Student free'!AF50),"",'Student free'!AF50)</f>
        <v/>
      </c>
      <c r="BN850" t="str">
        <f>IF(ISBLANK('Student free'!BI50),"",'Student free'!BI50)</f>
        <v/>
      </c>
    </row>
    <row r="851" spans="6:66">
      <c r="F851" t="str">
        <f>IF(ISBLANK('Student free'!H51),"",'Student free'!H51)</f>
        <v/>
      </c>
      <c r="G851" t="str">
        <f>IF(ISBLANK('Student free'!I51),"",'Student free'!I51)</f>
        <v/>
      </c>
      <c r="H851" t="str">
        <f>IF(ISBLANK('Student free'!J51),"",'Student free'!J51)</f>
        <v/>
      </c>
      <c r="I851" t="str">
        <f>IF(ISBLANK('Student free'!K51),"",'Student free'!K51)</f>
        <v/>
      </c>
      <c r="J851" t="str">
        <f>IF(ISBLANK('Student free'!L51),"",'Student free'!L51)</f>
        <v/>
      </c>
      <c r="K851" t="str">
        <f>IF(ISBLANK('Student free'!M51),"",'Student free'!M51)</f>
        <v/>
      </c>
      <c r="N851" t="str">
        <f>IF(ISBLANK('Student free'!N51),"",'Student free'!N51)</f>
        <v/>
      </c>
      <c r="AU851" t="str">
        <f>IF(ISBLANK('Student free'!AU51),"",'Student free'!AU51)</f>
        <v/>
      </c>
      <c r="AV851" t="str">
        <f>IF(ISBLANK('Student free'!AV51),"",'Student free'!AV51)</f>
        <v/>
      </c>
      <c r="AW851" t="str">
        <f>IF(ISBLANK('Student free'!AW51),"",'Student free'!AW51)</f>
        <v/>
      </c>
      <c r="AX851" t="str">
        <f>IF(ISBLANK('Student free'!AX51),"",'Student free'!AX51)</f>
        <v/>
      </c>
      <c r="BG851" t="str">
        <f>IF(ISBLANK('Student free'!BG51),"",'Student free'!BG51)</f>
        <v/>
      </c>
      <c r="BI851" s="29" t="str">
        <f>IF(ISBLANK('Student free'!BH51),"",'Student free'!BH51)</f>
        <v/>
      </c>
      <c r="BJ851" t="str">
        <f>IF(ISBLANK('Student free'!F51),"",'Student free'!F51)</f>
        <v/>
      </c>
      <c r="BK851" t="str">
        <f>IF(ISBLANK('Student free'!G51),"",'Student free'!G51)</f>
        <v/>
      </c>
      <c r="BL851" t="str">
        <f>IF(ISBLANK('Student free'!AF51),"",'Student free'!AF51)</f>
        <v/>
      </c>
      <c r="BN851" t="str">
        <f>IF(ISBLANK('Student free'!BI51),"",'Student free'!BI51)</f>
        <v/>
      </c>
    </row>
    <row r="852" spans="6:66">
      <c r="F852" t="str">
        <f>IF(ISBLANK('Student free'!H52),"",'Student free'!H52)</f>
        <v/>
      </c>
      <c r="G852" t="str">
        <f>IF(ISBLANK('Student free'!I52),"",'Student free'!I52)</f>
        <v/>
      </c>
      <c r="H852" t="str">
        <f>IF(ISBLANK('Student free'!J52),"",'Student free'!J52)</f>
        <v/>
      </c>
      <c r="I852" t="str">
        <f>IF(ISBLANK('Student free'!K52),"",'Student free'!K52)</f>
        <v/>
      </c>
      <c r="J852" t="str">
        <f>IF(ISBLANK('Student free'!L52),"",'Student free'!L52)</f>
        <v/>
      </c>
      <c r="K852" t="str">
        <f>IF(ISBLANK('Student free'!M52),"",'Student free'!M52)</f>
        <v/>
      </c>
      <c r="N852" t="str">
        <f>IF(ISBLANK('Student free'!N52),"",'Student free'!N52)</f>
        <v/>
      </c>
      <c r="AU852" t="str">
        <f>IF(ISBLANK('Student free'!AU52),"",'Student free'!AU52)</f>
        <v/>
      </c>
      <c r="AV852" t="str">
        <f>IF(ISBLANK('Student free'!AV52),"",'Student free'!AV52)</f>
        <v/>
      </c>
      <c r="AW852" t="str">
        <f>IF(ISBLANK('Student free'!AW52),"",'Student free'!AW52)</f>
        <v/>
      </c>
      <c r="AX852" t="str">
        <f>IF(ISBLANK('Student free'!AX52),"",'Student free'!AX52)</f>
        <v/>
      </c>
      <c r="BG852" t="str">
        <f>IF(ISBLANK('Student free'!BG52),"",'Student free'!BG52)</f>
        <v/>
      </c>
      <c r="BI852" s="29" t="str">
        <f>IF(ISBLANK('Student free'!BH52),"",'Student free'!BH52)</f>
        <v/>
      </c>
      <c r="BJ852" t="str">
        <f>IF(ISBLANK('Student free'!F52),"",'Student free'!F52)</f>
        <v/>
      </c>
      <c r="BK852" t="str">
        <f>IF(ISBLANK('Student free'!G52),"",'Student free'!G52)</f>
        <v/>
      </c>
      <c r="BL852" t="str">
        <f>IF(ISBLANK('Student free'!AF52),"",'Student free'!AF52)</f>
        <v/>
      </c>
      <c r="BN852" t="str">
        <f>IF(ISBLANK('Student free'!BI52),"",'Student free'!BI52)</f>
        <v/>
      </c>
    </row>
    <row r="853" spans="6:66">
      <c r="F853" t="str">
        <f>IF(ISBLANK('Student free'!H53),"",'Student free'!H53)</f>
        <v/>
      </c>
      <c r="G853" t="str">
        <f>IF(ISBLANK('Student free'!I53),"",'Student free'!I53)</f>
        <v/>
      </c>
      <c r="H853" t="str">
        <f>IF(ISBLANK('Student free'!J53),"",'Student free'!J53)</f>
        <v/>
      </c>
      <c r="I853" t="str">
        <f>IF(ISBLANK('Student free'!K53),"",'Student free'!K53)</f>
        <v/>
      </c>
      <c r="J853" t="str">
        <f>IF(ISBLANK('Student free'!L53),"",'Student free'!L53)</f>
        <v/>
      </c>
      <c r="K853" t="str">
        <f>IF(ISBLANK('Student free'!M53),"",'Student free'!M53)</f>
        <v/>
      </c>
      <c r="N853" t="str">
        <f>IF(ISBLANK('Student free'!N53),"",'Student free'!N53)</f>
        <v/>
      </c>
      <c r="AU853" t="str">
        <f>IF(ISBLANK('Student free'!AU53),"",'Student free'!AU53)</f>
        <v/>
      </c>
      <c r="AV853" t="str">
        <f>IF(ISBLANK('Student free'!AV53),"",'Student free'!AV53)</f>
        <v/>
      </c>
      <c r="AW853" t="str">
        <f>IF(ISBLANK('Student free'!AW53),"",'Student free'!AW53)</f>
        <v/>
      </c>
      <c r="AX853" t="str">
        <f>IF(ISBLANK('Student free'!AX53),"",'Student free'!AX53)</f>
        <v/>
      </c>
      <c r="BG853" t="str">
        <f>IF(ISBLANK('Student free'!BG53),"",'Student free'!BG53)</f>
        <v/>
      </c>
      <c r="BI853" s="29" t="str">
        <f>IF(ISBLANK('Student free'!BH53),"",'Student free'!BH53)</f>
        <v/>
      </c>
      <c r="BJ853" t="str">
        <f>IF(ISBLANK('Student free'!F53),"",'Student free'!F53)</f>
        <v/>
      </c>
      <c r="BK853" t="str">
        <f>IF(ISBLANK('Student free'!G53),"",'Student free'!G53)</f>
        <v/>
      </c>
      <c r="BL853" t="str">
        <f>IF(ISBLANK('Student free'!AF53),"",'Student free'!AF53)</f>
        <v/>
      </c>
      <c r="BN853" t="str">
        <f>IF(ISBLANK('Student free'!BI53),"",'Student free'!BI53)</f>
        <v/>
      </c>
    </row>
    <row r="854" spans="6:66">
      <c r="F854" t="str">
        <f>IF(ISBLANK('Student free'!H54),"",'Student free'!H54)</f>
        <v/>
      </c>
      <c r="G854" t="str">
        <f>IF(ISBLANK('Student free'!I54),"",'Student free'!I54)</f>
        <v/>
      </c>
      <c r="H854" t="str">
        <f>IF(ISBLANK('Student free'!J54),"",'Student free'!J54)</f>
        <v/>
      </c>
      <c r="I854" t="str">
        <f>IF(ISBLANK('Student free'!K54),"",'Student free'!K54)</f>
        <v/>
      </c>
      <c r="J854" t="str">
        <f>IF(ISBLANK('Student free'!L54),"",'Student free'!L54)</f>
        <v/>
      </c>
      <c r="K854" t="str">
        <f>IF(ISBLANK('Student free'!M54),"",'Student free'!M54)</f>
        <v/>
      </c>
      <c r="N854" t="str">
        <f>IF(ISBLANK('Student free'!N54),"",'Student free'!N54)</f>
        <v/>
      </c>
      <c r="AU854" t="str">
        <f>IF(ISBLANK('Student free'!AU54),"",'Student free'!AU54)</f>
        <v/>
      </c>
      <c r="AV854" t="str">
        <f>IF(ISBLANK('Student free'!AV54),"",'Student free'!AV54)</f>
        <v/>
      </c>
      <c r="AW854" t="str">
        <f>IF(ISBLANK('Student free'!AW54),"",'Student free'!AW54)</f>
        <v/>
      </c>
      <c r="AX854" t="str">
        <f>IF(ISBLANK('Student free'!AX54),"",'Student free'!AX54)</f>
        <v/>
      </c>
      <c r="BG854" t="str">
        <f>IF(ISBLANK('Student free'!BG54),"",'Student free'!BG54)</f>
        <v/>
      </c>
      <c r="BI854" s="29" t="str">
        <f>IF(ISBLANK('Student free'!BH54),"",'Student free'!BH54)</f>
        <v/>
      </c>
      <c r="BJ854" t="str">
        <f>IF(ISBLANK('Student free'!F54),"",'Student free'!F54)</f>
        <v/>
      </c>
      <c r="BK854" t="str">
        <f>IF(ISBLANK('Student free'!G54),"",'Student free'!G54)</f>
        <v/>
      </c>
      <c r="BL854" t="str">
        <f>IF(ISBLANK('Student free'!AF54),"",'Student free'!AF54)</f>
        <v/>
      </c>
      <c r="BN854" t="str">
        <f>IF(ISBLANK('Student free'!BI54),"",'Student free'!BI54)</f>
        <v/>
      </c>
    </row>
    <row r="855" spans="6:66">
      <c r="F855" t="str">
        <f>IF(ISBLANK('Student free'!H55),"",'Student free'!H55)</f>
        <v/>
      </c>
      <c r="G855" t="str">
        <f>IF(ISBLANK('Student free'!I55),"",'Student free'!I55)</f>
        <v/>
      </c>
      <c r="H855" t="str">
        <f>IF(ISBLANK('Student free'!J55),"",'Student free'!J55)</f>
        <v/>
      </c>
      <c r="I855" t="str">
        <f>IF(ISBLANK('Student free'!K55),"",'Student free'!K55)</f>
        <v/>
      </c>
      <c r="J855" t="str">
        <f>IF(ISBLANK('Student free'!L55),"",'Student free'!L55)</f>
        <v/>
      </c>
      <c r="K855" t="str">
        <f>IF(ISBLANK('Student free'!M55),"",'Student free'!M55)</f>
        <v/>
      </c>
      <c r="N855" t="str">
        <f>IF(ISBLANK('Student free'!N55),"",'Student free'!N55)</f>
        <v/>
      </c>
      <c r="AU855" t="str">
        <f>IF(ISBLANK('Student free'!AU55),"",'Student free'!AU55)</f>
        <v/>
      </c>
      <c r="AV855" t="str">
        <f>IF(ISBLANK('Student free'!AV55),"",'Student free'!AV55)</f>
        <v/>
      </c>
      <c r="AW855" t="str">
        <f>IF(ISBLANK('Student free'!AW55),"",'Student free'!AW55)</f>
        <v/>
      </c>
      <c r="AX855" t="str">
        <f>IF(ISBLANK('Student free'!AX55),"",'Student free'!AX55)</f>
        <v/>
      </c>
      <c r="BG855" t="str">
        <f>IF(ISBLANK('Student free'!BG55),"",'Student free'!BG55)</f>
        <v/>
      </c>
      <c r="BI855" s="29" t="str">
        <f>IF(ISBLANK('Student free'!BH55),"",'Student free'!BH55)</f>
        <v/>
      </c>
      <c r="BJ855" t="str">
        <f>IF(ISBLANK('Student free'!F55),"",'Student free'!F55)</f>
        <v/>
      </c>
      <c r="BK855" t="str">
        <f>IF(ISBLANK('Student free'!G55),"",'Student free'!G55)</f>
        <v/>
      </c>
      <c r="BL855" t="str">
        <f>IF(ISBLANK('Student free'!AF55),"",'Student free'!AF55)</f>
        <v/>
      </c>
      <c r="BN855" t="str">
        <f>IF(ISBLANK('Student free'!BI55),"",'Student free'!BI55)</f>
        <v/>
      </c>
    </row>
    <row r="856" spans="6:66">
      <c r="F856" t="str">
        <f>IF(ISBLANK('Student free'!H56),"",'Student free'!H56)</f>
        <v/>
      </c>
      <c r="G856" t="str">
        <f>IF(ISBLANK('Student free'!I56),"",'Student free'!I56)</f>
        <v/>
      </c>
      <c r="H856" t="str">
        <f>IF(ISBLANK('Student free'!J56),"",'Student free'!J56)</f>
        <v/>
      </c>
      <c r="I856" t="str">
        <f>IF(ISBLANK('Student free'!K56),"",'Student free'!K56)</f>
        <v/>
      </c>
      <c r="J856" t="str">
        <f>IF(ISBLANK('Student free'!L56),"",'Student free'!L56)</f>
        <v/>
      </c>
      <c r="K856" t="str">
        <f>IF(ISBLANK('Student free'!M56),"",'Student free'!M56)</f>
        <v/>
      </c>
      <c r="N856" t="str">
        <f>IF(ISBLANK('Student free'!N56),"",'Student free'!N56)</f>
        <v/>
      </c>
      <c r="AU856" t="str">
        <f>IF(ISBLANK('Student free'!AU56),"",'Student free'!AU56)</f>
        <v/>
      </c>
      <c r="AV856" t="str">
        <f>IF(ISBLANK('Student free'!AV56),"",'Student free'!AV56)</f>
        <v/>
      </c>
      <c r="AW856" t="str">
        <f>IF(ISBLANK('Student free'!AW56),"",'Student free'!AW56)</f>
        <v/>
      </c>
      <c r="AX856" t="str">
        <f>IF(ISBLANK('Student free'!AX56),"",'Student free'!AX56)</f>
        <v/>
      </c>
      <c r="BG856" t="str">
        <f>IF(ISBLANK('Student free'!BG56),"",'Student free'!BG56)</f>
        <v/>
      </c>
      <c r="BI856" s="29" t="str">
        <f>IF(ISBLANK('Student free'!BH56),"",'Student free'!BH56)</f>
        <v/>
      </c>
      <c r="BJ856" t="str">
        <f>IF(ISBLANK('Student free'!F56),"",'Student free'!F56)</f>
        <v/>
      </c>
      <c r="BK856" t="str">
        <f>IF(ISBLANK('Student free'!G56),"",'Student free'!G56)</f>
        <v/>
      </c>
      <c r="BL856" t="str">
        <f>IF(ISBLANK('Student free'!AF56),"",'Student free'!AF56)</f>
        <v/>
      </c>
      <c r="BN856" t="str">
        <f>IF(ISBLANK('Student free'!BI56),"",'Student free'!BI56)</f>
        <v/>
      </c>
    </row>
    <row r="857" spans="6:66">
      <c r="F857" t="str">
        <f>IF(ISBLANK('Student free'!H57),"",'Student free'!H57)</f>
        <v/>
      </c>
      <c r="G857" t="str">
        <f>IF(ISBLANK('Student free'!I57),"",'Student free'!I57)</f>
        <v/>
      </c>
      <c r="H857" t="str">
        <f>IF(ISBLANK('Student free'!J57),"",'Student free'!J57)</f>
        <v/>
      </c>
      <c r="I857" t="str">
        <f>IF(ISBLANK('Student free'!K57),"",'Student free'!K57)</f>
        <v/>
      </c>
      <c r="J857" t="str">
        <f>IF(ISBLANK('Student free'!L57),"",'Student free'!L57)</f>
        <v/>
      </c>
      <c r="K857" t="str">
        <f>IF(ISBLANK('Student free'!M57),"",'Student free'!M57)</f>
        <v/>
      </c>
      <c r="N857" t="str">
        <f>IF(ISBLANK('Student free'!N57),"",'Student free'!N57)</f>
        <v/>
      </c>
      <c r="AU857" t="str">
        <f>IF(ISBLANK('Student free'!AU57),"",'Student free'!AU57)</f>
        <v/>
      </c>
      <c r="AV857" t="str">
        <f>IF(ISBLANK('Student free'!AV57),"",'Student free'!AV57)</f>
        <v/>
      </c>
      <c r="AW857" t="str">
        <f>IF(ISBLANK('Student free'!AW57),"",'Student free'!AW57)</f>
        <v/>
      </c>
      <c r="AX857" t="str">
        <f>IF(ISBLANK('Student free'!AX57),"",'Student free'!AX57)</f>
        <v/>
      </c>
      <c r="BG857" t="str">
        <f>IF(ISBLANK('Student free'!BG57),"",'Student free'!BG57)</f>
        <v/>
      </c>
      <c r="BI857" s="29" t="str">
        <f>IF(ISBLANK('Student free'!BH57),"",'Student free'!BH57)</f>
        <v/>
      </c>
      <c r="BJ857" t="str">
        <f>IF(ISBLANK('Student free'!F57),"",'Student free'!F57)</f>
        <v/>
      </c>
      <c r="BK857" t="str">
        <f>IF(ISBLANK('Student free'!G57),"",'Student free'!G57)</f>
        <v/>
      </c>
      <c r="BL857" t="str">
        <f>IF(ISBLANK('Student free'!AF57),"",'Student free'!AF57)</f>
        <v/>
      </c>
      <c r="BN857" t="str">
        <f>IF(ISBLANK('Student free'!BI57),"",'Student free'!BI57)</f>
        <v/>
      </c>
    </row>
    <row r="858" spans="6:66">
      <c r="F858" t="str">
        <f>IF(ISBLANK('Student free'!H58),"",'Student free'!H58)</f>
        <v/>
      </c>
      <c r="G858" t="str">
        <f>IF(ISBLANK('Student free'!I58),"",'Student free'!I58)</f>
        <v/>
      </c>
      <c r="H858" t="str">
        <f>IF(ISBLANK('Student free'!J58),"",'Student free'!J58)</f>
        <v/>
      </c>
      <c r="I858" t="str">
        <f>IF(ISBLANK('Student free'!K58),"",'Student free'!K58)</f>
        <v/>
      </c>
      <c r="J858" t="str">
        <f>IF(ISBLANK('Student free'!L58),"",'Student free'!L58)</f>
        <v/>
      </c>
      <c r="K858" t="str">
        <f>IF(ISBLANK('Student free'!M58),"",'Student free'!M58)</f>
        <v/>
      </c>
      <c r="N858" t="str">
        <f>IF(ISBLANK('Student free'!N58),"",'Student free'!N58)</f>
        <v/>
      </c>
      <c r="AU858" t="str">
        <f>IF(ISBLANK('Student free'!AU58),"",'Student free'!AU58)</f>
        <v/>
      </c>
      <c r="AV858" t="str">
        <f>IF(ISBLANK('Student free'!AV58),"",'Student free'!AV58)</f>
        <v/>
      </c>
      <c r="AW858" t="str">
        <f>IF(ISBLANK('Student free'!AW58),"",'Student free'!AW58)</f>
        <v/>
      </c>
      <c r="AX858" t="str">
        <f>IF(ISBLANK('Student free'!AX58),"",'Student free'!AX58)</f>
        <v/>
      </c>
      <c r="BG858" t="str">
        <f>IF(ISBLANK('Student free'!BG58),"",'Student free'!BG58)</f>
        <v/>
      </c>
      <c r="BI858" s="29" t="str">
        <f>IF(ISBLANK('Student free'!BH58),"",'Student free'!BH58)</f>
        <v/>
      </c>
      <c r="BJ858" t="str">
        <f>IF(ISBLANK('Student free'!F58),"",'Student free'!F58)</f>
        <v/>
      </c>
      <c r="BK858" t="str">
        <f>IF(ISBLANK('Student free'!G58),"",'Student free'!G58)</f>
        <v/>
      </c>
      <c r="BL858" t="str">
        <f>IF(ISBLANK('Student free'!AF58),"",'Student free'!AF58)</f>
        <v/>
      </c>
      <c r="BN858" t="str">
        <f>IF(ISBLANK('Student free'!BI58),"",'Student free'!BI58)</f>
        <v/>
      </c>
    </row>
    <row r="859" spans="6:66">
      <c r="F859" t="str">
        <f>IF(ISBLANK('Student free'!H59),"",'Student free'!H59)</f>
        <v/>
      </c>
      <c r="G859" t="str">
        <f>IF(ISBLANK('Student free'!I59),"",'Student free'!I59)</f>
        <v/>
      </c>
      <c r="H859" t="str">
        <f>IF(ISBLANK('Student free'!J59),"",'Student free'!J59)</f>
        <v/>
      </c>
      <c r="I859" t="str">
        <f>IF(ISBLANK('Student free'!K59),"",'Student free'!K59)</f>
        <v/>
      </c>
      <c r="J859" t="str">
        <f>IF(ISBLANK('Student free'!L59),"",'Student free'!L59)</f>
        <v/>
      </c>
      <c r="K859" t="str">
        <f>IF(ISBLANK('Student free'!M59),"",'Student free'!M59)</f>
        <v/>
      </c>
      <c r="N859" t="str">
        <f>IF(ISBLANK('Student free'!N59),"",'Student free'!N59)</f>
        <v/>
      </c>
      <c r="AU859" t="str">
        <f>IF(ISBLANK('Student free'!AU59),"",'Student free'!AU59)</f>
        <v/>
      </c>
      <c r="AV859" t="str">
        <f>IF(ISBLANK('Student free'!AV59),"",'Student free'!AV59)</f>
        <v/>
      </c>
      <c r="AW859" t="str">
        <f>IF(ISBLANK('Student free'!AW59),"",'Student free'!AW59)</f>
        <v/>
      </c>
      <c r="AX859" t="str">
        <f>IF(ISBLANK('Student free'!AX59),"",'Student free'!AX59)</f>
        <v/>
      </c>
      <c r="BG859" t="str">
        <f>IF(ISBLANK('Student free'!BG59),"",'Student free'!BG59)</f>
        <v/>
      </c>
      <c r="BI859" s="29" t="str">
        <f>IF(ISBLANK('Student free'!BH59),"",'Student free'!BH59)</f>
        <v/>
      </c>
      <c r="BJ859" t="str">
        <f>IF(ISBLANK('Student free'!F59),"",'Student free'!F59)</f>
        <v/>
      </c>
      <c r="BK859" t="str">
        <f>IF(ISBLANK('Student free'!G59),"",'Student free'!G59)</f>
        <v/>
      </c>
      <c r="BL859" t="str">
        <f>IF(ISBLANK('Student free'!AF59),"",'Student free'!AF59)</f>
        <v/>
      </c>
      <c r="BN859" t="str">
        <f>IF(ISBLANK('Student free'!BI59),"",'Student free'!BI59)</f>
        <v/>
      </c>
    </row>
    <row r="860" spans="6:66">
      <c r="F860" t="str">
        <f>IF(ISBLANK('Student free'!H60),"",'Student free'!H60)</f>
        <v/>
      </c>
      <c r="G860" t="str">
        <f>IF(ISBLANK('Student free'!I60),"",'Student free'!I60)</f>
        <v/>
      </c>
      <c r="H860" t="str">
        <f>IF(ISBLANK('Student free'!J60),"",'Student free'!J60)</f>
        <v/>
      </c>
      <c r="I860" t="str">
        <f>IF(ISBLANK('Student free'!K60),"",'Student free'!K60)</f>
        <v/>
      </c>
      <c r="J860" t="str">
        <f>IF(ISBLANK('Student free'!L60),"",'Student free'!L60)</f>
        <v/>
      </c>
      <c r="K860" t="str">
        <f>IF(ISBLANK('Student free'!M60),"",'Student free'!M60)</f>
        <v/>
      </c>
      <c r="N860" t="str">
        <f>IF(ISBLANK('Student free'!N60),"",'Student free'!N60)</f>
        <v/>
      </c>
      <c r="AU860" t="str">
        <f>IF(ISBLANK('Student free'!AU60),"",'Student free'!AU60)</f>
        <v/>
      </c>
      <c r="AV860" t="str">
        <f>IF(ISBLANK('Student free'!AV60),"",'Student free'!AV60)</f>
        <v/>
      </c>
      <c r="AW860" t="str">
        <f>IF(ISBLANK('Student free'!AW60),"",'Student free'!AW60)</f>
        <v/>
      </c>
      <c r="AX860" t="str">
        <f>IF(ISBLANK('Student free'!AX60),"",'Student free'!AX60)</f>
        <v/>
      </c>
      <c r="BG860" t="str">
        <f>IF(ISBLANK('Student free'!BG60),"",'Student free'!BG60)</f>
        <v/>
      </c>
      <c r="BI860" s="29" t="str">
        <f>IF(ISBLANK('Student free'!BH60),"",'Student free'!BH60)</f>
        <v/>
      </c>
      <c r="BJ860" t="str">
        <f>IF(ISBLANK('Student free'!F60),"",'Student free'!F60)</f>
        <v/>
      </c>
      <c r="BK860" t="str">
        <f>IF(ISBLANK('Student free'!G60),"",'Student free'!G60)</f>
        <v/>
      </c>
      <c r="BL860" t="str">
        <f>IF(ISBLANK('Student free'!AF60),"",'Student free'!AF60)</f>
        <v/>
      </c>
      <c r="BN860" t="str">
        <f>IF(ISBLANK('Student free'!BI60),"",'Student free'!BI60)</f>
        <v/>
      </c>
    </row>
    <row r="861" spans="6:66">
      <c r="F861" t="str">
        <f>IF(ISBLANK('Student free'!H61),"",'Student free'!H61)</f>
        <v/>
      </c>
      <c r="G861" t="str">
        <f>IF(ISBLANK('Student free'!I61),"",'Student free'!I61)</f>
        <v/>
      </c>
      <c r="H861" t="str">
        <f>IF(ISBLANK('Student free'!J61),"",'Student free'!J61)</f>
        <v/>
      </c>
      <c r="I861" t="str">
        <f>IF(ISBLANK('Student free'!K61),"",'Student free'!K61)</f>
        <v/>
      </c>
      <c r="J861" t="str">
        <f>IF(ISBLANK('Student free'!L61),"",'Student free'!L61)</f>
        <v/>
      </c>
      <c r="K861" t="str">
        <f>IF(ISBLANK('Student free'!M61),"",'Student free'!M61)</f>
        <v/>
      </c>
      <c r="N861" t="str">
        <f>IF(ISBLANK('Student free'!N61),"",'Student free'!N61)</f>
        <v/>
      </c>
      <c r="AU861" t="str">
        <f>IF(ISBLANK('Student free'!AU61),"",'Student free'!AU61)</f>
        <v/>
      </c>
      <c r="AV861" t="str">
        <f>IF(ISBLANK('Student free'!AV61),"",'Student free'!AV61)</f>
        <v/>
      </c>
      <c r="AW861" t="str">
        <f>IF(ISBLANK('Student free'!AW61),"",'Student free'!AW61)</f>
        <v/>
      </c>
      <c r="AX861" t="str">
        <f>IF(ISBLANK('Student free'!AX61),"",'Student free'!AX61)</f>
        <v/>
      </c>
      <c r="BG861" t="str">
        <f>IF(ISBLANK('Student free'!BG61),"",'Student free'!BG61)</f>
        <v/>
      </c>
      <c r="BI861" s="29" t="str">
        <f>IF(ISBLANK('Student free'!BH61),"",'Student free'!BH61)</f>
        <v/>
      </c>
      <c r="BJ861" t="str">
        <f>IF(ISBLANK('Student free'!F61),"",'Student free'!F61)</f>
        <v/>
      </c>
      <c r="BK861" t="str">
        <f>IF(ISBLANK('Student free'!G61),"",'Student free'!G61)</f>
        <v/>
      </c>
      <c r="BL861" t="str">
        <f>IF(ISBLANK('Student free'!AF61),"",'Student free'!AF61)</f>
        <v/>
      </c>
      <c r="BN861" t="str">
        <f>IF(ISBLANK('Student free'!BI61),"",'Student free'!BI61)</f>
        <v/>
      </c>
    </row>
    <row r="862" spans="6:66">
      <c r="F862" t="str">
        <f>IF(ISBLANK('Student free'!H62),"",'Student free'!H62)</f>
        <v/>
      </c>
      <c r="G862" t="str">
        <f>IF(ISBLANK('Student free'!I62),"",'Student free'!I62)</f>
        <v/>
      </c>
      <c r="H862" t="str">
        <f>IF(ISBLANK('Student free'!J62),"",'Student free'!J62)</f>
        <v/>
      </c>
      <c r="I862" t="str">
        <f>IF(ISBLANK('Student free'!K62),"",'Student free'!K62)</f>
        <v/>
      </c>
      <c r="J862" t="str">
        <f>IF(ISBLANK('Student free'!L62),"",'Student free'!L62)</f>
        <v/>
      </c>
      <c r="K862" t="str">
        <f>IF(ISBLANK('Student free'!M62),"",'Student free'!M62)</f>
        <v/>
      </c>
      <c r="N862" t="str">
        <f>IF(ISBLANK('Student free'!N62),"",'Student free'!N62)</f>
        <v/>
      </c>
      <c r="AU862" t="str">
        <f>IF(ISBLANK('Student free'!AU62),"",'Student free'!AU62)</f>
        <v/>
      </c>
      <c r="AV862" t="str">
        <f>IF(ISBLANK('Student free'!AV62),"",'Student free'!AV62)</f>
        <v/>
      </c>
      <c r="AW862" t="str">
        <f>IF(ISBLANK('Student free'!AW62),"",'Student free'!AW62)</f>
        <v/>
      </c>
      <c r="AX862" t="str">
        <f>IF(ISBLANK('Student free'!AX62),"",'Student free'!AX62)</f>
        <v/>
      </c>
      <c r="BG862" t="str">
        <f>IF(ISBLANK('Student free'!BG62),"",'Student free'!BG62)</f>
        <v/>
      </c>
      <c r="BI862" s="29" t="str">
        <f>IF(ISBLANK('Student free'!BH62),"",'Student free'!BH62)</f>
        <v/>
      </c>
      <c r="BJ862" t="str">
        <f>IF(ISBLANK('Student free'!F62),"",'Student free'!F62)</f>
        <v/>
      </c>
      <c r="BK862" t="str">
        <f>IF(ISBLANK('Student free'!G62),"",'Student free'!G62)</f>
        <v/>
      </c>
      <c r="BL862" t="str">
        <f>IF(ISBLANK('Student free'!AF62),"",'Student free'!AF62)</f>
        <v/>
      </c>
      <c r="BN862" t="str">
        <f>IF(ISBLANK('Student free'!BI62),"",'Student free'!BI62)</f>
        <v/>
      </c>
    </row>
    <row r="863" spans="6:66">
      <c r="F863" t="str">
        <f>IF(ISBLANK('Student free'!H63),"",'Student free'!H63)</f>
        <v/>
      </c>
      <c r="G863" t="str">
        <f>IF(ISBLANK('Student free'!I63),"",'Student free'!I63)</f>
        <v/>
      </c>
      <c r="H863" t="str">
        <f>IF(ISBLANK('Student free'!J63),"",'Student free'!J63)</f>
        <v/>
      </c>
      <c r="I863" t="str">
        <f>IF(ISBLANK('Student free'!K63),"",'Student free'!K63)</f>
        <v/>
      </c>
      <c r="J863" t="str">
        <f>IF(ISBLANK('Student free'!L63),"",'Student free'!L63)</f>
        <v/>
      </c>
      <c r="K863" t="str">
        <f>IF(ISBLANK('Student free'!M63),"",'Student free'!M63)</f>
        <v/>
      </c>
      <c r="N863" t="str">
        <f>IF(ISBLANK('Student free'!N63),"",'Student free'!N63)</f>
        <v/>
      </c>
      <c r="AU863" t="str">
        <f>IF(ISBLANK('Student free'!AU63),"",'Student free'!AU63)</f>
        <v/>
      </c>
      <c r="AV863" t="str">
        <f>IF(ISBLANK('Student free'!AV63),"",'Student free'!AV63)</f>
        <v/>
      </c>
      <c r="AW863" t="str">
        <f>IF(ISBLANK('Student free'!AW63),"",'Student free'!AW63)</f>
        <v/>
      </c>
      <c r="AX863" t="str">
        <f>IF(ISBLANK('Student free'!AX63),"",'Student free'!AX63)</f>
        <v/>
      </c>
      <c r="BG863" t="str">
        <f>IF(ISBLANK('Student free'!BG63),"",'Student free'!BG63)</f>
        <v/>
      </c>
      <c r="BI863" s="29" t="str">
        <f>IF(ISBLANK('Student free'!BH63),"",'Student free'!BH63)</f>
        <v/>
      </c>
      <c r="BJ863" t="str">
        <f>IF(ISBLANK('Student free'!F63),"",'Student free'!F63)</f>
        <v/>
      </c>
      <c r="BK863" t="str">
        <f>IF(ISBLANK('Student free'!G63),"",'Student free'!G63)</f>
        <v/>
      </c>
      <c r="BL863" t="str">
        <f>IF(ISBLANK('Student free'!AF63),"",'Student free'!AF63)</f>
        <v/>
      </c>
      <c r="BN863" t="str">
        <f>IF(ISBLANK('Student free'!BI63),"",'Student free'!BI63)</f>
        <v/>
      </c>
    </row>
    <row r="864" spans="6:66">
      <c r="F864" t="str">
        <f>IF(ISBLANK('Student free'!H64),"",'Student free'!H64)</f>
        <v/>
      </c>
      <c r="G864" t="str">
        <f>IF(ISBLANK('Student free'!I64),"",'Student free'!I64)</f>
        <v/>
      </c>
      <c r="H864" t="str">
        <f>IF(ISBLANK('Student free'!J64),"",'Student free'!J64)</f>
        <v/>
      </c>
      <c r="I864" t="str">
        <f>IF(ISBLANK('Student free'!K64),"",'Student free'!K64)</f>
        <v/>
      </c>
      <c r="J864" t="str">
        <f>IF(ISBLANK('Student free'!L64),"",'Student free'!L64)</f>
        <v/>
      </c>
      <c r="K864" t="str">
        <f>IF(ISBLANK('Student free'!M64),"",'Student free'!M64)</f>
        <v/>
      </c>
      <c r="N864" t="str">
        <f>IF(ISBLANK('Student free'!N64),"",'Student free'!N64)</f>
        <v/>
      </c>
      <c r="AU864" t="str">
        <f>IF(ISBLANK('Student free'!AU64),"",'Student free'!AU64)</f>
        <v/>
      </c>
      <c r="AV864" t="str">
        <f>IF(ISBLANK('Student free'!AV64),"",'Student free'!AV64)</f>
        <v/>
      </c>
      <c r="AW864" t="str">
        <f>IF(ISBLANK('Student free'!AW64),"",'Student free'!AW64)</f>
        <v/>
      </c>
      <c r="AX864" t="str">
        <f>IF(ISBLANK('Student free'!AX64),"",'Student free'!AX64)</f>
        <v/>
      </c>
      <c r="BG864" t="str">
        <f>IF(ISBLANK('Student free'!BG64),"",'Student free'!BG64)</f>
        <v/>
      </c>
      <c r="BI864" s="29" t="str">
        <f>IF(ISBLANK('Student free'!BH64),"",'Student free'!BH64)</f>
        <v/>
      </c>
      <c r="BJ864" t="str">
        <f>IF(ISBLANK('Student free'!F64),"",'Student free'!F64)</f>
        <v/>
      </c>
      <c r="BK864" t="str">
        <f>IF(ISBLANK('Student free'!G64),"",'Student free'!G64)</f>
        <v/>
      </c>
      <c r="BL864" t="str">
        <f>IF(ISBLANK('Student free'!AF64),"",'Student free'!AF64)</f>
        <v/>
      </c>
      <c r="BN864" t="str">
        <f>IF(ISBLANK('Student free'!BI64),"",'Student free'!BI64)</f>
        <v/>
      </c>
    </row>
    <row r="865" spans="6:66">
      <c r="F865" t="str">
        <f>IF(ISBLANK('Student free'!H65),"",'Student free'!H65)</f>
        <v/>
      </c>
      <c r="G865" t="str">
        <f>IF(ISBLANK('Student free'!I65),"",'Student free'!I65)</f>
        <v/>
      </c>
      <c r="H865" t="str">
        <f>IF(ISBLANK('Student free'!J65),"",'Student free'!J65)</f>
        <v/>
      </c>
      <c r="I865" t="str">
        <f>IF(ISBLANK('Student free'!K65),"",'Student free'!K65)</f>
        <v/>
      </c>
      <c r="J865" t="str">
        <f>IF(ISBLANK('Student free'!L65),"",'Student free'!L65)</f>
        <v/>
      </c>
      <c r="K865" t="str">
        <f>IF(ISBLANK('Student free'!M65),"",'Student free'!M65)</f>
        <v/>
      </c>
      <c r="N865" t="str">
        <f>IF(ISBLANK('Student free'!N65),"",'Student free'!N65)</f>
        <v/>
      </c>
      <c r="AU865" t="str">
        <f>IF(ISBLANK('Student free'!AU65),"",'Student free'!AU65)</f>
        <v/>
      </c>
      <c r="AV865" t="str">
        <f>IF(ISBLANK('Student free'!AV65),"",'Student free'!AV65)</f>
        <v/>
      </c>
      <c r="AW865" t="str">
        <f>IF(ISBLANK('Student free'!AW65),"",'Student free'!AW65)</f>
        <v/>
      </c>
      <c r="AX865" t="str">
        <f>IF(ISBLANK('Student free'!AX65),"",'Student free'!AX65)</f>
        <v/>
      </c>
      <c r="BG865" t="str">
        <f>IF(ISBLANK('Student free'!BG65),"",'Student free'!BG65)</f>
        <v/>
      </c>
      <c r="BI865" s="29" t="str">
        <f>IF(ISBLANK('Student free'!BH65),"",'Student free'!BH65)</f>
        <v/>
      </c>
      <c r="BJ865" t="str">
        <f>IF(ISBLANK('Student free'!F65),"",'Student free'!F65)</f>
        <v/>
      </c>
      <c r="BK865" t="str">
        <f>IF(ISBLANK('Student free'!G65),"",'Student free'!G65)</f>
        <v/>
      </c>
      <c r="BL865" t="str">
        <f>IF(ISBLANK('Student free'!AF65),"",'Student free'!AF65)</f>
        <v/>
      </c>
      <c r="BN865" t="str">
        <f>IF(ISBLANK('Student free'!BI65),"",'Student free'!BI65)</f>
        <v/>
      </c>
    </row>
    <row r="866" spans="6:66">
      <c r="F866" t="str">
        <f>IF(ISBLANK('Student free'!H66),"",'Student free'!H66)</f>
        <v/>
      </c>
      <c r="G866" t="str">
        <f>IF(ISBLANK('Student free'!I66),"",'Student free'!I66)</f>
        <v/>
      </c>
      <c r="H866" t="str">
        <f>IF(ISBLANK('Student free'!J66),"",'Student free'!J66)</f>
        <v/>
      </c>
      <c r="I866" t="str">
        <f>IF(ISBLANK('Student free'!K66),"",'Student free'!K66)</f>
        <v/>
      </c>
      <c r="J866" t="str">
        <f>IF(ISBLANK('Student free'!L66),"",'Student free'!L66)</f>
        <v/>
      </c>
      <c r="K866" t="str">
        <f>IF(ISBLANK('Student free'!M66),"",'Student free'!M66)</f>
        <v/>
      </c>
      <c r="N866" t="str">
        <f>IF(ISBLANK('Student free'!N66),"",'Student free'!N66)</f>
        <v/>
      </c>
      <c r="AU866" t="str">
        <f>IF(ISBLANK('Student free'!AU66),"",'Student free'!AU66)</f>
        <v/>
      </c>
      <c r="AV866" t="str">
        <f>IF(ISBLANK('Student free'!AV66),"",'Student free'!AV66)</f>
        <v/>
      </c>
      <c r="AW866" t="str">
        <f>IF(ISBLANK('Student free'!AW66),"",'Student free'!AW66)</f>
        <v/>
      </c>
      <c r="AX866" t="str">
        <f>IF(ISBLANK('Student free'!AX66),"",'Student free'!AX66)</f>
        <v/>
      </c>
      <c r="BG866" t="str">
        <f>IF(ISBLANK('Student free'!BG66),"",'Student free'!BG66)</f>
        <v/>
      </c>
      <c r="BI866" s="29" t="str">
        <f>IF(ISBLANK('Student free'!BH66),"",'Student free'!BH66)</f>
        <v/>
      </c>
      <c r="BJ866" t="str">
        <f>IF(ISBLANK('Student free'!F66),"",'Student free'!F66)</f>
        <v/>
      </c>
      <c r="BK866" t="str">
        <f>IF(ISBLANK('Student free'!G66),"",'Student free'!G66)</f>
        <v/>
      </c>
      <c r="BL866" t="str">
        <f>IF(ISBLANK('Student free'!AF66),"",'Student free'!AF66)</f>
        <v/>
      </c>
      <c r="BN866" t="str">
        <f>IF(ISBLANK('Student free'!BI66),"",'Student free'!BI66)</f>
        <v/>
      </c>
    </row>
    <row r="867" spans="6:66">
      <c r="F867" t="str">
        <f>IF(ISBLANK('Student free'!H67),"",'Student free'!H67)</f>
        <v/>
      </c>
      <c r="G867" t="str">
        <f>IF(ISBLANK('Student free'!I67),"",'Student free'!I67)</f>
        <v/>
      </c>
      <c r="H867" t="str">
        <f>IF(ISBLANK('Student free'!J67),"",'Student free'!J67)</f>
        <v/>
      </c>
      <c r="I867" t="str">
        <f>IF(ISBLANK('Student free'!K67),"",'Student free'!K67)</f>
        <v/>
      </c>
      <c r="J867" t="str">
        <f>IF(ISBLANK('Student free'!L67),"",'Student free'!L67)</f>
        <v/>
      </c>
      <c r="K867" t="str">
        <f>IF(ISBLANK('Student free'!M67),"",'Student free'!M67)</f>
        <v/>
      </c>
      <c r="N867" t="str">
        <f>IF(ISBLANK('Student free'!N67),"",'Student free'!N67)</f>
        <v/>
      </c>
      <c r="AU867" t="str">
        <f>IF(ISBLANK('Student free'!AU67),"",'Student free'!AU67)</f>
        <v/>
      </c>
      <c r="AV867" t="str">
        <f>IF(ISBLANK('Student free'!AV67),"",'Student free'!AV67)</f>
        <v/>
      </c>
      <c r="AW867" t="str">
        <f>IF(ISBLANK('Student free'!AW67),"",'Student free'!AW67)</f>
        <v/>
      </c>
      <c r="AX867" t="str">
        <f>IF(ISBLANK('Student free'!AX67),"",'Student free'!AX67)</f>
        <v/>
      </c>
      <c r="BG867" t="str">
        <f>IF(ISBLANK('Student free'!BG67),"",'Student free'!BG67)</f>
        <v/>
      </c>
      <c r="BI867" s="29" t="str">
        <f>IF(ISBLANK('Student free'!BH67),"",'Student free'!BH67)</f>
        <v/>
      </c>
      <c r="BJ867" t="str">
        <f>IF(ISBLANK('Student free'!F67),"",'Student free'!F67)</f>
        <v/>
      </c>
      <c r="BK867" t="str">
        <f>IF(ISBLANK('Student free'!G67),"",'Student free'!G67)</f>
        <v/>
      </c>
      <c r="BL867" t="str">
        <f>IF(ISBLANK('Student free'!AF67),"",'Student free'!AF67)</f>
        <v/>
      </c>
      <c r="BN867" t="str">
        <f>IF(ISBLANK('Student free'!BI67),"",'Student free'!BI67)</f>
        <v/>
      </c>
    </row>
    <row r="868" spans="6:66">
      <c r="F868" t="str">
        <f>IF(ISBLANK('Student free'!H68),"",'Student free'!H68)</f>
        <v/>
      </c>
      <c r="G868" t="str">
        <f>IF(ISBLANK('Student free'!I68),"",'Student free'!I68)</f>
        <v/>
      </c>
      <c r="H868" t="str">
        <f>IF(ISBLANK('Student free'!J68),"",'Student free'!J68)</f>
        <v/>
      </c>
      <c r="I868" t="str">
        <f>IF(ISBLANK('Student free'!K68),"",'Student free'!K68)</f>
        <v/>
      </c>
      <c r="J868" t="str">
        <f>IF(ISBLANK('Student free'!L68),"",'Student free'!L68)</f>
        <v/>
      </c>
      <c r="K868" t="str">
        <f>IF(ISBLANK('Student free'!M68),"",'Student free'!M68)</f>
        <v/>
      </c>
      <c r="N868" t="str">
        <f>IF(ISBLANK('Student free'!N68),"",'Student free'!N68)</f>
        <v/>
      </c>
      <c r="AU868" t="str">
        <f>IF(ISBLANK('Student free'!AU68),"",'Student free'!AU68)</f>
        <v/>
      </c>
      <c r="AV868" t="str">
        <f>IF(ISBLANK('Student free'!AV68),"",'Student free'!AV68)</f>
        <v/>
      </c>
      <c r="AW868" t="str">
        <f>IF(ISBLANK('Student free'!AW68),"",'Student free'!AW68)</f>
        <v/>
      </c>
      <c r="AX868" t="str">
        <f>IF(ISBLANK('Student free'!AX68),"",'Student free'!AX68)</f>
        <v/>
      </c>
      <c r="BG868" t="str">
        <f>IF(ISBLANK('Student free'!BG68),"",'Student free'!BG68)</f>
        <v/>
      </c>
      <c r="BI868" s="29" t="str">
        <f>IF(ISBLANK('Student free'!BH68),"",'Student free'!BH68)</f>
        <v/>
      </c>
      <c r="BJ868" t="str">
        <f>IF(ISBLANK('Student free'!F68),"",'Student free'!F68)</f>
        <v/>
      </c>
      <c r="BK868" t="str">
        <f>IF(ISBLANK('Student free'!G68),"",'Student free'!G68)</f>
        <v/>
      </c>
      <c r="BL868" t="str">
        <f>IF(ISBLANK('Student free'!AF68),"",'Student free'!AF68)</f>
        <v/>
      </c>
      <c r="BN868" t="str">
        <f>IF(ISBLANK('Student free'!BI68),"",'Student free'!BI68)</f>
        <v/>
      </c>
    </row>
    <row r="869" spans="6:66">
      <c r="F869" t="str">
        <f>IF(ISBLANK('Student free'!H69),"",'Student free'!H69)</f>
        <v/>
      </c>
      <c r="G869" t="str">
        <f>IF(ISBLANK('Student free'!I69),"",'Student free'!I69)</f>
        <v/>
      </c>
      <c r="H869" t="str">
        <f>IF(ISBLANK('Student free'!J69),"",'Student free'!J69)</f>
        <v/>
      </c>
      <c r="I869" t="str">
        <f>IF(ISBLANK('Student free'!K69),"",'Student free'!K69)</f>
        <v/>
      </c>
      <c r="J869" t="str">
        <f>IF(ISBLANK('Student free'!L69),"",'Student free'!L69)</f>
        <v/>
      </c>
      <c r="K869" t="str">
        <f>IF(ISBLANK('Student free'!M69),"",'Student free'!M69)</f>
        <v/>
      </c>
      <c r="N869" t="str">
        <f>IF(ISBLANK('Student free'!N69),"",'Student free'!N69)</f>
        <v/>
      </c>
      <c r="AU869" t="str">
        <f>IF(ISBLANK('Student free'!AU69),"",'Student free'!AU69)</f>
        <v/>
      </c>
      <c r="AV869" t="str">
        <f>IF(ISBLANK('Student free'!AV69),"",'Student free'!AV69)</f>
        <v/>
      </c>
      <c r="AW869" t="str">
        <f>IF(ISBLANK('Student free'!AW69),"",'Student free'!AW69)</f>
        <v/>
      </c>
      <c r="AX869" t="str">
        <f>IF(ISBLANK('Student free'!AX69),"",'Student free'!AX69)</f>
        <v/>
      </c>
      <c r="BG869" t="str">
        <f>IF(ISBLANK('Student free'!BG69),"",'Student free'!BG69)</f>
        <v/>
      </c>
      <c r="BI869" s="29" t="str">
        <f>IF(ISBLANK('Student free'!BH69),"",'Student free'!BH69)</f>
        <v/>
      </c>
      <c r="BJ869" t="str">
        <f>IF(ISBLANK('Student free'!F69),"",'Student free'!F69)</f>
        <v/>
      </c>
      <c r="BK869" t="str">
        <f>IF(ISBLANK('Student free'!G69),"",'Student free'!G69)</f>
        <v/>
      </c>
      <c r="BL869" t="str">
        <f>IF(ISBLANK('Student free'!AF69),"",'Student free'!AF69)</f>
        <v/>
      </c>
      <c r="BN869" t="str">
        <f>IF(ISBLANK('Student free'!BI69),"",'Student free'!BI69)</f>
        <v/>
      </c>
    </row>
    <row r="870" spans="6:66">
      <c r="F870" t="str">
        <f>IF(ISBLANK('Student free'!H70),"",'Student free'!H70)</f>
        <v/>
      </c>
      <c r="G870" t="str">
        <f>IF(ISBLANK('Student free'!I70),"",'Student free'!I70)</f>
        <v/>
      </c>
      <c r="H870" t="str">
        <f>IF(ISBLANK('Student free'!J70),"",'Student free'!J70)</f>
        <v/>
      </c>
      <c r="I870" t="str">
        <f>IF(ISBLANK('Student free'!K70),"",'Student free'!K70)</f>
        <v/>
      </c>
      <c r="J870" t="str">
        <f>IF(ISBLANK('Student free'!L70),"",'Student free'!L70)</f>
        <v/>
      </c>
      <c r="K870" t="str">
        <f>IF(ISBLANK('Student free'!M70),"",'Student free'!M70)</f>
        <v/>
      </c>
      <c r="N870" t="str">
        <f>IF(ISBLANK('Student free'!N70),"",'Student free'!N70)</f>
        <v/>
      </c>
      <c r="AU870" t="str">
        <f>IF(ISBLANK('Student free'!AU70),"",'Student free'!AU70)</f>
        <v/>
      </c>
      <c r="AV870" t="str">
        <f>IF(ISBLANK('Student free'!AV70),"",'Student free'!AV70)</f>
        <v/>
      </c>
      <c r="AW870" t="str">
        <f>IF(ISBLANK('Student free'!AW70),"",'Student free'!AW70)</f>
        <v/>
      </c>
      <c r="AX870" t="str">
        <f>IF(ISBLANK('Student free'!AX70),"",'Student free'!AX70)</f>
        <v/>
      </c>
      <c r="BG870" t="str">
        <f>IF(ISBLANK('Student free'!BG70),"",'Student free'!BG70)</f>
        <v/>
      </c>
      <c r="BI870" s="29" t="str">
        <f>IF(ISBLANK('Student free'!BH70),"",'Student free'!BH70)</f>
        <v/>
      </c>
      <c r="BJ870" t="str">
        <f>IF(ISBLANK('Student free'!F70),"",'Student free'!F70)</f>
        <v/>
      </c>
      <c r="BK870" t="str">
        <f>IF(ISBLANK('Student free'!G70),"",'Student free'!G70)</f>
        <v/>
      </c>
      <c r="BL870" t="str">
        <f>IF(ISBLANK('Student free'!AF70),"",'Student free'!AF70)</f>
        <v/>
      </c>
      <c r="BN870" t="str">
        <f>IF(ISBLANK('Student free'!BI70),"",'Student free'!BI70)</f>
        <v/>
      </c>
    </row>
    <row r="871" spans="6:66">
      <c r="F871" t="str">
        <f>IF(ISBLANK('Student free'!H71),"",'Student free'!H71)</f>
        <v/>
      </c>
      <c r="G871" t="str">
        <f>IF(ISBLANK('Student free'!I71),"",'Student free'!I71)</f>
        <v/>
      </c>
      <c r="H871" t="str">
        <f>IF(ISBLANK('Student free'!J71),"",'Student free'!J71)</f>
        <v/>
      </c>
      <c r="I871" t="str">
        <f>IF(ISBLANK('Student free'!K71),"",'Student free'!K71)</f>
        <v/>
      </c>
      <c r="J871" t="str">
        <f>IF(ISBLANK('Student free'!L71),"",'Student free'!L71)</f>
        <v/>
      </c>
      <c r="K871" t="str">
        <f>IF(ISBLANK('Student free'!M71),"",'Student free'!M71)</f>
        <v/>
      </c>
      <c r="N871" t="str">
        <f>IF(ISBLANK('Student free'!N71),"",'Student free'!N71)</f>
        <v/>
      </c>
      <c r="AU871" t="str">
        <f>IF(ISBLANK('Student free'!AU71),"",'Student free'!AU71)</f>
        <v/>
      </c>
      <c r="AV871" t="str">
        <f>IF(ISBLANK('Student free'!AV71),"",'Student free'!AV71)</f>
        <v/>
      </c>
      <c r="AW871" t="str">
        <f>IF(ISBLANK('Student free'!AW71),"",'Student free'!AW71)</f>
        <v/>
      </c>
      <c r="AX871" t="str">
        <f>IF(ISBLANK('Student free'!AX71),"",'Student free'!AX71)</f>
        <v/>
      </c>
      <c r="BG871" t="str">
        <f>IF(ISBLANK('Student free'!BG71),"",'Student free'!BG71)</f>
        <v/>
      </c>
      <c r="BI871" s="29" t="str">
        <f>IF(ISBLANK('Student free'!BH71),"",'Student free'!BH71)</f>
        <v/>
      </c>
      <c r="BJ871" t="str">
        <f>IF(ISBLANK('Student free'!F71),"",'Student free'!F71)</f>
        <v/>
      </c>
      <c r="BK871" t="str">
        <f>IF(ISBLANK('Student free'!G71),"",'Student free'!G71)</f>
        <v/>
      </c>
      <c r="BL871" t="str">
        <f>IF(ISBLANK('Student free'!AF71),"",'Student free'!AF71)</f>
        <v/>
      </c>
      <c r="BN871" t="str">
        <f>IF(ISBLANK('Student free'!BI71),"",'Student free'!BI71)</f>
        <v/>
      </c>
    </row>
    <row r="872" spans="6:66">
      <c r="F872" t="str">
        <f>IF(ISBLANK('Student free'!H72),"",'Student free'!H72)</f>
        <v/>
      </c>
      <c r="G872" t="str">
        <f>IF(ISBLANK('Student free'!I72),"",'Student free'!I72)</f>
        <v/>
      </c>
      <c r="H872" t="str">
        <f>IF(ISBLANK('Student free'!J72),"",'Student free'!J72)</f>
        <v/>
      </c>
      <c r="I872" t="str">
        <f>IF(ISBLANK('Student free'!K72),"",'Student free'!K72)</f>
        <v/>
      </c>
      <c r="J872" t="str">
        <f>IF(ISBLANK('Student free'!L72),"",'Student free'!L72)</f>
        <v/>
      </c>
      <c r="K872" t="str">
        <f>IF(ISBLANK('Student free'!M72),"",'Student free'!M72)</f>
        <v/>
      </c>
      <c r="N872" t="str">
        <f>IF(ISBLANK('Student free'!N72),"",'Student free'!N72)</f>
        <v/>
      </c>
      <c r="AU872" t="str">
        <f>IF(ISBLANK('Student free'!AU72),"",'Student free'!AU72)</f>
        <v/>
      </c>
      <c r="AV872" t="str">
        <f>IF(ISBLANK('Student free'!AV72),"",'Student free'!AV72)</f>
        <v/>
      </c>
      <c r="AW872" t="str">
        <f>IF(ISBLANK('Student free'!AW72),"",'Student free'!AW72)</f>
        <v/>
      </c>
      <c r="AX872" t="str">
        <f>IF(ISBLANK('Student free'!AX72),"",'Student free'!AX72)</f>
        <v/>
      </c>
      <c r="BG872" t="str">
        <f>IF(ISBLANK('Student free'!BG72),"",'Student free'!BG72)</f>
        <v/>
      </c>
      <c r="BI872" s="29" t="str">
        <f>IF(ISBLANK('Student free'!BH72),"",'Student free'!BH72)</f>
        <v/>
      </c>
      <c r="BJ872" t="str">
        <f>IF(ISBLANK('Student free'!F72),"",'Student free'!F72)</f>
        <v/>
      </c>
      <c r="BK872" t="str">
        <f>IF(ISBLANK('Student free'!G72),"",'Student free'!G72)</f>
        <v/>
      </c>
      <c r="BL872" t="str">
        <f>IF(ISBLANK('Student free'!AF72),"",'Student free'!AF72)</f>
        <v/>
      </c>
      <c r="BN872" t="str">
        <f>IF(ISBLANK('Student free'!BI72),"",'Student free'!BI72)</f>
        <v/>
      </c>
    </row>
    <row r="873" spans="6:66">
      <c r="F873" t="str">
        <f>IF(ISBLANK('Student free'!H73),"",'Student free'!H73)</f>
        <v/>
      </c>
      <c r="G873" t="str">
        <f>IF(ISBLANK('Student free'!I73),"",'Student free'!I73)</f>
        <v/>
      </c>
      <c r="H873" t="str">
        <f>IF(ISBLANK('Student free'!J73),"",'Student free'!J73)</f>
        <v/>
      </c>
      <c r="I873" t="str">
        <f>IF(ISBLANK('Student free'!K73),"",'Student free'!K73)</f>
        <v/>
      </c>
      <c r="J873" t="str">
        <f>IF(ISBLANK('Student free'!L73),"",'Student free'!L73)</f>
        <v/>
      </c>
      <c r="K873" t="str">
        <f>IF(ISBLANK('Student free'!M73),"",'Student free'!M73)</f>
        <v/>
      </c>
      <c r="N873" t="str">
        <f>IF(ISBLANK('Student free'!N73),"",'Student free'!N73)</f>
        <v/>
      </c>
      <c r="AU873" t="str">
        <f>IF(ISBLANK('Student free'!AU73),"",'Student free'!AU73)</f>
        <v/>
      </c>
      <c r="AV873" t="str">
        <f>IF(ISBLANK('Student free'!AV73),"",'Student free'!AV73)</f>
        <v/>
      </c>
      <c r="AW873" t="str">
        <f>IF(ISBLANK('Student free'!AW73),"",'Student free'!AW73)</f>
        <v/>
      </c>
      <c r="AX873" t="str">
        <f>IF(ISBLANK('Student free'!AX73),"",'Student free'!AX73)</f>
        <v/>
      </c>
      <c r="BG873" t="str">
        <f>IF(ISBLANK('Student free'!BG73),"",'Student free'!BG73)</f>
        <v/>
      </c>
      <c r="BI873" s="29" t="str">
        <f>IF(ISBLANK('Student free'!BH73),"",'Student free'!BH73)</f>
        <v/>
      </c>
      <c r="BJ873" t="str">
        <f>IF(ISBLANK('Student free'!F73),"",'Student free'!F73)</f>
        <v/>
      </c>
      <c r="BK873" t="str">
        <f>IF(ISBLANK('Student free'!G73),"",'Student free'!G73)</f>
        <v/>
      </c>
      <c r="BL873" t="str">
        <f>IF(ISBLANK('Student free'!AF73),"",'Student free'!AF73)</f>
        <v/>
      </c>
      <c r="BN873" t="str">
        <f>IF(ISBLANK('Student free'!BI73),"",'Student free'!BI73)</f>
        <v/>
      </c>
    </row>
    <row r="874" spans="6:66">
      <c r="F874" t="str">
        <f>IF(ISBLANK('Student free'!H74),"",'Student free'!H74)</f>
        <v/>
      </c>
      <c r="G874" t="str">
        <f>IF(ISBLANK('Student free'!I74),"",'Student free'!I74)</f>
        <v/>
      </c>
      <c r="H874" t="str">
        <f>IF(ISBLANK('Student free'!J74),"",'Student free'!J74)</f>
        <v/>
      </c>
      <c r="I874" t="str">
        <f>IF(ISBLANK('Student free'!K74),"",'Student free'!K74)</f>
        <v/>
      </c>
      <c r="J874" t="str">
        <f>IF(ISBLANK('Student free'!L74),"",'Student free'!L74)</f>
        <v/>
      </c>
      <c r="K874" t="str">
        <f>IF(ISBLANK('Student free'!M74),"",'Student free'!M74)</f>
        <v/>
      </c>
      <c r="N874" t="str">
        <f>IF(ISBLANK('Student free'!N74),"",'Student free'!N74)</f>
        <v/>
      </c>
      <c r="AU874" t="str">
        <f>IF(ISBLANK('Student free'!AU74),"",'Student free'!AU74)</f>
        <v/>
      </c>
      <c r="AV874" t="str">
        <f>IF(ISBLANK('Student free'!AV74),"",'Student free'!AV74)</f>
        <v/>
      </c>
      <c r="AW874" t="str">
        <f>IF(ISBLANK('Student free'!AW74),"",'Student free'!AW74)</f>
        <v/>
      </c>
      <c r="AX874" t="str">
        <f>IF(ISBLANK('Student free'!AX74),"",'Student free'!AX74)</f>
        <v/>
      </c>
      <c r="BG874" t="str">
        <f>IF(ISBLANK('Student free'!BG74),"",'Student free'!BG74)</f>
        <v/>
      </c>
      <c r="BI874" s="29" t="str">
        <f>IF(ISBLANK('Student free'!BH74),"",'Student free'!BH74)</f>
        <v/>
      </c>
      <c r="BJ874" t="str">
        <f>IF(ISBLANK('Student free'!F74),"",'Student free'!F74)</f>
        <v/>
      </c>
      <c r="BK874" t="str">
        <f>IF(ISBLANK('Student free'!G74),"",'Student free'!G74)</f>
        <v/>
      </c>
      <c r="BL874" t="str">
        <f>IF(ISBLANK('Student free'!AF74),"",'Student free'!AF74)</f>
        <v/>
      </c>
      <c r="BN874" t="str">
        <f>IF(ISBLANK('Student free'!BI74),"",'Student free'!BI74)</f>
        <v/>
      </c>
    </row>
    <row r="875" spans="6:66">
      <c r="F875" t="str">
        <f>IF(ISBLANK('Student free'!H75),"",'Student free'!H75)</f>
        <v/>
      </c>
      <c r="G875" t="str">
        <f>IF(ISBLANK('Student free'!I75),"",'Student free'!I75)</f>
        <v/>
      </c>
      <c r="H875" t="str">
        <f>IF(ISBLANK('Student free'!J75),"",'Student free'!J75)</f>
        <v/>
      </c>
      <c r="I875" t="str">
        <f>IF(ISBLANK('Student free'!K75),"",'Student free'!K75)</f>
        <v/>
      </c>
      <c r="J875" t="str">
        <f>IF(ISBLANK('Student free'!L75),"",'Student free'!L75)</f>
        <v/>
      </c>
      <c r="K875" t="str">
        <f>IF(ISBLANK('Student free'!M75),"",'Student free'!M75)</f>
        <v/>
      </c>
      <c r="N875" t="str">
        <f>IF(ISBLANK('Student free'!N75),"",'Student free'!N75)</f>
        <v/>
      </c>
      <c r="AU875" t="str">
        <f>IF(ISBLANK('Student free'!AU75),"",'Student free'!AU75)</f>
        <v/>
      </c>
      <c r="AV875" t="str">
        <f>IF(ISBLANK('Student free'!AV75),"",'Student free'!AV75)</f>
        <v/>
      </c>
      <c r="AW875" t="str">
        <f>IF(ISBLANK('Student free'!AW75),"",'Student free'!AW75)</f>
        <v/>
      </c>
      <c r="AX875" t="str">
        <f>IF(ISBLANK('Student free'!AX75),"",'Student free'!AX75)</f>
        <v/>
      </c>
      <c r="BG875" t="str">
        <f>IF(ISBLANK('Student free'!BG75),"",'Student free'!BG75)</f>
        <v/>
      </c>
      <c r="BI875" s="29" t="str">
        <f>IF(ISBLANK('Student free'!BH75),"",'Student free'!BH75)</f>
        <v/>
      </c>
      <c r="BJ875" t="str">
        <f>IF(ISBLANK('Student free'!F75),"",'Student free'!F75)</f>
        <v/>
      </c>
      <c r="BK875" t="str">
        <f>IF(ISBLANK('Student free'!G75),"",'Student free'!G75)</f>
        <v/>
      </c>
      <c r="BL875" t="str">
        <f>IF(ISBLANK('Student free'!AF75),"",'Student free'!AF75)</f>
        <v/>
      </c>
      <c r="BN875" t="str">
        <f>IF(ISBLANK('Student free'!BI75),"",'Student free'!BI75)</f>
        <v/>
      </c>
    </row>
    <row r="876" spans="6:66">
      <c r="F876" t="str">
        <f>IF(ISBLANK('Student free'!H76),"",'Student free'!H76)</f>
        <v/>
      </c>
      <c r="G876" t="str">
        <f>IF(ISBLANK('Student free'!I76),"",'Student free'!I76)</f>
        <v/>
      </c>
      <c r="H876" t="str">
        <f>IF(ISBLANK('Student free'!J76),"",'Student free'!J76)</f>
        <v/>
      </c>
      <c r="I876" t="str">
        <f>IF(ISBLANK('Student free'!K76),"",'Student free'!K76)</f>
        <v/>
      </c>
      <c r="J876" t="str">
        <f>IF(ISBLANK('Student free'!L76),"",'Student free'!L76)</f>
        <v/>
      </c>
      <c r="K876" t="str">
        <f>IF(ISBLANK('Student free'!M76),"",'Student free'!M76)</f>
        <v/>
      </c>
      <c r="N876" t="str">
        <f>IF(ISBLANK('Student free'!N76),"",'Student free'!N76)</f>
        <v/>
      </c>
      <c r="AU876" t="str">
        <f>IF(ISBLANK('Student free'!AU76),"",'Student free'!AU76)</f>
        <v/>
      </c>
      <c r="AV876" t="str">
        <f>IF(ISBLANK('Student free'!AV76),"",'Student free'!AV76)</f>
        <v/>
      </c>
      <c r="AW876" t="str">
        <f>IF(ISBLANK('Student free'!AW76),"",'Student free'!AW76)</f>
        <v/>
      </c>
      <c r="AX876" t="str">
        <f>IF(ISBLANK('Student free'!AX76),"",'Student free'!AX76)</f>
        <v/>
      </c>
      <c r="BG876" t="str">
        <f>IF(ISBLANK('Student free'!BG76),"",'Student free'!BG76)</f>
        <v/>
      </c>
      <c r="BI876" s="29" t="str">
        <f>IF(ISBLANK('Student free'!BH76),"",'Student free'!BH76)</f>
        <v/>
      </c>
      <c r="BJ876" t="str">
        <f>IF(ISBLANK('Student free'!F76),"",'Student free'!F76)</f>
        <v/>
      </c>
      <c r="BK876" t="str">
        <f>IF(ISBLANK('Student free'!G76),"",'Student free'!G76)</f>
        <v/>
      </c>
      <c r="BL876" t="str">
        <f>IF(ISBLANK('Student free'!AF76),"",'Student free'!AF76)</f>
        <v/>
      </c>
      <c r="BN876" t="str">
        <f>IF(ISBLANK('Student free'!BI76),"",'Student free'!BI76)</f>
        <v/>
      </c>
    </row>
    <row r="877" spans="6:66">
      <c r="F877" t="str">
        <f>IF(ISBLANK('Student free'!H77),"",'Student free'!H77)</f>
        <v/>
      </c>
      <c r="G877" t="str">
        <f>IF(ISBLANK('Student free'!I77),"",'Student free'!I77)</f>
        <v/>
      </c>
      <c r="H877" t="str">
        <f>IF(ISBLANK('Student free'!J77),"",'Student free'!J77)</f>
        <v/>
      </c>
      <c r="I877" t="str">
        <f>IF(ISBLANK('Student free'!K77),"",'Student free'!K77)</f>
        <v/>
      </c>
      <c r="J877" t="str">
        <f>IF(ISBLANK('Student free'!L77),"",'Student free'!L77)</f>
        <v/>
      </c>
      <c r="K877" t="str">
        <f>IF(ISBLANK('Student free'!M77),"",'Student free'!M77)</f>
        <v/>
      </c>
      <c r="N877" t="str">
        <f>IF(ISBLANK('Student free'!N77),"",'Student free'!N77)</f>
        <v/>
      </c>
      <c r="AU877" t="str">
        <f>IF(ISBLANK('Student free'!AU77),"",'Student free'!AU77)</f>
        <v/>
      </c>
      <c r="AV877" t="str">
        <f>IF(ISBLANK('Student free'!AV77),"",'Student free'!AV77)</f>
        <v/>
      </c>
      <c r="AW877" t="str">
        <f>IF(ISBLANK('Student free'!AW77),"",'Student free'!AW77)</f>
        <v/>
      </c>
      <c r="AX877" t="str">
        <f>IF(ISBLANK('Student free'!AX77),"",'Student free'!AX77)</f>
        <v/>
      </c>
      <c r="BG877" t="str">
        <f>IF(ISBLANK('Student free'!BG77),"",'Student free'!BG77)</f>
        <v/>
      </c>
      <c r="BI877" s="29" t="str">
        <f>IF(ISBLANK('Student free'!BH77),"",'Student free'!BH77)</f>
        <v/>
      </c>
      <c r="BJ877" t="str">
        <f>IF(ISBLANK('Student free'!F77),"",'Student free'!F77)</f>
        <v/>
      </c>
      <c r="BK877" t="str">
        <f>IF(ISBLANK('Student free'!G77),"",'Student free'!G77)</f>
        <v/>
      </c>
      <c r="BL877" t="str">
        <f>IF(ISBLANK('Student free'!AF77),"",'Student free'!AF77)</f>
        <v/>
      </c>
      <c r="BN877" t="str">
        <f>IF(ISBLANK('Student free'!BI77),"",'Student free'!BI77)</f>
        <v/>
      </c>
    </row>
    <row r="878" spans="6:66">
      <c r="F878" t="str">
        <f>IF(ISBLANK('Student free'!H78),"",'Student free'!H78)</f>
        <v/>
      </c>
      <c r="G878" t="str">
        <f>IF(ISBLANK('Student free'!I78),"",'Student free'!I78)</f>
        <v/>
      </c>
      <c r="H878" t="str">
        <f>IF(ISBLANK('Student free'!J78),"",'Student free'!J78)</f>
        <v/>
      </c>
      <c r="I878" t="str">
        <f>IF(ISBLANK('Student free'!K78),"",'Student free'!K78)</f>
        <v/>
      </c>
      <c r="J878" t="str">
        <f>IF(ISBLANK('Student free'!L78),"",'Student free'!L78)</f>
        <v/>
      </c>
      <c r="K878" t="str">
        <f>IF(ISBLANK('Student free'!M78),"",'Student free'!M78)</f>
        <v/>
      </c>
      <c r="N878" t="str">
        <f>IF(ISBLANK('Student free'!N78),"",'Student free'!N78)</f>
        <v/>
      </c>
      <c r="AU878" t="str">
        <f>IF(ISBLANK('Student free'!AU78),"",'Student free'!AU78)</f>
        <v/>
      </c>
      <c r="AV878" t="str">
        <f>IF(ISBLANK('Student free'!AV78),"",'Student free'!AV78)</f>
        <v/>
      </c>
      <c r="AW878" t="str">
        <f>IF(ISBLANK('Student free'!AW78),"",'Student free'!AW78)</f>
        <v/>
      </c>
      <c r="AX878" t="str">
        <f>IF(ISBLANK('Student free'!AX78),"",'Student free'!AX78)</f>
        <v/>
      </c>
      <c r="BG878" t="str">
        <f>IF(ISBLANK('Student free'!BG78),"",'Student free'!BG78)</f>
        <v/>
      </c>
      <c r="BI878" s="29" t="str">
        <f>IF(ISBLANK('Student free'!BH78),"",'Student free'!BH78)</f>
        <v/>
      </c>
      <c r="BJ878" t="str">
        <f>IF(ISBLANK('Student free'!F78),"",'Student free'!F78)</f>
        <v/>
      </c>
      <c r="BK878" t="str">
        <f>IF(ISBLANK('Student free'!G78),"",'Student free'!G78)</f>
        <v/>
      </c>
      <c r="BL878" t="str">
        <f>IF(ISBLANK('Student free'!AF78),"",'Student free'!AF78)</f>
        <v/>
      </c>
      <c r="BN878" t="str">
        <f>IF(ISBLANK('Student free'!BI78),"",'Student free'!BI78)</f>
        <v/>
      </c>
    </row>
    <row r="879" spans="6:66">
      <c r="F879" t="str">
        <f>IF(ISBLANK('Student free'!H79),"",'Student free'!H79)</f>
        <v/>
      </c>
      <c r="G879" t="str">
        <f>IF(ISBLANK('Student free'!I79),"",'Student free'!I79)</f>
        <v/>
      </c>
      <c r="H879" t="str">
        <f>IF(ISBLANK('Student free'!J79),"",'Student free'!J79)</f>
        <v/>
      </c>
      <c r="I879" t="str">
        <f>IF(ISBLANK('Student free'!K79),"",'Student free'!K79)</f>
        <v/>
      </c>
      <c r="J879" t="str">
        <f>IF(ISBLANK('Student free'!L79),"",'Student free'!L79)</f>
        <v/>
      </c>
      <c r="K879" t="str">
        <f>IF(ISBLANK('Student free'!M79),"",'Student free'!M79)</f>
        <v/>
      </c>
      <c r="N879" t="str">
        <f>IF(ISBLANK('Student free'!N79),"",'Student free'!N79)</f>
        <v/>
      </c>
      <c r="AU879" t="str">
        <f>IF(ISBLANK('Student free'!AU79),"",'Student free'!AU79)</f>
        <v/>
      </c>
      <c r="AV879" t="str">
        <f>IF(ISBLANK('Student free'!AV79),"",'Student free'!AV79)</f>
        <v/>
      </c>
      <c r="AW879" t="str">
        <f>IF(ISBLANK('Student free'!AW79),"",'Student free'!AW79)</f>
        <v/>
      </c>
      <c r="AX879" t="str">
        <f>IF(ISBLANK('Student free'!AX79),"",'Student free'!AX79)</f>
        <v/>
      </c>
      <c r="BG879" t="str">
        <f>IF(ISBLANK('Student free'!BG79),"",'Student free'!BG79)</f>
        <v/>
      </c>
      <c r="BI879" s="29" t="str">
        <f>IF(ISBLANK('Student free'!BH79),"",'Student free'!BH79)</f>
        <v/>
      </c>
      <c r="BJ879" t="str">
        <f>IF(ISBLANK('Student free'!F79),"",'Student free'!F79)</f>
        <v/>
      </c>
      <c r="BK879" t="str">
        <f>IF(ISBLANK('Student free'!G79),"",'Student free'!G79)</f>
        <v/>
      </c>
      <c r="BL879" t="str">
        <f>IF(ISBLANK('Student free'!AF79),"",'Student free'!AF79)</f>
        <v/>
      </c>
      <c r="BN879" t="str">
        <f>IF(ISBLANK('Student free'!BI79),"",'Student free'!BI79)</f>
        <v/>
      </c>
    </row>
    <row r="880" spans="6:66">
      <c r="F880" t="str">
        <f>IF(ISBLANK('Student free'!H80),"",'Student free'!H80)</f>
        <v/>
      </c>
      <c r="G880" t="str">
        <f>IF(ISBLANK('Student free'!I80),"",'Student free'!I80)</f>
        <v/>
      </c>
      <c r="H880" t="str">
        <f>IF(ISBLANK('Student free'!J80),"",'Student free'!J80)</f>
        <v/>
      </c>
      <c r="I880" t="str">
        <f>IF(ISBLANK('Student free'!K80),"",'Student free'!K80)</f>
        <v/>
      </c>
      <c r="J880" t="str">
        <f>IF(ISBLANK('Student free'!L80),"",'Student free'!L80)</f>
        <v/>
      </c>
      <c r="K880" t="str">
        <f>IF(ISBLANK('Student free'!M80),"",'Student free'!M80)</f>
        <v/>
      </c>
      <c r="N880" t="str">
        <f>IF(ISBLANK('Student free'!N80),"",'Student free'!N80)</f>
        <v/>
      </c>
      <c r="AU880" t="str">
        <f>IF(ISBLANK('Student free'!AU80),"",'Student free'!AU80)</f>
        <v/>
      </c>
      <c r="AV880" t="str">
        <f>IF(ISBLANK('Student free'!AV80),"",'Student free'!AV80)</f>
        <v/>
      </c>
      <c r="AW880" t="str">
        <f>IF(ISBLANK('Student free'!AW80),"",'Student free'!AW80)</f>
        <v/>
      </c>
      <c r="AX880" t="str">
        <f>IF(ISBLANK('Student free'!AX80),"",'Student free'!AX80)</f>
        <v/>
      </c>
      <c r="BG880" t="str">
        <f>IF(ISBLANK('Student free'!BG80),"",'Student free'!BG80)</f>
        <v/>
      </c>
      <c r="BI880" s="29" t="str">
        <f>IF(ISBLANK('Student free'!BH80),"",'Student free'!BH80)</f>
        <v/>
      </c>
      <c r="BJ880" t="str">
        <f>IF(ISBLANK('Student free'!F80),"",'Student free'!F80)</f>
        <v/>
      </c>
      <c r="BK880" t="str">
        <f>IF(ISBLANK('Student free'!G80),"",'Student free'!G80)</f>
        <v/>
      </c>
      <c r="BL880" t="str">
        <f>IF(ISBLANK('Student free'!AF80),"",'Student free'!AF80)</f>
        <v/>
      </c>
      <c r="BN880" t="str">
        <f>IF(ISBLANK('Student free'!BI80),"",'Student free'!BI80)</f>
        <v/>
      </c>
    </row>
    <row r="881" spans="6:66">
      <c r="F881" t="str">
        <f>IF(ISBLANK('Student free'!H81),"",'Student free'!H81)</f>
        <v/>
      </c>
      <c r="G881" t="str">
        <f>IF(ISBLANK('Student free'!I81),"",'Student free'!I81)</f>
        <v/>
      </c>
      <c r="H881" t="str">
        <f>IF(ISBLANK('Student free'!J81),"",'Student free'!J81)</f>
        <v/>
      </c>
      <c r="I881" t="str">
        <f>IF(ISBLANK('Student free'!K81),"",'Student free'!K81)</f>
        <v/>
      </c>
      <c r="J881" t="str">
        <f>IF(ISBLANK('Student free'!L81),"",'Student free'!L81)</f>
        <v/>
      </c>
      <c r="K881" t="str">
        <f>IF(ISBLANK('Student free'!M81),"",'Student free'!M81)</f>
        <v/>
      </c>
      <c r="N881" t="str">
        <f>IF(ISBLANK('Student free'!N81),"",'Student free'!N81)</f>
        <v/>
      </c>
      <c r="AU881" t="str">
        <f>IF(ISBLANK('Student free'!AU81),"",'Student free'!AU81)</f>
        <v/>
      </c>
      <c r="AV881" t="str">
        <f>IF(ISBLANK('Student free'!AV81),"",'Student free'!AV81)</f>
        <v/>
      </c>
      <c r="AW881" t="str">
        <f>IF(ISBLANK('Student free'!AW81),"",'Student free'!AW81)</f>
        <v/>
      </c>
      <c r="AX881" t="str">
        <f>IF(ISBLANK('Student free'!AX81),"",'Student free'!AX81)</f>
        <v/>
      </c>
      <c r="BG881" t="str">
        <f>IF(ISBLANK('Student free'!BG81),"",'Student free'!BG81)</f>
        <v/>
      </c>
      <c r="BI881" s="29" t="str">
        <f>IF(ISBLANK('Student free'!BH81),"",'Student free'!BH81)</f>
        <v/>
      </c>
      <c r="BJ881" t="str">
        <f>IF(ISBLANK('Student free'!F81),"",'Student free'!F81)</f>
        <v/>
      </c>
      <c r="BK881" t="str">
        <f>IF(ISBLANK('Student free'!G81),"",'Student free'!G81)</f>
        <v/>
      </c>
      <c r="BL881" t="str">
        <f>IF(ISBLANK('Student free'!AF81),"",'Student free'!AF81)</f>
        <v/>
      </c>
      <c r="BN881" t="str">
        <f>IF(ISBLANK('Student free'!BI81),"",'Student free'!BI81)</f>
        <v/>
      </c>
    </row>
    <row r="882" spans="6:66">
      <c r="F882" t="str">
        <f>IF(ISBLANK('Student free'!H82),"",'Student free'!H82)</f>
        <v/>
      </c>
      <c r="G882" t="str">
        <f>IF(ISBLANK('Student free'!I82),"",'Student free'!I82)</f>
        <v/>
      </c>
      <c r="H882" t="str">
        <f>IF(ISBLANK('Student free'!J82),"",'Student free'!J82)</f>
        <v/>
      </c>
      <c r="I882" t="str">
        <f>IF(ISBLANK('Student free'!K82),"",'Student free'!K82)</f>
        <v/>
      </c>
      <c r="J882" t="str">
        <f>IF(ISBLANK('Student free'!L82),"",'Student free'!L82)</f>
        <v/>
      </c>
      <c r="K882" t="str">
        <f>IF(ISBLANK('Student free'!M82),"",'Student free'!M82)</f>
        <v/>
      </c>
      <c r="N882" t="str">
        <f>IF(ISBLANK('Student free'!N82),"",'Student free'!N82)</f>
        <v/>
      </c>
      <c r="AU882" t="str">
        <f>IF(ISBLANK('Student free'!AU82),"",'Student free'!AU82)</f>
        <v/>
      </c>
      <c r="AV882" t="str">
        <f>IF(ISBLANK('Student free'!AV82),"",'Student free'!AV82)</f>
        <v/>
      </c>
      <c r="AW882" t="str">
        <f>IF(ISBLANK('Student free'!AW82),"",'Student free'!AW82)</f>
        <v/>
      </c>
      <c r="AX882" t="str">
        <f>IF(ISBLANK('Student free'!AX82),"",'Student free'!AX82)</f>
        <v/>
      </c>
      <c r="BG882" t="str">
        <f>IF(ISBLANK('Student free'!BG82),"",'Student free'!BG82)</f>
        <v/>
      </c>
      <c r="BI882" s="29" t="str">
        <f>IF(ISBLANK('Student free'!BH82),"",'Student free'!BH82)</f>
        <v/>
      </c>
      <c r="BJ882" t="str">
        <f>IF(ISBLANK('Student free'!F82),"",'Student free'!F82)</f>
        <v/>
      </c>
      <c r="BK882" t="str">
        <f>IF(ISBLANK('Student free'!G82),"",'Student free'!G82)</f>
        <v/>
      </c>
      <c r="BL882" t="str">
        <f>IF(ISBLANK('Student free'!AF82),"",'Student free'!AF82)</f>
        <v/>
      </c>
      <c r="BN882" t="str">
        <f>IF(ISBLANK('Student free'!BI82),"",'Student free'!BI82)</f>
        <v/>
      </c>
    </row>
    <row r="883" spans="6:66">
      <c r="F883" t="str">
        <f>IF(ISBLANK('Student free'!H83),"",'Student free'!H83)</f>
        <v/>
      </c>
      <c r="G883" t="str">
        <f>IF(ISBLANK('Student free'!I83),"",'Student free'!I83)</f>
        <v/>
      </c>
      <c r="H883" t="str">
        <f>IF(ISBLANK('Student free'!J83),"",'Student free'!J83)</f>
        <v/>
      </c>
      <c r="I883" t="str">
        <f>IF(ISBLANK('Student free'!K83),"",'Student free'!K83)</f>
        <v/>
      </c>
      <c r="J883" t="str">
        <f>IF(ISBLANK('Student free'!L83),"",'Student free'!L83)</f>
        <v/>
      </c>
      <c r="K883" t="str">
        <f>IF(ISBLANK('Student free'!M83),"",'Student free'!M83)</f>
        <v/>
      </c>
      <c r="N883" t="str">
        <f>IF(ISBLANK('Student free'!N83),"",'Student free'!N83)</f>
        <v/>
      </c>
      <c r="AU883" t="str">
        <f>IF(ISBLANK('Student free'!AU83),"",'Student free'!AU83)</f>
        <v/>
      </c>
      <c r="AV883" t="str">
        <f>IF(ISBLANK('Student free'!AV83),"",'Student free'!AV83)</f>
        <v/>
      </c>
      <c r="AW883" t="str">
        <f>IF(ISBLANK('Student free'!AW83),"",'Student free'!AW83)</f>
        <v/>
      </c>
      <c r="AX883" t="str">
        <f>IF(ISBLANK('Student free'!AX83),"",'Student free'!AX83)</f>
        <v/>
      </c>
      <c r="BG883" t="str">
        <f>IF(ISBLANK('Student free'!BG83),"",'Student free'!BG83)</f>
        <v/>
      </c>
      <c r="BI883" s="29" t="str">
        <f>IF(ISBLANK('Student free'!BH83),"",'Student free'!BH83)</f>
        <v/>
      </c>
      <c r="BJ883" t="str">
        <f>IF(ISBLANK('Student free'!F83),"",'Student free'!F83)</f>
        <v/>
      </c>
      <c r="BK883" t="str">
        <f>IF(ISBLANK('Student free'!G83),"",'Student free'!G83)</f>
        <v/>
      </c>
      <c r="BL883" t="str">
        <f>IF(ISBLANK('Student free'!AF83),"",'Student free'!AF83)</f>
        <v/>
      </c>
      <c r="BN883" t="str">
        <f>IF(ISBLANK('Student free'!BI83),"",'Student free'!BI83)</f>
        <v/>
      </c>
    </row>
    <row r="884" spans="6:66">
      <c r="F884" t="str">
        <f>IF(ISBLANK('Student free'!H84),"",'Student free'!H84)</f>
        <v/>
      </c>
      <c r="G884" t="str">
        <f>IF(ISBLANK('Student free'!I84),"",'Student free'!I84)</f>
        <v/>
      </c>
      <c r="H884" t="str">
        <f>IF(ISBLANK('Student free'!J84),"",'Student free'!J84)</f>
        <v/>
      </c>
      <c r="I884" t="str">
        <f>IF(ISBLANK('Student free'!K84),"",'Student free'!K84)</f>
        <v/>
      </c>
      <c r="J884" t="str">
        <f>IF(ISBLANK('Student free'!L84),"",'Student free'!L84)</f>
        <v/>
      </c>
      <c r="K884" t="str">
        <f>IF(ISBLANK('Student free'!M84),"",'Student free'!M84)</f>
        <v/>
      </c>
      <c r="N884" t="str">
        <f>IF(ISBLANK('Student free'!N84),"",'Student free'!N84)</f>
        <v/>
      </c>
      <c r="AU884" t="str">
        <f>IF(ISBLANK('Student free'!AU84),"",'Student free'!AU84)</f>
        <v/>
      </c>
      <c r="AV884" t="str">
        <f>IF(ISBLANK('Student free'!AV84),"",'Student free'!AV84)</f>
        <v/>
      </c>
      <c r="AW884" t="str">
        <f>IF(ISBLANK('Student free'!AW84),"",'Student free'!AW84)</f>
        <v/>
      </c>
      <c r="AX884" t="str">
        <f>IF(ISBLANK('Student free'!AX84),"",'Student free'!AX84)</f>
        <v/>
      </c>
      <c r="BG884" t="str">
        <f>IF(ISBLANK('Student free'!BG84),"",'Student free'!BG84)</f>
        <v/>
      </c>
      <c r="BI884" s="29" t="str">
        <f>IF(ISBLANK('Student free'!BH84),"",'Student free'!BH84)</f>
        <v/>
      </c>
      <c r="BJ884" t="str">
        <f>IF(ISBLANK('Student free'!F84),"",'Student free'!F84)</f>
        <v/>
      </c>
      <c r="BK884" t="str">
        <f>IF(ISBLANK('Student free'!G84),"",'Student free'!G84)</f>
        <v/>
      </c>
      <c r="BL884" t="str">
        <f>IF(ISBLANK('Student free'!AF84),"",'Student free'!AF84)</f>
        <v/>
      </c>
      <c r="BN884" t="str">
        <f>IF(ISBLANK('Student free'!BI84),"",'Student free'!BI84)</f>
        <v/>
      </c>
    </row>
    <row r="885" spans="6:66">
      <c r="F885" t="str">
        <f>IF(ISBLANK('Student free'!H85),"",'Student free'!H85)</f>
        <v/>
      </c>
      <c r="G885" t="str">
        <f>IF(ISBLANK('Student free'!I85),"",'Student free'!I85)</f>
        <v/>
      </c>
      <c r="H885" t="str">
        <f>IF(ISBLANK('Student free'!J85),"",'Student free'!J85)</f>
        <v/>
      </c>
      <c r="I885" t="str">
        <f>IF(ISBLANK('Student free'!K85),"",'Student free'!K85)</f>
        <v/>
      </c>
      <c r="J885" t="str">
        <f>IF(ISBLANK('Student free'!L85),"",'Student free'!L85)</f>
        <v/>
      </c>
      <c r="K885" t="str">
        <f>IF(ISBLANK('Student free'!M85),"",'Student free'!M85)</f>
        <v/>
      </c>
      <c r="N885" t="str">
        <f>IF(ISBLANK('Student free'!N85),"",'Student free'!N85)</f>
        <v/>
      </c>
      <c r="AU885" t="str">
        <f>IF(ISBLANK('Student free'!AU85),"",'Student free'!AU85)</f>
        <v/>
      </c>
      <c r="AV885" t="str">
        <f>IF(ISBLANK('Student free'!AV85),"",'Student free'!AV85)</f>
        <v/>
      </c>
      <c r="AW885" t="str">
        <f>IF(ISBLANK('Student free'!AW85),"",'Student free'!AW85)</f>
        <v/>
      </c>
      <c r="AX885" t="str">
        <f>IF(ISBLANK('Student free'!AX85),"",'Student free'!AX85)</f>
        <v/>
      </c>
      <c r="BG885" t="str">
        <f>IF(ISBLANK('Student free'!BG85),"",'Student free'!BG85)</f>
        <v/>
      </c>
      <c r="BI885" s="29" t="str">
        <f>IF(ISBLANK('Student free'!BH85),"",'Student free'!BH85)</f>
        <v/>
      </c>
      <c r="BJ885" t="str">
        <f>IF(ISBLANK('Student free'!F85),"",'Student free'!F85)</f>
        <v/>
      </c>
      <c r="BK885" t="str">
        <f>IF(ISBLANK('Student free'!G85),"",'Student free'!G85)</f>
        <v/>
      </c>
      <c r="BL885" t="str">
        <f>IF(ISBLANK('Student free'!AF85),"",'Student free'!AF85)</f>
        <v/>
      </c>
      <c r="BN885" t="str">
        <f>IF(ISBLANK('Student free'!BI85),"",'Student free'!BI85)</f>
        <v/>
      </c>
    </row>
    <row r="886" spans="6:66">
      <c r="F886" t="str">
        <f>IF(ISBLANK('Student free'!H86),"",'Student free'!H86)</f>
        <v/>
      </c>
      <c r="G886" t="str">
        <f>IF(ISBLANK('Student free'!I86),"",'Student free'!I86)</f>
        <v/>
      </c>
      <c r="H886" t="str">
        <f>IF(ISBLANK('Student free'!J86),"",'Student free'!J86)</f>
        <v/>
      </c>
      <c r="I886" t="str">
        <f>IF(ISBLANK('Student free'!K86),"",'Student free'!K86)</f>
        <v/>
      </c>
      <c r="J886" t="str">
        <f>IF(ISBLANK('Student free'!L86),"",'Student free'!L86)</f>
        <v/>
      </c>
      <c r="K886" t="str">
        <f>IF(ISBLANK('Student free'!M86),"",'Student free'!M86)</f>
        <v/>
      </c>
      <c r="N886" t="str">
        <f>IF(ISBLANK('Student free'!N86),"",'Student free'!N86)</f>
        <v/>
      </c>
      <c r="AU886" t="str">
        <f>IF(ISBLANK('Student free'!AU86),"",'Student free'!AU86)</f>
        <v/>
      </c>
      <c r="AV886" t="str">
        <f>IF(ISBLANK('Student free'!AV86),"",'Student free'!AV86)</f>
        <v/>
      </c>
      <c r="AW886" t="str">
        <f>IF(ISBLANK('Student free'!AW86),"",'Student free'!AW86)</f>
        <v/>
      </c>
      <c r="AX886" t="str">
        <f>IF(ISBLANK('Student free'!AX86),"",'Student free'!AX86)</f>
        <v/>
      </c>
      <c r="BG886" t="str">
        <f>IF(ISBLANK('Student free'!BG86),"",'Student free'!BG86)</f>
        <v/>
      </c>
      <c r="BI886" s="29" t="str">
        <f>IF(ISBLANK('Student free'!BH86),"",'Student free'!BH86)</f>
        <v/>
      </c>
      <c r="BJ886" t="str">
        <f>IF(ISBLANK('Student free'!F86),"",'Student free'!F86)</f>
        <v/>
      </c>
      <c r="BK886" t="str">
        <f>IF(ISBLANK('Student free'!G86),"",'Student free'!G86)</f>
        <v/>
      </c>
      <c r="BL886" t="str">
        <f>IF(ISBLANK('Student free'!AF86),"",'Student free'!AF86)</f>
        <v/>
      </c>
      <c r="BN886" t="str">
        <f>IF(ISBLANK('Student free'!BI86),"",'Student free'!BI86)</f>
        <v/>
      </c>
    </row>
    <row r="887" spans="6:66">
      <c r="F887" t="str">
        <f>IF(ISBLANK('Student free'!H87),"",'Student free'!H87)</f>
        <v/>
      </c>
      <c r="G887" t="str">
        <f>IF(ISBLANK('Student free'!I87),"",'Student free'!I87)</f>
        <v/>
      </c>
      <c r="H887" t="str">
        <f>IF(ISBLANK('Student free'!J87),"",'Student free'!J87)</f>
        <v/>
      </c>
      <c r="I887" t="str">
        <f>IF(ISBLANK('Student free'!K87),"",'Student free'!K87)</f>
        <v/>
      </c>
      <c r="J887" t="str">
        <f>IF(ISBLANK('Student free'!L87),"",'Student free'!L87)</f>
        <v/>
      </c>
      <c r="K887" t="str">
        <f>IF(ISBLANK('Student free'!M87),"",'Student free'!M87)</f>
        <v/>
      </c>
      <c r="N887" t="str">
        <f>IF(ISBLANK('Student free'!N87),"",'Student free'!N87)</f>
        <v/>
      </c>
      <c r="AU887" t="str">
        <f>IF(ISBLANK('Student free'!AU87),"",'Student free'!AU87)</f>
        <v/>
      </c>
      <c r="AV887" t="str">
        <f>IF(ISBLANK('Student free'!AV87),"",'Student free'!AV87)</f>
        <v/>
      </c>
      <c r="AW887" t="str">
        <f>IF(ISBLANK('Student free'!AW87),"",'Student free'!AW87)</f>
        <v/>
      </c>
      <c r="AX887" t="str">
        <f>IF(ISBLANK('Student free'!AX87),"",'Student free'!AX87)</f>
        <v/>
      </c>
      <c r="BG887" t="str">
        <f>IF(ISBLANK('Student free'!BG87),"",'Student free'!BG87)</f>
        <v/>
      </c>
      <c r="BI887" s="29" t="str">
        <f>IF(ISBLANK('Student free'!BH87),"",'Student free'!BH87)</f>
        <v/>
      </c>
      <c r="BJ887" t="str">
        <f>IF(ISBLANK('Student free'!F87),"",'Student free'!F87)</f>
        <v/>
      </c>
      <c r="BK887" t="str">
        <f>IF(ISBLANK('Student free'!G87),"",'Student free'!G87)</f>
        <v/>
      </c>
      <c r="BL887" t="str">
        <f>IF(ISBLANK('Student free'!AF87),"",'Student free'!AF87)</f>
        <v/>
      </c>
      <c r="BN887" t="str">
        <f>IF(ISBLANK('Student free'!BI87),"",'Student free'!BI87)</f>
        <v/>
      </c>
    </row>
    <row r="888" spans="6:66">
      <c r="F888" t="str">
        <f>IF(ISBLANK('Student free'!H88),"",'Student free'!H88)</f>
        <v/>
      </c>
      <c r="G888" t="str">
        <f>IF(ISBLANK('Student free'!I88),"",'Student free'!I88)</f>
        <v/>
      </c>
      <c r="H888" t="str">
        <f>IF(ISBLANK('Student free'!J88),"",'Student free'!J88)</f>
        <v/>
      </c>
      <c r="I888" t="str">
        <f>IF(ISBLANK('Student free'!K88),"",'Student free'!K88)</f>
        <v/>
      </c>
      <c r="J888" t="str">
        <f>IF(ISBLANK('Student free'!L88),"",'Student free'!L88)</f>
        <v/>
      </c>
      <c r="K888" t="str">
        <f>IF(ISBLANK('Student free'!M88),"",'Student free'!M88)</f>
        <v/>
      </c>
      <c r="N888" t="str">
        <f>IF(ISBLANK('Student free'!N88),"",'Student free'!N88)</f>
        <v/>
      </c>
      <c r="AU888" t="str">
        <f>IF(ISBLANK('Student free'!AU88),"",'Student free'!AU88)</f>
        <v/>
      </c>
      <c r="AV888" t="str">
        <f>IF(ISBLANK('Student free'!AV88),"",'Student free'!AV88)</f>
        <v/>
      </c>
      <c r="AW888" t="str">
        <f>IF(ISBLANK('Student free'!AW88),"",'Student free'!AW88)</f>
        <v/>
      </c>
      <c r="AX888" t="str">
        <f>IF(ISBLANK('Student free'!AX88),"",'Student free'!AX88)</f>
        <v/>
      </c>
      <c r="BG888" t="str">
        <f>IF(ISBLANK('Student free'!BG88),"",'Student free'!BG88)</f>
        <v/>
      </c>
      <c r="BI888" s="29" t="str">
        <f>IF(ISBLANK('Student free'!BH88),"",'Student free'!BH88)</f>
        <v/>
      </c>
      <c r="BJ888" t="str">
        <f>IF(ISBLANK('Student free'!F88),"",'Student free'!F88)</f>
        <v/>
      </c>
      <c r="BK888" t="str">
        <f>IF(ISBLANK('Student free'!G88),"",'Student free'!G88)</f>
        <v/>
      </c>
      <c r="BL888" t="str">
        <f>IF(ISBLANK('Student free'!AF88),"",'Student free'!AF88)</f>
        <v/>
      </c>
      <c r="BN888" t="str">
        <f>IF(ISBLANK('Student free'!BI88),"",'Student free'!BI88)</f>
        <v/>
      </c>
    </row>
    <row r="889" spans="6:66">
      <c r="F889" t="str">
        <f>IF(ISBLANK('Student free'!H89),"",'Student free'!H89)</f>
        <v/>
      </c>
      <c r="G889" t="str">
        <f>IF(ISBLANK('Student free'!I89),"",'Student free'!I89)</f>
        <v/>
      </c>
      <c r="H889" t="str">
        <f>IF(ISBLANK('Student free'!J89),"",'Student free'!J89)</f>
        <v/>
      </c>
      <c r="I889" t="str">
        <f>IF(ISBLANK('Student free'!K89),"",'Student free'!K89)</f>
        <v/>
      </c>
      <c r="J889" t="str">
        <f>IF(ISBLANK('Student free'!L89),"",'Student free'!L89)</f>
        <v/>
      </c>
      <c r="K889" t="str">
        <f>IF(ISBLANK('Student free'!M89),"",'Student free'!M89)</f>
        <v/>
      </c>
      <c r="N889" t="str">
        <f>IF(ISBLANK('Student free'!N89),"",'Student free'!N89)</f>
        <v/>
      </c>
      <c r="AU889" t="str">
        <f>IF(ISBLANK('Student free'!AU89),"",'Student free'!AU89)</f>
        <v/>
      </c>
      <c r="AV889" t="str">
        <f>IF(ISBLANK('Student free'!AV89),"",'Student free'!AV89)</f>
        <v/>
      </c>
      <c r="AW889" t="str">
        <f>IF(ISBLANK('Student free'!AW89),"",'Student free'!AW89)</f>
        <v/>
      </c>
      <c r="AX889" t="str">
        <f>IF(ISBLANK('Student free'!AX89),"",'Student free'!AX89)</f>
        <v/>
      </c>
      <c r="BG889" t="str">
        <f>IF(ISBLANK('Student free'!BG89),"",'Student free'!BG89)</f>
        <v/>
      </c>
      <c r="BI889" s="29" t="str">
        <f>IF(ISBLANK('Student free'!BH89),"",'Student free'!BH89)</f>
        <v/>
      </c>
      <c r="BJ889" t="str">
        <f>IF(ISBLANK('Student free'!F89),"",'Student free'!F89)</f>
        <v/>
      </c>
      <c r="BK889" t="str">
        <f>IF(ISBLANK('Student free'!G89),"",'Student free'!G89)</f>
        <v/>
      </c>
      <c r="BL889" t="str">
        <f>IF(ISBLANK('Student free'!AF89),"",'Student free'!AF89)</f>
        <v/>
      </c>
      <c r="BN889" t="str">
        <f>IF(ISBLANK('Student free'!BI89),"",'Student free'!BI89)</f>
        <v/>
      </c>
    </row>
    <row r="890" spans="6:66">
      <c r="F890" t="str">
        <f>IF(ISBLANK('Student free'!H90),"",'Student free'!H90)</f>
        <v/>
      </c>
      <c r="G890" t="str">
        <f>IF(ISBLANK('Student free'!I90),"",'Student free'!I90)</f>
        <v/>
      </c>
      <c r="H890" t="str">
        <f>IF(ISBLANK('Student free'!J90),"",'Student free'!J90)</f>
        <v/>
      </c>
      <c r="I890" t="str">
        <f>IF(ISBLANK('Student free'!K90),"",'Student free'!K90)</f>
        <v/>
      </c>
      <c r="J890" t="str">
        <f>IF(ISBLANK('Student free'!L90),"",'Student free'!L90)</f>
        <v/>
      </c>
      <c r="K890" t="str">
        <f>IF(ISBLANK('Student free'!M90),"",'Student free'!M90)</f>
        <v/>
      </c>
      <c r="N890" t="str">
        <f>IF(ISBLANK('Student free'!N90),"",'Student free'!N90)</f>
        <v/>
      </c>
      <c r="AU890" t="str">
        <f>IF(ISBLANK('Student free'!AU90),"",'Student free'!AU90)</f>
        <v/>
      </c>
      <c r="AV890" t="str">
        <f>IF(ISBLANK('Student free'!AV90),"",'Student free'!AV90)</f>
        <v/>
      </c>
      <c r="AW890" t="str">
        <f>IF(ISBLANK('Student free'!AW90),"",'Student free'!AW90)</f>
        <v/>
      </c>
      <c r="AX890" t="str">
        <f>IF(ISBLANK('Student free'!AX90),"",'Student free'!AX90)</f>
        <v/>
      </c>
      <c r="BG890" t="str">
        <f>IF(ISBLANK('Student free'!BG90),"",'Student free'!BG90)</f>
        <v/>
      </c>
      <c r="BI890" s="29" t="str">
        <f>IF(ISBLANK('Student free'!BH90),"",'Student free'!BH90)</f>
        <v/>
      </c>
      <c r="BJ890" t="str">
        <f>IF(ISBLANK('Student free'!F90),"",'Student free'!F90)</f>
        <v/>
      </c>
      <c r="BK890" t="str">
        <f>IF(ISBLANK('Student free'!G90),"",'Student free'!G90)</f>
        <v/>
      </c>
      <c r="BL890" t="str">
        <f>IF(ISBLANK('Student free'!AF90),"",'Student free'!AF90)</f>
        <v/>
      </c>
      <c r="BN890" t="str">
        <f>IF(ISBLANK('Student free'!BI90),"",'Student free'!BI90)</f>
        <v/>
      </c>
    </row>
    <row r="891" spans="6:66">
      <c r="F891" t="str">
        <f>IF(ISBLANK('Student free'!H91),"",'Student free'!H91)</f>
        <v/>
      </c>
      <c r="G891" t="str">
        <f>IF(ISBLANK('Student free'!I91),"",'Student free'!I91)</f>
        <v/>
      </c>
      <c r="H891" t="str">
        <f>IF(ISBLANK('Student free'!J91),"",'Student free'!J91)</f>
        <v/>
      </c>
      <c r="I891" t="str">
        <f>IF(ISBLANK('Student free'!K91),"",'Student free'!K91)</f>
        <v/>
      </c>
      <c r="J891" t="str">
        <f>IF(ISBLANK('Student free'!L91),"",'Student free'!L91)</f>
        <v/>
      </c>
      <c r="K891" t="str">
        <f>IF(ISBLANK('Student free'!M91),"",'Student free'!M91)</f>
        <v/>
      </c>
      <c r="N891" t="str">
        <f>IF(ISBLANK('Student free'!N91),"",'Student free'!N91)</f>
        <v/>
      </c>
      <c r="AU891" t="str">
        <f>IF(ISBLANK('Student free'!AU91),"",'Student free'!AU91)</f>
        <v/>
      </c>
      <c r="AV891" t="str">
        <f>IF(ISBLANK('Student free'!AV91),"",'Student free'!AV91)</f>
        <v/>
      </c>
      <c r="AW891" t="str">
        <f>IF(ISBLANK('Student free'!AW91),"",'Student free'!AW91)</f>
        <v/>
      </c>
      <c r="AX891" t="str">
        <f>IF(ISBLANK('Student free'!AX91),"",'Student free'!AX91)</f>
        <v/>
      </c>
      <c r="BG891" t="str">
        <f>IF(ISBLANK('Student free'!BG91),"",'Student free'!BG91)</f>
        <v/>
      </c>
      <c r="BI891" s="29" t="str">
        <f>IF(ISBLANK('Student free'!BH91),"",'Student free'!BH91)</f>
        <v/>
      </c>
      <c r="BJ891" t="str">
        <f>IF(ISBLANK('Student free'!F91),"",'Student free'!F91)</f>
        <v/>
      </c>
      <c r="BK891" t="str">
        <f>IF(ISBLANK('Student free'!G91),"",'Student free'!G91)</f>
        <v/>
      </c>
      <c r="BL891" t="str">
        <f>IF(ISBLANK('Student free'!AF91),"",'Student free'!AF91)</f>
        <v/>
      </c>
      <c r="BN891" t="str">
        <f>IF(ISBLANK('Student free'!BI91),"",'Student free'!BI91)</f>
        <v/>
      </c>
    </row>
    <row r="892" spans="6:66">
      <c r="F892" t="str">
        <f>IF(ISBLANK('Student free'!H92),"",'Student free'!H92)</f>
        <v/>
      </c>
      <c r="G892" t="str">
        <f>IF(ISBLANK('Student free'!I92),"",'Student free'!I92)</f>
        <v/>
      </c>
      <c r="H892" t="str">
        <f>IF(ISBLANK('Student free'!J92),"",'Student free'!J92)</f>
        <v/>
      </c>
      <c r="I892" t="str">
        <f>IF(ISBLANK('Student free'!K92),"",'Student free'!K92)</f>
        <v/>
      </c>
      <c r="J892" t="str">
        <f>IF(ISBLANK('Student free'!L92),"",'Student free'!L92)</f>
        <v/>
      </c>
      <c r="K892" t="str">
        <f>IF(ISBLANK('Student free'!M92),"",'Student free'!M92)</f>
        <v/>
      </c>
      <c r="N892" t="str">
        <f>IF(ISBLANK('Student free'!N92),"",'Student free'!N92)</f>
        <v/>
      </c>
      <c r="AU892" t="str">
        <f>IF(ISBLANK('Student free'!AU92),"",'Student free'!AU92)</f>
        <v/>
      </c>
      <c r="AV892" t="str">
        <f>IF(ISBLANK('Student free'!AV92),"",'Student free'!AV92)</f>
        <v/>
      </c>
      <c r="AW892" t="str">
        <f>IF(ISBLANK('Student free'!AW92),"",'Student free'!AW92)</f>
        <v/>
      </c>
      <c r="AX892" t="str">
        <f>IF(ISBLANK('Student free'!AX92),"",'Student free'!AX92)</f>
        <v/>
      </c>
      <c r="BG892" t="str">
        <f>IF(ISBLANK('Student free'!BG92),"",'Student free'!BG92)</f>
        <v/>
      </c>
      <c r="BI892" s="29" t="str">
        <f>IF(ISBLANK('Student free'!BH92),"",'Student free'!BH92)</f>
        <v/>
      </c>
      <c r="BJ892" t="str">
        <f>IF(ISBLANK('Student free'!F92),"",'Student free'!F92)</f>
        <v/>
      </c>
      <c r="BK892" t="str">
        <f>IF(ISBLANK('Student free'!G92),"",'Student free'!G92)</f>
        <v/>
      </c>
      <c r="BL892" t="str">
        <f>IF(ISBLANK('Student free'!AF92),"",'Student free'!AF92)</f>
        <v/>
      </c>
      <c r="BN892" t="str">
        <f>IF(ISBLANK('Student free'!BI92),"",'Student free'!BI92)</f>
        <v/>
      </c>
    </row>
    <row r="893" spans="6:66">
      <c r="F893" t="str">
        <f>IF(ISBLANK('Student free'!H93),"",'Student free'!H93)</f>
        <v/>
      </c>
      <c r="G893" t="str">
        <f>IF(ISBLANK('Student free'!I93),"",'Student free'!I93)</f>
        <v/>
      </c>
      <c r="H893" t="str">
        <f>IF(ISBLANK('Student free'!J93),"",'Student free'!J93)</f>
        <v/>
      </c>
      <c r="I893" t="str">
        <f>IF(ISBLANK('Student free'!K93),"",'Student free'!K93)</f>
        <v/>
      </c>
      <c r="J893" t="str">
        <f>IF(ISBLANK('Student free'!L93),"",'Student free'!L93)</f>
        <v/>
      </c>
      <c r="K893" t="str">
        <f>IF(ISBLANK('Student free'!M93),"",'Student free'!M93)</f>
        <v/>
      </c>
      <c r="N893" t="str">
        <f>IF(ISBLANK('Student free'!N93),"",'Student free'!N93)</f>
        <v/>
      </c>
      <c r="AU893" t="str">
        <f>IF(ISBLANK('Student free'!AU93),"",'Student free'!AU93)</f>
        <v/>
      </c>
      <c r="AV893" t="str">
        <f>IF(ISBLANK('Student free'!AV93),"",'Student free'!AV93)</f>
        <v/>
      </c>
      <c r="AW893" t="str">
        <f>IF(ISBLANK('Student free'!AW93),"",'Student free'!AW93)</f>
        <v/>
      </c>
      <c r="AX893" t="str">
        <f>IF(ISBLANK('Student free'!AX93),"",'Student free'!AX93)</f>
        <v/>
      </c>
      <c r="BG893" t="str">
        <f>IF(ISBLANK('Student free'!BG93),"",'Student free'!BG93)</f>
        <v/>
      </c>
      <c r="BI893" s="29" t="str">
        <f>IF(ISBLANK('Student free'!BH93),"",'Student free'!BH93)</f>
        <v/>
      </c>
      <c r="BJ893" t="str">
        <f>IF(ISBLANK('Student free'!F93),"",'Student free'!F93)</f>
        <v/>
      </c>
      <c r="BK893" t="str">
        <f>IF(ISBLANK('Student free'!G93),"",'Student free'!G93)</f>
        <v/>
      </c>
      <c r="BL893" t="str">
        <f>IF(ISBLANK('Student free'!AF93),"",'Student free'!AF93)</f>
        <v/>
      </c>
      <c r="BN893" t="str">
        <f>IF(ISBLANK('Student free'!BI93),"",'Student free'!BI93)</f>
        <v/>
      </c>
    </row>
    <row r="894" spans="6:66">
      <c r="F894" t="str">
        <f>IF(ISBLANK('Student free'!H94),"",'Student free'!H94)</f>
        <v/>
      </c>
      <c r="G894" t="str">
        <f>IF(ISBLANK('Student free'!I94),"",'Student free'!I94)</f>
        <v/>
      </c>
      <c r="H894" t="str">
        <f>IF(ISBLANK('Student free'!J94),"",'Student free'!J94)</f>
        <v/>
      </c>
      <c r="I894" t="str">
        <f>IF(ISBLANK('Student free'!K94),"",'Student free'!K94)</f>
        <v/>
      </c>
      <c r="J894" t="str">
        <f>IF(ISBLANK('Student free'!L94),"",'Student free'!L94)</f>
        <v/>
      </c>
      <c r="K894" t="str">
        <f>IF(ISBLANK('Student free'!M94),"",'Student free'!M94)</f>
        <v/>
      </c>
      <c r="N894" t="str">
        <f>IF(ISBLANK('Student free'!N94),"",'Student free'!N94)</f>
        <v/>
      </c>
      <c r="AU894" t="str">
        <f>IF(ISBLANK('Student free'!AU94),"",'Student free'!AU94)</f>
        <v/>
      </c>
      <c r="AV894" t="str">
        <f>IF(ISBLANK('Student free'!AV94),"",'Student free'!AV94)</f>
        <v/>
      </c>
      <c r="AW894" t="str">
        <f>IF(ISBLANK('Student free'!AW94),"",'Student free'!AW94)</f>
        <v/>
      </c>
      <c r="AX894" t="str">
        <f>IF(ISBLANK('Student free'!AX94),"",'Student free'!AX94)</f>
        <v/>
      </c>
      <c r="BG894" t="str">
        <f>IF(ISBLANK('Student free'!BG94),"",'Student free'!BG94)</f>
        <v/>
      </c>
      <c r="BI894" s="29" t="str">
        <f>IF(ISBLANK('Student free'!BH94),"",'Student free'!BH94)</f>
        <v/>
      </c>
      <c r="BJ894" t="str">
        <f>IF(ISBLANK('Student free'!F94),"",'Student free'!F94)</f>
        <v/>
      </c>
      <c r="BK894" t="str">
        <f>IF(ISBLANK('Student free'!G94),"",'Student free'!G94)</f>
        <v/>
      </c>
      <c r="BL894" t="str">
        <f>IF(ISBLANK('Student free'!AF94),"",'Student free'!AF94)</f>
        <v/>
      </c>
      <c r="BN894" t="str">
        <f>IF(ISBLANK('Student free'!BI94),"",'Student free'!BI94)</f>
        <v/>
      </c>
    </row>
    <row r="895" spans="6:66">
      <c r="F895" t="str">
        <f>IF(ISBLANK('Student free'!H95),"",'Student free'!H95)</f>
        <v/>
      </c>
      <c r="G895" t="str">
        <f>IF(ISBLANK('Student free'!I95),"",'Student free'!I95)</f>
        <v/>
      </c>
      <c r="H895" t="str">
        <f>IF(ISBLANK('Student free'!J95),"",'Student free'!J95)</f>
        <v/>
      </c>
      <c r="I895" t="str">
        <f>IF(ISBLANK('Student free'!K95),"",'Student free'!K95)</f>
        <v/>
      </c>
      <c r="J895" t="str">
        <f>IF(ISBLANK('Student free'!L95),"",'Student free'!L95)</f>
        <v/>
      </c>
      <c r="K895" t="str">
        <f>IF(ISBLANK('Student free'!M95),"",'Student free'!M95)</f>
        <v/>
      </c>
      <c r="N895" t="str">
        <f>IF(ISBLANK('Student free'!N95),"",'Student free'!N95)</f>
        <v/>
      </c>
      <c r="AU895" t="str">
        <f>IF(ISBLANK('Student free'!AU95),"",'Student free'!AU95)</f>
        <v/>
      </c>
      <c r="AV895" t="str">
        <f>IF(ISBLANK('Student free'!AV95),"",'Student free'!AV95)</f>
        <v/>
      </c>
      <c r="AW895" t="str">
        <f>IF(ISBLANK('Student free'!AW95),"",'Student free'!AW95)</f>
        <v/>
      </c>
      <c r="AX895" t="str">
        <f>IF(ISBLANK('Student free'!AX95),"",'Student free'!AX95)</f>
        <v/>
      </c>
      <c r="BG895" t="str">
        <f>IF(ISBLANK('Student free'!BG95),"",'Student free'!BG95)</f>
        <v/>
      </c>
      <c r="BI895" s="29" t="str">
        <f>IF(ISBLANK('Student free'!BH95),"",'Student free'!BH95)</f>
        <v/>
      </c>
      <c r="BJ895" t="str">
        <f>IF(ISBLANK('Student free'!F95),"",'Student free'!F95)</f>
        <v/>
      </c>
      <c r="BK895" t="str">
        <f>IF(ISBLANK('Student free'!G95),"",'Student free'!G95)</f>
        <v/>
      </c>
      <c r="BL895" t="str">
        <f>IF(ISBLANK('Student free'!AF95),"",'Student free'!AF95)</f>
        <v/>
      </c>
      <c r="BN895" t="str">
        <f>IF(ISBLANK('Student free'!BI95),"",'Student free'!BI95)</f>
        <v/>
      </c>
    </row>
    <row r="896" spans="6:66">
      <c r="F896" t="str">
        <f>IF(ISBLANK('Student free'!H96),"",'Student free'!H96)</f>
        <v/>
      </c>
      <c r="G896" t="str">
        <f>IF(ISBLANK('Student free'!I96),"",'Student free'!I96)</f>
        <v/>
      </c>
      <c r="H896" t="str">
        <f>IF(ISBLANK('Student free'!J96),"",'Student free'!J96)</f>
        <v/>
      </c>
      <c r="I896" t="str">
        <f>IF(ISBLANK('Student free'!K96),"",'Student free'!K96)</f>
        <v/>
      </c>
      <c r="J896" t="str">
        <f>IF(ISBLANK('Student free'!L96),"",'Student free'!L96)</f>
        <v/>
      </c>
      <c r="K896" t="str">
        <f>IF(ISBLANK('Student free'!M96),"",'Student free'!M96)</f>
        <v/>
      </c>
      <c r="N896" t="str">
        <f>IF(ISBLANK('Student free'!N96),"",'Student free'!N96)</f>
        <v/>
      </c>
      <c r="AU896" t="str">
        <f>IF(ISBLANK('Student free'!AU96),"",'Student free'!AU96)</f>
        <v/>
      </c>
      <c r="AV896" t="str">
        <f>IF(ISBLANK('Student free'!AV96),"",'Student free'!AV96)</f>
        <v/>
      </c>
      <c r="AW896" t="str">
        <f>IF(ISBLANK('Student free'!AW96),"",'Student free'!AW96)</f>
        <v/>
      </c>
      <c r="AX896" t="str">
        <f>IF(ISBLANK('Student free'!AX96),"",'Student free'!AX96)</f>
        <v/>
      </c>
      <c r="BG896" t="str">
        <f>IF(ISBLANK('Student free'!BG96),"",'Student free'!BG96)</f>
        <v/>
      </c>
      <c r="BI896" s="29" t="str">
        <f>IF(ISBLANK('Student free'!BH96),"",'Student free'!BH96)</f>
        <v/>
      </c>
      <c r="BJ896" t="str">
        <f>IF(ISBLANK('Student free'!F96),"",'Student free'!F96)</f>
        <v/>
      </c>
      <c r="BK896" t="str">
        <f>IF(ISBLANK('Student free'!G96),"",'Student free'!G96)</f>
        <v/>
      </c>
      <c r="BL896" t="str">
        <f>IF(ISBLANK('Student free'!AF96),"",'Student free'!AF96)</f>
        <v/>
      </c>
      <c r="BN896" t="str">
        <f>IF(ISBLANK('Student free'!BI96),"",'Student free'!BI96)</f>
        <v/>
      </c>
    </row>
    <row r="897" spans="6:66">
      <c r="F897" t="str">
        <f>IF(ISBLANK('Student free'!H97),"",'Student free'!H97)</f>
        <v/>
      </c>
      <c r="G897" t="str">
        <f>IF(ISBLANK('Student free'!I97),"",'Student free'!I97)</f>
        <v/>
      </c>
      <c r="H897" t="str">
        <f>IF(ISBLANK('Student free'!J97),"",'Student free'!J97)</f>
        <v/>
      </c>
      <c r="I897" t="str">
        <f>IF(ISBLANK('Student free'!K97),"",'Student free'!K97)</f>
        <v/>
      </c>
      <c r="J897" t="str">
        <f>IF(ISBLANK('Student free'!L97),"",'Student free'!L97)</f>
        <v/>
      </c>
      <c r="K897" t="str">
        <f>IF(ISBLANK('Student free'!M97),"",'Student free'!M97)</f>
        <v/>
      </c>
      <c r="N897" t="str">
        <f>IF(ISBLANK('Student free'!N97),"",'Student free'!N97)</f>
        <v/>
      </c>
      <c r="AU897" t="str">
        <f>IF(ISBLANK('Student free'!AU97),"",'Student free'!AU97)</f>
        <v/>
      </c>
      <c r="AV897" t="str">
        <f>IF(ISBLANK('Student free'!AV97),"",'Student free'!AV97)</f>
        <v/>
      </c>
      <c r="AW897" t="str">
        <f>IF(ISBLANK('Student free'!AW97),"",'Student free'!AW97)</f>
        <v/>
      </c>
      <c r="AX897" t="str">
        <f>IF(ISBLANK('Student free'!AX97),"",'Student free'!AX97)</f>
        <v/>
      </c>
      <c r="BG897" t="str">
        <f>IF(ISBLANK('Student free'!BG97),"",'Student free'!BG97)</f>
        <v/>
      </c>
      <c r="BI897" s="29" t="str">
        <f>IF(ISBLANK('Student free'!BH97),"",'Student free'!BH97)</f>
        <v/>
      </c>
      <c r="BJ897" t="str">
        <f>IF(ISBLANK('Student free'!F97),"",'Student free'!F97)</f>
        <v/>
      </c>
      <c r="BK897" t="str">
        <f>IF(ISBLANK('Student free'!G97),"",'Student free'!G97)</f>
        <v/>
      </c>
      <c r="BL897" t="str">
        <f>IF(ISBLANK('Student free'!AF97),"",'Student free'!AF97)</f>
        <v/>
      </c>
      <c r="BN897" t="str">
        <f>IF(ISBLANK('Student free'!BI97),"",'Student free'!BI97)</f>
        <v/>
      </c>
    </row>
    <row r="898" spans="6:66">
      <c r="F898" t="str">
        <f>IF(ISBLANK('Student free'!H98),"",'Student free'!H98)</f>
        <v/>
      </c>
      <c r="G898" t="str">
        <f>IF(ISBLANK('Student free'!I98),"",'Student free'!I98)</f>
        <v/>
      </c>
      <c r="H898" t="str">
        <f>IF(ISBLANK('Student free'!J98),"",'Student free'!J98)</f>
        <v/>
      </c>
      <c r="I898" t="str">
        <f>IF(ISBLANK('Student free'!K98),"",'Student free'!K98)</f>
        <v/>
      </c>
      <c r="J898" t="str">
        <f>IF(ISBLANK('Student free'!L98),"",'Student free'!L98)</f>
        <v/>
      </c>
      <c r="K898" t="str">
        <f>IF(ISBLANK('Student free'!M98),"",'Student free'!M98)</f>
        <v/>
      </c>
      <c r="N898" t="str">
        <f>IF(ISBLANK('Student free'!N98),"",'Student free'!N98)</f>
        <v/>
      </c>
      <c r="AU898" t="str">
        <f>IF(ISBLANK('Student free'!AU98),"",'Student free'!AU98)</f>
        <v/>
      </c>
      <c r="AV898" t="str">
        <f>IF(ISBLANK('Student free'!AV98),"",'Student free'!AV98)</f>
        <v/>
      </c>
      <c r="AW898" t="str">
        <f>IF(ISBLANK('Student free'!AW98),"",'Student free'!AW98)</f>
        <v/>
      </c>
      <c r="AX898" t="str">
        <f>IF(ISBLANK('Student free'!AX98),"",'Student free'!AX98)</f>
        <v/>
      </c>
      <c r="BG898" t="str">
        <f>IF(ISBLANK('Student free'!BG98),"",'Student free'!BG98)</f>
        <v/>
      </c>
      <c r="BI898" s="29" t="str">
        <f>IF(ISBLANK('Student free'!BH98),"",'Student free'!BH98)</f>
        <v/>
      </c>
      <c r="BJ898" t="str">
        <f>IF(ISBLANK('Student free'!F98),"",'Student free'!F98)</f>
        <v/>
      </c>
      <c r="BK898" t="str">
        <f>IF(ISBLANK('Student free'!G98),"",'Student free'!G98)</f>
        <v/>
      </c>
      <c r="BL898" t="str">
        <f>IF(ISBLANK('Student free'!AF98),"",'Student free'!AF98)</f>
        <v/>
      </c>
      <c r="BN898" t="str">
        <f>IF(ISBLANK('Student free'!BI98),"",'Student free'!BI98)</f>
        <v/>
      </c>
    </row>
    <row r="899" spans="6:66">
      <c r="F899" t="str">
        <f>IF(ISBLANK('Student free'!H99),"",'Student free'!H99)</f>
        <v/>
      </c>
      <c r="G899" t="str">
        <f>IF(ISBLANK('Student free'!I99),"",'Student free'!I99)</f>
        <v/>
      </c>
      <c r="H899" t="str">
        <f>IF(ISBLANK('Student free'!J99),"",'Student free'!J99)</f>
        <v/>
      </c>
      <c r="I899" t="str">
        <f>IF(ISBLANK('Student free'!K99),"",'Student free'!K99)</f>
        <v/>
      </c>
      <c r="J899" t="str">
        <f>IF(ISBLANK('Student free'!L99),"",'Student free'!L99)</f>
        <v/>
      </c>
      <c r="K899" t="str">
        <f>IF(ISBLANK('Student free'!M99),"",'Student free'!M99)</f>
        <v/>
      </c>
      <c r="N899" t="str">
        <f>IF(ISBLANK('Student free'!N99),"",'Student free'!N99)</f>
        <v/>
      </c>
      <c r="AU899" t="str">
        <f>IF(ISBLANK('Student free'!AU99),"",'Student free'!AU99)</f>
        <v/>
      </c>
      <c r="AV899" t="str">
        <f>IF(ISBLANK('Student free'!AV99),"",'Student free'!AV99)</f>
        <v/>
      </c>
      <c r="AW899" t="str">
        <f>IF(ISBLANK('Student free'!AW99),"",'Student free'!AW99)</f>
        <v/>
      </c>
      <c r="AX899" t="str">
        <f>IF(ISBLANK('Student free'!AX99),"",'Student free'!AX99)</f>
        <v/>
      </c>
      <c r="BG899" t="str">
        <f>IF(ISBLANK('Student free'!BG99),"",'Student free'!BG99)</f>
        <v/>
      </c>
      <c r="BI899" s="29" t="str">
        <f>IF(ISBLANK('Student free'!BH99),"",'Student free'!BH99)</f>
        <v/>
      </c>
      <c r="BJ899" t="str">
        <f>IF(ISBLANK('Student free'!F99),"",'Student free'!F99)</f>
        <v/>
      </c>
      <c r="BK899" t="str">
        <f>IF(ISBLANK('Student free'!G99),"",'Student free'!G99)</f>
        <v/>
      </c>
      <c r="BL899" t="str">
        <f>IF(ISBLANK('Student free'!AF99),"",'Student free'!AF99)</f>
        <v/>
      </c>
      <c r="BN899" t="str">
        <f>IF(ISBLANK('Student free'!BI99),"",'Student free'!BI99)</f>
        <v/>
      </c>
    </row>
    <row r="900" spans="6:66">
      <c r="F900" t="str">
        <f>IF(ISBLANK('Student free'!H100),"",'Student free'!H100)</f>
        <v/>
      </c>
      <c r="G900" t="str">
        <f>IF(ISBLANK('Student free'!I100),"",'Student free'!I100)</f>
        <v/>
      </c>
      <c r="H900" t="str">
        <f>IF(ISBLANK('Student free'!J100),"",'Student free'!J100)</f>
        <v/>
      </c>
      <c r="I900" t="str">
        <f>IF(ISBLANK('Student free'!K100),"",'Student free'!K100)</f>
        <v/>
      </c>
      <c r="J900" t="str">
        <f>IF(ISBLANK('Student free'!L100),"",'Student free'!L100)</f>
        <v/>
      </c>
      <c r="K900" t="str">
        <f>IF(ISBLANK('Student free'!M100),"",'Student free'!M100)</f>
        <v/>
      </c>
      <c r="N900" t="str">
        <f>IF(ISBLANK('Student free'!N100),"",'Student free'!N100)</f>
        <v/>
      </c>
      <c r="AU900" t="str">
        <f>IF(ISBLANK('Student free'!AU100),"",'Student free'!AU100)</f>
        <v/>
      </c>
      <c r="AV900" t="str">
        <f>IF(ISBLANK('Student free'!AV100),"",'Student free'!AV100)</f>
        <v/>
      </c>
      <c r="AW900" t="str">
        <f>IF(ISBLANK('Student free'!AW100),"",'Student free'!AW100)</f>
        <v/>
      </c>
      <c r="AX900" t="str">
        <f>IF(ISBLANK('Student free'!AX100),"",'Student free'!AX100)</f>
        <v/>
      </c>
      <c r="BG900" t="str">
        <f>IF(ISBLANK('Student free'!BG100),"",'Student free'!BG100)</f>
        <v/>
      </c>
      <c r="BI900" s="29" t="str">
        <f>IF(ISBLANK('Student free'!BH100),"",'Student free'!BH100)</f>
        <v/>
      </c>
      <c r="BJ900" t="str">
        <f>IF(ISBLANK('Student free'!F100),"",'Student free'!F100)</f>
        <v/>
      </c>
      <c r="BK900" t="str">
        <f>IF(ISBLANK('Student free'!G100),"",'Student free'!G100)</f>
        <v/>
      </c>
      <c r="BL900" t="str">
        <f>IF(ISBLANK('Student free'!AF100),"",'Student free'!AF100)</f>
        <v/>
      </c>
      <c r="BN900" t="str">
        <f>IF(ISBLANK('Student free'!BI100),"",'Student free'!BI100)</f>
        <v/>
      </c>
    </row>
    <row r="901" spans="6:66">
      <c r="F901" t="str">
        <f>IF(ISBLANK('Student free'!H101),"",'Student free'!H101)</f>
        <v/>
      </c>
      <c r="G901" t="str">
        <f>IF(ISBLANK('Student free'!I101),"",'Student free'!I101)</f>
        <v/>
      </c>
      <c r="H901" t="str">
        <f>IF(ISBLANK('Student free'!J101),"",'Student free'!J101)</f>
        <v/>
      </c>
      <c r="I901" t="str">
        <f>IF(ISBLANK('Student free'!K101),"",'Student free'!K101)</f>
        <v/>
      </c>
      <c r="J901" t="str">
        <f>IF(ISBLANK('Student free'!L101),"",'Student free'!L101)</f>
        <v/>
      </c>
      <c r="K901" t="str">
        <f>IF(ISBLANK('Student free'!M101),"",'Student free'!M101)</f>
        <v/>
      </c>
      <c r="N901" t="str">
        <f>IF(ISBLANK('Student free'!N101),"",'Student free'!N101)</f>
        <v/>
      </c>
      <c r="AU901" t="str">
        <f>IF(ISBLANK('Student free'!AU101),"",'Student free'!AU101)</f>
        <v/>
      </c>
      <c r="AV901" t="str">
        <f>IF(ISBLANK('Student free'!AV101),"",'Student free'!AV101)</f>
        <v/>
      </c>
      <c r="AW901" t="str">
        <f>IF(ISBLANK('Student free'!AW101),"",'Student free'!AW101)</f>
        <v/>
      </c>
      <c r="AX901" t="str">
        <f>IF(ISBLANK('Student free'!AX101),"",'Student free'!AX101)</f>
        <v/>
      </c>
      <c r="BG901" t="str">
        <f>IF(ISBLANK('Student free'!BG101),"",'Student free'!BG101)</f>
        <v/>
      </c>
      <c r="BI901" s="29" t="str">
        <f>IF(ISBLANK('Student free'!BH101),"",'Student free'!BH101)</f>
        <v/>
      </c>
      <c r="BJ901" t="str">
        <f>IF(ISBLANK('Student free'!F101),"",'Student free'!F101)</f>
        <v/>
      </c>
      <c r="BK901" t="str">
        <f>IF(ISBLANK('Student free'!G101),"",'Student free'!G101)</f>
        <v/>
      </c>
      <c r="BL901" t="str">
        <f>IF(ISBLANK('Student free'!AF101),"",'Student free'!AF101)</f>
        <v/>
      </c>
      <c r="BN901" t="str">
        <f>IF(ISBLANK('Student free'!BI101),"",'Student free'!BI101)</f>
        <v/>
      </c>
    </row>
    <row r="902" spans="6:66">
      <c r="F902" t="str">
        <f>IF(ISBLANK('Student free'!H102),"",'Student free'!H102)</f>
        <v/>
      </c>
      <c r="G902" t="str">
        <f>IF(ISBLANK('Student free'!I102),"",'Student free'!I102)</f>
        <v/>
      </c>
      <c r="H902" t="str">
        <f>IF(ISBLANK('Student free'!J102),"",'Student free'!J102)</f>
        <v/>
      </c>
      <c r="I902" t="str">
        <f>IF(ISBLANK('Student free'!K102),"",'Student free'!K102)</f>
        <v/>
      </c>
      <c r="J902" t="str">
        <f>IF(ISBLANK('Student free'!L102),"",'Student free'!L102)</f>
        <v/>
      </c>
      <c r="K902" t="str">
        <f>IF(ISBLANK('Student free'!M102),"",'Student free'!M102)</f>
        <v/>
      </c>
      <c r="N902" t="str">
        <f>IF(ISBLANK('Student free'!N102),"",'Student free'!N102)</f>
        <v/>
      </c>
      <c r="AU902" t="str">
        <f>IF(ISBLANK('Student free'!AU102),"",'Student free'!AU102)</f>
        <v/>
      </c>
      <c r="AV902" t="str">
        <f>IF(ISBLANK('Student free'!AV102),"",'Student free'!AV102)</f>
        <v/>
      </c>
      <c r="AW902" t="str">
        <f>IF(ISBLANK('Student free'!AW102),"",'Student free'!AW102)</f>
        <v/>
      </c>
      <c r="AX902" t="str">
        <f>IF(ISBLANK('Student free'!AX102),"",'Student free'!AX102)</f>
        <v/>
      </c>
      <c r="BG902" t="str">
        <f>IF(ISBLANK('Student free'!BG102),"",'Student free'!BG102)</f>
        <v/>
      </c>
      <c r="BI902" s="29" t="str">
        <f>IF(ISBLANK('Student free'!BH102),"",'Student free'!BH102)</f>
        <v/>
      </c>
      <c r="BJ902" t="str">
        <f>IF(ISBLANK('Student free'!F102),"",'Student free'!F102)</f>
        <v/>
      </c>
      <c r="BK902" t="str">
        <f>IF(ISBLANK('Student free'!G102),"",'Student free'!G102)</f>
        <v/>
      </c>
      <c r="BL902" t="str">
        <f>IF(ISBLANK('Student free'!AF102),"",'Student free'!AF102)</f>
        <v/>
      </c>
      <c r="BN902" t="str">
        <f>IF(ISBLANK('Student free'!BI102),"",'Student free'!BI102)</f>
        <v/>
      </c>
    </row>
    <row r="903" spans="6:66">
      <c r="F903" t="str">
        <f>IF(ISBLANK('Student free'!H103),"",'Student free'!H103)</f>
        <v/>
      </c>
      <c r="G903" t="str">
        <f>IF(ISBLANK('Student free'!I103),"",'Student free'!I103)</f>
        <v/>
      </c>
      <c r="H903" t="str">
        <f>IF(ISBLANK('Student free'!J103),"",'Student free'!J103)</f>
        <v/>
      </c>
      <c r="I903" t="str">
        <f>IF(ISBLANK('Student free'!K103),"",'Student free'!K103)</f>
        <v/>
      </c>
      <c r="J903" t="str">
        <f>IF(ISBLANK('Student free'!L103),"",'Student free'!L103)</f>
        <v/>
      </c>
      <c r="K903" t="str">
        <f>IF(ISBLANK('Student free'!M103),"",'Student free'!M103)</f>
        <v/>
      </c>
      <c r="N903" t="str">
        <f>IF(ISBLANK('Student free'!N103),"",'Student free'!N103)</f>
        <v/>
      </c>
      <c r="AU903" t="str">
        <f>IF(ISBLANK('Student free'!AU103),"",'Student free'!AU103)</f>
        <v/>
      </c>
      <c r="AV903" t="str">
        <f>IF(ISBLANK('Student free'!AV103),"",'Student free'!AV103)</f>
        <v/>
      </c>
      <c r="AW903" t="str">
        <f>IF(ISBLANK('Student free'!AW103),"",'Student free'!AW103)</f>
        <v/>
      </c>
      <c r="AX903" t="str">
        <f>IF(ISBLANK('Student free'!AX103),"",'Student free'!AX103)</f>
        <v/>
      </c>
      <c r="BG903" t="str">
        <f>IF(ISBLANK('Student free'!BG103),"",'Student free'!BG103)</f>
        <v/>
      </c>
      <c r="BI903" s="29" t="str">
        <f>IF(ISBLANK('Student free'!BH103),"",'Student free'!BH103)</f>
        <v/>
      </c>
      <c r="BJ903" t="str">
        <f>IF(ISBLANK('Student free'!F103),"",'Student free'!F103)</f>
        <v/>
      </c>
      <c r="BK903" t="str">
        <f>IF(ISBLANK('Student free'!G103),"",'Student free'!G103)</f>
        <v/>
      </c>
      <c r="BL903" t="str">
        <f>IF(ISBLANK('Student free'!AF103),"",'Student free'!AF103)</f>
        <v/>
      </c>
      <c r="BN903" t="str">
        <f>IF(ISBLANK('Student free'!BI103),"",'Student free'!BI103)</f>
        <v/>
      </c>
    </row>
    <row r="904" spans="6:66">
      <c r="F904" t="str">
        <f>IF(ISBLANK('Student free'!H104),"",'Student free'!H104)</f>
        <v/>
      </c>
      <c r="G904" t="str">
        <f>IF(ISBLANK('Student free'!I104),"",'Student free'!I104)</f>
        <v/>
      </c>
      <c r="H904" t="str">
        <f>IF(ISBLANK('Student free'!J104),"",'Student free'!J104)</f>
        <v/>
      </c>
      <c r="I904" t="str">
        <f>IF(ISBLANK('Student free'!K104),"",'Student free'!K104)</f>
        <v/>
      </c>
      <c r="J904" t="str">
        <f>IF(ISBLANK('Student free'!L104),"",'Student free'!L104)</f>
        <v/>
      </c>
      <c r="K904" t="str">
        <f>IF(ISBLANK('Student free'!M104),"",'Student free'!M104)</f>
        <v/>
      </c>
      <c r="N904" t="str">
        <f>IF(ISBLANK('Student free'!N104),"",'Student free'!N104)</f>
        <v/>
      </c>
      <c r="AU904" t="str">
        <f>IF(ISBLANK('Student free'!AU104),"",'Student free'!AU104)</f>
        <v/>
      </c>
      <c r="AV904" t="str">
        <f>IF(ISBLANK('Student free'!AV104),"",'Student free'!AV104)</f>
        <v/>
      </c>
      <c r="AW904" t="str">
        <f>IF(ISBLANK('Student free'!AW104),"",'Student free'!AW104)</f>
        <v/>
      </c>
      <c r="AX904" t="str">
        <f>IF(ISBLANK('Student free'!AX104),"",'Student free'!AX104)</f>
        <v/>
      </c>
      <c r="BG904" t="str">
        <f>IF(ISBLANK('Student free'!BG104),"",'Student free'!BG104)</f>
        <v/>
      </c>
      <c r="BI904" s="29" t="str">
        <f>IF(ISBLANK('Student free'!BH104),"",'Student free'!BH104)</f>
        <v/>
      </c>
      <c r="BJ904" t="str">
        <f>IF(ISBLANK('Student free'!F104),"",'Student free'!F104)</f>
        <v/>
      </c>
      <c r="BK904" t="str">
        <f>IF(ISBLANK('Student free'!G104),"",'Student free'!G104)</f>
        <v/>
      </c>
      <c r="BL904" t="str">
        <f>IF(ISBLANK('Student free'!AF104),"",'Student free'!AF104)</f>
        <v/>
      </c>
      <c r="BN904" t="str">
        <f>IF(ISBLANK('Student free'!BI104),"",'Student free'!BI104)</f>
        <v/>
      </c>
    </row>
    <row r="905" spans="6:66">
      <c r="F905" t="str">
        <f>IF(ISBLANK('Student free'!H105),"",'Student free'!H105)</f>
        <v/>
      </c>
      <c r="G905" t="str">
        <f>IF(ISBLANK('Student free'!I105),"",'Student free'!I105)</f>
        <v/>
      </c>
      <c r="H905" t="str">
        <f>IF(ISBLANK('Student free'!J105),"",'Student free'!J105)</f>
        <v/>
      </c>
      <c r="I905" t="str">
        <f>IF(ISBLANK('Student free'!K105),"",'Student free'!K105)</f>
        <v/>
      </c>
      <c r="J905" t="str">
        <f>IF(ISBLANK('Student free'!L105),"",'Student free'!L105)</f>
        <v/>
      </c>
      <c r="K905" t="str">
        <f>IF(ISBLANK('Student free'!M105),"",'Student free'!M105)</f>
        <v/>
      </c>
      <c r="N905" t="str">
        <f>IF(ISBLANK('Student free'!N105),"",'Student free'!N105)</f>
        <v/>
      </c>
      <c r="AU905" t="str">
        <f>IF(ISBLANK('Student free'!AU105),"",'Student free'!AU105)</f>
        <v/>
      </c>
      <c r="AV905" t="str">
        <f>IF(ISBLANK('Student free'!AV105),"",'Student free'!AV105)</f>
        <v/>
      </c>
      <c r="AW905" t="str">
        <f>IF(ISBLANK('Student free'!AW105),"",'Student free'!AW105)</f>
        <v/>
      </c>
      <c r="AX905" t="str">
        <f>IF(ISBLANK('Student free'!AX105),"",'Student free'!AX105)</f>
        <v/>
      </c>
      <c r="BG905" t="str">
        <f>IF(ISBLANK('Student free'!BG105),"",'Student free'!BG105)</f>
        <v/>
      </c>
      <c r="BI905" s="29" t="str">
        <f>IF(ISBLANK('Student free'!BH105),"",'Student free'!BH105)</f>
        <v/>
      </c>
      <c r="BJ905" t="str">
        <f>IF(ISBLANK('Student free'!F105),"",'Student free'!F105)</f>
        <v/>
      </c>
      <c r="BK905" t="str">
        <f>IF(ISBLANK('Student free'!G105),"",'Student free'!G105)</f>
        <v/>
      </c>
      <c r="BL905" t="str">
        <f>IF(ISBLANK('Student free'!AF105),"",'Student free'!AF105)</f>
        <v/>
      </c>
      <c r="BN905" t="str">
        <f>IF(ISBLANK('Student free'!BI105),"",'Student free'!BI105)</f>
        <v/>
      </c>
    </row>
    <row r="906" spans="6:66">
      <c r="F906" t="str">
        <f>IF(ISBLANK('Student free'!H106),"",'Student free'!H106)</f>
        <v/>
      </c>
      <c r="G906" t="str">
        <f>IF(ISBLANK('Student free'!I106),"",'Student free'!I106)</f>
        <v/>
      </c>
      <c r="H906" t="str">
        <f>IF(ISBLANK('Student free'!J106),"",'Student free'!J106)</f>
        <v/>
      </c>
      <c r="I906" t="str">
        <f>IF(ISBLANK('Student free'!K106),"",'Student free'!K106)</f>
        <v/>
      </c>
      <c r="J906" t="str">
        <f>IF(ISBLANK('Student free'!L106),"",'Student free'!L106)</f>
        <v/>
      </c>
      <c r="K906" t="str">
        <f>IF(ISBLANK('Student free'!M106),"",'Student free'!M106)</f>
        <v/>
      </c>
      <c r="N906" t="str">
        <f>IF(ISBLANK('Student free'!N106),"",'Student free'!N106)</f>
        <v/>
      </c>
      <c r="AU906" t="str">
        <f>IF(ISBLANK('Student free'!AU106),"",'Student free'!AU106)</f>
        <v/>
      </c>
      <c r="AV906" t="str">
        <f>IF(ISBLANK('Student free'!AV106),"",'Student free'!AV106)</f>
        <v/>
      </c>
      <c r="AW906" t="str">
        <f>IF(ISBLANK('Student free'!AW106),"",'Student free'!AW106)</f>
        <v/>
      </c>
      <c r="AX906" t="str">
        <f>IF(ISBLANK('Student free'!AX106),"",'Student free'!AX106)</f>
        <v/>
      </c>
      <c r="BG906" t="str">
        <f>IF(ISBLANK('Student free'!BG106),"",'Student free'!BG106)</f>
        <v/>
      </c>
      <c r="BI906" s="29" t="str">
        <f>IF(ISBLANK('Student free'!BH106),"",'Student free'!BH106)</f>
        <v/>
      </c>
      <c r="BJ906" t="str">
        <f>IF(ISBLANK('Student free'!F106),"",'Student free'!F106)</f>
        <v/>
      </c>
      <c r="BK906" t="str">
        <f>IF(ISBLANK('Student free'!G106),"",'Student free'!G106)</f>
        <v/>
      </c>
      <c r="BL906" t="str">
        <f>IF(ISBLANK('Student free'!AF106),"",'Student free'!AF106)</f>
        <v/>
      </c>
      <c r="BN906" t="str">
        <f>IF(ISBLANK('Student free'!BI106),"",'Student free'!BI106)</f>
        <v/>
      </c>
    </row>
    <row r="907" spans="6:66">
      <c r="F907" t="str">
        <f>IF(ISBLANK('Student free'!H107),"",'Student free'!H107)</f>
        <v/>
      </c>
      <c r="G907" t="str">
        <f>IF(ISBLANK('Student free'!I107),"",'Student free'!I107)</f>
        <v/>
      </c>
      <c r="H907" t="str">
        <f>IF(ISBLANK('Student free'!J107),"",'Student free'!J107)</f>
        <v/>
      </c>
      <c r="I907" t="str">
        <f>IF(ISBLANK('Student free'!K107),"",'Student free'!K107)</f>
        <v/>
      </c>
      <c r="J907" t="str">
        <f>IF(ISBLANK('Student free'!L107),"",'Student free'!L107)</f>
        <v/>
      </c>
      <c r="K907" t="str">
        <f>IF(ISBLANK('Student free'!M107),"",'Student free'!M107)</f>
        <v/>
      </c>
      <c r="N907" t="str">
        <f>IF(ISBLANK('Student free'!N107),"",'Student free'!N107)</f>
        <v/>
      </c>
      <c r="AU907" t="str">
        <f>IF(ISBLANK('Student free'!AU107),"",'Student free'!AU107)</f>
        <v/>
      </c>
      <c r="AV907" t="str">
        <f>IF(ISBLANK('Student free'!AV107),"",'Student free'!AV107)</f>
        <v/>
      </c>
      <c r="AW907" t="str">
        <f>IF(ISBLANK('Student free'!AW107),"",'Student free'!AW107)</f>
        <v/>
      </c>
      <c r="AX907" t="str">
        <f>IF(ISBLANK('Student free'!AX107),"",'Student free'!AX107)</f>
        <v/>
      </c>
      <c r="BG907" t="str">
        <f>IF(ISBLANK('Student free'!BG107),"",'Student free'!BG107)</f>
        <v/>
      </c>
      <c r="BI907" s="29" t="str">
        <f>IF(ISBLANK('Student free'!BH107),"",'Student free'!BH107)</f>
        <v/>
      </c>
      <c r="BJ907" t="str">
        <f>IF(ISBLANK('Student free'!F107),"",'Student free'!F107)</f>
        <v/>
      </c>
      <c r="BK907" t="str">
        <f>IF(ISBLANK('Student free'!G107),"",'Student free'!G107)</f>
        <v/>
      </c>
      <c r="BL907" t="str">
        <f>IF(ISBLANK('Student free'!AF107),"",'Student free'!AF107)</f>
        <v/>
      </c>
      <c r="BN907" t="str">
        <f>IF(ISBLANK('Student free'!BI107),"",'Student free'!BI107)</f>
        <v/>
      </c>
    </row>
    <row r="908" spans="6:66">
      <c r="F908" t="str">
        <f>IF(ISBLANK('Student free'!H108),"",'Student free'!H108)</f>
        <v/>
      </c>
      <c r="G908" t="str">
        <f>IF(ISBLANK('Student free'!I108),"",'Student free'!I108)</f>
        <v/>
      </c>
      <c r="H908" t="str">
        <f>IF(ISBLANK('Student free'!J108),"",'Student free'!J108)</f>
        <v/>
      </c>
      <c r="I908" t="str">
        <f>IF(ISBLANK('Student free'!K108),"",'Student free'!K108)</f>
        <v/>
      </c>
      <c r="J908" t="str">
        <f>IF(ISBLANK('Student free'!L108),"",'Student free'!L108)</f>
        <v/>
      </c>
      <c r="K908" t="str">
        <f>IF(ISBLANK('Student free'!M108),"",'Student free'!M108)</f>
        <v/>
      </c>
      <c r="N908" t="str">
        <f>IF(ISBLANK('Student free'!N108),"",'Student free'!N108)</f>
        <v/>
      </c>
      <c r="AU908" t="str">
        <f>IF(ISBLANK('Student free'!AU108),"",'Student free'!AU108)</f>
        <v/>
      </c>
      <c r="AV908" t="str">
        <f>IF(ISBLANK('Student free'!AV108),"",'Student free'!AV108)</f>
        <v/>
      </c>
      <c r="AW908" t="str">
        <f>IF(ISBLANK('Student free'!AW108),"",'Student free'!AW108)</f>
        <v/>
      </c>
      <c r="AX908" t="str">
        <f>IF(ISBLANK('Student free'!AX108),"",'Student free'!AX108)</f>
        <v/>
      </c>
      <c r="BG908" t="str">
        <f>IF(ISBLANK('Student free'!BG108),"",'Student free'!BG108)</f>
        <v/>
      </c>
      <c r="BI908" s="29" t="str">
        <f>IF(ISBLANK('Student free'!BH108),"",'Student free'!BH108)</f>
        <v/>
      </c>
      <c r="BJ908" t="str">
        <f>IF(ISBLANK('Student free'!F108),"",'Student free'!F108)</f>
        <v/>
      </c>
      <c r="BK908" t="str">
        <f>IF(ISBLANK('Student free'!G108),"",'Student free'!G108)</f>
        <v/>
      </c>
      <c r="BL908" t="str">
        <f>IF(ISBLANK('Student free'!AF108),"",'Student free'!AF108)</f>
        <v/>
      </c>
      <c r="BN908" t="str">
        <f>IF(ISBLANK('Student free'!BI108),"",'Student free'!BI108)</f>
        <v/>
      </c>
    </row>
    <row r="909" spans="6:66">
      <c r="F909" t="str">
        <f>IF(ISBLANK('Student free'!H109),"",'Student free'!H109)</f>
        <v/>
      </c>
      <c r="G909" t="str">
        <f>IF(ISBLANK('Student free'!I109),"",'Student free'!I109)</f>
        <v/>
      </c>
      <c r="H909" t="str">
        <f>IF(ISBLANK('Student free'!J109),"",'Student free'!J109)</f>
        <v/>
      </c>
      <c r="I909" t="str">
        <f>IF(ISBLANK('Student free'!K109),"",'Student free'!K109)</f>
        <v/>
      </c>
      <c r="J909" t="str">
        <f>IF(ISBLANK('Student free'!L109),"",'Student free'!L109)</f>
        <v/>
      </c>
      <c r="K909" t="str">
        <f>IF(ISBLANK('Student free'!M109),"",'Student free'!M109)</f>
        <v/>
      </c>
      <c r="N909" t="str">
        <f>IF(ISBLANK('Student free'!N109),"",'Student free'!N109)</f>
        <v/>
      </c>
      <c r="AU909" t="str">
        <f>IF(ISBLANK('Student free'!AU109),"",'Student free'!AU109)</f>
        <v/>
      </c>
      <c r="AV909" t="str">
        <f>IF(ISBLANK('Student free'!AV109),"",'Student free'!AV109)</f>
        <v/>
      </c>
      <c r="AW909" t="str">
        <f>IF(ISBLANK('Student free'!AW109),"",'Student free'!AW109)</f>
        <v/>
      </c>
      <c r="AX909" t="str">
        <f>IF(ISBLANK('Student free'!AX109),"",'Student free'!AX109)</f>
        <v/>
      </c>
      <c r="BG909" t="str">
        <f>IF(ISBLANK('Student free'!BG109),"",'Student free'!BG109)</f>
        <v/>
      </c>
      <c r="BI909" s="29" t="str">
        <f>IF(ISBLANK('Student free'!BH109),"",'Student free'!BH109)</f>
        <v/>
      </c>
      <c r="BJ909" t="str">
        <f>IF(ISBLANK('Student free'!F109),"",'Student free'!F109)</f>
        <v/>
      </c>
      <c r="BK909" t="str">
        <f>IF(ISBLANK('Student free'!G109),"",'Student free'!G109)</f>
        <v/>
      </c>
      <c r="BL909" t="str">
        <f>IF(ISBLANK('Student free'!AF109),"",'Student free'!AF109)</f>
        <v/>
      </c>
      <c r="BN909" t="str">
        <f>IF(ISBLANK('Student free'!BI109),"",'Student free'!BI109)</f>
        <v/>
      </c>
    </row>
    <row r="910" spans="6:66">
      <c r="F910" t="str">
        <f>IF(ISBLANK('Student free'!H110),"",'Student free'!H110)</f>
        <v/>
      </c>
      <c r="G910" t="str">
        <f>IF(ISBLANK('Student free'!I110),"",'Student free'!I110)</f>
        <v/>
      </c>
      <c r="H910" t="str">
        <f>IF(ISBLANK('Student free'!J110),"",'Student free'!J110)</f>
        <v/>
      </c>
      <c r="I910" t="str">
        <f>IF(ISBLANK('Student free'!K110),"",'Student free'!K110)</f>
        <v/>
      </c>
      <c r="J910" t="str">
        <f>IF(ISBLANK('Student free'!L110),"",'Student free'!L110)</f>
        <v/>
      </c>
      <c r="K910" t="str">
        <f>IF(ISBLANK('Student free'!M110),"",'Student free'!M110)</f>
        <v/>
      </c>
      <c r="N910" t="str">
        <f>IF(ISBLANK('Student free'!N110),"",'Student free'!N110)</f>
        <v/>
      </c>
      <c r="AU910" t="str">
        <f>IF(ISBLANK('Student free'!AU110),"",'Student free'!AU110)</f>
        <v/>
      </c>
      <c r="AV910" t="str">
        <f>IF(ISBLANK('Student free'!AV110),"",'Student free'!AV110)</f>
        <v/>
      </c>
      <c r="AW910" t="str">
        <f>IF(ISBLANK('Student free'!AW110),"",'Student free'!AW110)</f>
        <v/>
      </c>
      <c r="AX910" t="str">
        <f>IF(ISBLANK('Student free'!AX110),"",'Student free'!AX110)</f>
        <v/>
      </c>
      <c r="BG910" t="str">
        <f>IF(ISBLANK('Student free'!BG110),"",'Student free'!BG110)</f>
        <v/>
      </c>
      <c r="BI910" s="29" t="str">
        <f>IF(ISBLANK('Student free'!BH110),"",'Student free'!BH110)</f>
        <v/>
      </c>
      <c r="BJ910" t="str">
        <f>IF(ISBLANK('Student free'!F110),"",'Student free'!F110)</f>
        <v/>
      </c>
      <c r="BK910" t="str">
        <f>IF(ISBLANK('Student free'!G110),"",'Student free'!G110)</f>
        <v/>
      </c>
      <c r="BL910" t="str">
        <f>IF(ISBLANK('Student free'!AF110),"",'Student free'!AF110)</f>
        <v/>
      </c>
      <c r="BN910" t="str">
        <f>IF(ISBLANK('Student free'!BI110),"",'Student free'!BI110)</f>
        <v/>
      </c>
    </row>
    <row r="911" spans="6:66">
      <c r="F911" t="str">
        <f>IF(ISBLANK('Student free'!H111),"",'Student free'!H111)</f>
        <v/>
      </c>
      <c r="G911" t="str">
        <f>IF(ISBLANK('Student free'!I111),"",'Student free'!I111)</f>
        <v/>
      </c>
      <c r="H911" t="str">
        <f>IF(ISBLANK('Student free'!J111),"",'Student free'!J111)</f>
        <v/>
      </c>
      <c r="I911" t="str">
        <f>IF(ISBLANK('Student free'!K111),"",'Student free'!K111)</f>
        <v/>
      </c>
      <c r="J911" t="str">
        <f>IF(ISBLANK('Student free'!L111),"",'Student free'!L111)</f>
        <v/>
      </c>
      <c r="K911" t="str">
        <f>IF(ISBLANK('Student free'!M111),"",'Student free'!M111)</f>
        <v/>
      </c>
      <c r="N911" t="str">
        <f>IF(ISBLANK('Student free'!N111),"",'Student free'!N111)</f>
        <v/>
      </c>
      <c r="AU911" t="str">
        <f>IF(ISBLANK('Student free'!AU111),"",'Student free'!AU111)</f>
        <v/>
      </c>
      <c r="AV911" t="str">
        <f>IF(ISBLANK('Student free'!AV111),"",'Student free'!AV111)</f>
        <v/>
      </c>
      <c r="AW911" t="str">
        <f>IF(ISBLANK('Student free'!AW111),"",'Student free'!AW111)</f>
        <v/>
      </c>
      <c r="AX911" t="str">
        <f>IF(ISBLANK('Student free'!AX111),"",'Student free'!AX111)</f>
        <v/>
      </c>
      <c r="BG911" t="str">
        <f>IF(ISBLANK('Student free'!BG111),"",'Student free'!BG111)</f>
        <v/>
      </c>
      <c r="BI911" s="29" t="str">
        <f>IF(ISBLANK('Student free'!BH111),"",'Student free'!BH111)</f>
        <v/>
      </c>
      <c r="BJ911" t="str">
        <f>IF(ISBLANK('Student free'!F111),"",'Student free'!F111)</f>
        <v/>
      </c>
      <c r="BK911" t="str">
        <f>IF(ISBLANK('Student free'!G111),"",'Student free'!G111)</f>
        <v/>
      </c>
      <c r="BL911" t="str">
        <f>IF(ISBLANK('Student free'!AF111),"",'Student free'!AF111)</f>
        <v/>
      </c>
      <c r="BN911" t="str">
        <f>IF(ISBLANK('Student free'!BI111),"",'Student free'!BI111)</f>
        <v/>
      </c>
    </row>
    <row r="912" spans="6:66">
      <c r="F912" t="str">
        <f>IF(ISBLANK('Student free'!H112),"",'Student free'!H112)</f>
        <v/>
      </c>
      <c r="G912" t="str">
        <f>IF(ISBLANK('Student free'!I112),"",'Student free'!I112)</f>
        <v/>
      </c>
      <c r="H912" t="str">
        <f>IF(ISBLANK('Student free'!J112),"",'Student free'!J112)</f>
        <v/>
      </c>
      <c r="I912" t="str">
        <f>IF(ISBLANK('Student free'!K112),"",'Student free'!K112)</f>
        <v/>
      </c>
      <c r="J912" t="str">
        <f>IF(ISBLANK('Student free'!L112),"",'Student free'!L112)</f>
        <v/>
      </c>
      <c r="K912" t="str">
        <f>IF(ISBLANK('Student free'!M112),"",'Student free'!M112)</f>
        <v/>
      </c>
      <c r="N912" t="str">
        <f>IF(ISBLANK('Student free'!N112),"",'Student free'!N112)</f>
        <v/>
      </c>
      <c r="AU912" t="str">
        <f>IF(ISBLANK('Student free'!AU112),"",'Student free'!AU112)</f>
        <v/>
      </c>
      <c r="AV912" t="str">
        <f>IF(ISBLANK('Student free'!AV112),"",'Student free'!AV112)</f>
        <v/>
      </c>
      <c r="AW912" t="str">
        <f>IF(ISBLANK('Student free'!AW112),"",'Student free'!AW112)</f>
        <v/>
      </c>
      <c r="AX912" t="str">
        <f>IF(ISBLANK('Student free'!AX112),"",'Student free'!AX112)</f>
        <v/>
      </c>
      <c r="BG912" t="str">
        <f>IF(ISBLANK('Student free'!BG112),"",'Student free'!BG112)</f>
        <v/>
      </c>
      <c r="BI912" s="29" t="str">
        <f>IF(ISBLANK('Student free'!BH112),"",'Student free'!BH112)</f>
        <v/>
      </c>
      <c r="BJ912" t="str">
        <f>IF(ISBLANK('Student free'!F112),"",'Student free'!F112)</f>
        <v/>
      </c>
      <c r="BK912" t="str">
        <f>IF(ISBLANK('Student free'!G112),"",'Student free'!G112)</f>
        <v/>
      </c>
      <c r="BL912" t="str">
        <f>IF(ISBLANK('Student free'!AF112),"",'Student free'!AF112)</f>
        <v/>
      </c>
      <c r="BN912" t="str">
        <f>IF(ISBLANK('Student free'!BI112),"",'Student free'!BI112)</f>
        <v/>
      </c>
    </row>
    <row r="913" spans="6:66">
      <c r="F913" t="str">
        <f>IF(ISBLANK('Student free'!H113),"",'Student free'!H113)</f>
        <v/>
      </c>
      <c r="G913" t="str">
        <f>IF(ISBLANK('Student free'!I113),"",'Student free'!I113)</f>
        <v/>
      </c>
      <c r="H913" t="str">
        <f>IF(ISBLANK('Student free'!J113),"",'Student free'!J113)</f>
        <v/>
      </c>
      <c r="I913" t="str">
        <f>IF(ISBLANK('Student free'!K113),"",'Student free'!K113)</f>
        <v/>
      </c>
      <c r="J913" t="str">
        <f>IF(ISBLANK('Student free'!L113),"",'Student free'!L113)</f>
        <v/>
      </c>
      <c r="K913" t="str">
        <f>IF(ISBLANK('Student free'!M113),"",'Student free'!M113)</f>
        <v/>
      </c>
      <c r="N913" t="str">
        <f>IF(ISBLANK('Student free'!N113),"",'Student free'!N113)</f>
        <v/>
      </c>
      <c r="AU913" t="str">
        <f>IF(ISBLANK('Student free'!AU113),"",'Student free'!AU113)</f>
        <v/>
      </c>
      <c r="AV913" t="str">
        <f>IF(ISBLANK('Student free'!AV113),"",'Student free'!AV113)</f>
        <v/>
      </c>
      <c r="AW913" t="str">
        <f>IF(ISBLANK('Student free'!AW113),"",'Student free'!AW113)</f>
        <v/>
      </c>
      <c r="AX913" t="str">
        <f>IF(ISBLANK('Student free'!AX113),"",'Student free'!AX113)</f>
        <v/>
      </c>
      <c r="BG913" t="str">
        <f>IF(ISBLANK('Student free'!BG113),"",'Student free'!BG113)</f>
        <v/>
      </c>
      <c r="BI913" s="29" t="str">
        <f>IF(ISBLANK('Student free'!BH113),"",'Student free'!BH113)</f>
        <v/>
      </c>
      <c r="BJ913" t="str">
        <f>IF(ISBLANK('Student free'!F113),"",'Student free'!F113)</f>
        <v/>
      </c>
      <c r="BK913" t="str">
        <f>IF(ISBLANK('Student free'!G113),"",'Student free'!G113)</f>
        <v/>
      </c>
      <c r="BL913" t="str">
        <f>IF(ISBLANK('Student free'!AF113),"",'Student free'!AF113)</f>
        <v/>
      </c>
      <c r="BN913" t="str">
        <f>IF(ISBLANK('Student free'!BI113),"",'Student free'!BI113)</f>
        <v/>
      </c>
    </row>
    <row r="914" spans="6:66">
      <c r="F914" t="str">
        <f>IF(ISBLANK('Student free'!H114),"",'Student free'!H114)</f>
        <v/>
      </c>
      <c r="G914" t="str">
        <f>IF(ISBLANK('Student free'!I114),"",'Student free'!I114)</f>
        <v/>
      </c>
      <c r="H914" t="str">
        <f>IF(ISBLANK('Student free'!J114),"",'Student free'!J114)</f>
        <v/>
      </c>
      <c r="I914" t="str">
        <f>IF(ISBLANK('Student free'!K114),"",'Student free'!K114)</f>
        <v/>
      </c>
      <c r="J914" t="str">
        <f>IF(ISBLANK('Student free'!L114),"",'Student free'!L114)</f>
        <v/>
      </c>
      <c r="K914" t="str">
        <f>IF(ISBLANK('Student free'!M114),"",'Student free'!M114)</f>
        <v/>
      </c>
      <c r="N914" t="str">
        <f>IF(ISBLANK('Student free'!N114),"",'Student free'!N114)</f>
        <v/>
      </c>
      <c r="AU914" t="str">
        <f>IF(ISBLANK('Student free'!AU114),"",'Student free'!AU114)</f>
        <v/>
      </c>
      <c r="AV914" t="str">
        <f>IF(ISBLANK('Student free'!AV114),"",'Student free'!AV114)</f>
        <v/>
      </c>
      <c r="AW914" t="str">
        <f>IF(ISBLANK('Student free'!AW114),"",'Student free'!AW114)</f>
        <v/>
      </c>
      <c r="AX914" t="str">
        <f>IF(ISBLANK('Student free'!AX114),"",'Student free'!AX114)</f>
        <v/>
      </c>
      <c r="BG914" t="str">
        <f>IF(ISBLANK('Student free'!BG114),"",'Student free'!BG114)</f>
        <v/>
      </c>
      <c r="BI914" s="29" t="str">
        <f>IF(ISBLANK('Student free'!BH114),"",'Student free'!BH114)</f>
        <v/>
      </c>
      <c r="BJ914" t="str">
        <f>IF(ISBLANK('Student free'!F114),"",'Student free'!F114)</f>
        <v/>
      </c>
      <c r="BK914" t="str">
        <f>IF(ISBLANK('Student free'!G114),"",'Student free'!G114)</f>
        <v/>
      </c>
      <c r="BL914" t="str">
        <f>IF(ISBLANK('Student free'!AF114),"",'Student free'!AF114)</f>
        <v/>
      </c>
      <c r="BN914" t="str">
        <f>IF(ISBLANK('Student free'!BI114),"",'Student free'!BI114)</f>
        <v/>
      </c>
    </row>
    <row r="915" spans="6:66">
      <c r="F915" t="str">
        <f>IF(ISBLANK('Student free'!H115),"",'Student free'!H115)</f>
        <v/>
      </c>
      <c r="G915" t="str">
        <f>IF(ISBLANK('Student free'!I115),"",'Student free'!I115)</f>
        <v/>
      </c>
      <c r="H915" t="str">
        <f>IF(ISBLANK('Student free'!J115),"",'Student free'!J115)</f>
        <v/>
      </c>
      <c r="I915" t="str">
        <f>IF(ISBLANK('Student free'!K115),"",'Student free'!K115)</f>
        <v/>
      </c>
      <c r="J915" t="str">
        <f>IF(ISBLANK('Student free'!L115),"",'Student free'!L115)</f>
        <v/>
      </c>
      <c r="K915" t="str">
        <f>IF(ISBLANK('Student free'!M115),"",'Student free'!M115)</f>
        <v/>
      </c>
      <c r="N915" t="str">
        <f>IF(ISBLANK('Student free'!N115),"",'Student free'!N115)</f>
        <v/>
      </c>
      <c r="AU915" t="str">
        <f>IF(ISBLANK('Student free'!AU115),"",'Student free'!AU115)</f>
        <v/>
      </c>
      <c r="AV915" t="str">
        <f>IF(ISBLANK('Student free'!AV115),"",'Student free'!AV115)</f>
        <v/>
      </c>
      <c r="AW915" t="str">
        <f>IF(ISBLANK('Student free'!AW115),"",'Student free'!AW115)</f>
        <v/>
      </c>
      <c r="AX915" t="str">
        <f>IF(ISBLANK('Student free'!AX115),"",'Student free'!AX115)</f>
        <v/>
      </c>
      <c r="BG915" t="str">
        <f>IF(ISBLANK('Student free'!BG115),"",'Student free'!BG115)</f>
        <v/>
      </c>
      <c r="BI915" s="29" t="str">
        <f>IF(ISBLANK('Student free'!BH115),"",'Student free'!BH115)</f>
        <v/>
      </c>
      <c r="BJ915" t="str">
        <f>IF(ISBLANK('Student free'!F115),"",'Student free'!F115)</f>
        <v/>
      </c>
      <c r="BK915" t="str">
        <f>IF(ISBLANK('Student free'!G115),"",'Student free'!G115)</f>
        <v/>
      </c>
      <c r="BL915" t="str">
        <f>IF(ISBLANK('Student free'!AF115),"",'Student free'!AF115)</f>
        <v/>
      </c>
      <c r="BN915" t="str">
        <f>IF(ISBLANK('Student free'!BI115),"",'Student free'!BI115)</f>
        <v/>
      </c>
    </row>
    <row r="916" spans="6:66">
      <c r="F916" t="str">
        <f>IF(ISBLANK('Student free'!H116),"",'Student free'!H116)</f>
        <v/>
      </c>
      <c r="G916" t="str">
        <f>IF(ISBLANK('Student free'!I116),"",'Student free'!I116)</f>
        <v/>
      </c>
      <c r="H916" t="str">
        <f>IF(ISBLANK('Student free'!J116),"",'Student free'!J116)</f>
        <v/>
      </c>
      <c r="I916" t="str">
        <f>IF(ISBLANK('Student free'!K116),"",'Student free'!K116)</f>
        <v/>
      </c>
      <c r="J916" t="str">
        <f>IF(ISBLANK('Student free'!L116),"",'Student free'!L116)</f>
        <v/>
      </c>
      <c r="K916" t="str">
        <f>IF(ISBLANK('Student free'!M116),"",'Student free'!M116)</f>
        <v/>
      </c>
      <c r="N916" t="str">
        <f>IF(ISBLANK('Student free'!N116),"",'Student free'!N116)</f>
        <v/>
      </c>
      <c r="AU916" t="str">
        <f>IF(ISBLANK('Student free'!AU116),"",'Student free'!AU116)</f>
        <v/>
      </c>
      <c r="AV916" t="str">
        <f>IF(ISBLANK('Student free'!AV116),"",'Student free'!AV116)</f>
        <v/>
      </c>
      <c r="AW916" t="str">
        <f>IF(ISBLANK('Student free'!AW116),"",'Student free'!AW116)</f>
        <v/>
      </c>
      <c r="AX916" t="str">
        <f>IF(ISBLANK('Student free'!AX116),"",'Student free'!AX116)</f>
        <v/>
      </c>
      <c r="BG916" t="str">
        <f>IF(ISBLANK('Student free'!BG116),"",'Student free'!BG116)</f>
        <v/>
      </c>
      <c r="BI916" s="29" t="str">
        <f>IF(ISBLANK('Student free'!BH116),"",'Student free'!BH116)</f>
        <v/>
      </c>
      <c r="BJ916" t="str">
        <f>IF(ISBLANK('Student free'!F116),"",'Student free'!F116)</f>
        <v/>
      </c>
      <c r="BK916" t="str">
        <f>IF(ISBLANK('Student free'!G116),"",'Student free'!G116)</f>
        <v/>
      </c>
      <c r="BL916" t="str">
        <f>IF(ISBLANK('Student free'!AF116),"",'Student free'!AF116)</f>
        <v/>
      </c>
      <c r="BN916" t="str">
        <f>IF(ISBLANK('Student free'!BI116),"",'Student free'!BI116)</f>
        <v/>
      </c>
    </row>
    <row r="917" spans="6:66">
      <c r="F917" t="str">
        <f>IF(ISBLANK('Student free'!H117),"",'Student free'!H117)</f>
        <v/>
      </c>
      <c r="G917" t="str">
        <f>IF(ISBLANK('Student free'!I117),"",'Student free'!I117)</f>
        <v/>
      </c>
      <c r="H917" t="str">
        <f>IF(ISBLANK('Student free'!J117),"",'Student free'!J117)</f>
        <v/>
      </c>
      <c r="I917" t="str">
        <f>IF(ISBLANK('Student free'!K117),"",'Student free'!K117)</f>
        <v/>
      </c>
      <c r="J917" t="str">
        <f>IF(ISBLANK('Student free'!L117),"",'Student free'!L117)</f>
        <v/>
      </c>
      <c r="K917" t="str">
        <f>IF(ISBLANK('Student free'!M117),"",'Student free'!M117)</f>
        <v/>
      </c>
      <c r="N917" t="str">
        <f>IF(ISBLANK('Student free'!N117),"",'Student free'!N117)</f>
        <v/>
      </c>
      <c r="AU917" t="str">
        <f>IF(ISBLANK('Student free'!AU117),"",'Student free'!AU117)</f>
        <v/>
      </c>
      <c r="AV917" t="str">
        <f>IF(ISBLANK('Student free'!AV117),"",'Student free'!AV117)</f>
        <v/>
      </c>
      <c r="AW917" t="str">
        <f>IF(ISBLANK('Student free'!AW117),"",'Student free'!AW117)</f>
        <v/>
      </c>
      <c r="AX917" t="str">
        <f>IF(ISBLANK('Student free'!AX117),"",'Student free'!AX117)</f>
        <v/>
      </c>
      <c r="BG917" t="str">
        <f>IF(ISBLANK('Student free'!BG117),"",'Student free'!BG117)</f>
        <v/>
      </c>
      <c r="BI917" s="29" t="str">
        <f>IF(ISBLANK('Student free'!BH117),"",'Student free'!BH117)</f>
        <v/>
      </c>
      <c r="BJ917" t="str">
        <f>IF(ISBLANK('Student free'!F117),"",'Student free'!F117)</f>
        <v/>
      </c>
      <c r="BK917" t="str">
        <f>IF(ISBLANK('Student free'!G117),"",'Student free'!G117)</f>
        <v/>
      </c>
      <c r="BL917" t="str">
        <f>IF(ISBLANK('Student free'!AF117),"",'Student free'!AF117)</f>
        <v/>
      </c>
      <c r="BN917" t="str">
        <f>IF(ISBLANK('Student free'!BI117),"",'Student free'!BI117)</f>
        <v/>
      </c>
    </row>
    <row r="918" spans="6:66">
      <c r="F918" t="str">
        <f>IF(ISBLANK('Student free'!H118),"",'Student free'!H118)</f>
        <v/>
      </c>
      <c r="G918" t="str">
        <f>IF(ISBLANK('Student free'!I118),"",'Student free'!I118)</f>
        <v/>
      </c>
      <c r="H918" t="str">
        <f>IF(ISBLANK('Student free'!J118),"",'Student free'!J118)</f>
        <v/>
      </c>
      <c r="I918" t="str">
        <f>IF(ISBLANK('Student free'!K118),"",'Student free'!K118)</f>
        <v/>
      </c>
      <c r="J918" t="str">
        <f>IF(ISBLANK('Student free'!L118),"",'Student free'!L118)</f>
        <v/>
      </c>
      <c r="K918" t="str">
        <f>IF(ISBLANK('Student free'!M118),"",'Student free'!M118)</f>
        <v/>
      </c>
      <c r="N918" t="str">
        <f>IF(ISBLANK('Student free'!N118),"",'Student free'!N118)</f>
        <v/>
      </c>
      <c r="AU918" t="str">
        <f>IF(ISBLANK('Student free'!AU118),"",'Student free'!AU118)</f>
        <v/>
      </c>
      <c r="AV918" t="str">
        <f>IF(ISBLANK('Student free'!AV118),"",'Student free'!AV118)</f>
        <v/>
      </c>
      <c r="AW918" t="str">
        <f>IF(ISBLANK('Student free'!AW118),"",'Student free'!AW118)</f>
        <v/>
      </c>
      <c r="AX918" t="str">
        <f>IF(ISBLANK('Student free'!AX118),"",'Student free'!AX118)</f>
        <v/>
      </c>
      <c r="BG918" t="str">
        <f>IF(ISBLANK('Student free'!BG118),"",'Student free'!BG118)</f>
        <v/>
      </c>
      <c r="BI918" s="29" t="str">
        <f>IF(ISBLANK('Student free'!BH118),"",'Student free'!BH118)</f>
        <v/>
      </c>
      <c r="BJ918" t="str">
        <f>IF(ISBLANK('Student free'!F118),"",'Student free'!F118)</f>
        <v/>
      </c>
      <c r="BK918" t="str">
        <f>IF(ISBLANK('Student free'!G118),"",'Student free'!G118)</f>
        <v/>
      </c>
      <c r="BL918" t="str">
        <f>IF(ISBLANK('Student free'!AF118),"",'Student free'!AF118)</f>
        <v/>
      </c>
      <c r="BN918" t="str">
        <f>IF(ISBLANK('Student free'!BI118),"",'Student free'!BI118)</f>
        <v/>
      </c>
    </row>
    <row r="919" spans="6:66">
      <c r="F919" t="str">
        <f>IF(ISBLANK('Student free'!H119),"",'Student free'!H119)</f>
        <v/>
      </c>
      <c r="G919" t="str">
        <f>IF(ISBLANK('Student free'!I119),"",'Student free'!I119)</f>
        <v/>
      </c>
      <c r="H919" t="str">
        <f>IF(ISBLANK('Student free'!J119),"",'Student free'!J119)</f>
        <v/>
      </c>
      <c r="I919" t="str">
        <f>IF(ISBLANK('Student free'!K119),"",'Student free'!K119)</f>
        <v/>
      </c>
      <c r="J919" t="str">
        <f>IF(ISBLANK('Student free'!L119),"",'Student free'!L119)</f>
        <v/>
      </c>
      <c r="K919" t="str">
        <f>IF(ISBLANK('Student free'!M119),"",'Student free'!M119)</f>
        <v/>
      </c>
      <c r="N919" t="str">
        <f>IF(ISBLANK('Student free'!N119),"",'Student free'!N119)</f>
        <v/>
      </c>
      <c r="AU919" t="str">
        <f>IF(ISBLANK('Student free'!AU119),"",'Student free'!AU119)</f>
        <v/>
      </c>
      <c r="AV919" t="str">
        <f>IF(ISBLANK('Student free'!AV119),"",'Student free'!AV119)</f>
        <v/>
      </c>
      <c r="AW919" t="str">
        <f>IF(ISBLANK('Student free'!AW119),"",'Student free'!AW119)</f>
        <v/>
      </c>
      <c r="AX919" t="str">
        <f>IF(ISBLANK('Student free'!AX119),"",'Student free'!AX119)</f>
        <v/>
      </c>
      <c r="BG919" t="str">
        <f>IF(ISBLANK('Student free'!BG119),"",'Student free'!BG119)</f>
        <v/>
      </c>
      <c r="BI919" s="29" t="str">
        <f>IF(ISBLANK('Student free'!BH119),"",'Student free'!BH119)</f>
        <v/>
      </c>
      <c r="BJ919" t="str">
        <f>IF(ISBLANK('Student free'!F119),"",'Student free'!F119)</f>
        <v/>
      </c>
      <c r="BK919" t="str">
        <f>IF(ISBLANK('Student free'!G119),"",'Student free'!G119)</f>
        <v/>
      </c>
      <c r="BL919" t="str">
        <f>IF(ISBLANK('Student free'!AF119),"",'Student free'!AF119)</f>
        <v/>
      </c>
      <c r="BN919" t="str">
        <f>IF(ISBLANK('Student free'!BI119),"",'Student free'!BI119)</f>
        <v/>
      </c>
    </row>
    <row r="920" spans="6:66">
      <c r="F920" t="str">
        <f>IF(ISBLANK('Student free'!H120),"",'Student free'!H120)</f>
        <v/>
      </c>
      <c r="G920" t="str">
        <f>IF(ISBLANK('Student free'!I120),"",'Student free'!I120)</f>
        <v/>
      </c>
      <c r="H920" t="str">
        <f>IF(ISBLANK('Student free'!J120),"",'Student free'!J120)</f>
        <v/>
      </c>
      <c r="I920" t="str">
        <f>IF(ISBLANK('Student free'!K120),"",'Student free'!K120)</f>
        <v/>
      </c>
      <c r="J920" t="str">
        <f>IF(ISBLANK('Student free'!L120),"",'Student free'!L120)</f>
        <v/>
      </c>
      <c r="K920" t="str">
        <f>IF(ISBLANK('Student free'!M120),"",'Student free'!M120)</f>
        <v/>
      </c>
      <c r="N920" t="str">
        <f>IF(ISBLANK('Student free'!N120),"",'Student free'!N120)</f>
        <v/>
      </c>
      <c r="AU920" t="str">
        <f>IF(ISBLANK('Student free'!AU120),"",'Student free'!AU120)</f>
        <v/>
      </c>
      <c r="AV920" t="str">
        <f>IF(ISBLANK('Student free'!AV120),"",'Student free'!AV120)</f>
        <v/>
      </c>
      <c r="AW920" t="str">
        <f>IF(ISBLANK('Student free'!AW120),"",'Student free'!AW120)</f>
        <v/>
      </c>
      <c r="AX920" t="str">
        <f>IF(ISBLANK('Student free'!AX120),"",'Student free'!AX120)</f>
        <v/>
      </c>
      <c r="BG920" t="str">
        <f>IF(ISBLANK('Student free'!BG120),"",'Student free'!BG120)</f>
        <v/>
      </c>
      <c r="BI920" s="29" t="str">
        <f>IF(ISBLANK('Student free'!BH120),"",'Student free'!BH120)</f>
        <v/>
      </c>
      <c r="BJ920" t="str">
        <f>IF(ISBLANK('Student free'!F120),"",'Student free'!F120)</f>
        <v/>
      </c>
      <c r="BK920" t="str">
        <f>IF(ISBLANK('Student free'!G120),"",'Student free'!G120)</f>
        <v/>
      </c>
      <c r="BL920" t="str">
        <f>IF(ISBLANK('Student free'!AF120),"",'Student free'!AF120)</f>
        <v/>
      </c>
      <c r="BN920" t="str">
        <f>IF(ISBLANK('Student free'!BI120),"",'Student free'!BI120)</f>
        <v/>
      </c>
    </row>
    <row r="921" spans="6:66">
      <c r="F921" t="str">
        <f>IF(ISBLANK('Student free'!H121),"",'Student free'!H121)</f>
        <v/>
      </c>
      <c r="G921" t="str">
        <f>IF(ISBLANK('Student free'!I121),"",'Student free'!I121)</f>
        <v/>
      </c>
      <c r="H921" t="str">
        <f>IF(ISBLANK('Student free'!J121),"",'Student free'!J121)</f>
        <v/>
      </c>
      <c r="I921" t="str">
        <f>IF(ISBLANK('Student free'!K121),"",'Student free'!K121)</f>
        <v/>
      </c>
      <c r="J921" t="str">
        <f>IF(ISBLANK('Student free'!L121),"",'Student free'!L121)</f>
        <v/>
      </c>
      <c r="K921" t="str">
        <f>IF(ISBLANK('Student free'!M121),"",'Student free'!M121)</f>
        <v/>
      </c>
      <c r="N921" t="str">
        <f>IF(ISBLANK('Student free'!N121),"",'Student free'!N121)</f>
        <v/>
      </c>
      <c r="AU921" t="str">
        <f>IF(ISBLANK('Student free'!AU121),"",'Student free'!AU121)</f>
        <v/>
      </c>
      <c r="AV921" t="str">
        <f>IF(ISBLANK('Student free'!AV121),"",'Student free'!AV121)</f>
        <v/>
      </c>
      <c r="AW921" t="str">
        <f>IF(ISBLANK('Student free'!AW121),"",'Student free'!AW121)</f>
        <v/>
      </c>
      <c r="AX921" t="str">
        <f>IF(ISBLANK('Student free'!AX121),"",'Student free'!AX121)</f>
        <v/>
      </c>
      <c r="BG921" t="str">
        <f>IF(ISBLANK('Student free'!BG121),"",'Student free'!BG121)</f>
        <v/>
      </c>
      <c r="BI921" s="29" t="str">
        <f>IF(ISBLANK('Student free'!BH121),"",'Student free'!BH121)</f>
        <v/>
      </c>
      <c r="BJ921" t="str">
        <f>IF(ISBLANK('Student free'!F121),"",'Student free'!F121)</f>
        <v/>
      </c>
      <c r="BK921" t="str">
        <f>IF(ISBLANK('Student free'!G121),"",'Student free'!G121)</f>
        <v/>
      </c>
      <c r="BL921" t="str">
        <f>IF(ISBLANK('Student free'!AF121),"",'Student free'!AF121)</f>
        <v/>
      </c>
      <c r="BN921" t="str">
        <f>IF(ISBLANK('Student free'!BI121),"",'Student free'!BI121)</f>
        <v/>
      </c>
    </row>
    <row r="922" spans="6:66">
      <c r="F922" t="str">
        <f>IF(ISBLANK('Student free'!H122),"",'Student free'!H122)</f>
        <v/>
      </c>
      <c r="G922" t="str">
        <f>IF(ISBLANK('Student free'!I122),"",'Student free'!I122)</f>
        <v/>
      </c>
      <c r="H922" t="str">
        <f>IF(ISBLANK('Student free'!J122),"",'Student free'!J122)</f>
        <v/>
      </c>
      <c r="I922" t="str">
        <f>IF(ISBLANK('Student free'!K122),"",'Student free'!K122)</f>
        <v/>
      </c>
      <c r="J922" t="str">
        <f>IF(ISBLANK('Student free'!L122),"",'Student free'!L122)</f>
        <v/>
      </c>
      <c r="K922" t="str">
        <f>IF(ISBLANK('Student free'!M122),"",'Student free'!M122)</f>
        <v/>
      </c>
      <c r="N922" t="str">
        <f>IF(ISBLANK('Student free'!N122),"",'Student free'!N122)</f>
        <v/>
      </c>
      <c r="AU922" t="str">
        <f>IF(ISBLANK('Student free'!AU122),"",'Student free'!AU122)</f>
        <v/>
      </c>
      <c r="AV922" t="str">
        <f>IF(ISBLANK('Student free'!AV122),"",'Student free'!AV122)</f>
        <v/>
      </c>
      <c r="AW922" t="str">
        <f>IF(ISBLANK('Student free'!AW122),"",'Student free'!AW122)</f>
        <v/>
      </c>
      <c r="AX922" t="str">
        <f>IF(ISBLANK('Student free'!AX122),"",'Student free'!AX122)</f>
        <v/>
      </c>
      <c r="BG922" t="str">
        <f>IF(ISBLANK('Student free'!BG122),"",'Student free'!BG122)</f>
        <v/>
      </c>
      <c r="BI922" s="29" t="str">
        <f>IF(ISBLANK('Student free'!BH122),"",'Student free'!BH122)</f>
        <v/>
      </c>
      <c r="BJ922" t="str">
        <f>IF(ISBLANK('Student free'!F122),"",'Student free'!F122)</f>
        <v/>
      </c>
      <c r="BK922" t="str">
        <f>IF(ISBLANK('Student free'!G122),"",'Student free'!G122)</f>
        <v/>
      </c>
      <c r="BL922" t="str">
        <f>IF(ISBLANK('Student free'!AF122),"",'Student free'!AF122)</f>
        <v/>
      </c>
      <c r="BN922" t="str">
        <f>IF(ISBLANK('Student free'!BI122),"",'Student free'!BI122)</f>
        <v/>
      </c>
    </row>
    <row r="923" spans="6:66">
      <c r="F923" t="str">
        <f>IF(ISBLANK('Student free'!H123),"",'Student free'!H123)</f>
        <v/>
      </c>
      <c r="G923" t="str">
        <f>IF(ISBLANK('Student free'!I123),"",'Student free'!I123)</f>
        <v/>
      </c>
      <c r="H923" t="str">
        <f>IF(ISBLANK('Student free'!J123),"",'Student free'!J123)</f>
        <v/>
      </c>
      <c r="I923" t="str">
        <f>IF(ISBLANK('Student free'!K123),"",'Student free'!K123)</f>
        <v/>
      </c>
      <c r="J923" t="str">
        <f>IF(ISBLANK('Student free'!L123),"",'Student free'!L123)</f>
        <v/>
      </c>
      <c r="K923" t="str">
        <f>IF(ISBLANK('Student free'!M123),"",'Student free'!M123)</f>
        <v/>
      </c>
      <c r="N923" t="str">
        <f>IF(ISBLANK('Student free'!N123),"",'Student free'!N123)</f>
        <v/>
      </c>
      <c r="AU923" t="str">
        <f>IF(ISBLANK('Student free'!AU123),"",'Student free'!AU123)</f>
        <v/>
      </c>
      <c r="AV923" t="str">
        <f>IF(ISBLANK('Student free'!AV123),"",'Student free'!AV123)</f>
        <v/>
      </c>
      <c r="AW923" t="str">
        <f>IF(ISBLANK('Student free'!AW123),"",'Student free'!AW123)</f>
        <v/>
      </c>
      <c r="AX923" t="str">
        <f>IF(ISBLANK('Student free'!AX123),"",'Student free'!AX123)</f>
        <v/>
      </c>
      <c r="BG923" t="str">
        <f>IF(ISBLANK('Student free'!BG123),"",'Student free'!BG123)</f>
        <v/>
      </c>
      <c r="BI923" s="29" t="str">
        <f>IF(ISBLANK('Student free'!BH123),"",'Student free'!BH123)</f>
        <v/>
      </c>
      <c r="BJ923" t="str">
        <f>IF(ISBLANK('Student free'!F123),"",'Student free'!F123)</f>
        <v/>
      </c>
      <c r="BK923" t="str">
        <f>IF(ISBLANK('Student free'!G123),"",'Student free'!G123)</f>
        <v/>
      </c>
      <c r="BL923" t="str">
        <f>IF(ISBLANK('Student free'!AF123),"",'Student free'!AF123)</f>
        <v/>
      </c>
      <c r="BN923" t="str">
        <f>IF(ISBLANK('Student free'!BI123),"",'Student free'!BI123)</f>
        <v/>
      </c>
    </row>
    <row r="924" spans="6:66">
      <c r="F924" t="str">
        <f>IF(ISBLANK('Student free'!H124),"",'Student free'!H124)</f>
        <v/>
      </c>
      <c r="G924" t="str">
        <f>IF(ISBLANK('Student free'!I124),"",'Student free'!I124)</f>
        <v/>
      </c>
      <c r="H924" t="str">
        <f>IF(ISBLANK('Student free'!J124),"",'Student free'!J124)</f>
        <v/>
      </c>
      <c r="I924" t="str">
        <f>IF(ISBLANK('Student free'!K124),"",'Student free'!K124)</f>
        <v/>
      </c>
      <c r="J924" t="str">
        <f>IF(ISBLANK('Student free'!L124),"",'Student free'!L124)</f>
        <v/>
      </c>
      <c r="K924" t="str">
        <f>IF(ISBLANK('Student free'!M124),"",'Student free'!M124)</f>
        <v/>
      </c>
      <c r="N924" t="str">
        <f>IF(ISBLANK('Student free'!N124),"",'Student free'!N124)</f>
        <v/>
      </c>
      <c r="AU924" t="str">
        <f>IF(ISBLANK('Student free'!AU124),"",'Student free'!AU124)</f>
        <v/>
      </c>
      <c r="AV924" t="str">
        <f>IF(ISBLANK('Student free'!AV124),"",'Student free'!AV124)</f>
        <v/>
      </c>
      <c r="AW924" t="str">
        <f>IF(ISBLANK('Student free'!AW124),"",'Student free'!AW124)</f>
        <v/>
      </c>
      <c r="AX924" t="str">
        <f>IF(ISBLANK('Student free'!AX124),"",'Student free'!AX124)</f>
        <v/>
      </c>
      <c r="BG924" t="str">
        <f>IF(ISBLANK('Student free'!BG124),"",'Student free'!BG124)</f>
        <v/>
      </c>
      <c r="BI924" s="29" t="str">
        <f>IF(ISBLANK('Student free'!BH124),"",'Student free'!BH124)</f>
        <v/>
      </c>
      <c r="BJ924" t="str">
        <f>IF(ISBLANK('Student free'!F124),"",'Student free'!F124)</f>
        <v/>
      </c>
      <c r="BK924" t="str">
        <f>IF(ISBLANK('Student free'!G124),"",'Student free'!G124)</f>
        <v/>
      </c>
      <c r="BL924" t="str">
        <f>IF(ISBLANK('Student free'!AF124),"",'Student free'!AF124)</f>
        <v/>
      </c>
      <c r="BN924" t="str">
        <f>IF(ISBLANK('Student free'!BI124),"",'Student free'!BI124)</f>
        <v/>
      </c>
    </row>
    <row r="925" spans="6:66">
      <c r="F925" t="str">
        <f>IF(ISBLANK('Student free'!H125),"",'Student free'!H125)</f>
        <v/>
      </c>
      <c r="G925" t="str">
        <f>IF(ISBLANK('Student free'!I125),"",'Student free'!I125)</f>
        <v/>
      </c>
      <c r="H925" t="str">
        <f>IF(ISBLANK('Student free'!J125),"",'Student free'!J125)</f>
        <v/>
      </c>
      <c r="I925" t="str">
        <f>IF(ISBLANK('Student free'!K125),"",'Student free'!K125)</f>
        <v/>
      </c>
      <c r="J925" t="str">
        <f>IF(ISBLANK('Student free'!L125),"",'Student free'!L125)</f>
        <v/>
      </c>
      <c r="K925" t="str">
        <f>IF(ISBLANK('Student free'!M125),"",'Student free'!M125)</f>
        <v/>
      </c>
      <c r="N925" t="str">
        <f>IF(ISBLANK('Student free'!N125),"",'Student free'!N125)</f>
        <v/>
      </c>
      <c r="AU925" t="str">
        <f>IF(ISBLANK('Student free'!AU125),"",'Student free'!AU125)</f>
        <v/>
      </c>
      <c r="AV925" t="str">
        <f>IF(ISBLANK('Student free'!AV125),"",'Student free'!AV125)</f>
        <v/>
      </c>
      <c r="AW925" t="str">
        <f>IF(ISBLANK('Student free'!AW125),"",'Student free'!AW125)</f>
        <v/>
      </c>
      <c r="AX925" t="str">
        <f>IF(ISBLANK('Student free'!AX125),"",'Student free'!AX125)</f>
        <v/>
      </c>
      <c r="BG925" t="str">
        <f>IF(ISBLANK('Student free'!BG125),"",'Student free'!BG125)</f>
        <v/>
      </c>
      <c r="BI925" s="29" t="str">
        <f>IF(ISBLANK('Student free'!BH125),"",'Student free'!BH125)</f>
        <v/>
      </c>
      <c r="BJ925" t="str">
        <f>IF(ISBLANK('Student free'!F125),"",'Student free'!F125)</f>
        <v/>
      </c>
      <c r="BK925" t="str">
        <f>IF(ISBLANK('Student free'!G125),"",'Student free'!G125)</f>
        <v/>
      </c>
      <c r="BL925" t="str">
        <f>IF(ISBLANK('Student free'!AF125),"",'Student free'!AF125)</f>
        <v/>
      </c>
      <c r="BN925" t="str">
        <f>IF(ISBLANK('Student free'!BI125),"",'Student free'!BI125)</f>
        <v/>
      </c>
    </row>
    <row r="926" spans="6:66">
      <c r="F926" t="str">
        <f>IF(ISBLANK('Student free'!H126),"",'Student free'!H126)</f>
        <v/>
      </c>
      <c r="G926" t="str">
        <f>IF(ISBLANK('Student free'!I126),"",'Student free'!I126)</f>
        <v/>
      </c>
      <c r="H926" t="str">
        <f>IF(ISBLANK('Student free'!J126),"",'Student free'!J126)</f>
        <v/>
      </c>
      <c r="I926" t="str">
        <f>IF(ISBLANK('Student free'!K126),"",'Student free'!K126)</f>
        <v/>
      </c>
      <c r="J926" t="str">
        <f>IF(ISBLANK('Student free'!L126),"",'Student free'!L126)</f>
        <v/>
      </c>
      <c r="K926" t="str">
        <f>IF(ISBLANK('Student free'!M126),"",'Student free'!M126)</f>
        <v/>
      </c>
      <c r="N926" t="str">
        <f>IF(ISBLANK('Student free'!N126),"",'Student free'!N126)</f>
        <v/>
      </c>
      <c r="AU926" t="str">
        <f>IF(ISBLANK('Student free'!AU126),"",'Student free'!AU126)</f>
        <v/>
      </c>
      <c r="AV926" t="str">
        <f>IF(ISBLANK('Student free'!AV126),"",'Student free'!AV126)</f>
        <v/>
      </c>
      <c r="AW926" t="str">
        <f>IF(ISBLANK('Student free'!AW126),"",'Student free'!AW126)</f>
        <v/>
      </c>
      <c r="AX926" t="str">
        <f>IF(ISBLANK('Student free'!AX126),"",'Student free'!AX126)</f>
        <v/>
      </c>
      <c r="BG926" t="str">
        <f>IF(ISBLANK('Student free'!BG126),"",'Student free'!BG126)</f>
        <v/>
      </c>
      <c r="BI926" s="29" t="str">
        <f>IF(ISBLANK('Student free'!BH126),"",'Student free'!BH126)</f>
        <v/>
      </c>
      <c r="BJ926" t="str">
        <f>IF(ISBLANK('Student free'!F126),"",'Student free'!F126)</f>
        <v/>
      </c>
      <c r="BK926" t="str">
        <f>IF(ISBLANK('Student free'!G126),"",'Student free'!G126)</f>
        <v/>
      </c>
      <c r="BL926" t="str">
        <f>IF(ISBLANK('Student free'!AF126),"",'Student free'!AF126)</f>
        <v/>
      </c>
      <c r="BN926" t="str">
        <f>IF(ISBLANK('Student free'!BI126),"",'Student free'!BI126)</f>
        <v/>
      </c>
    </row>
    <row r="927" spans="6:66">
      <c r="F927" t="str">
        <f>IF(ISBLANK('Student free'!H127),"",'Student free'!H127)</f>
        <v/>
      </c>
      <c r="G927" t="str">
        <f>IF(ISBLANK('Student free'!I127),"",'Student free'!I127)</f>
        <v/>
      </c>
      <c r="H927" t="str">
        <f>IF(ISBLANK('Student free'!J127),"",'Student free'!J127)</f>
        <v/>
      </c>
      <c r="I927" t="str">
        <f>IF(ISBLANK('Student free'!K127),"",'Student free'!K127)</f>
        <v/>
      </c>
      <c r="J927" t="str">
        <f>IF(ISBLANK('Student free'!L127),"",'Student free'!L127)</f>
        <v/>
      </c>
      <c r="K927" t="str">
        <f>IF(ISBLANK('Student free'!M127),"",'Student free'!M127)</f>
        <v/>
      </c>
      <c r="N927" t="str">
        <f>IF(ISBLANK('Student free'!N127),"",'Student free'!N127)</f>
        <v/>
      </c>
      <c r="AU927" t="str">
        <f>IF(ISBLANK('Student free'!AU127),"",'Student free'!AU127)</f>
        <v/>
      </c>
      <c r="AV927" t="str">
        <f>IF(ISBLANK('Student free'!AV127),"",'Student free'!AV127)</f>
        <v/>
      </c>
      <c r="AW927" t="str">
        <f>IF(ISBLANK('Student free'!AW127),"",'Student free'!AW127)</f>
        <v/>
      </c>
      <c r="AX927" t="str">
        <f>IF(ISBLANK('Student free'!AX127),"",'Student free'!AX127)</f>
        <v/>
      </c>
      <c r="BG927" t="str">
        <f>IF(ISBLANK('Student free'!BG127),"",'Student free'!BG127)</f>
        <v/>
      </c>
      <c r="BI927" s="29" t="str">
        <f>IF(ISBLANK('Student free'!BH127),"",'Student free'!BH127)</f>
        <v/>
      </c>
      <c r="BJ927" t="str">
        <f>IF(ISBLANK('Student free'!F127),"",'Student free'!F127)</f>
        <v/>
      </c>
      <c r="BK927" t="str">
        <f>IF(ISBLANK('Student free'!G127),"",'Student free'!G127)</f>
        <v/>
      </c>
      <c r="BL927" t="str">
        <f>IF(ISBLANK('Student free'!AF127),"",'Student free'!AF127)</f>
        <v/>
      </c>
      <c r="BN927" t="str">
        <f>IF(ISBLANK('Student free'!BI127),"",'Student free'!BI127)</f>
        <v/>
      </c>
    </row>
    <row r="928" spans="6:66">
      <c r="F928" t="str">
        <f>IF(ISBLANK('Student free'!H128),"",'Student free'!H128)</f>
        <v/>
      </c>
      <c r="G928" t="str">
        <f>IF(ISBLANK('Student free'!I128),"",'Student free'!I128)</f>
        <v/>
      </c>
      <c r="H928" t="str">
        <f>IF(ISBLANK('Student free'!J128),"",'Student free'!J128)</f>
        <v/>
      </c>
      <c r="I928" t="str">
        <f>IF(ISBLANK('Student free'!K128),"",'Student free'!K128)</f>
        <v/>
      </c>
      <c r="J928" t="str">
        <f>IF(ISBLANK('Student free'!L128),"",'Student free'!L128)</f>
        <v/>
      </c>
      <c r="K928" t="str">
        <f>IF(ISBLANK('Student free'!M128),"",'Student free'!M128)</f>
        <v/>
      </c>
      <c r="N928" t="str">
        <f>IF(ISBLANK('Student free'!N128),"",'Student free'!N128)</f>
        <v/>
      </c>
      <c r="AU928" t="str">
        <f>IF(ISBLANK('Student free'!AU128),"",'Student free'!AU128)</f>
        <v/>
      </c>
      <c r="AV928" t="str">
        <f>IF(ISBLANK('Student free'!AV128),"",'Student free'!AV128)</f>
        <v/>
      </c>
      <c r="AW928" t="str">
        <f>IF(ISBLANK('Student free'!AW128),"",'Student free'!AW128)</f>
        <v/>
      </c>
      <c r="AX928" t="str">
        <f>IF(ISBLANK('Student free'!AX128),"",'Student free'!AX128)</f>
        <v/>
      </c>
      <c r="BG928" t="str">
        <f>IF(ISBLANK('Student free'!BG128),"",'Student free'!BG128)</f>
        <v/>
      </c>
      <c r="BI928" s="29" t="str">
        <f>IF(ISBLANK('Student free'!BH128),"",'Student free'!BH128)</f>
        <v/>
      </c>
      <c r="BJ928" t="str">
        <f>IF(ISBLANK('Student free'!F128),"",'Student free'!F128)</f>
        <v/>
      </c>
      <c r="BK928" t="str">
        <f>IF(ISBLANK('Student free'!G128),"",'Student free'!G128)</f>
        <v/>
      </c>
      <c r="BL928" t="str">
        <f>IF(ISBLANK('Student free'!AF128),"",'Student free'!AF128)</f>
        <v/>
      </c>
      <c r="BN928" t="str">
        <f>IF(ISBLANK('Student free'!BI128),"",'Student free'!BI128)</f>
        <v/>
      </c>
    </row>
    <row r="929" spans="6:66">
      <c r="F929" t="str">
        <f>IF(ISBLANK('Student free'!H129),"",'Student free'!H129)</f>
        <v/>
      </c>
      <c r="G929" t="str">
        <f>IF(ISBLANK('Student free'!I129),"",'Student free'!I129)</f>
        <v/>
      </c>
      <c r="H929" t="str">
        <f>IF(ISBLANK('Student free'!J129),"",'Student free'!J129)</f>
        <v/>
      </c>
      <c r="I929" t="str">
        <f>IF(ISBLANK('Student free'!K129),"",'Student free'!K129)</f>
        <v/>
      </c>
      <c r="J929" t="str">
        <f>IF(ISBLANK('Student free'!L129),"",'Student free'!L129)</f>
        <v/>
      </c>
      <c r="K929" t="str">
        <f>IF(ISBLANK('Student free'!M129),"",'Student free'!M129)</f>
        <v/>
      </c>
      <c r="N929" t="str">
        <f>IF(ISBLANK('Student free'!N129),"",'Student free'!N129)</f>
        <v/>
      </c>
      <c r="AU929" t="str">
        <f>IF(ISBLANK('Student free'!AU129),"",'Student free'!AU129)</f>
        <v/>
      </c>
      <c r="AV929" t="str">
        <f>IF(ISBLANK('Student free'!AV129),"",'Student free'!AV129)</f>
        <v/>
      </c>
      <c r="AW929" t="str">
        <f>IF(ISBLANK('Student free'!AW129),"",'Student free'!AW129)</f>
        <v/>
      </c>
      <c r="AX929" t="str">
        <f>IF(ISBLANK('Student free'!AX129),"",'Student free'!AX129)</f>
        <v/>
      </c>
      <c r="BG929" t="str">
        <f>IF(ISBLANK('Student free'!BG129),"",'Student free'!BG129)</f>
        <v/>
      </c>
      <c r="BI929" s="29" t="str">
        <f>IF(ISBLANK('Student free'!BH129),"",'Student free'!BH129)</f>
        <v/>
      </c>
      <c r="BJ929" t="str">
        <f>IF(ISBLANK('Student free'!F129),"",'Student free'!F129)</f>
        <v/>
      </c>
      <c r="BK929" t="str">
        <f>IF(ISBLANK('Student free'!G129),"",'Student free'!G129)</f>
        <v/>
      </c>
      <c r="BL929" t="str">
        <f>IF(ISBLANK('Student free'!AF129),"",'Student free'!AF129)</f>
        <v/>
      </c>
      <c r="BN929" t="str">
        <f>IF(ISBLANK('Student free'!BI129),"",'Student free'!BI129)</f>
        <v/>
      </c>
    </row>
    <row r="930" spans="6:66">
      <c r="F930" t="str">
        <f>IF(ISBLANK('Student free'!H130),"",'Student free'!H130)</f>
        <v/>
      </c>
      <c r="G930" t="str">
        <f>IF(ISBLANK('Student free'!I130),"",'Student free'!I130)</f>
        <v/>
      </c>
      <c r="H930" t="str">
        <f>IF(ISBLANK('Student free'!J130),"",'Student free'!J130)</f>
        <v/>
      </c>
      <c r="I930" t="str">
        <f>IF(ISBLANK('Student free'!K130),"",'Student free'!K130)</f>
        <v/>
      </c>
      <c r="J930" t="str">
        <f>IF(ISBLANK('Student free'!L130),"",'Student free'!L130)</f>
        <v/>
      </c>
      <c r="K930" t="str">
        <f>IF(ISBLANK('Student free'!M130),"",'Student free'!M130)</f>
        <v/>
      </c>
      <c r="N930" t="str">
        <f>IF(ISBLANK('Student free'!N130),"",'Student free'!N130)</f>
        <v/>
      </c>
      <c r="AU930" t="str">
        <f>IF(ISBLANK('Student free'!AU130),"",'Student free'!AU130)</f>
        <v/>
      </c>
      <c r="AV930" t="str">
        <f>IF(ISBLANK('Student free'!AV130),"",'Student free'!AV130)</f>
        <v/>
      </c>
      <c r="AW930" t="str">
        <f>IF(ISBLANK('Student free'!AW130),"",'Student free'!AW130)</f>
        <v/>
      </c>
      <c r="AX930" t="str">
        <f>IF(ISBLANK('Student free'!AX130),"",'Student free'!AX130)</f>
        <v/>
      </c>
      <c r="BG930" t="str">
        <f>IF(ISBLANK('Student free'!BG130),"",'Student free'!BG130)</f>
        <v/>
      </c>
      <c r="BI930" s="29" t="str">
        <f>IF(ISBLANK('Student free'!BH130),"",'Student free'!BH130)</f>
        <v/>
      </c>
      <c r="BJ930" t="str">
        <f>IF(ISBLANK('Student free'!F130),"",'Student free'!F130)</f>
        <v/>
      </c>
      <c r="BK930" t="str">
        <f>IF(ISBLANK('Student free'!G130),"",'Student free'!G130)</f>
        <v/>
      </c>
      <c r="BL930" t="str">
        <f>IF(ISBLANK('Student free'!AF130),"",'Student free'!AF130)</f>
        <v/>
      </c>
      <c r="BN930" t="str">
        <f>IF(ISBLANK('Student free'!BI130),"",'Student free'!BI130)</f>
        <v/>
      </c>
    </row>
    <row r="931" spans="6:66">
      <c r="F931" t="str">
        <f>IF(ISBLANK('Student free'!H131),"",'Student free'!H131)</f>
        <v/>
      </c>
      <c r="G931" t="str">
        <f>IF(ISBLANK('Student free'!I131),"",'Student free'!I131)</f>
        <v/>
      </c>
      <c r="H931" t="str">
        <f>IF(ISBLANK('Student free'!J131),"",'Student free'!J131)</f>
        <v/>
      </c>
      <c r="I931" t="str">
        <f>IF(ISBLANK('Student free'!K131),"",'Student free'!K131)</f>
        <v/>
      </c>
      <c r="J931" t="str">
        <f>IF(ISBLANK('Student free'!L131),"",'Student free'!L131)</f>
        <v/>
      </c>
      <c r="K931" t="str">
        <f>IF(ISBLANK('Student free'!M131),"",'Student free'!M131)</f>
        <v/>
      </c>
      <c r="N931" t="str">
        <f>IF(ISBLANK('Student free'!N131),"",'Student free'!N131)</f>
        <v/>
      </c>
      <c r="AU931" t="str">
        <f>IF(ISBLANK('Student free'!AU131),"",'Student free'!AU131)</f>
        <v/>
      </c>
      <c r="AV931" t="str">
        <f>IF(ISBLANK('Student free'!AV131),"",'Student free'!AV131)</f>
        <v/>
      </c>
      <c r="AW931" t="str">
        <f>IF(ISBLANK('Student free'!AW131),"",'Student free'!AW131)</f>
        <v/>
      </c>
      <c r="AX931" t="str">
        <f>IF(ISBLANK('Student free'!AX131),"",'Student free'!AX131)</f>
        <v/>
      </c>
      <c r="BG931" t="str">
        <f>IF(ISBLANK('Student free'!BG131),"",'Student free'!BG131)</f>
        <v/>
      </c>
      <c r="BI931" s="29" t="str">
        <f>IF(ISBLANK('Student free'!BH131),"",'Student free'!BH131)</f>
        <v/>
      </c>
      <c r="BJ931" t="str">
        <f>IF(ISBLANK('Student free'!F131),"",'Student free'!F131)</f>
        <v/>
      </c>
      <c r="BK931" t="str">
        <f>IF(ISBLANK('Student free'!G131),"",'Student free'!G131)</f>
        <v/>
      </c>
      <c r="BL931" t="str">
        <f>IF(ISBLANK('Student free'!AF131),"",'Student free'!AF131)</f>
        <v/>
      </c>
      <c r="BN931" t="str">
        <f>IF(ISBLANK('Student free'!BI131),"",'Student free'!BI131)</f>
        <v/>
      </c>
    </row>
    <row r="932" spans="6:66">
      <c r="F932" t="str">
        <f>IF(ISBLANK('Student free'!H132),"",'Student free'!H132)</f>
        <v/>
      </c>
      <c r="G932" t="str">
        <f>IF(ISBLANK('Student free'!I132),"",'Student free'!I132)</f>
        <v/>
      </c>
      <c r="H932" t="str">
        <f>IF(ISBLANK('Student free'!J132),"",'Student free'!J132)</f>
        <v/>
      </c>
      <c r="I932" t="str">
        <f>IF(ISBLANK('Student free'!K132),"",'Student free'!K132)</f>
        <v/>
      </c>
      <c r="J932" t="str">
        <f>IF(ISBLANK('Student free'!L132),"",'Student free'!L132)</f>
        <v/>
      </c>
      <c r="K932" t="str">
        <f>IF(ISBLANK('Student free'!M132),"",'Student free'!M132)</f>
        <v/>
      </c>
      <c r="N932" t="str">
        <f>IF(ISBLANK('Student free'!N132),"",'Student free'!N132)</f>
        <v/>
      </c>
      <c r="AU932" t="str">
        <f>IF(ISBLANK('Student free'!AU132),"",'Student free'!AU132)</f>
        <v/>
      </c>
      <c r="AV932" t="str">
        <f>IF(ISBLANK('Student free'!AV132),"",'Student free'!AV132)</f>
        <v/>
      </c>
      <c r="AW932" t="str">
        <f>IF(ISBLANK('Student free'!AW132),"",'Student free'!AW132)</f>
        <v/>
      </c>
      <c r="AX932" t="str">
        <f>IF(ISBLANK('Student free'!AX132),"",'Student free'!AX132)</f>
        <v/>
      </c>
      <c r="BG932" t="str">
        <f>IF(ISBLANK('Student free'!BG132),"",'Student free'!BG132)</f>
        <v/>
      </c>
      <c r="BI932" s="29" t="str">
        <f>IF(ISBLANK('Student free'!BH132),"",'Student free'!BH132)</f>
        <v/>
      </c>
      <c r="BJ932" t="str">
        <f>IF(ISBLANK('Student free'!F132),"",'Student free'!F132)</f>
        <v/>
      </c>
      <c r="BK932" t="str">
        <f>IF(ISBLANK('Student free'!G132),"",'Student free'!G132)</f>
        <v/>
      </c>
      <c r="BL932" t="str">
        <f>IF(ISBLANK('Student free'!AF132),"",'Student free'!AF132)</f>
        <v/>
      </c>
      <c r="BN932" t="str">
        <f>IF(ISBLANK('Student free'!BI132),"",'Student free'!BI132)</f>
        <v/>
      </c>
    </row>
    <row r="933" spans="6:66">
      <c r="F933" t="str">
        <f>IF(ISBLANK('Student free'!H133),"",'Student free'!H133)</f>
        <v/>
      </c>
      <c r="G933" t="str">
        <f>IF(ISBLANK('Student free'!I133),"",'Student free'!I133)</f>
        <v/>
      </c>
      <c r="H933" t="str">
        <f>IF(ISBLANK('Student free'!J133),"",'Student free'!J133)</f>
        <v/>
      </c>
      <c r="I933" t="str">
        <f>IF(ISBLANK('Student free'!K133),"",'Student free'!K133)</f>
        <v/>
      </c>
      <c r="J933" t="str">
        <f>IF(ISBLANK('Student free'!L133),"",'Student free'!L133)</f>
        <v/>
      </c>
      <c r="K933" t="str">
        <f>IF(ISBLANK('Student free'!M133),"",'Student free'!M133)</f>
        <v/>
      </c>
      <c r="N933" t="str">
        <f>IF(ISBLANK('Student free'!N133),"",'Student free'!N133)</f>
        <v/>
      </c>
      <c r="AU933" t="str">
        <f>IF(ISBLANK('Student free'!AU133),"",'Student free'!AU133)</f>
        <v/>
      </c>
      <c r="AV933" t="str">
        <f>IF(ISBLANK('Student free'!AV133),"",'Student free'!AV133)</f>
        <v/>
      </c>
      <c r="AW933" t="str">
        <f>IF(ISBLANK('Student free'!AW133),"",'Student free'!AW133)</f>
        <v/>
      </c>
      <c r="AX933" t="str">
        <f>IF(ISBLANK('Student free'!AX133),"",'Student free'!AX133)</f>
        <v/>
      </c>
      <c r="BG933" t="str">
        <f>IF(ISBLANK('Student free'!BG133),"",'Student free'!BG133)</f>
        <v/>
      </c>
      <c r="BI933" s="29" t="str">
        <f>IF(ISBLANK('Student free'!BH133),"",'Student free'!BH133)</f>
        <v/>
      </c>
      <c r="BJ933" t="str">
        <f>IF(ISBLANK('Student free'!F133),"",'Student free'!F133)</f>
        <v/>
      </c>
      <c r="BK933" t="str">
        <f>IF(ISBLANK('Student free'!G133),"",'Student free'!G133)</f>
        <v/>
      </c>
      <c r="BL933" t="str">
        <f>IF(ISBLANK('Student free'!AF133),"",'Student free'!AF133)</f>
        <v/>
      </c>
      <c r="BN933" t="str">
        <f>IF(ISBLANK('Student free'!BI133),"",'Student free'!BI133)</f>
        <v/>
      </c>
    </row>
    <row r="934" spans="6:66">
      <c r="F934" t="str">
        <f>IF(ISBLANK('Student free'!H134),"",'Student free'!H134)</f>
        <v/>
      </c>
      <c r="G934" t="str">
        <f>IF(ISBLANK('Student free'!I134),"",'Student free'!I134)</f>
        <v/>
      </c>
      <c r="H934" t="str">
        <f>IF(ISBLANK('Student free'!J134),"",'Student free'!J134)</f>
        <v/>
      </c>
      <c r="I934" t="str">
        <f>IF(ISBLANK('Student free'!K134),"",'Student free'!K134)</f>
        <v/>
      </c>
      <c r="J934" t="str">
        <f>IF(ISBLANK('Student free'!L134),"",'Student free'!L134)</f>
        <v/>
      </c>
      <c r="K934" t="str">
        <f>IF(ISBLANK('Student free'!M134),"",'Student free'!M134)</f>
        <v/>
      </c>
      <c r="N934" t="str">
        <f>IF(ISBLANK('Student free'!N134),"",'Student free'!N134)</f>
        <v/>
      </c>
      <c r="AU934" t="str">
        <f>IF(ISBLANK('Student free'!AU134),"",'Student free'!AU134)</f>
        <v/>
      </c>
      <c r="AV934" t="str">
        <f>IF(ISBLANK('Student free'!AV134),"",'Student free'!AV134)</f>
        <v/>
      </c>
      <c r="AW934" t="str">
        <f>IF(ISBLANK('Student free'!AW134),"",'Student free'!AW134)</f>
        <v/>
      </c>
      <c r="AX934" t="str">
        <f>IF(ISBLANK('Student free'!AX134),"",'Student free'!AX134)</f>
        <v/>
      </c>
      <c r="BG934" t="str">
        <f>IF(ISBLANK('Student free'!BG134),"",'Student free'!BG134)</f>
        <v/>
      </c>
      <c r="BI934" s="29" t="str">
        <f>IF(ISBLANK('Student free'!BH134),"",'Student free'!BH134)</f>
        <v/>
      </c>
      <c r="BJ934" t="str">
        <f>IF(ISBLANK('Student free'!F134),"",'Student free'!F134)</f>
        <v/>
      </c>
      <c r="BK934" t="str">
        <f>IF(ISBLANK('Student free'!G134),"",'Student free'!G134)</f>
        <v/>
      </c>
      <c r="BL934" t="str">
        <f>IF(ISBLANK('Student free'!AF134),"",'Student free'!AF134)</f>
        <v/>
      </c>
      <c r="BN934" t="str">
        <f>IF(ISBLANK('Student free'!BI134),"",'Student free'!BI134)</f>
        <v/>
      </c>
    </row>
    <row r="935" spans="6:66">
      <c r="F935" t="str">
        <f>IF(ISBLANK('Student free'!H135),"",'Student free'!H135)</f>
        <v/>
      </c>
      <c r="G935" t="str">
        <f>IF(ISBLANK('Student free'!I135),"",'Student free'!I135)</f>
        <v/>
      </c>
      <c r="H935" t="str">
        <f>IF(ISBLANK('Student free'!J135),"",'Student free'!J135)</f>
        <v/>
      </c>
      <c r="I935" t="str">
        <f>IF(ISBLANK('Student free'!K135),"",'Student free'!K135)</f>
        <v/>
      </c>
      <c r="J935" t="str">
        <f>IF(ISBLANK('Student free'!L135),"",'Student free'!L135)</f>
        <v/>
      </c>
      <c r="K935" t="str">
        <f>IF(ISBLANK('Student free'!M135),"",'Student free'!M135)</f>
        <v/>
      </c>
      <c r="N935" t="str">
        <f>IF(ISBLANK('Student free'!N135),"",'Student free'!N135)</f>
        <v/>
      </c>
      <c r="AU935" t="str">
        <f>IF(ISBLANK('Student free'!AU135),"",'Student free'!AU135)</f>
        <v/>
      </c>
      <c r="AV935" t="str">
        <f>IF(ISBLANK('Student free'!AV135),"",'Student free'!AV135)</f>
        <v/>
      </c>
      <c r="AW935" t="str">
        <f>IF(ISBLANK('Student free'!AW135),"",'Student free'!AW135)</f>
        <v/>
      </c>
      <c r="AX935" t="str">
        <f>IF(ISBLANK('Student free'!AX135),"",'Student free'!AX135)</f>
        <v/>
      </c>
      <c r="BG935" t="str">
        <f>IF(ISBLANK('Student free'!BG135),"",'Student free'!BG135)</f>
        <v/>
      </c>
      <c r="BI935" s="29" t="str">
        <f>IF(ISBLANK('Student free'!BH135),"",'Student free'!BH135)</f>
        <v/>
      </c>
      <c r="BJ935" t="str">
        <f>IF(ISBLANK('Student free'!F135),"",'Student free'!F135)</f>
        <v/>
      </c>
      <c r="BK935" t="str">
        <f>IF(ISBLANK('Student free'!G135),"",'Student free'!G135)</f>
        <v/>
      </c>
      <c r="BL935" t="str">
        <f>IF(ISBLANK('Student free'!AF135),"",'Student free'!AF135)</f>
        <v/>
      </c>
      <c r="BN935" t="str">
        <f>IF(ISBLANK('Student free'!BI135),"",'Student free'!BI135)</f>
        <v/>
      </c>
    </row>
    <row r="936" spans="6:66">
      <c r="F936" t="str">
        <f>IF(ISBLANK('Student free'!H136),"",'Student free'!H136)</f>
        <v/>
      </c>
      <c r="G936" t="str">
        <f>IF(ISBLANK('Student free'!I136),"",'Student free'!I136)</f>
        <v/>
      </c>
      <c r="H936" t="str">
        <f>IF(ISBLANK('Student free'!J136),"",'Student free'!J136)</f>
        <v/>
      </c>
      <c r="I936" t="str">
        <f>IF(ISBLANK('Student free'!K136),"",'Student free'!K136)</f>
        <v/>
      </c>
      <c r="J936" t="str">
        <f>IF(ISBLANK('Student free'!L136),"",'Student free'!L136)</f>
        <v/>
      </c>
      <c r="K936" t="str">
        <f>IF(ISBLANK('Student free'!M136),"",'Student free'!M136)</f>
        <v/>
      </c>
      <c r="N936" t="str">
        <f>IF(ISBLANK('Student free'!N136),"",'Student free'!N136)</f>
        <v/>
      </c>
      <c r="AU936" t="str">
        <f>IF(ISBLANK('Student free'!AU136),"",'Student free'!AU136)</f>
        <v/>
      </c>
      <c r="AV936" t="str">
        <f>IF(ISBLANK('Student free'!AV136),"",'Student free'!AV136)</f>
        <v/>
      </c>
      <c r="AW936" t="str">
        <f>IF(ISBLANK('Student free'!AW136),"",'Student free'!AW136)</f>
        <v/>
      </c>
      <c r="AX936" t="str">
        <f>IF(ISBLANK('Student free'!AX136),"",'Student free'!AX136)</f>
        <v/>
      </c>
      <c r="BG936" t="str">
        <f>IF(ISBLANK('Student free'!BG136),"",'Student free'!BG136)</f>
        <v/>
      </c>
      <c r="BI936" s="29" t="str">
        <f>IF(ISBLANK('Student free'!BH136),"",'Student free'!BH136)</f>
        <v/>
      </c>
      <c r="BJ936" t="str">
        <f>IF(ISBLANK('Student free'!F136),"",'Student free'!F136)</f>
        <v/>
      </c>
      <c r="BK936" t="str">
        <f>IF(ISBLANK('Student free'!G136),"",'Student free'!G136)</f>
        <v/>
      </c>
      <c r="BL936" t="str">
        <f>IF(ISBLANK('Student free'!AF136),"",'Student free'!AF136)</f>
        <v/>
      </c>
      <c r="BN936" t="str">
        <f>IF(ISBLANK('Student free'!BI136),"",'Student free'!BI136)</f>
        <v/>
      </c>
    </row>
    <row r="937" spans="6:66">
      <c r="F937" t="str">
        <f>IF(ISBLANK('Student free'!H137),"",'Student free'!H137)</f>
        <v/>
      </c>
      <c r="G937" t="str">
        <f>IF(ISBLANK('Student free'!I137),"",'Student free'!I137)</f>
        <v/>
      </c>
      <c r="H937" t="str">
        <f>IF(ISBLANK('Student free'!J137),"",'Student free'!J137)</f>
        <v/>
      </c>
      <c r="I937" t="str">
        <f>IF(ISBLANK('Student free'!K137),"",'Student free'!K137)</f>
        <v/>
      </c>
      <c r="J937" t="str">
        <f>IF(ISBLANK('Student free'!L137),"",'Student free'!L137)</f>
        <v/>
      </c>
      <c r="K937" t="str">
        <f>IF(ISBLANK('Student free'!M137),"",'Student free'!M137)</f>
        <v/>
      </c>
      <c r="N937" t="str">
        <f>IF(ISBLANK('Student free'!N137),"",'Student free'!N137)</f>
        <v/>
      </c>
      <c r="AU937" t="str">
        <f>IF(ISBLANK('Student free'!AU137),"",'Student free'!AU137)</f>
        <v/>
      </c>
      <c r="AV937" t="str">
        <f>IF(ISBLANK('Student free'!AV137),"",'Student free'!AV137)</f>
        <v/>
      </c>
      <c r="AW937" t="str">
        <f>IF(ISBLANK('Student free'!AW137),"",'Student free'!AW137)</f>
        <v/>
      </c>
      <c r="AX937" t="str">
        <f>IF(ISBLANK('Student free'!AX137),"",'Student free'!AX137)</f>
        <v/>
      </c>
      <c r="BG937" t="str">
        <f>IF(ISBLANK('Student free'!BG137),"",'Student free'!BG137)</f>
        <v/>
      </c>
      <c r="BI937" s="29" t="str">
        <f>IF(ISBLANK('Student free'!BH137),"",'Student free'!BH137)</f>
        <v/>
      </c>
      <c r="BJ937" t="str">
        <f>IF(ISBLANK('Student free'!F137),"",'Student free'!F137)</f>
        <v/>
      </c>
      <c r="BK937" t="str">
        <f>IF(ISBLANK('Student free'!G137),"",'Student free'!G137)</f>
        <v/>
      </c>
      <c r="BL937" t="str">
        <f>IF(ISBLANK('Student free'!AF137),"",'Student free'!AF137)</f>
        <v/>
      </c>
      <c r="BN937" t="str">
        <f>IF(ISBLANK('Student free'!BI137),"",'Student free'!BI137)</f>
        <v/>
      </c>
    </row>
    <row r="938" spans="6:66">
      <c r="F938" t="str">
        <f>IF(ISBLANK('Student free'!H138),"",'Student free'!H138)</f>
        <v/>
      </c>
      <c r="G938" t="str">
        <f>IF(ISBLANK('Student free'!I138),"",'Student free'!I138)</f>
        <v/>
      </c>
      <c r="H938" t="str">
        <f>IF(ISBLANK('Student free'!J138),"",'Student free'!J138)</f>
        <v/>
      </c>
      <c r="I938" t="str">
        <f>IF(ISBLANK('Student free'!K138),"",'Student free'!K138)</f>
        <v/>
      </c>
      <c r="J938" t="str">
        <f>IF(ISBLANK('Student free'!L138),"",'Student free'!L138)</f>
        <v/>
      </c>
      <c r="K938" t="str">
        <f>IF(ISBLANK('Student free'!M138),"",'Student free'!M138)</f>
        <v/>
      </c>
      <c r="N938" t="str">
        <f>IF(ISBLANK('Student free'!N138),"",'Student free'!N138)</f>
        <v/>
      </c>
      <c r="AU938" t="str">
        <f>IF(ISBLANK('Student free'!AU138),"",'Student free'!AU138)</f>
        <v/>
      </c>
      <c r="AV938" t="str">
        <f>IF(ISBLANK('Student free'!AV138),"",'Student free'!AV138)</f>
        <v/>
      </c>
      <c r="AW938" t="str">
        <f>IF(ISBLANK('Student free'!AW138),"",'Student free'!AW138)</f>
        <v/>
      </c>
      <c r="AX938" t="str">
        <f>IF(ISBLANK('Student free'!AX138),"",'Student free'!AX138)</f>
        <v/>
      </c>
      <c r="BG938" t="str">
        <f>IF(ISBLANK('Student free'!BG138),"",'Student free'!BG138)</f>
        <v/>
      </c>
      <c r="BI938" s="29" t="str">
        <f>IF(ISBLANK('Student free'!BH138),"",'Student free'!BH138)</f>
        <v/>
      </c>
      <c r="BJ938" t="str">
        <f>IF(ISBLANK('Student free'!F138),"",'Student free'!F138)</f>
        <v/>
      </c>
      <c r="BK938" t="str">
        <f>IF(ISBLANK('Student free'!G138),"",'Student free'!G138)</f>
        <v/>
      </c>
      <c r="BL938" t="str">
        <f>IF(ISBLANK('Student free'!AF138),"",'Student free'!AF138)</f>
        <v/>
      </c>
      <c r="BN938" t="str">
        <f>IF(ISBLANK('Student free'!BI138),"",'Student free'!BI138)</f>
        <v/>
      </c>
    </row>
    <row r="939" spans="6:66">
      <c r="F939" t="str">
        <f>IF(ISBLANK('Student free'!H139),"",'Student free'!H139)</f>
        <v/>
      </c>
      <c r="G939" t="str">
        <f>IF(ISBLANK('Student free'!I139),"",'Student free'!I139)</f>
        <v/>
      </c>
      <c r="H939" t="str">
        <f>IF(ISBLANK('Student free'!J139),"",'Student free'!J139)</f>
        <v/>
      </c>
      <c r="I939" t="str">
        <f>IF(ISBLANK('Student free'!K139),"",'Student free'!K139)</f>
        <v/>
      </c>
      <c r="J939" t="str">
        <f>IF(ISBLANK('Student free'!L139),"",'Student free'!L139)</f>
        <v/>
      </c>
      <c r="K939" t="str">
        <f>IF(ISBLANK('Student free'!M139),"",'Student free'!M139)</f>
        <v/>
      </c>
      <c r="N939" t="str">
        <f>IF(ISBLANK('Student free'!N139),"",'Student free'!N139)</f>
        <v/>
      </c>
      <c r="AU939" t="str">
        <f>IF(ISBLANK('Student free'!AU139),"",'Student free'!AU139)</f>
        <v/>
      </c>
      <c r="AV939" t="str">
        <f>IF(ISBLANK('Student free'!AV139),"",'Student free'!AV139)</f>
        <v/>
      </c>
      <c r="AW939" t="str">
        <f>IF(ISBLANK('Student free'!AW139),"",'Student free'!AW139)</f>
        <v/>
      </c>
      <c r="AX939" t="str">
        <f>IF(ISBLANK('Student free'!AX139),"",'Student free'!AX139)</f>
        <v/>
      </c>
      <c r="BG939" t="str">
        <f>IF(ISBLANK('Student free'!BG139),"",'Student free'!BG139)</f>
        <v/>
      </c>
      <c r="BI939" s="29" t="str">
        <f>IF(ISBLANK('Student free'!BH139),"",'Student free'!BH139)</f>
        <v/>
      </c>
      <c r="BJ939" t="str">
        <f>IF(ISBLANK('Student free'!F139),"",'Student free'!F139)</f>
        <v/>
      </c>
      <c r="BK939" t="str">
        <f>IF(ISBLANK('Student free'!G139),"",'Student free'!G139)</f>
        <v/>
      </c>
      <c r="BL939" t="str">
        <f>IF(ISBLANK('Student free'!AF139),"",'Student free'!AF139)</f>
        <v/>
      </c>
      <c r="BN939" t="str">
        <f>IF(ISBLANK('Student free'!BI139),"",'Student free'!BI139)</f>
        <v/>
      </c>
    </row>
    <row r="940" spans="6:66">
      <c r="F940" t="str">
        <f>IF(ISBLANK('Student free'!H140),"",'Student free'!H140)</f>
        <v/>
      </c>
      <c r="G940" t="str">
        <f>IF(ISBLANK('Student free'!I140),"",'Student free'!I140)</f>
        <v/>
      </c>
      <c r="H940" t="str">
        <f>IF(ISBLANK('Student free'!J140),"",'Student free'!J140)</f>
        <v/>
      </c>
      <c r="I940" t="str">
        <f>IF(ISBLANK('Student free'!K140),"",'Student free'!K140)</f>
        <v/>
      </c>
      <c r="J940" t="str">
        <f>IF(ISBLANK('Student free'!L140),"",'Student free'!L140)</f>
        <v/>
      </c>
      <c r="K940" t="str">
        <f>IF(ISBLANK('Student free'!M140),"",'Student free'!M140)</f>
        <v/>
      </c>
      <c r="N940" t="str">
        <f>IF(ISBLANK('Student free'!N140),"",'Student free'!N140)</f>
        <v/>
      </c>
      <c r="AU940" t="str">
        <f>IF(ISBLANK('Student free'!AU140),"",'Student free'!AU140)</f>
        <v/>
      </c>
      <c r="AV940" t="str">
        <f>IF(ISBLANK('Student free'!AV140),"",'Student free'!AV140)</f>
        <v/>
      </c>
      <c r="AW940" t="str">
        <f>IF(ISBLANK('Student free'!AW140),"",'Student free'!AW140)</f>
        <v/>
      </c>
      <c r="AX940" t="str">
        <f>IF(ISBLANK('Student free'!AX140),"",'Student free'!AX140)</f>
        <v/>
      </c>
      <c r="BG940" t="str">
        <f>IF(ISBLANK('Student free'!BG140),"",'Student free'!BG140)</f>
        <v/>
      </c>
      <c r="BI940" s="29" t="str">
        <f>IF(ISBLANK('Student free'!BH140),"",'Student free'!BH140)</f>
        <v/>
      </c>
      <c r="BJ940" t="str">
        <f>IF(ISBLANK('Student free'!F140),"",'Student free'!F140)</f>
        <v/>
      </c>
      <c r="BK940" t="str">
        <f>IF(ISBLANK('Student free'!G140),"",'Student free'!G140)</f>
        <v/>
      </c>
      <c r="BL940" t="str">
        <f>IF(ISBLANK('Student free'!AF140),"",'Student free'!AF140)</f>
        <v/>
      </c>
      <c r="BN940" t="str">
        <f>IF(ISBLANK('Student free'!BI140),"",'Student free'!BI140)</f>
        <v/>
      </c>
    </row>
    <row r="941" spans="6:66">
      <c r="F941" t="str">
        <f>IF(ISBLANK('Student free'!H141),"",'Student free'!H141)</f>
        <v/>
      </c>
      <c r="G941" t="str">
        <f>IF(ISBLANK('Student free'!I141),"",'Student free'!I141)</f>
        <v/>
      </c>
      <c r="H941" t="str">
        <f>IF(ISBLANK('Student free'!J141),"",'Student free'!J141)</f>
        <v/>
      </c>
      <c r="I941" t="str">
        <f>IF(ISBLANK('Student free'!K141),"",'Student free'!K141)</f>
        <v/>
      </c>
      <c r="J941" t="str">
        <f>IF(ISBLANK('Student free'!L141),"",'Student free'!L141)</f>
        <v/>
      </c>
      <c r="K941" t="str">
        <f>IF(ISBLANK('Student free'!M141),"",'Student free'!M141)</f>
        <v/>
      </c>
      <c r="N941" t="str">
        <f>IF(ISBLANK('Student free'!N141),"",'Student free'!N141)</f>
        <v/>
      </c>
      <c r="AU941" t="str">
        <f>IF(ISBLANK('Student free'!AU141),"",'Student free'!AU141)</f>
        <v/>
      </c>
      <c r="AV941" t="str">
        <f>IF(ISBLANK('Student free'!AV141),"",'Student free'!AV141)</f>
        <v/>
      </c>
      <c r="AW941" t="str">
        <f>IF(ISBLANK('Student free'!AW141),"",'Student free'!AW141)</f>
        <v/>
      </c>
      <c r="AX941" t="str">
        <f>IF(ISBLANK('Student free'!AX141),"",'Student free'!AX141)</f>
        <v/>
      </c>
      <c r="BG941" t="str">
        <f>IF(ISBLANK('Student free'!BG141),"",'Student free'!BG141)</f>
        <v/>
      </c>
      <c r="BI941" s="29" t="str">
        <f>IF(ISBLANK('Student free'!BH141),"",'Student free'!BH141)</f>
        <v/>
      </c>
      <c r="BJ941" t="str">
        <f>IF(ISBLANK('Student free'!F141),"",'Student free'!F141)</f>
        <v/>
      </c>
      <c r="BK941" t="str">
        <f>IF(ISBLANK('Student free'!G141),"",'Student free'!G141)</f>
        <v/>
      </c>
      <c r="BL941" t="str">
        <f>IF(ISBLANK('Student free'!AF141),"",'Student free'!AF141)</f>
        <v/>
      </c>
      <c r="BN941" t="str">
        <f>IF(ISBLANK('Student free'!BI141),"",'Student free'!BI141)</f>
        <v/>
      </c>
    </row>
    <row r="942" spans="6:66">
      <c r="F942" t="str">
        <f>IF(ISBLANK('Student free'!H142),"",'Student free'!H142)</f>
        <v/>
      </c>
      <c r="G942" t="str">
        <f>IF(ISBLANK('Student free'!I142),"",'Student free'!I142)</f>
        <v/>
      </c>
      <c r="H942" t="str">
        <f>IF(ISBLANK('Student free'!J142),"",'Student free'!J142)</f>
        <v/>
      </c>
      <c r="I942" t="str">
        <f>IF(ISBLANK('Student free'!K142),"",'Student free'!K142)</f>
        <v/>
      </c>
      <c r="J942" t="str">
        <f>IF(ISBLANK('Student free'!L142),"",'Student free'!L142)</f>
        <v/>
      </c>
      <c r="K942" t="str">
        <f>IF(ISBLANK('Student free'!M142),"",'Student free'!M142)</f>
        <v/>
      </c>
      <c r="N942" t="str">
        <f>IF(ISBLANK('Student free'!N142),"",'Student free'!N142)</f>
        <v/>
      </c>
      <c r="AU942" t="str">
        <f>IF(ISBLANK('Student free'!AU142),"",'Student free'!AU142)</f>
        <v/>
      </c>
      <c r="AV942" t="str">
        <f>IF(ISBLANK('Student free'!AV142),"",'Student free'!AV142)</f>
        <v/>
      </c>
      <c r="AW942" t="str">
        <f>IF(ISBLANK('Student free'!AW142),"",'Student free'!AW142)</f>
        <v/>
      </c>
      <c r="AX942" t="str">
        <f>IF(ISBLANK('Student free'!AX142),"",'Student free'!AX142)</f>
        <v/>
      </c>
      <c r="BG942" t="str">
        <f>IF(ISBLANK('Student free'!BG142),"",'Student free'!BG142)</f>
        <v/>
      </c>
      <c r="BI942" s="29" t="str">
        <f>IF(ISBLANK('Student free'!BH142),"",'Student free'!BH142)</f>
        <v/>
      </c>
      <c r="BJ942" t="str">
        <f>IF(ISBLANK('Student free'!F142),"",'Student free'!F142)</f>
        <v/>
      </c>
      <c r="BK942" t="str">
        <f>IF(ISBLANK('Student free'!G142),"",'Student free'!G142)</f>
        <v/>
      </c>
      <c r="BL942" t="str">
        <f>IF(ISBLANK('Student free'!AF142),"",'Student free'!AF142)</f>
        <v/>
      </c>
      <c r="BN942" t="str">
        <f>IF(ISBLANK('Student free'!BI142),"",'Student free'!BI142)</f>
        <v/>
      </c>
    </row>
    <row r="943" spans="6:66">
      <c r="F943" t="str">
        <f>IF(ISBLANK('Student free'!H143),"",'Student free'!H143)</f>
        <v/>
      </c>
      <c r="G943" t="str">
        <f>IF(ISBLANK('Student free'!I143),"",'Student free'!I143)</f>
        <v/>
      </c>
      <c r="H943" t="str">
        <f>IF(ISBLANK('Student free'!J143),"",'Student free'!J143)</f>
        <v/>
      </c>
      <c r="I943" t="str">
        <f>IF(ISBLANK('Student free'!K143),"",'Student free'!K143)</f>
        <v/>
      </c>
      <c r="J943" t="str">
        <f>IF(ISBLANK('Student free'!L143),"",'Student free'!L143)</f>
        <v/>
      </c>
      <c r="K943" t="str">
        <f>IF(ISBLANK('Student free'!M143),"",'Student free'!M143)</f>
        <v/>
      </c>
      <c r="N943" t="str">
        <f>IF(ISBLANK('Student free'!N143),"",'Student free'!N143)</f>
        <v/>
      </c>
      <c r="AU943" t="str">
        <f>IF(ISBLANK('Student free'!AU143),"",'Student free'!AU143)</f>
        <v/>
      </c>
      <c r="AV943" t="str">
        <f>IF(ISBLANK('Student free'!AV143),"",'Student free'!AV143)</f>
        <v/>
      </c>
      <c r="AW943" t="str">
        <f>IF(ISBLANK('Student free'!AW143),"",'Student free'!AW143)</f>
        <v/>
      </c>
      <c r="AX943" t="str">
        <f>IF(ISBLANK('Student free'!AX143),"",'Student free'!AX143)</f>
        <v/>
      </c>
      <c r="BG943" t="str">
        <f>IF(ISBLANK('Student free'!BG143),"",'Student free'!BG143)</f>
        <v/>
      </c>
      <c r="BI943" s="29" t="str">
        <f>IF(ISBLANK('Student free'!BH143),"",'Student free'!BH143)</f>
        <v/>
      </c>
      <c r="BJ943" t="str">
        <f>IF(ISBLANK('Student free'!F143),"",'Student free'!F143)</f>
        <v/>
      </c>
      <c r="BK943" t="str">
        <f>IF(ISBLANK('Student free'!G143),"",'Student free'!G143)</f>
        <v/>
      </c>
      <c r="BL943" t="str">
        <f>IF(ISBLANK('Student free'!AF143),"",'Student free'!AF143)</f>
        <v/>
      </c>
      <c r="BN943" t="str">
        <f>IF(ISBLANK('Student free'!BI143),"",'Student free'!BI143)</f>
        <v/>
      </c>
    </row>
    <row r="944" spans="6:66">
      <c r="F944" t="str">
        <f>IF(ISBLANK('Student free'!H144),"",'Student free'!H144)</f>
        <v/>
      </c>
      <c r="G944" t="str">
        <f>IF(ISBLANK('Student free'!I144),"",'Student free'!I144)</f>
        <v/>
      </c>
      <c r="H944" t="str">
        <f>IF(ISBLANK('Student free'!J144),"",'Student free'!J144)</f>
        <v/>
      </c>
      <c r="I944" t="str">
        <f>IF(ISBLANK('Student free'!K144),"",'Student free'!K144)</f>
        <v/>
      </c>
      <c r="J944" t="str">
        <f>IF(ISBLANK('Student free'!L144),"",'Student free'!L144)</f>
        <v/>
      </c>
      <c r="K944" t="str">
        <f>IF(ISBLANK('Student free'!M144),"",'Student free'!M144)</f>
        <v/>
      </c>
      <c r="N944" t="str">
        <f>IF(ISBLANK('Student free'!N144),"",'Student free'!N144)</f>
        <v/>
      </c>
      <c r="AU944" t="str">
        <f>IF(ISBLANK('Student free'!AU144),"",'Student free'!AU144)</f>
        <v/>
      </c>
      <c r="AV944" t="str">
        <f>IF(ISBLANK('Student free'!AV144),"",'Student free'!AV144)</f>
        <v/>
      </c>
      <c r="AW944" t="str">
        <f>IF(ISBLANK('Student free'!AW144),"",'Student free'!AW144)</f>
        <v/>
      </c>
      <c r="AX944" t="str">
        <f>IF(ISBLANK('Student free'!AX144),"",'Student free'!AX144)</f>
        <v/>
      </c>
      <c r="BG944" t="str">
        <f>IF(ISBLANK('Student free'!BG144),"",'Student free'!BG144)</f>
        <v/>
      </c>
      <c r="BI944" s="29" t="str">
        <f>IF(ISBLANK('Student free'!BH144),"",'Student free'!BH144)</f>
        <v/>
      </c>
      <c r="BJ944" t="str">
        <f>IF(ISBLANK('Student free'!F144),"",'Student free'!F144)</f>
        <v/>
      </c>
      <c r="BK944" t="str">
        <f>IF(ISBLANK('Student free'!G144),"",'Student free'!G144)</f>
        <v/>
      </c>
      <c r="BL944" t="str">
        <f>IF(ISBLANK('Student free'!AF144),"",'Student free'!AF144)</f>
        <v/>
      </c>
      <c r="BN944" t="str">
        <f>IF(ISBLANK('Student free'!BI144),"",'Student free'!BI144)</f>
        <v/>
      </c>
    </row>
    <row r="945" spans="6:66">
      <c r="F945" t="str">
        <f>IF(ISBLANK('Student free'!H145),"",'Student free'!H145)</f>
        <v/>
      </c>
      <c r="G945" t="str">
        <f>IF(ISBLANK('Student free'!I145),"",'Student free'!I145)</f>
        <v/>
      </c>
      <c r="H945" t="str">
        <f>IF(ISBLANK('Student free'!J145),"",'Student free'!J145)</f>
        <v/>
      </c>
      <c r="I945" t="str">
        <f>IF(ISBLANK('Student free'!K145),"",'Student free'!K145)</f>
        <v/>
      </c>
      <c r="J945" t="str">
        <f>IF(ISBLANK('Student free'!L145),"",'Student free'!L145)</f>
        <v/>
      </c>
      <c r="K945" t="str">
        <f>IF(ISBLANK('Student free'!M145),"",'Student free'!M145)</f>
        <v/>
      </c>
      <c r="N945" t="str">
        <f>IF(ISBLANK('Student free'!N145),"",'Student free'!N145)</f>
        <v/>
      </c>
      <c r="AU945" t="str">
        <f>IF(ISBLANK('Student free'!AU145),"",'Student free'!AU145)</f>
        <v/>
      </c>
      <c r="AV945" t="str">
        <f>IF(ISBLANK('Student free'!AV145),"",'Student free'!AV145)</f>
        <v/>
      </c>
      <c r="AW945" t="str">
        <f>IF(ISBLANK('Student free'!AW145),"",'Student free'!AW145)</f>
        <v/>
      </c>
      <c r="AX945" t="str">
        <f>IF(ISBLANK('Student free'!AX145),"",'Student free'!AX145)</f>
        <v/>
      </c>
      <c r="BG945" t="str">
        <f>IF(ISBLANK('Student free'!BG145),"",'Student free'!BG145)</f>
        <v/>
      </c>
      <c r="BI945" s="29" t="str">
        <f>IF(ISBLANK('Student free'!BH145),"",'Student free'!BH145)</f>
        <v/>
      </c>
      <c r="BJ945" t="str">
        <f>IF(ISBLANK('Student free'!F145),"",'Student free'!F145)</f>
        <v/>
      </c>
      <c r="BK945" t="str">
        <f>IF(ISBLANK('Student free'!G145),"",'Student free'!G145)</f>
        <v/>
      </c>
      <c r="BL945" t="str">
        <f>IF(ISBLANK('Student free'!AF145),"",'Student free'!AF145)</f>
        <v/>
      </c>
      <c r="BN945" t="str">
        <f>IF(ISBLANK('Student free'!BI145),"",'Student free'!BI145)</f>
        <v/>
      </c>
    </row>
    <row r="946" spans="6:66">
      <c r="F946" t="str">
        <f>IF(ISBLANK('Student free'!H146),"",'Student free'!H146)</f>
        <v/>
      </c>
      <c r="G946" t="str">
        <f>IF(ISBLANK('Student free'!I146),"",'Student free'!I146)</f>
        <v/>
      </c>
      <c r="H946" t="str">
        <f>IF(ISBLANK('Student free'!J146),"",'Student free'!J146)</f>
        <v/>
      </c>
      <c r="I946" t="str">
        <f>IF(ISBLANK('Student free'!K146),"",'Student free'!K146)</f>
        <v/>
      </c>
      <c r="J946" t="str">
        <f>IF(ISBLANK('Student free'!L146),"",'Student free'!L146)</f>
        <v/>
      </c>
      <c r="K946" t="str">
        <f>IF(ISBLANK('Student free'!M146),"",'Student free'!M146)</f>
        <v/>
      </c>
      <c r="N946" t="str">
        <f>IF(ISBLANK('Student free'!N146),"",'Student free'!N146)</f>
        <v/>
      </c>
      <c r="AU946" t="str">
        <f>IF(ISBLANK('Student free'!AU146),"",'Student free'!AU146)</f>
        <v/>
      </c>
      <c r="AV946" t="str">
        <f>IF(ISBLANK('Student free'!AV146),"",'Student free'!AV146)</f>
        <v/>
      </c>
      <c r="AW946" t="str">
        <f>IF(ISBLANK('Student free'!AW146),"",'Student free'!AW146)</f>
        <v/>
      </c>
      <c r="AX946" t="str">
        <f>IF(ISBLANK('Student free'!AX146),"",'Student free'!AX146)</f>
        <v/>
      </c>
      <c r="BG946" t="str">
        <f>IF(ISBLANK('Student free'!BG146),"",'Student free'!BG146)</f>
        <v/>
      </c>
      <c r="BI946" s="29" t="str">
        <f>IF(ISBLANK('Student free'!BH146),"",'Student free'!BH146)</f>
        <v/>
      </c>
      <c r="BJ946" t="str">
        <f>IF(ISBLANK('Student free'!F146),"",'Student free'!F146)</f>
        <v/>
      </c>
      <c r="BK946" t="str">
        <f>IF(ISBLANK('Student free'!G146),"",'Student free'!G146)</f>
        <v/>
      </c>
      <c r="BL946" t="str">
        <f>IF(ISBLANK('Student free'!AF146),"",'Student free'!AF146)</f>
        <v/>
      </c>
      <c r="BN946" t="str">
        <f>IF(ISBLANK('Student free'!BI146),"",'Student free'!BI146)</f>
        <v/>
      </c>
    </row>
    <row r="947" spans="6:66">
      <c r="F947" t="str">
        <f>IF(ISBLANK('Student free'!H147),"",'Student free'!H147)</f>
        <v/>
      </c>
      <c r="G947" t="str">
        <f>IF(ISBLANK('Student free'!I147),"",'Student free'!I147)</f>
        <v/>
      </c>
      <c r="H947" t="str">
        <f>IF(ISBLANK('Student free'!J147),"",'Student free'!J147)</f>
        <v/>
      </c>
      <c r="I947" t="str">
        <f>IF(ISBLANK('Student free'!K147),"",'Student free'!K147)</f>
        <v/>
      </c>
      <c r="J947" t="str">
        <f>IF(ISBLANK('Student free'!L147),"",'Student free'!L147)</f>
        <v/>
      </c>
      <c r="K947" t="str">
        <f>IF(ISBLANK('Student free'!M147),"",'Student free'!M147)</f>
        <v/>
      </c>
      <c r="N947" t="str">
        <f>IF(ISBLANK('Student free'!N147),"",'Student free'!N147)</f>
        <v/>
      </c>
      <c r="AU947" t="str">
        <f>IF(ISBLANK('Student free'!AU147),"",'Student free'!AU147)</f>
        <v/>
      </c>
      <c r="AV947" t="str">
        <f>IF(ISBLANK('Student free'!AV147),"",'Student free'!AV147)</f>
        <v/>
      </c>
      <c r="AW947" t="str">
        <f>IF(ISBLANK('Student free'!AW147),"",'Student free'!AW147)</f>
        <v/>
      </c>
      <c r="AX947" t="str">
        <f>IF(ISBLANK('Student free'!AX147),"",'Student free'!AX147)</f>
        <v/>
      </c>
      <c r="BG947" t="str">
        <f>IF(ISBLANK('Student free'!BG147),"",'Student free'!BG147)</f>
        <v/>
      </c>
      <c r="BI947" s="29" t="str">
        <f>IF(ISBLANK('Student free'!BH147),"",'Student free'!BH147)</f>
        <v/>
      </c>
      <c r="BJ947" t="str">
        <f>IF(ISBLANK('Student free'!F147),"",'Student free'!F147)</f>
        <v/>
      </c>
      <c r="BK947" t="str">
        <f>IF(ISBLANK('Student free'!G147),"",'Student free'!G147)</f>
        <v/>
      </c>
      <c r="BL947" t="str">
        <f>IF(ISBLANK('Student free'!AF147),"",'Student free'!AF147)</f>
        <v/>
      </c>
      <c r="BN947" t="str">
        <f>IF(ISBLANK('Student free'!BI147),"",'Student free'!BI147)</f>
        <v/>
      </c>
    </row>
    <row r="948" spans="6:66">
      <c r="F948" t="str">
        <f>IF(ISBLANK('Student free'!H148),"",'Student free'!H148)</f>
        <v/>
      </c>
      <c r="G948" t="str">
        <f>IF(ISBLANK('Student free'!I148),"",'Student free'!I148)</f>
        <v/>
      </c>
      <c r="H948" t="str">
        <f>IF(ISBLANK('Student free'!J148),"",'Student free'!J148)</f>
        <v/>
      </c>
      <c r="I948" t="str">
        <f>IF(ISBLANK('Student free'!K148),"",'Student free'!K148)</f>
        <v/>
      </c>
      <c r="J948" t="str">
        <f>IF(ISBLANK('Student free'!L148),"",'Student free'!L148)</f>
        <v/>
      </c>
      <c r="K948" t="str">
        <f>IF(ISBLANK('Student free'!M148),"",'Student free'!M148)</f>
        <v/>
      </c>
      <c r="N948" t="str">
        <f>IF(ISBLANK('Student free'!N148),"",'Student free'!N148)</f>
        <v/>
      </c>
      <c r="AU948" t="str">
        <f>IF(ISBLANK('Student free'!AU148),"",'Student free'!AU148)</f>
        <v/>
      </c>
      <c r="AV948" t="str">
        <f>IF(ISBLANK('Student free'!AV148),"",'Student free'!AV148)</f>
        <v/>
      </c>
      <c r="AW948" t="str">
        <f>IF(ISBLANK('Student free'!AW148),"",'Student free'!AW148)</f>
        <v/>
      </c>
      <c r="AX948" t="str">
        <f>IF(ISBLANK('Student free'!AX148),"",'Student free'!AX148)</f>
        <v/>
      </c>
      <c r="BG948" t="str">
        <f>IF(ISBLANK('Student free'!BG148),"",'Student free'!BG148)</f>
        <v/>
      </c>
      <c r="BI948" s="29" t="str">
        <f>IF(ISBLANK('Student free'!BH148),"",'Student free'!BH148)</f>
        <v/>
      </c>
      <c r="BJ948" t="str">
        <f>IF(ISBLANK('Student free'!F148),"",'Student free'!F148)</f>
        <v/>
      </c>
      <c r="BK948" t="str">
        <f>IF(ISBLANK('Student free'!G148),"",'Student free'!G148)</f>
        <v/>
      </c>
      <c r="BL948" t="str">
        <f>IF(ISBLANK('Student free'!AF148),"",'Student free'!AF148)</f>
        <v/>
      </c>
      <c r="BN948" t="str">
        <f>IF(ISBLANK('Student free'!BI148),"",'Student free'!BI148)</f>
        <v/>
      </c>
    </row>
    <row r="949" spans="6:66">
      <c r="F949" t="str">
        <f>IF(ISBLANK('Student free'!H149),"",'Student free'!H149)</f>
        <v/>
      </c>
      <c r="G949" t="str">
        <f>IF(ISBLANK('Student free'!I149),"",'Student free'!I149)</f>
        <v/>
      </c>
      <c r="H949" t="str">
        <f>IF(ISBLANK('Student free'!J149),"",'Student free'!J149)</f>
        <v/>
      </c>
      <c r="I949" t="str">
        <f>IF(ISBLANK('Student free'!K149),"",'Student free'!K149)</f>
        <v/>
      </c>
      <c r="J949" t="str">
        <f>IF(ISBLANK('Student free'!L149),"",'Student free'!L149)</f>
        <v/>
      </c>
      <c r="K949" t="str">
        <f>IF(ISBLANK('Student free'!M149),"",'Student free'!M149)</f>
        <v/>
      </c>
      <c r="N949" t="str">
        <f>IF(ISBLANK('Student free'!N149),"",'Student free'!N149)</f>
        <v/>
      </c>
      <c r="AU949" t="str">
        <f>IF(ISBLANK('Student free'!AU149),"",'Student free'!AU149)</f>
        <v/>
      </c>
      <c r="AV949" t="str">
        <f>IF(ISBLANK('Student free'!AV149),"",'Student free'!AV149)</f>
        <v/>
      </c>
      <c r="AW949" t="str">
        <f>IF(ISBLANK('Student free'!AW149),"",'Student free'!AW149)</f>
        <v/>
      </c>
      <c r="AX949" t="str">
        <f>IF(ISBLANK('Student free'!AX149),"",'Student free'!AX149)</f>
        <v/>
      </c>
      <c r="BG949" t="str">
        <f>IF(ISBLANK('Student free'!BG149),"",'Student free'!BG149)</f>
        <v/>
      </c>
      <c r="BI949" s="29" t="str">
        <f>IF(ISBLANK('Student free'!BH149),"",'Student free'!BH149)</f>
        <v/>
      </c>
      <c r="BJ949" t="str">
        <f>IF(ISBLANK('Student free'!F149),"",'Student free'!F149)</f>
        <v/>
      </c>
      <c r="BK949" t="str">
        <f>IF(ISBLANK('Student free'!G149),"",'Student free'!G149)</f>
        <v/>
      </c>
      <c r="BL949" t="str">
        <f>IF(ISBLANK('Student free'!AF149),"",'Student free'!AF149)</f>
        <v/>
      </c>
      <c r="BN949" t="str">
        <f>IF(ISBLANK('Student free'!BI149),"",'Student free'!BI149)</f>
        <v/>
      </c>
    </row>
    <row r="950" spans="6:66">
      <c r="F950" t="str">
        <f>IF(ISBLANK('Student free'!H150),"",'Student free'!H150)</f>
        <v/>
      </c>
      <c r="G950" t="str">
        <f>IF(ISBLANK('Student free'!I150),"",'Student free'!I150)</f>
        <v/>
      </c>
      <c r="H950" t="str">
        <f>IF(ISBLANK('Student free'!J150),"",'Student free'!J150)</f>
        <v/>
      </c>
      <c r="I950" t="str">
        <f>IF(ISBLANK('Student free'!K150),"",'Student free'!K150)</f>
        <v/>
      </c>
      <c r="J950" t="str">
        <f>IF(ISBLANK('Student free'!L150),"",'Student free'!L150)</f>
        <v/>
      </c>
      <c r="K950" t="str">
        <f>IF(ISBLANK('Student free'!M150),"",'Student free'!M150)</f>
        <v/>
      </c>
      <c r="N950" t="str">
        <f>IF(ISBLANK('Student free'!N150),"",'Student free'!N150)</f>
        <v/>
      </c>
      <c r="AU950" t="str">
        <f>IF(ISBLANK('Student free'!AU150),"",'Student free'!AU150)</f>
        <v/>
      </c>
      <c r="AV950" t="str">
        <f>IF(ISBLANK('Student free'!AV150),"",'Student free'!AV150)</f>
        <v/>
      </c>
      <c r="AW950" t="str">
        <f>IF(ISBLANK('Student free'!AW150),"",'Student free'!AW150)</f>
        <v/>
      </c>
      <c r="AX950" t="str">
        <f>IF(ISBLANK('Student free'!AX150),"",'Student free'!AX150)</f>
        <v/>
      </c>
      <c r="BG950" t="str">
        <f>IF(ISBLANK('Student free'!BG150),"",'Student free'!BG150)</f>
        <v/>
      </c>
      <c r="BI950" s="29" t="str">
        <f>IF(ISBLANK('Student free'!BH150),"",'Student free'!BH150)</f>
        <v/>
      </c>
      <c r="BJ950" t="str">
        <f>IF(ISBLANK('Student free'!F150),"",'Student free'!F150)</f>
        <v/>
      </c>
      <c r="BK950" t="str">
        <f>IF(ISBLANK('Student free'!G150),"",'Student free'!G150)</f>
        <v/>
      </c>
      <c r="BL950" t="str">
        <f>IF(ISBLANK('Student free'!AF150),"",'Student free'!AF150)</f>
        <v/>
      </c>
      <c r="BN950" t="str">
        <f>IF(ISBLANK('Student free'!BI150),"",'Student free'!BI150)</f>
        <v/>
      </c>
    </row>
    <row r="951" spans="6:66">
      <c r="F951" t="str">
        <f>IF(ISBLANK('Student free'!H151),"",'Student free'!H151)</f>
        <v/>
      </c>
      <c r="G951" t="str">
        <f>IF(ISBLANK('Student free'!I151),"",'Student free'!I151)</f>
        <v/>
      </c>
      <c r="H951" t="str">
        <f>IF(ISBLANK('Student free'!J151),"",'Student free'!J151)</f>
        <v/>
      </c>
      <c r="I951" t="str">
        <f>IF(ISBLANK('Student free'!K151),"",'Student free'!K151)</f>
        <v/>
      </c>
      <c r="J951" t="str">
        <f>IF(ISBLANK('Student free'!L151),"",'Student free'!L151)</f>
        <v/>
      </c>
      <c r="K951" t="str">
        <f>IF(ISBLANK('Student free'!M151),"",'Student free'!M151)</f>
        <v/>
      </c>
      <c r="N951" t="str">
        <f>IF(ISBLANK('Student free'!N151),"",'Student free'!N151)</f>
        <v/>
      </c>
      <c r="AU951" t="str">
        <f>IF(ISBLANK('Student free'!AU151),"",'Student free'!AU151)</f>
        <v/>
      </c>
      <c r="AV951" t="str">
        <f>IF(ISBLANK('Student free'!AV151),"",'Student free'!AV151)</f>
        <v/>
      </c>
      <c r="AW951" t="str">
        <f>IF(ISBLANK('Student free'!AW151),"",'Student free'!AW151)</f>
        <v/>
      </c>
      <c r="AX951" t="str">
        <f>IF(ISBLANK('Student free'!AX151),"",'Student free'!AX151)</f>
        <v/>
      </c>
      <c r="BG951" t="str">
        <f>IF(ISBLANK('Student free'!BG151),"",'Student free'!BG151)</f>
        <v/>
      </c>
      <c r="BI951" s="29" t="str">
        <f>IF(ISBLANK('Student free'!BH151),"",'Student free'!BH151)</f>
        <v/>
      </c>
      <c r="BJ951" t="str">
        <f>IF(ISBLANK('Student free'!F151),"",'Student free'!F151)</f>
        <v/>
      </c>
      <c r="BK951" t="str">
        <f>IF(ISBLANK('Student free'!G151),"",'Student free'!G151)</f>
        <v/>
      </c>
      <c r="BL951" t="str">
        <f>IF(ISBLANK('Student free'!AF151),"",'Student free'!AF151)</f>
        <v/>
      </c>
      <c r="BN951" t="str">
        <f>IF(ISBLANK('Student free'!BI151),"",'Student free'!BI151)</f>
        <v/>
      </c>
    </row>
    <row r="952" spans="6:66">
      <c r="F952" t="str">
        <f>IF(ISBLANK('Student free'!H152),"",'Student free'!H152)</f>
        <v/>
      </c>
      <c r="G952" t="str">
        <f>IF(ISBLANK('Student free'!I152),"",'Student free'!I152)</f>
        <v/>
      </c>
      <c r="H952" t="str">
        <f>IF(ISBLANK('Student free'!J152),"",'Student free'!J152)</f>
        <v/>
      </c>
      <c r="I952" t="str">
        <f>IF(ISBLANK('Student free'!K152),"",'Student free'!K152)</f>
        <v/>
      </c>
      <c r="J952" t="str">
        <f>IF(ISBLANK('Student free'!L152),"",'Student free'!L152)</f>
        <v/>
      </c>
      <c r="K952" t="str">
        <f>IF(ISBLANK('Student free'!M152),"",'Student free'!M152)</f>
        <v/>
      </c>
      <c r="N952" t="str">
        <f>IF(ISBLANK('Student free'!N152),"",'Student free'!N152)</f>
        <v/>
      </c>
      <c r="AU952" t="str">
        <f>IF(ISBLANK('Student free'!AU152),"",'Student free'!AU152)</f>
        <v/>
      </c>
      <c r="AV952" t="str">
        <f>IF(ISBLANK('Student free'!AV152),"",'Student free'!AV152)</f>
        <v/>
      </c>
      <c r="AW952" t="str">
        <f>IF(ISBLANK('Student free'!AW152),"",'Student free'!AW152)</f>
        <v/>
      </c>
      <c r="AX952" t="str">
        <f>IF(ISBLANK('Student free'!AX152),"",'Student free'!AX152)</f>
        <v/>
      </c>
      <c r="BG952" t="str">
        <f>IF(ISBLANK('Student free'!BG152),"",'Student free'!BG152)</f>
        <v/>
      </c>
      <c r="BI952" s="29" t="str">
        <f>IF(ISBLANK('Student free'!BH152),"",'Student free'!BH152)</f>
        <v/>
      </c>
      <c r="BJ952" t="str">
        <f>IF(ISBLANK('Student free'!F152),"",'Student free'!F152)</f>
        <v/>
      </c>
      <c r="BK952" t="str">
        <f>IF(ISBLANK('Student free'!G152),"",'Student free'!G152)</f>
        <v/>
      </c>
      <c r="BL952" t="str">
        <f>IF(ISBLANK('Student free'!AF152),"",'Student free'!AF152)</f>
        <v/>
      </c>
      <c r="BN952" t="str">
        <f>IF(ISBLANK('Student free'!BI152),"",'Student free'!BI152)</f>
        <v/>
      </c>
    </row>
    <row r="953" spans="6:66">
      <c r="F953" t="str">
        <f>IF(ISBLANK('Student free'!H153),"",'Student free'!H153)</f>
        <v/>
      </c>
      <c r="G953" t="str">
        <f>IF(ISBLANK('Student free'!I153),"",'Student free'!I153)</f>
        <v/>
      </c>
      <c r="H953" t="str">
        <f>IF(ISBLANK('Student free'!J153),"",'Student free'!J153)</f>
        <v/>
      </c>
      <c r="I953" t="str">
        <f>IF(ISBLANK('Student free'!K153),"",'Student free'!K153)</f>
        <v/>
      </c>
      <c r="J953" t="str">
        <f>IF(ISBLANK('Student free'!L153),"",'Student free'!L153)</f>
        <v/>
      </c>
      <c r="K953" t="str">
        <f>IF(ISBLANK('Student free'!M153),"",'Student free'!M153)</f>
        <v/>
      </c>
      <c r="N953" t="str">
        <f>IF(ISBLANK('Student free'!N153),"",'Student free'!N153)</f>
        <v/>
      </c>
      <c r="AU953" t="str">
        <f>IF(ISBLANK('Student free'!AU153),"",'Student free'!AU153)</f>
        <v/>
      </c>
      <c r="AV953" t="str">
        <f>IF(ISBLANK('Student free'!AV153),"",'Student free'!AV153)</f>
        <v/>
      </c>
      <c r="AW953" t="str">
        <f>IF(ISBLANK('Student free'!AW153),"",'Student free'!AW153)</f>
        <v/>
      </c>
      <c r="AX953" t="str">
        <f>IF(ISBLANK('Student free'!AX153),"",'Student free'!AX153)</f>
        <v/>
      </c>
      <c r="BG953" t="str">
        <f>IF(ISBLANK('Student free'!BG153),"",'Student free'!BG153)</f>
        <v/>
      </c>
      <c r="BI953" s="29" t="str">
        <f>IF(ISBLANK('Student free'!BH153),"",'Student free'!BH153)</f>
        <v/>
      </c>
      <c r="BJ953" t="str">
        <f>IF(ISBLANK('Student free'!F153),"",'Student free'!F153)</f>
        <v/>
      </c>
      <c r="BK953" t="str">
        <f>IF(ISBLANK('Student free'!G153),"",'Student free'!G153)</f>
        <v/>
      </c>
      <c r="BL953" t="str">
        <f>IF(ISBLANK('Student free'!AF153),"",'Student free'!AF153)</f>
        <v/>
      </c>
      <c r="BN953" t="str">
        <f>IF(ISBLANK('Student free'!BI153),"",'Student free'!BI153)</f>
        <v/>
      </c>
    </row>
    <row r="954" spans="6:66">
      <c r="F954" t="str">
        <f>IF(ISBLANK('Student free'!H154),"",'Student free'!H154)</f>
        <v/>
      </c>
      <c r="G954" t="str">
        <f>IF(ISBLANK('Student free'!I154),"",'Student free'!I154)</f>
        <v/>
      </c>
      <c r="H954" t="str">
        <f>IF(ISBLANK('Student free'!J154),"",'Student free'!J154)</f>
        <v/>
      </c>
      <c r="I954" t="str">
        <f>IF(ISBLANK('Student free'!K154),"",'Student free'!K154)</f>
        <v/>
      </c>
      <c r="J954" t="str">
        <f>IF(ISBLANK('Student free'!L154),"",'Student free'!L154)</f>
        <v/>
      </c>
      <c r="K954" t="str">
        <f>IF(ISBLANK('Student free'!M154),"",'Student free'!M154)</f>
        <v/>
      </c>
      <c r="N954" t="str">
        <f>IF(ISBLANK('Student free'!N154),"",'Student free'!N154)</f>
        <v/>
      </c>
      <c r="AU954" t="str">
        <f>IF(ISBLANK('Student free'!AU154),"",'Student free'!AU154)</f>
        <v/>
      </c>
      <c r="AV954" t="str">
        <f>IF(ISBLANK('Student free'!AV154),"",'Student free'!AV154)</f>
        <v/>
      </c>
      <c r="AW954" t="str">
        <f>IF(ISBLANK('Student free'!AW154),"",'Student free'!AW154)</f>
        <v/>
      </c>
      <c r="AX954" t="str">
        <f>IF(ISBLANK('Student free'!AX154),"",'Student free'!AX154)</f>
        <v/>
      </c>
      <c r="BG954" t="str">
        <f>IF(ISBLANK('Student free'!BG154),"",'Student free'!BG154)</f>
        <v/>
      </c>
      <c r="BI954" s="29" t="str">
        <f>IF(ISBLANK('Student free'!BH154),"",'Student free'!BH154)</f>
        <v/>
      </c>
      <c r="BJ954" t="str">
        <f>IF(ISBLANK('Student free'!F154),"",'Student free'!F154)</f>
        <v/>
      </c>
      <c r="BK954" t="str">
        <f>IF(ISBLANK('Student free'!G154),"",'Student free'!G154)</f>
        <v/>
      </c>
      <c r="BL954" t="str">
        <f>IF(ISBLANK('Student free'!AF154),"",'Student free'!AF154)</f>
        <v/>
      </c>
      <c r="BN954" t="str">
        <f>IF(ISBLANK('Student free'!BI154),"",'Student free'!BI154)</f>
        <v/>
      </c>
    </row>
    <row r="955" spans="6:66">
      <c r="F955" t="str">
        <f>IF(ISBLANK('Student free'!H155),"",'Student free'!H155)</f>
        <v/>
      </c>
      <c r="G955" t="str">
        <f>IF(ISBLANK('Student free'!I155),"",'Student free'!I155)</f>
        <v/>
      </c>
      <c r="H955" t="str">
        <f>IF(ISBLANK('Student free'!J155),"",'Student free'!J155)</f>
        <v/>
      </c>
      <c r="I955" t="str">
        <f>IF(ISBLANK('Student free'!K155),"",'Student free'!K155)</f>
        <v/>
      </c>
      <c r="J955" t="str">
        <f>IF(ISBLANK('Student free'!L155),"",'Student free'!L155)</f>
        <v/>
      </c>
      <c r="K955" t="str">
        <f>IF(ISBLANK('Student free'!M155),"",'Student free'!M155)</f>
        <v/>
      </c>
      <c r="N955" t="str">
        <f>IF(ISBLANK('Student free'!N155),"",'Student free'!N155)</f>
        <v/>
      </c>
      <c r="AU955" t="str">
        <f>IF(ISBLANK('Student free'!AU155),"",'Student free'!AU155)</f>
        <v/>
      </c>
      <c r="AV955" t="str">
        <f>IF(ISBLANK('Student free'!AV155),"",'Student free'!AV155)</f>
        <v/>
      </c>
      <c r="AW955" t="str">
        <f>IF(ISBLANK('Student free'!AW155),"",'Student free'!AW155)</f>
        <v/>
      </c>
      <c r="AX955" t="str">
        <f>IF(ISBLANK('Student free'!AX155),"",'Student free'!AX155)</f>
        <v/>
      </c>
      <c r="BG955" t="str">
        <f>IF(ISBLANK('Student free'!BG155),"",'Student free'!BG155)</f>
        <v/>
      </c>
      <c r="BI955" s="29" t="str">
        <f>IF(ISBLANK('Student free'!BH155),"",'Student free'!BH155)</f>
        <v/>
      </c>
      <c r="BJ955" t="str">
        <f>IF(ISBLANK('Student free'!F155),"",'Student free'!F155)</f>
        <v/>
      </c>
      <c r="BK955" t="str">
        <f>IF(ISBLANK('Student free'!G155),"",'Student free'!G155)</f>
        <v/>
      </c>
      <c r="BL955" t="str">
        <f>IF(ISBLANK('Student free'!AF155),"",'Student free'!AF155)</f>
        <v/>
      </c>
      <c r="BN955" t="str">
        <f>IF(ISBLANK('Student free'!BI155),"",'Student free'!BI155)</f>
        <v/>
      </c>
    </row>
    <row r="956" spans="6:66">
      <c r="F956" t="str">
        <f>IF(ISBLANK('Student free'!H156),"",'Student free'!H156)</f>
        <v/>
      </c>
      <c r="G956" t="str">
        <f>IF(ISBLANK('Student free'!I156),"",'Student free'!I156)</f>
        <v/>
      </c>
      <c r="H956" t="str">
        <f>IF(ISBLANK('Student free'!J156),"",'Student free'!J156)</f>
        <v/>
      </c>
      <c r="I956" t="str">
        <f>IF(ISBLANK('Student free'!K156),"",'Student free'!K156)</f>
        <v/>
      </c>
      <c r="J956" t="str">
        <f>IF(ISBLANK('Student free'!L156),"",'Student free'!L156)</f>
        <v/>
      </c>
      <c r="K956" t="str">
        <f>IF(ISBLANK('Student free'!M156),"",'Student free'!M156)</f>
        <v/>
      </c>
      <c r="N956" t="str">
        <f>IF(ISBLANK('Student free'!N156),"",'Student free'!N156)</f>
        <v/>
      </c>
      <c r="AU956" t="str">
        <f>IF(ISBLANK('Student free'!AU156),"",'Student free'!AU156)</f>
        <v/>
      </c>
      <c r="AV956" t="str">
        <f>IF(ISBLANK('Student free'!AV156),"",'Student free'!AV156)</f>
        <v/>
      </c>
      <c r="AW956" t="str">
        <f>IF(ISBLANK('Student free'!AW156),"",'Student free'!AW156)</f>
        <v/>
      </c>
      <c r="AX956" t="str">
        <f>IF(ISBLANK('Student free'!AX156),"",'Student free'!AX156)</f>
        <v/>
      </c>
      <c r="BG956" t="str">
        <f>IF(ISBLANK('Student free'!BG156),"",'Student free'!BG156)</f>
        <v/>
      </c>
      <c r="BI956" s="29" t="str">
        <f>IF(ISBLANK('Student free'!BH156),"",'Student free'!BH156)</f>
        <v/>
      </c>
      <c r="BJ956" t="str">
        <f>IF(ISBLANK('Student free'!F156),"",'Student free'!F156)</f>
        <v/>
      </c>
      <c r="BK956" t="str">
        <f>IF(ISBLANK('Student free'!G156),"",'Student free'!G156)</f>
        <v/>
      </c>
      <c r="BL956" t="str">
        <f>IF(ISBLANK('Student free'!AF156),"",'Student free'!AF156)</f>
        <v/>
      </c>
      <c r="BN956" t="str">
        <f>IF(ISBLANK('Student free'!BI156),"",'Student free'!BI156)</f>
        <v/>
      </c>
    </row>
    <row r="957" spans="6:66">
      <c r="F957" t="str">
        <f>IF(ISBLANK('Student free'!H157),"",'Student free'!H157)</f>
        <v/>
      </c>
      <c r="G957" t="str">
        <f>IF(ISBLANK('Student free'!I157),"",'Student free'!I157)</f>
        <v/>
      </c>
      <c r="H957" t="str">
        <f>IF(ISBLANK('Student free'!J157),"",'Student free'!J157)</f>
        <v/>
      </c>
      <c r="I957" t="str">
        <f>IF(ISBLANK('Student free'!K157),"",'Student free'!K157)</f>
        <v/>
      </c>
      <c r="J957" t="str">
        <f>IF(ISBLANK('Student free'!L157),"",'Student free'!L157)</f>
        <v/>
      </c>
      <c r="K957" t="str">
        <f>IF(ISBLANK('Student free'!M157),"",'Student free'!M157)</f>
        <v/>
      </c>
      <c r="N957" t="str">
        <f>IF(ISBLANK('Student free'!N157),"",'Student free'!N157)</f>
        <v/>
      </c>
      <c r="AU957" t="str">
        <f>IF(ISBLANK('Student free'!AU157),"",'Student free'!AU157)</f>
        <v/>
      </c>
      <c r="AV957" t="str">
        <f>IF(ISBLANK('Student free'!AV157),"",'Student free'!AV157)</f>
        <v/>
      </c>
      <c r="AW957" t="str">
        <f>IF(ISBLANK('Student free'!AW157),"",'Student free'!AW157)</f>
        <v/>
      </c>
      <c r="AX957" t="str">
        <f>IF(ISBLANK('Student free'!AX157),"",'Student free'!AX157)</f>
        <v/>
      </c>
      <c r="BG957" t="str">
        <f>IF(ISBLANK('Student free'!BG157),"",'Student free'!BG157)</f>
        <v/>
      </c>
      <c r="BI957" s="29" t="str">
        <f>IF(ISBLANK('Student free'!BH157),"",'Student free'!BH157)</f>
        <v/>
      </c>
      <c r="BJ957" t="str">
        <f>IF(ISBLANK('Student free'!F157),"",'Student free'!F157)</f>
        <v/>
      </c>
      <c r="BK957" t="str">
        <f>IF(ISBLANK('Student free'!G157),"",'Student free'!G157)</f>
        <v/>
      </c>
      <c r="BL957" t="str">
        <f>IF(ISBLANK('Student free'!AF157),"",'Student free'!AF157)</f>
        <v/>
      </c>
      <c r="BN957" t="str">
        <f>IF(ISBLANK('Student free'!BI157),"",'Student free'!BI157)</f>
        <v/>
      </c>
    </row>
    <row r="958" spans="6:66">
      <c r="F958" t="str">
        <f>IF(ISBLANK('Student free'!H158),"",'Student free'!H158)</f>
        <v/>
      </c>
      <c r="G958" t="str">
        <f>IF(ISBLANK('Student free'!I158),"",'Student free'!I158)</f>
        <v/>
      </c>
      <c r="H958" t="str">
        <f>IF(ISBLANK('Student free'!J158),"",'Student free'!J158)</f>
        <v/>
      </c>
      <c r="I958" t="str">
        <f>IF(ISBLANK('Student free'!K158),"",'Student free'!K158)</f>
        <v/>
      </c>
      <c r="J958" t="str">
        <f>IF(ISBLANK('Student free'!L158),"",'Student free'!L158)</f>
        <v/>
      </c>
      <c r="K958" t="str">
        <f>IF(ISBLANK('Student free'!M158),"",'Student free'!M158)</f>
        <v/>
      </c>
      <c r="N958" t="str">
        <f>IF(ISBLANK('Student free'!N158),"",'Student free'!N158)</f>
        <v/>
      </c>
      <c r="AU958" t="str">
        <f>IF(ISBLANK('Student free'!AU158),"",'Student free'!AU158)</f>
        <v/>
      </c>
      <c r="AV958" t="str">
        <f>IF(ISBLANK('Student free'!AV158),"",'Student free'!AV158)</f>
        <v/>
      </c>
      <c r="AW958" t="str">
        <f>IF(ISBLANK('Student free'!AW158),"",'Student free'!AW158)</f>
        <v/>
      </c>
      <c r="AX958" t="str">
        <f>IF(ISBLANK('Student free'!AX158),"",'Student free'!AX158)</f>
        <v/>
      </c>
      <c r="BG958" t="str">
        <f>IF(ISBLANK('Student free'!BG158),"",'Student free'!BG158)</f>
        <v/>
      </c>
      <c r="BI958" s="29" t="str">
        <f>IF(ISBLANK('Student free'!BH158),"",'Student free'!BH158)</f>
        <v/>
      </c>
      <c r="BJ958" t="str">
        <f>IF(ISBLANK('Student free'!F158),"",'Student free'!F158)</f>
        <v/>
      </c>
      <c r="BK958" t="str">
        <f>IF(ISBLANK('Student free'!G158),"",'Student free'!G158)</f>
        <v/>
      </c>
      <c r="BL958" t="str">
        <f>IF(ISBLANK('Student free'!AF158),"",'Student free'!AF158)</f>
        <v/>
      </c>
      <c r="BN958" t="str">
        <f>IF(ISBLANK('Student free'!BI158),"",'Student free'!BI158)</f>
        <v/>
      </c>
    </row>
    <row r="959" spans="6:66">
      <c r="F959" t="str">
        <f>IF(ISBLANK('Student free'!H159),"",'Student free'!H159)</f>
        <v/>
      </c>
      <c r="G959" t="str">
        <f>IF(ISBLANK('Student free'!I159),"",'Student free'!I159)</f>
        <v/>
      </c>
      <c r="H959" t="str">
        <f>IF(ISBLANK('Student free'!J159),"",'Student free'!J159)</f>
        <v/>
      </c>
      <c r="I959" t="str">
        <f>IF(ISBLANK('Student free'!K159),"",'Student free'!K159)</f>
        <v/>
      </c>
      <c r="J959" t="str">
        <f>IF(ISBLANK('Student free'!L159),"",'Student free'!L159)</f>
        <v/>
      </c>
      <c r="K959" t="str">
        <f>IF(ISBLANK('Student free'!M159),"",'Student free'!M159)</f>
        <v/>
      </c>
      <c r="N959" t="str">
        <f>IF(ISBLANK('Student free'!N159),"",'Student free'!N159)</f>
        <v/>
      </c>
      <c r="AU959" t="str">
        <f>IF(ISBLANK('Student free'!AU159),"",'Student free'!AU159)</f>
        <v/>
      </c>
      <c r="AV959" t="str">
        <f>IF(ISBLANK('Student free'!AV159),"",'Student free'!AV159)</f>
        <v/>
      </c>
      <c r="AW959" t="str">
        <f>IF(ISBLANK('Student free'!AW159),"",'Student free'!AW159)</f>
        <v/>
      </c>
      <c r="AX959" t="str">
        <f>IF(ISBLANK('Student free'!AX159),"",'Student free'!AX159)</f>
        <v/>
      </c>
      <c r="BG959" t="str">
        <f>IF(ISBLANK('Student free'!BG159),"",'Student free'!BG159)</f>
        <v/>
      </c>
      <c r="BI959" s="29" t="str">
        <f>IF(ISBLANK('Student free'!BH159),"",'Student free'!BH159)</f>
        <v/>
      </c>
      <c r="BJ959" t="str">
        <f>IF(ISBLANK('Student free'!F159),"",'Student free'!F159)</f>
        <v/>
      </c>
      <c r="BK959" t="str">
        <f>IF(ISBLANK('Student free'!G159),"",'Student free'!G159)</f>
        <v/>
      </c>
      <c r="BL959" t="str">
        <f>IF(ISBLANK('Student free'!AF159),"",'Student free'!AF159)</f>
        <v/>
      </c>
      <c r="BN959" t="str">
        <f>IF(ISBLANK('Student free'!BI159),"",'Student free'!BI159)</f>
        <v/>
      </c>
    </row>
    <row r="960" spans="6:66">
      <c r="F960" t="str">
        <f>IF(ISBLANK('Student free'!H160),"",'Student free'!H160)</f>
        <v/>
      </c>
      <c r="G960" t="str">
        <f>IF(ISBLANK('Student free'!I160),"",'Student free'!I160)</f>
        <v/>
      </c>
      <c r="H960" t="str">
        <f>IF(ISBLANK('Student free'!J160),"",'Student free'!J160)</f>
        <v/>
      </c>
      <c r="I960" t="str">
        <f>IF(ISBLANK('Student free'!K160),"",'Student free'!K160)</f>
        <v/>
      </c>
      <c r="J960" t="str">
        <f>IF(ISBLANK('Student free'!L160),"",'Student free'!L160)</f>
        <v/>
      </c>
      <c r="K960" t="str">
        <f>IF(ISBLANK('Student free'!M160),"",'Student free'!M160)</f>
        <v/>
      </c>
      <c r="N960" t="str">
        <f>IF(ISBLANK('Student free'!N160),"",'Student free'!N160)</f>
        <v/>
      </c>
      <c r="AU960" t="str">
        <f>IF(ISBLANK('Student free'!AU160),"",'Student free'!AU160)</f>
        <v/>
      </c>
      <c r="AV960" t="str">
        <f>IF(ISBLANK('Student free'!AV160),"",'Student free'!AV160)</f>
        <v/>
      </c>
      <c r="AW960" t="str">
        <f>IF(ISBLANK('Student free'!AW160),"",'Student free'!AW160)</f>
        <v/>
      </c>
      <c r="AX960" t="str">
        <f>IF(ISBLANK('Student free'!AX160),"",'Student free'!AX160)</f>
        <v/>
      </c>
      <c r="BG960" t="str">
        <f>IF(ISBLANK('Student free'!BG160),"",'Student free'!BG160)</f>
        <v/>
      </c>
      <c r="BI960" s="29" t="str">
        <f>IF(ISBLANK('Student free'!BH160),"",'Student free'!BH160)</f>
        <v/>
      </c>
      <c r="BJ960" t="str">
        <f>IF(ISBLANK('Student free'!F160),"",'Student free'!F160)</f>
        <v/>
      </c>
      <c r="BK960" t="str">
        <f>IF(ISBLANK('Student free'!G160),"",'Student free'!G160)</f>
        <v/>
      </c>
      <c r="BL960" t="str">
        <f>IF(ISBLANK('Student free'!AF160),"",'Student free'!AF160)</f>
        <v/>
      </c>
      <c r="BN960" t="str">
        <f>IF(ISBLANK('Student free'!BI160),"",'Student free'!BI160)</f>
        <v/>
      </c>
    </row>
    <row r="961" spans="6:66">
      <c r="F961" t="str">
        <f>IF(ISBLANK('Student free'!H161),"",'Student free'!H161)</f>
        <v/>
      </c>
      <c r="G961" t="str">
        <f>IF(ISBLANK('Student free'!I161),"",'Student free'!I161)</f>
        <v/>
      </c>
      <c r="H961" t="str">
        <f>IF(ISBLANK('Student free'!J161),"",'Student free'!J161)</f>
        <v/>
      </c>
      <c r="I961" t="str">
        <f>IF(ISBLANK('Student free'!K161),"",'Student free'!K161)</f>
        <v/>
      </c>
      <c r="J961" t="str">
        <f>IF(ISBLANK('Student free'!L161),"",'Student free'!L161)</f>
        <v/>
      </c>
      <c r="K961" t="str">
        <f>IF(ISBLANK('Student free'!M161),"",'Student free'!M161)</f>
        <v/>
      </c>
      <c r="N961" t="str">
        <f>IF(ISBLANK('Student free'!N161),"",'Student free'!N161)</f>
        <v/>
      </c>
      <c r="AU961" t="str">
        <f>IF(ISBLANK('Student free'!AU161),"",'Student free'!AU161)</f>
        <v/>
      </c>
      <c r="AV961" t="str">
        <f>IF(ISBLANK('Student free'!AV161),"",'Student free'!AV161)</f>
        <v/>
      </c>
      <c r="AW961" t="str">
        <f>IF(ISBLANK('Student free'!AW161),"",'Student free'!AW161)</f>
        <v/>
      </c>
      <c r="AX961" t="str">
        <f>IF(ISBLANK('Student free'!AX161),"",'Student free'!AX161)</f>
        <v/>
      </c>
      <c r="BG961" t="str">
        <f>IF(ISBLANK('Student free'!BG161),"",'Student free'!BG161)</f>
        <v/>
      </c>
      <c r="BI961" s="29" t="str">
        <f>IF(ISBLANK('Student free'!BH161),"",'Student free'!BH161)</f>
        <v/>
      </c>
      <c r="BJ961" t="str">
        <f>IF(ISBLANK('Student free'!F161),"",'Student free'!F161)</f>
        <v/>
      </c>
      <c r="BK961" t="str">
        <f>IF(ISBLANK('Student free'!G161),"",'Student free'!G161)</f>
        <v/>
      </c>
      <c r="BL961" t="str">
        <f>IF(ISBLANK('Student free'!AF161),"",'Student free'!AF161)</f>
        <v/>
      </c>
      <c r="BN961" t="str">
        <f>IF(ISBLANK('Student free'!BI161),"",'Student free'!BI161)</f>
        <v/>
      </c>
    </row>
    <row r="962" spans="6:66">
      <c r="F962" t="str">
        <f>IF(ISBLANK('Student free'!H162),"",'Student free'!H162)</f>
        <v/>
      </c>
      <c r="G962" t="str">
        <f>IF(ISBLANK('Student free'!I162),"",'Student free'!I162)</f>
        <v/>
      </c>
      <c r="H962" t="str">
        <f>IF(ISBLANK('Student free'!J162),"",'Student free'!J162)</f>
        <v/>
      </c>
      <c r="I962" t="str">
        <f>IF(ISBLANK('Student free'!K162),"",'Student free'!K162)</f>
        <v/>
      </c>
      <c r="J962" t="str">
        <f>IF(ISBLANK('Student free'!L162),"",'Student free'!L162)</f>
        <v/>
      </c>
      <c r="K962" t="str">
        <f>IF(ISBLANK('Student free'!M162),"",'Student free'!M162)</f>
        <v/>
      </c>
      <c r="N962" t="str">
        <f>IF(ISBLANK('Student free'!N162),"",'Student free'!N162)</f>
        <v/>
      </c>
      <c r="AU962" t="str">
        <f>IF(ISBLANK('Student free'!AU162),"",'Student free'!AU162)</f>
        <v/>
      </c>
      <c r="AV962" t="str">
        <f>IF(ISBLANK('Student free'!AV162),"",'Student free'!AV162)</f>
        <v/>
      </c>
      <c r="AW962" t="str">
        <f>IF(ISBLANK('Student free'!AW162),"",'Student free'!AW162)</f>
        <v/>
      </c>
      <c r="AX962" t="str">
        <f>IF(ISBLANK('Student free'!AX162),"",'Student free'!AX162)</f>
        <v/>
      </c>
      <c r="BG962" t="str">
        <f>IF(ISBLANK('Student free'!BG162),"",'Student free'!BG162)</f>
        <v/>
      </c>
      <c r="BI962" s="29" t="str">
        <f>IF(ISBLANK('Student free'!BH162),"",'Student free'!BH162)</f>
        <v/>
      </c>
      <c r="BJ962" t="str">
        <f>IF(ISBLANK('Student free'!F162),"",'Student free'!F162)</f>
        <v/>
      </c>
      <c r="BK962" t="str">
        <f>IF(ISBLANK('Student free'!G162),"",'Student free'!G162)</f>
        <v/>
      </c>
      <c r="BL962" t="str">
        <f>IF(ISBLANK('Student free'!AF162),"",'Student free'!AF162)</f>
        <v/>
      </c>
      <c r="BN962" t="str">
        <f>IF(ISBLANK('Student free'!BI162),"",'Student free'!BI162)</f>
        <v/>
      </c>
    </row>
    <row r="963" spans="6:66">
      <c r="F963" t="str">
        <f>IF(ISBLANK('Student free'!H163),"",'Student free'!H163)</f>
        <v/>
      </c>
      <c r="G963" t="str">
        <f>IF(ISBLANK('Student free'!I163),"",'Student free'!I163)</f>
        <v/>
      </c>
      <c r="H963" t="str">
        <f>IF(ISBLANK('Student free'!J163),"",'Student free'!J163)</f>
        <v/>
      </c>
      <c r="I963" t="str">
        <f>IF(ISBLANK('Student free'!K163),"",'Student free'!K163)</f>
        <v/>
      </c>
      <c r="J963" t="str">
        <f>IF(ISBLANK('Student free'!L163),"",'Student free'!L163)</f>
        <v/>
      </c>
      <c r="K963" t="str">
        <f>IF(ISBLANK('Student free'!M163),"",'Student free'!M163)</f>
        <v/>
      </c>
      <c r="N963" t="str">
        <f>IF(ISBLANK('Student free'!N163),"",'Student free'!N163)</f>
        <v/>
      </c>
      <c r="AU963" t="str">
        <f>IF(ISBLANK('Student free'!AU163),"",'Student free'!AU163)</f>
        <v/>
      </c>
      <c r="AV963" t="str">
        <f>IF(ISBLANK('Student free'!AV163),"",'Student free'!AV163)</f>
        <v/>
      </c>
      <c r="AW963" t="str">
        <f>IF(ISBLANK('Student free'!AW163),"",'Student free'!AW163)</f>
        <v/>
      </c>
      <c r="AX963" t="str">
        <f>IF(ISBLANK('Student free'!AX163),"",'Student free'!AX163)</f>
        <v/>
      </c>
      <c r="BG963" t="str">
        <f>IF(ISBLANK('Student free'!BG163),"",'Student free'!BG163)</f>
        <v/>
      </c>
      <c r="BI963" s="29" t="str">
        <f>IF(ISBLANK('Student free'!BH163),"",'Student free'!BH163)</f>
        <v/>
      </c>
      <c r="BJ963" t="str">
        <f>IF(ISBLANK('Student free'!F163),"",'Student free'!F163)</f>
        <v/>
      </c>
      <c r="BK963" t="str">
        <f>IF(ISBLANK('Student free'!G163),"",'Student free'!G163)</f>
        <v/>
      </c>
      <c r="BL963" t="str">
        <f>IF(ISBLANK('Student free'!AF163),"",'Student free'!AF163)</f>
        <v/>
      </c>
      <c r="BN963" t="str">
        <f>IF(ISBLANK('Student free'!BI163),"",'Student free'!BI163)</f>
        <v/>
      </c>
    </row>
    <row r="964" spans="6:66">
      <c r="F964" t="str">
        <f>IF(ISBLANK('Student free'!H164),"",'Student free'!H164)</f>
        <v/>
      </c>
      <c r="G964" t="str">
        <f>IF(ISBLANK('Student free'!I164),"",'Student free'!I164)</f>
        <v/>
      </c>
      <c r="H964" t="str">
        <f>IF(ISBLANK('Student free'!J164),"",'Student free'!J164)</f>
        <v/>
      </c>
      <c r="I964" t="str">
        <f>IF(ISBLANK('Student free'!K164),"",'Student free'!K164)</f>
        <v/>
      </c>
      <c r="J964" t="str">
        <f>IF(ISBLANK('Student free'!L164),"",'Student free'!L164)</f>
        <v/>
      </c>
      <c r="K964" t="str">
        <f>IF(ISBLANK('Student free'!M164),"",'Student free'!M164)</f>
        <v/>
      </c>
      <c r="N964" t="str">
        <f>IF(ISBLANK('Student free'!N164),"",'Student free'!N164)</f>
        <v/>
      </c>
      <c r="AU964" t="str">
        <f>IF(ISBLANK('Student free'!AU164),"",'Student free'!AU164)</f>
        <v/>
      </c>
      <c r="AV964" t="str">
        <f>IF(ISBLANK('Student free'!AV164),"",'Student free'!AV164)</f>
        <v/>
      </c>
      <c r="AW964" t="str">
        <f>IF(ISBLANK('Student free'!AW164),"",'Student free'!AW164)</f>
        <v/>
      </c>
      <c r="AX964" t="str">
        <f>IF(ISBLANK('Student free'!AX164),"",'Student free'!AX164)</f>
        <v/>
      </c>
      <c r="BG964" t="str">
        <f>IF(ISBLANK('Student free'!BG164),"",'Student free'!BG164)</f>
        <v/>
      </c>
      <c r="BI964" s="29" t="str">
        <f>IF(ISBLANK('Student free'!BH164),"",'Student free'!BH164)</f>
        <v/>
      </c>
      <c r="BJ964" t="str">
        <f>IF(ISBLANK('Student free'!F164),"",'Student free'!F164)</f>
        <v/>
      </c>
      <c r="BK964" t="str">
        <f>IF(ISBLANK('Student free'!G164),"",'Student free'!G164)</f>
        <v/>
      </c>
      <c r="BL964" t="str">
        <f>IF(ISBLANK('Student free'!AF164),"",'Student free'!AF164)</f>
        <v/>
      </c>
      <c r="BN964" t="str">
        <f>IF(ISBLANK('Student free'!BI164),"",'Student free'!BI164)</f>
        <v/>
      </c>
    </row>
    <row r="965" spans="6:66">
      <c r="F965" t="str">
        <f>IF(ISBLANK('Student free'!H165),"",'Student free'!H165)</f>
        <v/>
      </c>
      <c r="G965" t="str">
        <f>IF(ISBLANK('Student free'!I165),"",'Student free'!I165)</f>
        <v/>
      </c>
      <c r="H965" t="str">
        <f>IF(ISBLANK('Student free'!J165),"",'Student free'!J165)</f>
        <v/>
      </c>
      <c r="I965" t="str">
        <f>IF(ISBLANK('Student free'!K165),"",'Student free'!K165)</f>
        <v/>
      </c>
      <c r="J965" t="str">
        <f>IF(ISBLANK('Student free'!L165),"",'Student free'!L165)</f>
        <v/>
      </c>
      <c r="K965" t="str">
        <f>IF(ISBLANK('Student free'!M165),"",'Student free'!M165)</f>
        <v/>
      </c>
      <c r="N965" t="str">
        <f>IF(ISBLANK('Student free'!N165),"",'Student free'!N165)</f>
        <v/>
      </c>
      <c r="AU965" t="str">
        <f>IF(ISBLANK('Student free'!AU165),"",'Student free'!AU165)</f>
        <v/>
      </c>
      <c r="AV965" t="str">
        <f>IF(ISBLANK('Student free'!AV165),"",'Student free'!AV165)</f>
        <v/>
      </c>
      <c r="AW965" t="str">
        <f>IF(ISBLANK('Student free'!AW165),"",'Student free'!AW165)</f>
        <v/>
      </c>
      <c r="AX965" t="str">
        <f>IF(ISBLANK('Student free'!AX165),"",'Student free'!AX165)</f>
        <v/>
      </c>
      <c r="BG965" t="str">
        <f>IF(ISBLANK('Student free'!BG165),"",'Student free'!BG165)</f>
        <v/>
      </c>
      <c r="BI965" s="29" t="str">
        <f>IF(ISBLANK('Student free'!BH165),"",'Student free'!BH165)</f>
        <v/>
      </c>
      <c r="BJ965" t="str">
        <f>IF(ISBLANK('Student free'!F165),"",'Student free'!F165)</f>
        <v/>
      </c>
      <c r="BK965" t="str">
        <f>IF(ISBLANK('Student free'!G165),"",'Student free'!G165)</f>
        <v/>
      </c>
      <c r="BL965" t="str">
        <f>IF(ISBLANK('Student free'!AF165),"",'Student free'!AF165)</f>
        <v/>
      </c>
      <c r="BN965" t="str">
        <f>IF(ISBLANK('Student free'!BI165),"",'Student free'!BI165)</f>
        <v/>
      </c>
    </row>
    <row r="966" spans="6:66">
      <c r="F966" t="str">
        <f>IF(ISBLANK('Student free'!H166),"",'Student free'!H166)</f>
        <v/>
      </c>
      <c r="G966" t="str">
        <f>IF(ISBLANK('Student free'!I166),"",'Student free'!I166)</f>
        <v/>
      </c>
      <c r="H966" t="str">
        <f>IF(ISBLANK('Student free'!J166),"",'Student free'!J166)</f>
        <v/>
      </c>
      <c r="I966" t="str">
        <f>IF(ISBLANK('Student free'!K166),"",'Student free'!K166)</f>
        <v/>
      </c>
      <c r="J966" t="str">
        <f>IF(ISBLANK('Student free'!L166),"",'Student free'!L166)</f>
        <v/>
      </c>
      <c r="K966" t="str">
        <f>IF(ISBLANK('Student free'!M166),"",'Student free'!M166)</f>
        <v/>
      </c>
      <c r="N966" t="str">
        <f>IF(ISBLANK('Student free'!N166),"",'Student free'!N166)</f>
        <v/>
      </c>
      <c r="AU966" t="str">
        <f>IF(ISBLANK('Student free'!AU166),"",'Student free'!AU166)</f>
        <v/>
      </c>
      <c r="AV966" t="str">
        <f>IF(ISBLANK('Student free'!AV166),"",'Student free'!AV166)</f>
        <v/>
      </c>
      <c r="AW966" t="str">
        <f>IF(ISBLANK('Student free'!AW166),"",'Student free'!AW166)</f>
        <v/>
      </c>
      <c r="AX966" t="str">
        <f>IF(ISBLANK('Student free'!AX166),"",'Student free'!AX166)</f>
        <v/>
      </c>
      <c r="BG966" t="str">
        <f>IF(ISBLANK('Student free'!BG166),"",'Student free'!BG166)</f>
        <v/>
      </c>
      <c r="BI966" s="29" t="str">
        <f>IF(ISBLANK('Student free'!BH166),"",'Student free'!BH166)</f>
        <v/>
      </c>
      <c r="BJ966" t="str">
        <f>IF(ISBLANK('Student free'!F166),"",'Student free'!F166)</f>
        <v/>
      </c>
      <c r="BK966" t="str">
        <f>IF(ISBLANK('Student free'!G166),"",'Student free'!G166)</f>
        <v/>
      </c>
      <c r="BL966" t="str">
        <f>IF(ISBLANK('Student free'!AF166),"",'Student free'!AF166)</f>
        <v/>
      </c>
      <c r="BN966" t="str">
        <f>IF(ISBLANK('Student free'!BI166),"",'Student free'!BI166)</f>
        <v/>
      </c>
    </row>
    <row r="967" spans="6:66">
      <c r="F967" t="str">
        <f>IF(ISBLANK('Student free'!H167),"",'Student free'!H167)</f>
        <v/>
      </c>
      <c r="G967" t="str">
        <f>IF(ISBLANK('Student free'!I167),"",'Student free'!I167)</f>
        <v/>
      </c>
      <c r="H967" t="str">
        <f>IF(ISBLANK('Student free'!J167),"",'Student free'!J167)</f>
        <v/>
      </c>
      <c r="I967" t="str">
        <f>IF(ISBLANK('Student free'!K167),"",'Student free'!K167)</f>
        <v/>
      </c>
      <c r="J967" t="str">
        <f>IF(ISBLANK('Student free'!L167),"",'Student free'!L167)</f>
        <v/>
      </c>
      <c r="K967" t="str">
        <f>IF(ISBLANK('Student free'!M167),"",'Student free'!M167)</f>
        <v/>
      </c>
      <c r="N967" t="str">
        <f>IF(ISBLANK('Student free'!N167),"",'Student free'!N167)</f>
        <v/>
      </c>
      <c r="AU967" t="str">
        <f>IF(ISBLANK('Student free'!AU167),"",'Student free'!AU167)</f>
        <v/>
      </c>
      <c r="AV967" t="str">
        <f>IF(ISBLANK('Student free'!AV167),"",'Student free'!AV167)</f>
        <v/>
      </c>
      <c r="AW967" t="str">
        <f>IF(ISBLANK('Student free'!AW167),"",'Student free'!AW167)</f>
        <v/>
      </c>
      <c r="AX967" t="str">
        <f>IF(ISBLANK('Student free'!AX167),"",'Student free'!AX167)</f>
        <v/>
      </c>
      <c r="BG967" t="str">
        <f>IF(ISBLANK('Student free'!BG167),"",'Student free'!BG167)</f>
        <v/>
      </c>
      <c r="BI967" s="29" t="str">
        <f>IF(ISBLANK('Student free'!BH167),"",'Student free'!BH167)</f>
        <v/>
      </c>
      <c r="BJ967" t="str">
        <f>IF(ISBLANK('Student free'!F167),"",'Student free'!F167)</f>
        <v/>
      </c>
      <c r="BK967" t="str">
        <f>IF(ISBLANK('Student free'!G167),"",'Student free'!G167)</f>
        <v/>
      </c>
      <c r="BL967" t="str">
        <f>IF(ISBLANK('Student free'!AF167),"",'Student free'!AF167)</f>
        <v/>
      </c>
      <c r="BN967" t="str">
        <f>IF(ISBLANK('Student free'!BI167),"",'Student free'!BI167)</f>
        <v/>
      </c>
    </row>
    <row r="968" spans="6:66">
      <c r="F968" t="str">
        <f>IF(ISBLANK('Student free'!H168),"",'Student free'!H168)</f>
        <v/>
      </c>
      <c r="G968" t="str">
        <f>IF(ISBLANK('Student free'!I168),"",'Student free'!I168)</f>
        <v/>
      </c>
      <c r="H968" t="str">
        <f>IF(ISBLANK('Student free'!J168),"",'Student free'!J168)</f>
        <v/>
      </c>
      <c r="I968" t="str">
        <f>IF(ISBLANK('Student free'!K168),"",'Student free'!K168)</f>
        <v/>
      </c>
      <c r="J968" t="str">
        <f>IF(ISBLANK('Student free'!L168),"",'Student free'!L168)</f>
        <v/>
      </c>
      <c r="K968" t="str">
        <f>IF(ISBLANK('Student free'!M168),"",'Student free'!M168)</f>
        <v/>
      </c>
      <c r="N968" t="str">
        <f>IF(ISBLANK('Student free'!N168),"",'Student free'!N168)</f>
        <v/>
      </c>
      <c r="AU968" t="str">
        <f>IF(ISBLANK('Student free'!AU168),"",'Student free'!AU168)</f>
        <v/>
      </c>
      <c r="AV968" t="str">
        <f>IF(ISBLANK('Student free'!AV168),"",'Student free'!AV168)</f>
        <v/>
      </c>
      <c r="AW968" t="str">
        <f>IF(ISBLANK('Student free'!AW168),"",'Student free'!AW168)</f>
        <v/>
      </c>
      <c r="AX968" t="str">
        <f>IF(ISBLANK('Student free'!AX168),"",'Student free'!AX168)</f>
        <v/>
      </c>
      <c r="BG968" t="str">
        <f>IF(ISBLANK('Student free'!BG168),"",'Student free'!BG168)</f>
        <v/>
      </c>
      <c r="BI968" s="29" t="str">
        <f>IF(ISBLANK('Student free'!BH168),"",'Student free'!BH168)</f>
        <v/>
      </c>
      <c r="BJ968" t="str">
        <f>IF(ISBLANK('Student free'!F168),"",'Student free'!F168)</f>
        <v/>
      </c>
      <c r="BK968" t="str">
        <f>IF(ISBLANK('Student free'!G168),"",'Student free'!G168)</f>
        <v/>
      </c>
      <c r="BL968" t="str">
        <f>IF(ISBLANK('Student free'!AF168),"",'Student free'!AF168)</f>
        <v/>
      </c>
      <c r="BN968" t="str">
        <f>IF(ISBLANK('Student free'!BI168),"",'Student free'!BI168)</f>
        <v/>
      </c>
    </row>
    <row r="969" spans="6:66">
      <c r="F969" t="str">
        <f>IF(ISBLANK('Student free'!H169),"",'Student free'!H169)</f>
        <v/>
      </c>
      <c r="G969" t="str">
        <f>IF(ISBLANK('Student free'!I169),"",'Student free'!I169)</f>
        <v/>
      </c>
      <c r="H969" t="str">
        <f>IF(ISBLANK('Student free'!J169),"",'Student free'!J169)</f>
        <v/>
      </c>
      <c r="I969" t="str">
        <f>IF(ISBLANK('Student free'!K169),"",'Student free'!K169)</f>
        <v/>
      </c>
      <c r="J969" t="str">
        <f>IF(ISBLANK('Student free'!L169),"",'Student free'!L169)</f>
        <v/>
      </c>
      <c r="K969" t="str">
        <f>IF(ISBLANK('Student free'!M169),"",'Student free'!M169)</f>
        <v/>
      </c>
      <c r="N969" t="str">
        <f>IF(ISBLANK('Student free'!N169),"",'Student free'!N169)</f>
        <v/>
      </c>
      <c r="AU969" t="str">
        <f>IF(ISBLANK('Student free'!AU169),"",'Student free'!AU169)</f>
        <v/>
      </c>
      <c r="AV969" t="str">
        <f>IF(ISBLANK('Student free'!AV169),"",'Student free'!AV169)</f>
        <v/>
      </c>
      <c r="AW969" t="str">
        <f>IF(ISBLANK('Student free'!AW169),"",'Student free'!AW169)</f>
        <v/>
      </c>
      <c r="AX969" t="str">
        <f>IF(ISBLANK('Student free'!AX169),"",'Student free'!AX169)</f>
        <v/>
      </c>
      <c r="BG969" t="str">
        <f>IF(ISBLANK('Student free'!BG169),"",'Student free'!BG169)</f>
        <v/>
      </c>
      <c r="BI969" s="29" t="str">
        <f>IF(ISBLANK('Student free'!BH169),"",'Student free'!BH169)</f>
        <v/>
      </c>
      <c r="BJ969" t="str">
        <f>IF(ISBLANK('Student free'!F169),"",'Student free'!F169)</f>
        <v/>
      </c>
      <c r="BK969" t="str">
        <f>IF(ISBLANK('Student free'!G169),"",'Student free'!G169)</f>
        <v/>
      </c>
      <c r="BL969" t="str">
        <f>IF(ISBLANK('Student free'!AF169),"",'Student free'!AF169)</f>
        <v/>
      </c>
      <c r="BN969" t="str">
        <f>IF(ISBLANK('Student free'!BI169),"",'Student free'!BI169)</f>
        <v/>
      </c>
    </row>
    <row r="970" spans="6:66">
      <c r="F970" t="str">
        <f>IF(ISBLANK('Student free'!H170),"",'Student free'!H170)</f>
        <v/>
      </c>
      <c r="G970" t="str">
        <f>IF(ISBLANK('Student free'!I170),"",'Student free'!I170)</f>
        <v/>
      </c>
      <c r="H970" t="str">
        <f>IF(ISBLANK('Student free'!J170),"",'Student free'!J170)</f>
        <v/>
      </c>
      <c r="I970" t="str">
        <f>IF(ISBLANK('Student free'!K170),"",'Student free'!K170)</f>
        <v/>
      </c>
      <c r="J970" t="str">
        <f>IF(ISBLANK('Student free'!L170),"",'Student free'!L170)</f>
        <v/>
      </c>
      <c r="K970" t="str">
        <f>IF(ISBLANK('Student free'!M170),"",'Student free'!M170)</f>
        <v/>
      </c>
      <c r="N970" t="str">
        <f>IF(ISBLANK('Student free'!N170),"",'Student free'!N170)</f>
        <v/>
      </c>
      <c r="AU970" t="str">
        <f>IF(ISBLANK('Student free'!AU170),"",'Student free'!AU170)</f>
        <v/>
      </c>
      <c r="AV970" t="str">
        <f>IF(ISBLANK('Student free'!AV170),"",'Student free'!AV170)</f>
        <v/>
      </c>
      <c r="AW970" t="str">
        <f>IF(ISBLANK('Student free'!AW170),"",'Student free'!AW170)</f>
        <v/>
      </c>
      <c r="AX970" t="str">
        <f>IF(ISBLANK('Student free'!AX170),"",'Student free'!AX170)</f>
        <v/>
      </c>
      <c r="BG970" t="str">
        <f>IF(ISBLANK('Student free'!BG170),"",'Student free'!BG170)</f>
        <v/>
      </c>
      <c r="BI970" s="29" t="str">
        <f>IF(ISBLANK('Student free'!BH170),"",'Student free'!BH170)</f>
        <v/>
      </c>
      <c r="BJ970" t="str">
        <f>IF(ISBLANK('Student free'!F170),"",'Student free'!F170)</f>
        <v/>
      </c>
      <c r="BK970" t="str">
        <f>IF(ISBLANK('Student free'!G170),"",'Student free'!G170)</f>
        <v/>
      </c>
      <c r="BL970" t="str">
        <f>IF(ISBLANK('Student free'!AF170),"",'Student free'!AF170)</f>
        <v/>
      </c>
      <c r="BN970" t="str">
        <f>IF(ISBLANK('Student free'!BI170),"",'Student free'!BI170)</f>
        <v/>
      </c>
    </row>
    <row r="971" spans="6:66">
      <c r="F971" t="str">
        <f>IF(ISBLANK('Student free'!H171),"",'Student free'!H171)</f>
        <v/>
      </c>
      <c r="G971" t="str">
        <f>IF(ISBLANK('Student free'!I171),"",'Student free'!I171)</f>
        <v/>
      </c>
      <c r="H971" t="str">
        <f>IF(ISBLANK('Student free'!J171),"",'Student free'!J171)</f>
        <v/>
      </c>
      <c r="I971" t="str">
        <f>IF(ISBLANK('Student free'!K171),"",'Student free'!K171)</f>
        <v/>
      </c>
      <c r="J971" t="str">
        <f>IF(ISBLANK('Student free'!L171),"",'Student free'!L171)</f>
        <v/>
      </c>
      <c r="K971" t="str">
        <f>IF(ISBLANK('Student free'!M171),"",'Student free'!M171)</f>
        <v/>
      </c>
      <c r="N971" t="str">
        <f>IF(ISBLANK('Student free'!N171),"",'Student free'!N171)</f>
        <v/>
      </c>
      <c r="AU971" t="str">
        <f>IF(ISBLANK('Student free'!AU171),"",'Student free'!AU171)</f>
        <v/>
      </c>
      <c r="AV971" t="str">
        <f>IF(ISBLANK('Student free'!AV171),"",'Student free'!AV171)</f>
        <v/>
      </c>
      <c r="AW971" t="str">
        <f>IF(ISBLANK('Student free'!AW171),"",'Student free'!AW171)</f>
        <v/>
      </c>
      <c r="AX971" t="str">
        <f>IF(ISBLANK('Student free'!AX171),"",'Student free'!AX171)</f>
        <v/>
      </c>
      <c r="BG971" t="str">
        <f>IF(ISBLANK('Student free'!BG171),"",'Student free'!BG171)</f>
        <v/>
      </c>
      <c r="BI971" s="29" t="str">
        <f>IF(ISBLANK('Student free'!BH171),"",'Student free'!BH171)</f>
        <v/>
      </c>
      <c r="BJ971" t="str">
        <f>IF(ISBLANK('Student free'!F171),"",'Student free'!F171)</f>
        <v/>
      </c>
      <c r="BK971" t="str">
        <f>IF(ISBLANK('Student free'!G171),"",'Student free'!G171)</f>
        <v/>
      </c>
      <c r="BL971" t="str">
        <f>IF(ISBLANK('Student free'!AF171),"",'Student free'!AF171)</f>
        <v/>
      </c>
      <c r="BN971" t="str">
        <f>IF(ISBLANK('Student free'!BI171),"",'Student free'!BI171)</f>
        <v/>
      </c>
    </row>
    <row r="972" spans="6:66">
      <c r="F972" t="str">
        <f>IF(ISBLANK('Student free'!H172),"",'Student free'!H172)</f>
        <v/>
      </c>
      <c r="G972" t="str">
        <f>IF(ISBLANK('Student free'!I172),"",'Student free'!I172)</f>
        <v/>
      </c>
      <c r="H972" t="str">
        <f>IF(ISBLANK('Student free'!J172),"",'Student free'!J172)</f>
        <v/>
      </c>
      <c r="I972" t="str">
        <f>IF(ISBLANK('Student free'!K172),"",'Student free'!K172)</f>
        <v/>
      </c>
      <c r="J972" t="str">
        <f>IF(ISBLANK('Student free'!L172),"",'Student free'!L172)</f>
        <v/>
      </c>
      <c r="K972" t="str">
        <f>IF(ISBLANK('Student free'!M172),"",'Student free'!M172)</f>
        <v/>
      </c>
      <c r="N972" t="str">
        <f>IF(ISBLANK('Student free'!N172),"",'Student free'!N172)</f>
        <v/>
      </c>
      <c r="AU972" t="str">
        <f>IF(ISBLANK('Student free'!AU172),"",'Student free'!AU172)</f>
        <v/>
      </c>
      <c r="AV972" t="str">
        <f>IF(ISBLANK('Student free'!AV172),"",'Student free'!AV172)</f>
        <v/>
      </c>
      <c r="AW972" t="str">
        <f>IF(ISBLANK('Student free'!AW172),"",'Student free'!AW172)</f>
        <v/>
      </c>
      <c r="AX972" t="str">
        <f>IF(ISBLANK('Student free'!AX172),"",'Student free'!AX172)</f>
        <v/>
      </c>
      <c r="BG972" t="str">
        <f>IF(ISBLANK('Student free'!BG172),"",'Student free'!BG172)</f>
        <v/>
      </c>
      <c r="BI972" s="29" t="str">
        <f>IF(ISBLANK('Student free'!BH172),"",'Student free'!BH172)</f>
        <v/>
      </c>
      <c r="BJ972" t="str">
        <f>IF(ISBLANK('Student free'!F172),"",'Student free'!F172)</f>
        <v/>
      </c>
      <c r="BK972" t="str">
        <f>IF(ISBLANK('Student free'!G172),"",'Student free'!G172)</f>
        <v/>
      </c>
      <c r="BL972" t="str">
        <f>IF(ISBLANK('Student free'!AF172),"",'Student free'!AF172)</f>
        <v/>
      </c>
      <c r="BN972" t="str">
        <f>IF(ISBLANK('Student free'!BI172),"",'Student free'!BI172)</f>
        <v/>
      </c>
    </row>
    <row r="973" spans="6:66">
      <c r="F973" t="str">
        <f>IF(ISBLANK('Student free'!H173),"",'Student free'!H173)</f>
        <v/>
      </c>
      <c r="G973" t="str">
        <f>IF(ISBLANK('Student free'!I173),"",'Student free'!I173)</f>
        <v/>
      </c>
      <c r="H973" t="str">
        <f>IF(ISBLANK('Student free'!J173),"",'Student free'!J173)</f>
        <v/>
      </c>
      <c r="I973" t="str">
        <f>IF(ISBLANK('Student free'!K173),"",'Student free'!K173)</f>
        <v/>
      </c>
      <c r="J973" t="str">
        <f>IF(ISBLANK('Student free'!L173),"",'Student free'!L173)</f>
        <v/>
      </c>
      <c r="K973" t="str">
        <f>IF(ISBLANK('Student free'!M173),"",'Student free'!M173)</f>
        <v/>
      </c>
      <c r="N973" t="str">
        <f>IF(ISBLANK('Student free'!N173),"",'Student free'!N173)</f>
        <v/>
      </c>
      <c r="AU973" t="str">
        <f>IF(ISBLANK('Student free'!AU173),"",'Student free'!AU173)</f>
        <v/>
      </c>
      <c r="AV973" t="str">
        <f>IF(ISBLANK('Student free'!AV173),"",'Student free'!AV173)</f>
        <v/>
      </c>
      <c r="AW973" t="str">
        <f>IF(ISBLANK('Student free'!AW173),"",'Student free'!AW173)</f>
        <v/>
      </c>
      <c r="AX973" t="str">
        <f>IF(ISBLANK('Student free'!AX173),"",'Student free'!AX173)</f>
        <v/>
      </c>
      <c r="BG973" t="str">
        <f>IF(ISBLANK('Student free'!BG173),"",'Student free'!BG173)</f>
        <v/>
      </c>
      <c r="BI973" s="29" t="str">
        <f>IF(ISBLANK('Student free'!BH173),"",'Student free'!BH173)</f>
        <v/>
      </c>
      <c r="BJ973" t="str">
        <f>IF(ISBLANK('Student free'!F173),"",'Student free'!F173)</f>
        <v/>
      </c>
      <c r="BK973" t="str">
        <f>IF(ISBLANK('Student free'!G173),"",'Student free'!G173)</f>
        <v/>
      </c>
      <c r="BL973" t="str">
        <f>IF(ISBLANK('Student free'!AF173),"",'Student free'!AF173)</f>
        <v/>
      </c>
      <c r="BN973" t="str">
        <f>IF(ISBLANK('Student free'!BI173),"",'Student free'!BI173)</f>
        <v/>
      </c>
    </row>
    <row r="974" spans="6:66">
      <c r="F974" t="str">
        <f>IF(ISBLANK('Student free'!H174),"",'Student free'!H174)</f>
        <v/>
      </c>
      <c r="G974" t="str">
        <f>IF(ISBLANK('Student free'!I174),"",'Student free'!I174)</f>
        <v/>
      </c>
      <c r="H974" t="str">
        <f>IF(ISBLANK('Student free'!J174),"",'Student free'!J174)</f>
        <v/>
      </c>
      <c r="I974" t="str">
        <f>IF(ISBLANK('Student free'!K174),"",'Student free'!K174)</f>
        <v/>
      </c>
      <c r="J974" t="str">
        <f>IF(ISBLANK('Student free'!L174),"",'Student free'!L174)</f>
        <v/>
      </c>
      <c r="K974" t="str">
        <f>IF(ISBLANK('Student free'!M174),"",'Student free'!M174)</f>
        <v/>
      </c>
      <c r="N974" t="str">
        <f>IF(ISBLANK('Student free'!N174),"",'Student free'!N174)</f>
        <v/>
      </c>
      <c r="AU974" t="str">
        <f>IF(ISBLANK('Student free'!AU174),"",'Student free'!AU174)</f>
        <v/>
      </c>
      <c r="AV974" t="str">
        <f>IF(ISBLANK('Student free'!AV174),"",'Student free'!AV174)</f>
        <v/>
      </c>
      <c r="AW974" t="str">
        <f>IF(ISBLANK('Student free'!AW174),"",'Student free'!AW174)</f>
        <v/>
      </c>
      <c r="AX974" t="str">
        <f>IF(ISBLANK('Student free'!AX174),"",'Student free'!AX174)</f>
        <v/>
      </c>
      <c r="BG974" t="str">
        <f>IF(ISBLANK('Student free'!BG174),"",'Student free'!BG174)</f>
        <v/>
      </c>
      <c r="BI974" s="29" t="str">
        <f>IF(ISBLANK('Student free'!BH174),"",'Student free'!BH174)</f>
        <v/>
      </c>
      <c r="BJ974" t="str">
        <f>IF(ISBLANK('Student free'!F174),"",'Student free'!F174)</f>
        <v/>
      </c>
      <c r="BK974" t="str">
        <f>IF(ISBLANK('Student free'!G174),"",'Student free'!G174)</f>
        <v/>
      </c>
      <c r="BL974" t="str">
        <f>IF(ISBLANK('Student free'!AF174),"",'Student free'!AF174)</f>
        <v/>
      </c>
      <c r="BN974" t="str">
        <f>IF(ISBLANK('Student free'!BI174),"",'Student free'!BI174)</f>
        <v/>
      </c>
    </row>
    <row r="975" spans="6:66">
      <c r="F975" t="str">
        <f>IF(ISBLANK('Student free'!H175),"",'Student free'!H175)</f>
        <v/>
      </c>
      <c r="G975" t="str">
        <f>IF(ISBLANK('Student free'!I175),"",'Student free'!I175)</f>
        <v/>
      </c>
      <c r="H975" t="str">
        <f>IF(ISBLANK('Student free'!J175),"",'Student free'!J175)</f>
        <v/>
      </c>
      <c r="I975" t="str">
        <f>IF(ISBLANK('Student free'!K175),"",'Student free'!K175)</f>
        <v/>
      </c>
      <c r="J975" t="str">
        <f>IF(ISBLANK('Student free'!L175),"",'Student free'!L175)</f>
        <v/>
      </c>
      <c r="K975" t="str">
        <f>IF(ISBLANK('Student free'!M175),"",'Student free'!M175)</f>
        <v/>
      </c>
      <c r="N975" t="str">
        <f>IF(ISBLANK('Student free'!N175),"",'Student free'!N175)</f>
        <v/>
      </c>
      <c r="AU975" t="str">
        <f>IF(ISBLANK('Student free'!AU175),"",'Student free'!AU175)</f>
        <v/>
      </c>
      <c r="AV975" t="str">
        <f>IF(ISBLANK('Student free'!AV175),"",'Student free'!AV175)</f>
        <v/>
      </c>
      <c r="AW975" t="str">
        <f>IF(ISBLANK('Student free'!AW175),"",'Student free'!AW175)</f>
        <v/>
      </c>
      <c r="AX975" t="str">
        <f>IF(ISBLANK('Student free'!AX175),"",'Student free'!AX175)</f>
        <v/>
      </c>
      <c r="BG975" t="str">
        <f>IF(ISBLANK('Student free'!BG175),"",'Student free'!BG175)</f>
        <v/>
      </c>
      <c r="BI975" s="29" t="str">
        <f>IF(ISBLANK('Student free'!BH175),"",'Student free'!BH175)</f>
        <v/>
      </c>
      <c r="BJ975" t="str">
        <f>IF(ISBLANK('Student free'!F175),"",'Student free'!F175)</f>
        <v/>
      </c>
      <c r="BK975" t="str">
        <f>IF(ISBLANK('Student free'!G175),"",'Student free'!G175)</f>
        <v/>
      </c>
      <c r="BL975" t="str">
        <f>IF(ISBLANK('Student free'!AF175),"",'Student free'!AF175)</f>
        <v/>
      </c>
      <c r="BN975" t="str">
        <f>IF(ISBLANK('Student free'!BI175),"",'Student free'!BI175)</f>
        <v/>
      </c>
    </row>
    <row r="976" spans="6:66">
      <c r="F976" t="str">
        <f>IF(ISBLANK('Student free'!H176),"",'Student free'!H176)</f>
        <v/>
      </c>
      <c r="G976" t="str">
        <f>IF(ISBLANK('Student free'!I176),"",'Student free'!I176)</f>
        <v/>
      </c>
      <c r="H976" t="str">
        <f>IF(ISBLANK('Student free'!J176),"",'Student free'!J176)</f>
        <v/>
      </c>
      <c r="I976" t="str">
        <f>IF(ISBLANK('Student free'!K176),"",'Student free'!K176)</f>
        <v/>
      </c>
      <c r="J976" t="str">
        <f>IF(ISBLANK('Student free'!L176),"",'Student free'!L176)</f>
        <v/>
      </c>
      <c r="K976" t="str">
        <f>IF(ISBLANK('Student free'!M176),"",'Student free'!M176)</f>
        <v/>
      </c>
      <c r="N976" t="str">
        <f>IF(ISBLANK('Student free'!N176),"",'Student free'!N176)</f>
        <v/>
      </c>
      <c r="AU976" t="str">
        <f>IF(ISBLANK('Student free'!AU176),"",'Student free'!AU176)</f>
        <v/>
      </c>
      <c r="AV976" t="str">
        <f>IF(ISBLANK('Student free'!AV176),"",'Student free'!AV176)</f>
        <v/>
      </c>
      <c r="AW976" t="str">
        <f>IF(ISBLANK('Student free'!AW176),"",'Student free'!AW176)</f>
        <v/>
      </c>
      <c r="AX976" t="str">
        <f>IF(ISBLANK('Student free'!AX176),"",'Student free'!AX176)</f>
        <v/>
      </c>
      <c r="BG976" t="str">
        <f>IF(ISBLANK('Student free'!BG176),"",'Student free'!BG176)</f>
        <v/>
      </c>
      <c r="BI976" s="29" t="str">
        <f>IF(ISBLANK('Student free'!BH176),"",'Student free'!BH176)</f>
        <v/>
      </c>
      <c r="BJ976" t="str">
        <f>IF(ISBLANK('Student free'!F176),"",'Student free'!F176)</f>
        <v/>
      </c>
      <c r="BK976" t="str">
        <f>IF(ISBLANK('Student free'!G176),"",'Student free'!G176)</f>
        <v/>
      </c>
      <c r="BL976" t="str">
        <f>IF(ISBLANK('Student free'!AF176),"",'Student free'!AF176)</f>
        <v/>
      </c>
      <c r="BN976" t="str">
        <f>IF(ISBLANK('Student free'!BI176),"",'Student free'!BI176)</f>
        <v/>
      </c>
    </row>
    <row r="977" spans="6:66">
      <c r="F977" t="str">
        <f>IF(ISBLANK('Student free'!H177),"",'Student free'!H177)</f>
        <v/>
      </c>
      <c r="G977" t="str">
        <f>IF(ISBLANK('Student free'!I177),"",'Student free'!I177)</f>
        <v/>
      </c>
      <c r="H977" t="str">
        <f>IF(ISBLANK('Student free'!J177),"",'Student free'!J177)</f>
        <v/>
      </c>
      <c r="I977" t="str">
        <f>IF(ISBLANK('Student free'!K177),"",'Student free'!K177)</f>
        <v/>
      </c>
      <c r="J977" t="str">
        <f>IF(ISBLANK('Student free'!L177),"",'Student free'!L177)</f>
        <v/>
      </c>
      <c r="K977" t="str">
        <f>IF(ISBLANK('Student free'!M177),"",'Student free'!M177)</f>
        <v/>
      </c>
      <c r="N977" t="str">
        <f>IF(ISBLANK('Student free'!N177),"",'Student free'!N177)</f>
        <v/>
      </c>
      <c r="AU977" t="str">
        <f>IF(ISBLANK('Student free'!AU177),"",'Student free'!AU177)</f>
        <v/>
      </c>
      <c r="AV977" t="str">
        <f>IF(ISBLANK('Student free'!AV177),"",'Student free'!AV177)</f>
        <v/>
      </c>
      <c r="AW977" t="str">
        <f>IF(ISBLANK('Student free'!AW177),"",'Student free'!AW177)</f>
        <v/>
      </c>
      <c r="AX977" t="str">
        <f>IF(ISBLANK('Student free'!AX177),"",'Student free'!AX177)</f>
        <v/>
      </c>
      <c r="BG977" t="str">
        <f>IF(ISBLANK('Student free'!BG177),"",'Student free'!BG177)</f>
        <v/>
      </c>
      <c r="BI977" s="29" t="str">
        <f>IF(ISBLANK('Student free'!BH177),"",'Student free'!BH177)</f>
        <v/>
      </c>
      <c r="BJ977" t="str">
        <f>IF(ISBLANK('Student free'!F177),"",'Student free'!F177)</f>
        <v/>
      </c>
      <c r="BK977" t="str">
        <f>IF(ISBLANK('Student free'!G177),"",'Student free'!G177)</f>
        <v/>
      </c>
      <c r="BL977" t="str">
        <f>IF(ISBLANK('Student free'!AF177),"",'Student free'!AF177)</f>
        <v/>
      </c>
      <c r="BN977" t="str">
        <f>IF(ISBLANK('Student free'!BI177),"",'Student free'!BI177)</f>
        <v/>
      </c>
    </row>
    <row r="978" spans="6:66">
      <c r="F978" t="str">
        <f>IF(ISBLANK('Student free'!H178),"",'Student free'!H178)</f>
        <v/>
      </c>
      <c r="G978" t="str">
        <f>IF(ISBLANK('Student free'!I178),"",'Student free'!I178)</f>
        <v/>
      </c>
      <c r="H978" t="str">
        <f>IF(ISBLANK('Student free'!J178),"",'Student free'!J178)</f>
        <v/>
      </c>
      <c r="I978" t="str">
        <f>IF(ISBLANK('Student free'!K178),"",'Student free'!K178)</f>
        <v/>
      </c>
      <c r="J978" t="str">
        <f>IF(ISBLANK('Student free'!L178),"",'Student free'!L178)</f>
        <v/>
      </c>
      <c r="K978" t="str">
        <f>IF(ISBLANK('Student free'!M178),"",'Student free'!M178)</f>
        <v/>
      </c>
      <c r="N978" t="str">
        <f>IF(ISBLANK('Student free'!N178),"",'Student free'!N178)</f>
        <v/>
      </c>
      <c r="AU978" t="str">
        <f>IF(ISBLANK('Student free'!AU178),"",'Student free'!AU178)</f>
        <v/>
      </c>
      <c r="AV978" t="str">
        <f>IF(ISBLANK('Student free'!AV178),"",'Student free'!AV178)</f>
        <v/>
      </c>
      <c r="AW978" t="str">
        <f>IF(ISBLANK('Student free'!AW178),"",'Student free'!AW178)</f>
        <v/>
      </c>
      <c r="AX978" t="str">
        <f>IF(ISBLANK('Student free'!AX178),"",'Student free'!AX178)</f>
        <v/>
      </c>
      <c r="BG978" t="str">
        <f>IF(ISBLANK('Student free'!BG178),"",'Student free'!BG178)</f>
        <v/>
      </c>
      <c r="BI978" s="29" t="str">
        <f>IF(ISBLANK('Student free'!BH178),"",'Student free'!BH178)</f>
        <v/>
      </c>
      <c r="BJ978" t="str">
        <f>IF(ISBLANK('Student free'!F178),"",'Student free'!F178)</f>
        <v/>
      </c>
      <c r="BK978" t="str">
        <f>IF(ISBLANK('Student free'!G178),"",'Student free'!G178)</f>
        <v/>
      </c>
      <c r="BL978" t="str">
        <f>IF(ISBLANK('Student free'!AF178),"",'Student free'!AF178)</f>
        <v/>
      </c>
      <c r="BN978" t="str">
        <f>IF(ISBLANK('Student free'!BI178),"",'Student free'!BI178)</f>
        <v/>
      </c>
    </row>
    <row r="979" spans="6:66">
      <c r="F979" t="str">
        <f>IF(ISBLANK('Student free'!H179),"",'Student free'!H179)</f>
        <v/>
      </c>
      <c r="G979" t="str">
        <f>IF(ISBLANK('Student free'!I179),"",'Student free'!I179)</f>
        <v/>
      </c>
      <c r="H979" t="str">
        <f>IF(ISBLANK('Student free'!J179),"",'Student free'!J179)</f>
        <v/>
      </c>
      <c r="I979" t="str">
        <f>IF(ISBLANK('Student free'!K179),"",'Student free'!K179)</f>
        <v/>
      </c>
      <c r="J979" t="str">
        <f>IF(ISBLANK('Student free'!L179),"",'Student free'!L179)</f>
        <v/>
      </c>
      <c r="K979" t="str">
        <f>IF(ISBLANK('Student free'!M179),"",'Student free'!M179)</f>
        <v/>
      </c>
      <c r="N979" t="str">
        <f>IF(ISBLANK('Student free'!N179),"",'Student free'!N179)</f>
        <v/>
      </c>
      <c r="AU979" t="str">
        <f>IF(ISBLANK('Student free'!AU179),"",'Student free'!AU179)</f>
        <v/>
      </c>
      <c r="AV979" t="str">
        <f>IF(ISBLANK('Student free'!AV179),"",'Student free'!AV179)</f>
        <v/>
      </c>
      <c r="AW979" t="str">
        <f>IF(ISBLANK('Student free'!AW179),"",'Student free'!AW179)</f>
        <v/>
      </c>
      <c r="AX979" t="str">
        <f>IF(ISBLANK('Student free'!AX179),"",'Student free'!AX179)</f>
        <v/>
      </c>
      <c r="BG979" t="str">
        <f>IF(ISBLANK('Student free'!BG179),"",'Student free'!BG179)</f>
        <v/>
      </c>
      <c r="BI979" s="29" t="str">
        <f>IF(ISBLANK('Student free'!BH179),"",'Student free'!BH179)</f>
        <v/>
      </c>
      <c r="BJ979" t="str">
        <f>IF(ISBLANK('Student free'!F179),"",'Student free'!F179)</f>
        <v/>
      </c>
      <c r="BK979" t="str">
        <f>IF(ISBLANK('Student free'!G179),"",'Student free'!G179)</f>
        <v/>
      </c>
      <c r="BL979" t="str">
        <f>IF(ISBLANK('Student free'!AF179),"",'Student free'!AF179)</f>
        <v/>
      </c>
      <c r="BN979" t="str">
        <f>IF(ISBLANK('Student free'!BI179),"",'Student free'!BI179)</f>
        <v/>
      </c>
    </row>
    <row r="980" spans="6:66">
      <c r="F980" t="str">
        <f>IF(ISBLANK('Student free'!H180),"",'Student free'!H180)</f>
        <v/>
      </c>
      <c r="G980" t="str">
        <f>IF(ISBLANK('Student free'!I180),"",'Student free'!I180)</f>
        <v/>
      </c>
      <c r="H980" t="str">
        <f>IF(ISBLANK('Student free'!J180),"",'Student free'!J180)</f>
        <v/>
      </c>
      <c r="I980" t="str">
        <f>IF(ISBLANK('Student free'!K180),"",'Student free'!K180)</f>
        <v/>
      </c>
      <c r="J980" t="str">
        <f>IF(ISBLANK('Student free'!L180),"",'Student free'!L180)</f>
        <v/>
      </c>
      <c r="K980" t="str">
        <f>IF(ISBLANK('Student free'!M180),"",'Student free'!M180)</f>
        <v/>
      </c>
      <c r="N980" t="str">
        <f>IF(ISBLANK('Student free'!N180),"",'Student free'!N180)</f>
        <v/>
      </c>
      <c r="AU980" t="str">
        <f>IF(ISBLANK('Student free'!AU180),"",'Student free'!AU180)</f>
        <v/>
      </c>
      <c r="AV980" t="str">
        <f>IF(ISBLANK('Student free'!AV180),"",'Student free'!AV180)</f>
        <v/>
      </c>
      <c r="AW980" t="str">
        <f>IF(ISBLANK('Student free'!AW180),"",'Student free'!AW180)</f>
        <v/>
      </c>
      <c r="AX980" t="str">
        <f>IF(ISBLANK('Student free'!AX180),"",'Student free'!AX180)</f>
        <v/>
      </c>
      <c r="BG980" t="str">
        <f>IF(ISBLANK('Student free'!BG180),"",'Student free'!BG180)</f>
        <v/>
      </c>
      <c r="BI980" s="29" t="str">
        <f>IF(ISBLANK('Student free'!BH180),"",'Student free'!BH180)</f>
        <v/>
      </c>
      <c r="BJ980" t="str">
        <f>IF(ISBLANK('Student free'!F180),"",'Student free'!F180)</f>
        <v/>
      </c>
      <c r="BK980" t="str">
        <f>IF(ISBLANK('Student free'!G180),"",'Student free'!G180)</f>
        <v/>
      </c>
      <c r="BL980" t="str">
        <f>IF(ISBLANK('Student free'!AF180),"",'Student free'!AF180)</f>
        <v/>
      </c>
      <c r="BN980" t="str">
        <f>IF(ISBLANK('Student free'!BI180),"",'Student free'!BI180)</f>
        <v/>
      </c>
    </row>
    <row r="981" spans="6:66">
      <c r="F981" t="str">
        <f>IF(ISBLANK('Student free'!H181),"",'Student free'!H181)</f>
        <v/>
      </c>
      <c r="G981" t="str">
        <f>IF(ISBLANK('Student free'!I181),"",'Student free'!I181)</f>
        <v/>
      </c>
      <c r="H981" t="str">
        <f>IF(ISBLANK('Student free'!J181),"",'Student free'!J181)</f>
        <v/>
      </c>
      <c r="I981" t="str">
        <f>IF(ISBLANK('Student free'!K181),"",'Student free'!K181)</f>
        <v/>
      </c>
      <c r="J981" t="str">
        <f>IF(ISBLANK('Student free'!L181),"",'Student free'!L181)</f>
        <v/>
      </c>
      <c r="K981" t="str">
        <f>IF(ISBLANK('Student free'!M181),"",'Student free'!M181)</f>
        <v/>
      </c>
      <c r="N981" t="str">
        <f>IF(ISBLANK('Student free'!N181),"",'Student free'!N181)</f>
        <v/>
      </c>
      <c r="AU981" t="str">
        <f>IF(ISBLANK('Student free'!AU181),"",'Student free'!AU181)</f>
        <v/>
      </c>
      <c r="AV981" t="str">
        <f>IF(ISBLANK('Student free'!AV181),"",'Student free'!AV181)</f>
        <v/>
      </c>
      <c r="AW981" t="str">
        <f>IF(ISBLANK('Student free'!AW181),"",'Student free'!AW181)</f>
        <v/>
      </c>
      <c r="AX981" t="str">
        <f>IF(ISBLANK('Student free'!AX181),"",'Student free'!AX181)</f>
        <v/>
      </c>
      <c r="BG981" t="str">
        <f>IF(ISBLANK('Student free'!BG181),"",'Student free'!BG181)</f>
        <v/>
      </c>
      <c r="BI981" s="29" t="str">
        <f>IF(ISBLANK('Student free'!BH181),"",'Student free'!BH181)</f>
        <v/>
      </c>
      <c r="BJ981" t="str">
        <f>IF(ISBLANK('Student free'!F181),"",'Student free'!F181)</f>
        <v/>
      </c>
      <c r="BK981" t="str">
        <f>IF(ISBLANK('Student free'!G181),"",'Student free'!G181)</f>
        <v/>
      </c>
      <c r="BL981" t="str">
        <f>IF(ISBLANK('Student free'!AF181),"",'Student free'!AF181)</f>
        <v/>
      </c>
      <c r="BN981" t="str">
        <f>IF(ISBLANK('Student free'!BI181),"",'Student free'!BI181)</f>
        <v/>
      </c>
    </row>
    <row r="982" spans="6:66">
      <c r="F982" t="str">
        <f>IF(ISBLANK('Student free'!H182),"",'Student free'!H182)</f>
        <v/>
      </c>
      <c r="G982" t="str">
        <f>IF(ISBLANK('Student free'!I182),"",'Student free'!I182)</f>
        <v/>
      </c>
      <c r="H982" t="str">
        <f>IF(ISBLANK('Student free'!J182),"",'Student free'!J182)</f>
        <v/>
      </c>
      <c r="I982" t="str">
        <f>IF(ISBLANK('Student free'!K182),"",'Student free'!K182)</f>
        <v/>
      </c>
      <c r="J982" t="str">
        <f>IF(ISBLANK('Student free'!L182),"",'Student free'!L182)</f>
        <v/>
      </c>
      <c r="K982" t="str">
        <f>IF(ISBLANK('Student free'!M182),"",'Student free'!M182)</f>
        <v/>
      </c>
      <c r="N982" t="str">
        <f>IF(ISBLANK('Student free'!N182),"",'Student free'!N182)</f>
        <v/>
      </c>
      <c r="AU982" t="str">
        <f>IF(ISBLANK('Student free'!AU182),"",'Student free'!AU182)</f>
        <v/>
      </c>
      <c r="AV982" t="str">
        <f>IF(ISBLANK('Student free'!AV182),"",'Student free'!AV182)</f>
        <v/>
      </c>
      <c r="AW982" t="str">
        <f>IF(ISBLANK('Student free'!AW182),"",'Student free'!AW182)</f>
        <v/>
      </c>
      <c r="AX982" t="str">
        <f>IF(ISBLANK('Student free'!AX182),"",'Student free'!AX182)</f>
        <v/>
      </c>
      <c r="BG982" t="str">
        <f>IF(ISBLANK('Student free'!BG182),"",'Student free'!BG182)</f>
        <v/>
      </c>
      <c r="BI982" s="29" t="str">
        <f>IF(ISBLANK('Student free'!BH182),"",'Student free'!BH182)</f>
        <v/>
      </c>
      <c r="BJ982" t="str">
        <f>IF(ISBLANK('Student free'!F182),"",'Student free'!F182)</f>
        <v/>
      </c>
      <c r="BK982" t="str">
        <f>IF(ISBLANK('Student free'!G182),"",'Student free'!G182)</f>
        <v/>
      </c>
      <c r="BL982" t="str">
        <f>IF(ISBLANK('Student free'!AF182),"",'Student free'!AF182)</f>
        <v/>
      </c>
      <c r="BN982" t="str">
        <f>IF(ISBLANK('Student free'!BI182),"",'Student free'!BI182)</f>
        <v/>
      </c>
    </row>
    <row r="983" spans="6:66">
      <c r="F983" t="str">
        <f>IF(ISBLANK('Student free'!H183),"",'Student free'!H183)</f>
        <v/>
      </c>
      <c r="G983" t="str">
        <f>IF(ISBLANK('Student free'!I183),"",'Student free'!I183)</f>
        <v/>
      </c>
      <c r="H983" t="str">
        <f>IF(ISBLANK('Student free'!J183),"",'Student free'!J183)</f>
        <v/>
      </c>
      <c r="I983" t="str">
        <f>IF(ISBLANK('Student free'!K183),"",'Student free'!K183)</f>
        <v/>
      </c>
      <c r="J983" t="str">
        <f>IF(ISBLANK('Student free'!L183),"",'Student free'!L183)</f>
        <v/>
      </c>
      <c r="K983" t="str">
        <f>IF(ISBLANK('Student free'!M183),"",'Student free'!M183)</f>
        <v/>
      </c>
      <c r="N983" t="str">
        <f>IF(ISBLANK('Student free'!N183),"",'Student free'!N183)</f>
        <v/>
      </c>
      <c r="AU983" t="str">
        <f>IF(ISBLANK('Student free'!AU183),"",'Student free'!AU183)</f>
        <v/>
      </c>
      <c r="AV983" t="str">
        <f>IF(ISBLANK('Student free'!AV183),"",'Student free'!AV183)</f>
        <v/>
      </c>
      <c r="AW983" t="str">
        <f>IF(ISBLANK('Student free'!AW183),"",'Student free'!AW183)</f>
        <v/>
      </c>
      <c r="AX983" t="str">
        <f>IF(ISBLANK('Student free'!AX183),"",'Student free'!AX183)</f>
        <v/>
      </c>
      <c r="BG983" t="str">
        <f>IF(ISBLANK('Student free'!BG183),"",'Student free'!BG183)</f>
        <v/>
      </c>
      <c r="BI983" s="29" t="str">
        <f>IF(ISBLANK('Student free'!BH183),"",'Student free'!BH183)</f>
        <v/>
      </c>
      <c r="BJ983" t="str">
        <f>IF(ISBLANK('Student free'!F183),"",'Student free'!F183)</f>
        <v/>
      </c>
      <c r="BK983" t="str">
        <f>IF(ISBLANK('Student free'!G183),"",'Student free'!G183)</f>
        <v/>
      </c>
      <c r="BL983" t="str">
        <f>IF(ISBLANK('Student free'!AF183),"",'Student free'!AF183)</f>
        <v/>
      </c>
      <c r="BN983" t="str">
        <f>IF(ISBLANK('Student free'!BI183),"",'Student free'!BI183)</f>
        <v/>
      </c>
    </row>
    <row r="984" spans="6:66">
      <c r="F984" t="str">
        <f>IF(ISBLANK('Student free'!H184),"",'Student free'!H184)</f>
        <v/>
      </c>
      <c r="G984" t="str">
        <f>IF(ISBLANK('Student free'!I184),"",'Student free'!I184)</f>
        <v/>
      </c>
      <c r="H984" t="str">
        <f>IF(ISBLANK('Student free'!J184),"",'Student free'!J184)</f>
        <v/>
      </c>
      <c r="I984" t="str">
        <f>IF(ISBLANK('Student free'!K184),"",'Student free'!K184)</f>
        <v/>
      </c>
      <c r="J984" t="str">
        <f>IF(ISBLANK('Student free'!L184),"",'Student free'!L184)</f>
        <v/>
      </c>
      <c r="K984" t="str">
        <f>IF(ISBLANK('Student free'!M184),"",'Student free'!M184)</f>
        <v/>
      </c>
      <c r="N984" t="str">
        <f>IF(ISBLANK('Student free'!N184),"",'Student free'!N184)</f>
        <v/>
      </c>
      <c r="AU984" t="str">
        <f>IF(ISBLANK('Student free'!AU184),"",'Student free'!AU184)</f>
        <v/>
      </c>
      <c r="AV984" t="str">
        <f>IF(ISBLANK('Student free'!AV184),"",'Student free'!AV184)</f>
        <v/>
      </c>
      <c r="AW984" t="str">
        <f>IF(ISBLANK('Student free'!AW184),"",'Student free'!AW184)</f>
        <v/>
      </c>
      <c r="AX984" t="str">
        <f>IF(ISBLANK('Student free'!AX184),"",'Student free'!AX184)</f>
        <v/>
      </c>
      <c r="BG984" t="str">
        <f>IF(ISBLANK('Student free'!BG184),"",'Student free'!BG184)</f>
        <v/>
      </c>
      <c r="BI984" s="29" t="str">
        <f>IF(ISBLANK('Student free'!BH184),"",'Student free'!BH184)</f>
        <v/>
      </c>
      <c r="BJ984" t="str">
        <f>IF(ISBLANK('Student free'!F184),"",'Student free'!F184)</f>
        <v/>
      </c>
      <c r="BK984" t="str">
        <f>IF(ISBLANK('Student free'!G184),"",'Student free'!G184)</f>
        <v/>
      </c>
      <c r="BL984" t="str">
        <f>IF(ISBLANK('Student free'!AF184),"",'Student free'!AF184)</f>
        <v/>
      </c>
      <c r="BN984" t="str">
        <f>IF(ISBLANK('Student free'!BI184),"",'Student free'!BI184)</f>
        <v/>
      </c>
    </row>
    <row r="985" spans="6:66">
      <c r="F985" t="str">
        <f>IF(ISBLANK('Student free'!H185),"",'Student free'!H185)</f>
        <v/>
      </c>
      <c r="G985" t="str">
        <f>IF(ISBLANK('Student free'!I185),"",'Student free'!I185)</f>
        <v/>
      </c>
      <c r="H985" t="str">
        <f>IF(ISBLANK('Student free'!J185),"",'Student free'!J185)</f>
        <v/>
      </c>
      <c r="I985" t="str">
        <f>IF(ISBLANK('Student free'!K185),"",'Student free'!K185)</f>
        <v/>
      </c>
      <c r="J985" t="str">
        <f>IF(ISBLANK('Student free'!L185),"",'Student free'!L185)</f>
        <v/>
      </c>
      <c r="K985" t="str">
        <f>IF(ISBLANK('Student free'!M185),"",'Student free'!M185)</f>
        <v/>
      </c>
      <c r="N985" t="str">
        <f>IF(ISBLANK('Student free'!N185),"",'Student free'!N185)</f>
        <v/>
      </c>
      <c r="AU985" t="str">
        <f>IF(ISBLANK('Student free'!AU185),"",'Student free'!AU185)</f>
        <v/>
      </c>
      <c r="AV985" t="str">
        <f>IF(ISBLANK('Student free'!AV185),"",'Student free'!AV185)</f>
        <v/>
      </c>
      <c r="AW985" t="str">
        <f>IF(ISBLANK('Student free'!AW185),"",'Student free'!AW185)</f>
        <v/>
      </c>
      <c r="AX985" t="str">
        <f>IF(ISBLANK('Student free'!AX185),"",'Student free'!AX185)</f>
        <v/>
      </c>
      <c r="BG985" t="str">
        <f>IF(ISBLANK('Student free'!BG185),"",'Student free'!BG185)</f>
        <v/>
      </c>
      <c r="BI985" s="29" t="str">
        <f>IF(ISBLANK('Student free'!BH185),"",'Student free'!BH185)</f>
        <v/>
      </c>
      <c r="BJ985" t="str">
        <f>IF(ISBLANK('Student free'!F185),"",'Student free'!F185)</f>
        <v/>
      </c>
      <c r="BK985" t="str">
        <f>IF(ISBLANK('Student free'!G185),"",'Student free'!G185)</f>
        <v/>
      </c>
      <c r="BL985" t="str">
        <f>IF(ISBLANK('Student free'!AF185),"",'Student free'!AF185)</f>
        <v/>
      </c>
      <c r="BN985" t="str">
        <f>IF(ISBLANK('Student free'!BI185),"",'Student free'!BI185)</f>
        <v/>
      </c>
    </row>
    <row r="986" spans="6:66">
      <c r="F986" t="str">
        <f>IF(ISBLANK('Student free'!H186),"",'Student free'!H186)</f>
        <v/>
      </c>
      <c r="G986" t="str">
        <f>IF(ISBLANK('Student free'!I186),"",'Student free'!I186)</f>
        <v/>
      </c>
      <c r="H986" t="str">
        <f>IF(ISBLANK('Student free'!J186),"",'Student free'!J186)</f>
        <v/>
      </c>
      <c r="I986" t="str">
        <f>IF(ISBLANK('Student free'!K186),"",'Student free'!K186)</f>
        <v/>
      </c>
      <c r="J986" t="str">
        <f>IF(ISBLANK('Student free'!L186),"",'Student free'!L186)</f>
        <v/>
      </c>
      <c r="K986" t="str">
        <f>IF(ISBLANK('Student free'!M186),"",'Student free'!M186)</f>
        <v/>
      </c>
      <c r="N986" t="str">
        <f>IF(ISBLANK('Student free'!N186),"",'Student free'!N186)</f>
        <v/>
      </c>
      <c r="AU986" t="str">
        <f>IF(ISBLANK('Student free'!AU186),"",'Student free'!AU186)</f>
        <v/>
      </c>
      <c r="AV986" t="str">
        <f>IF(ISBLANK('Student free'!AV186),"",'Student free'!AV186)</f>
        <v/>
      </c>
      <c r="AW986" t="str">
        <f>IF(ISBLANK('Student free'!AW186),"",'Student free'!AW186)</f>
        <v/>
      </c>
      <c r="AX986" t="str">
        <f>IF(ISBLANK('Student free'!AX186),"",'Student free'!AX186)</f>
        <v/>
      </c>
      <c r="BG986" t="str">
        <f>IF(ISBLANK('Student free'!BG186),"",'Student free'!BG186)</f>
        <v/>
      </c>
      <c r="BI986" s="29" t="str">
        <f>IF(ISBLANK('Student free'!BH186),"",'Student free'!BH186)</f>
        <v/>
      </c>
      <c r="BJ986" t="str">
        <f>IF(ISBLANK('Student free'!F186),"",'Student free'!F186)</f>
        <v/>
      </c>
      <c r="BK986" t="str">
        <f>IF(ISBLANK('Student free'!G186),"",'Student free'!G186)</f>
        <v/>
      </c>
      <c r="BL986" t="str">
        <f>IF(ISBLANK('Student free'!AF186),"",'Student free'!AF186)</f>
        <v/>
      </c>
      <c r="BN986" t="str">
        <f>IF(ISBLANK('Student free'!BI186),"",'Student free'!BI186)</f>
        <v/>
      </c>
    </row>
    <row r="987" spans="6:66">
      <c r="F987" t="str">
        <f>IF(ISBLANK('Student free'!H187),"",'Student free'!H187)</f>
        <v/>
      </c>
      <c r="G987" t="str">
        <f>IF(ISBLANK('Student free'!I187),"",'Student free'!I187)</f>
        <v/>
      </c>
      <c r="H987" t="str">
        <f>IF(ISBLANK('Student free'!J187),"",'Student free'!J187)</f>
        <v/>
      </c>
      <c r="I987" t="str">
        <f>IF(ISBLANK('Student free'!K187),"",'Student free'!K187)</f>
        <v/>
      </c>
      <c r="J987" t="str">
        <f>IF(ISBLANK('Student free'!L187),"",'Student free'!L187)</f>
        <v/>
      </c>
      <c r="K987" t="str">
        <f>IF(ISBLANK('Student free'!M187),"",'Student free'!M187)</f>
        <v/>
      </c>
      <c r="N987" t="str">
        <f>IF(ISBLANK('Student free'!N187),"",'Student free'!N187)</f>
        <v/>
      </c>
      <c r="AU987" t="str">
        <f>IF(ISBLANK('Student free'!AU187),"",'Student free'!AU187)</f>
        <v/>
      </c>
      <c r="AV987" t="str">
        <f>IF(ISBLANK('Student free'!AV187),"",'Student free'!AV187)</f>
        <v/>
      </c>
      <c r="AW987" t="str">
        <f>IF(ISBLANK('Student free'!AW187),"",'Student free'!AW187)</f>
        <v/>
      </c>
      <c r="AX987" t="str">
        <f>IF(ISBLANK('Student free'!AX187),"",'Student free'!AX187)</f>
        <v/>
      </c>
      <c r="BG987" t="str">
        <f>IF(ISBLANK('Student free'!BG187),"",'Student free'!BG187)</f>
        <v/>
      </c>
      <c r="BI987" s="29" t="str">
        <f>IF(ISBLANK('Student free'!BH187),"",'Student free'!BH187)</f>
        <v/>
      </c>
      <c r="BJ987" t="str">
        <f>IF(ISBLANK('Student free'!F187),"",'Student free'!F187)</f>
        <v/>
      </c>
      <c r="BK987" t="str">
        <f>IF(ISBLANK('Student free'!G187),"",'Student free'!G187)</f>
        <v/>
      </c>
      <c r="BL987" t="str">
        <f>IF(ISBLANK('Student free'!AF187),"",'Student free'!AF187)</f>
        <v/>
      </c>
      <c r="BN987" t="str">
        <f>IF(ISBLANK('Student free'!BI187),"",'Student free'!BI187)</f>
        <v/>
      </c>
    </row>
    <row r="988" spans="6:66">
      <c r="F988" t="str">
        <f>IF(ISBLANK('Student free'!H188),"",'Student free'!H188)</f>
        <v/>
      </c>
      <c r="G988" t="str">
        <f>IF(ISBLANK('Student free'!I188),"",'Student free'!I188)</f>
        <v/>
      </c>
      <c r="H988" t="str">
        <f>IF(ISBLANK('Student free'!J188),"",'Student free'!J188)</f>
        <v/>
      </c>
      <c r="I988" t="str">
        <f>IF(ISBLANK('Student free'!K188),"",'Student free'!K188)</f>
        <v/>
      </c>
      <c r="J988" t="str">
        <f>IF(ISBLANK('Student free'!L188),"",'Student free'!L188)</f>
        <v/>
      </c>
      <c r="K988" t="str">
        <f>IF(ISBLANK('Student free'!M188),"",'Student free'!M188)</f>
        <v/>
      </c>
      <c r="N988" t="str">
        <f>IF(ISBLANK('Student free'!N188),"",'Student free'!N188)</f>
        <v/>
      </c>
      <c r="AU988" t="str">
        <f>IF(ISBLANK('Student free'!AU188),"",'Student free'!AU188)</f>
        <v/>
      </c>
      <c r="AV988" t="str">
        <f>IF(ISBLANK('Student free'!AV188),"",'Student free'!AV188)</f>
        <v/>
      </c>
      <c r="AW988" t="str">
        <f>IF(ISBLANK('Student free'!AW188),"",'Student free'!AW188)</f>
        <v/>
      </c>
      <c r="AX988" t="str">
        <f>IF(ISBLANK('Student free'!AX188),"",'Student free'!AX188)</f>
        <v/>
      </c>
      <c r="BG988" t="str">
        <f>IF(ISBLANK('Student free'!BG188),"",'Student free'!BG188)</f>
        <v/>
      </c>
      <c r="BI988" s="29" t="str">
        <f>IF(ISBLANK('Student free'!BH188),"",'Student free'!BH188)</f>
        <v/>
      </c>
      <c r="BJ988" t="str">
        <f>IF(ISBLANK('Student free'!F188),"",'Student free'!F188)</f>
        <v/>
      </c>
      <c r="BK988" t="str">
        <f>IF(ISBLANK('Student free'!G188),"",'Student free'!G188)</f>
        <v/>
      </c>
      <c r="BL988" t="str">
        <f>IF(ISBLANK('Student free'!AF188),"",'Student free'!AF188)</f>
        <v/>
      </c>
      <c r="BN988" t="str">
        <f>IF(ISBLANK('Student free'!BI188),"",'Student free'!BI188)</f>
        <v/>
      </c>
    </row>
    <row r="989" spans="6:66">
      <c r="F989" t="str">
        <f>IF(ISBLANK('Student free'!H189),"",'Student free'!H189)</f>
        <v/>
      </c>
      <c r="G989" t="str">
        <f>IF(ISBLANK('Student free'!I189),"",'Student free'!I189)</f>
        <v/>
      </c>
      <c r="H989" t="str">
        <f>IF(ISBLANK('Student free'!J189),"",'Student free'!J189)</f>
        <v/>
      </c>
      <c r="I989" t="str">
        <f>IF(ISBLANK('Student free'!K189),"",'Student free'!K189)</f>
        <v/>
      </c>
      <c r="J989" t="str">
        <f>IF(ISBLANK('Student free'!L189),"",'Student free'!L189)</f>
        <v/>
      </c>
      <c r="K989" t="str">
        <f>IF(ISBLANK('Student free'!M189),"",'Student free'!M189)</f>
        <v/>
      </c>
      <c r="N989" t="str">
        <f>IF(ISBLANK('Student free'!N189),"",'Student free'!N189)</f>
        <v/>
      </c>
      <c r="AU989" t="str">
        <f>IF(ISBLANK('Student free'!AU189),"",'Student free'!AU189)</f>
        <v/>
      </c>
      <c r="AV989" t="str">
        <f>IF(ISBLANK('Student free'!AV189),"",'Student free'!AV189)</f>
        <v/>
      </c>
      <c r="AW989" t="str">
        <f>IF(ISBLANK('Student free'!AW189),"",'Student free'!AW189)</f>
        <v/>
      </c>
      <c r="AX989" t="str">
        <f>IF(ISBLANK('Student free'!AX189),"",'Student free'!AX189)</f>
        <v/>
      </c>
      <c r="BG989" t="str">
        <f>IF(ISBLANK('Student free'!BG189),"",'Student free'!BG189)</f>
        <v/>
      </c>
      <c r="BI989" s="29" t="str">
        <f>IF(ISBLANK('Student free'!BH189),"",'Student free'!BH189)</f>
        <v/>
      </c>
      <c r="BJ989" t="str">
        <f>IF(ISBLANK('Student free'!F189),"",'Student free'!F189)</f>
        <v/>
      </c>
      <c r="BK989" t="str">
        <f>IF(ISBLANK('Student free'!G189),"",'Student free'!G189)</f>
        <v/>
      </c>
      <c r="BL989" t="str">
        <f>IF(ISBLANK('Student free'!AF189),"",'Student free'!AF189)</f>
        <v/>
      </c>
      <c r="BN989" t="str">
        <f>IF(ISBLANK('Student free'!BI189),"",'Student free'!BI189)</f>
        <v/>
      </c>
    </row>
    <row r="990" spans="6:66">
      <c r="F990" t="str">
        <f>IF(ISBLANK('Student free'!H190),"",'Student free'!H190)</f>
        <v/>
      </c>
      <c r="G990" t="str">
        <f>IF(ISBLANK('Student free'!I190),"",'Student free'!I190)</f>
        <v/>
      </c>
      <c r="H990" t="str">
        <f>IF(ISBLANK('Student free'!J190),"",'Student free'!J190)</f>
        <v/>
      </c>
      <c r="I990" t="str">
        <f>IF(ISBLANK('Student free'!K190),"",'Student free'!K190)</f>
        <v/>
      </c>
      <c r="J990" t="str">
        <f>IF(ISBLANK('Student free'!L190),"",'Student free'!L190)</f>
        <v/>
      </c>
      <c r="K990" t="str">
        <f>IF(ISBLANK('Student free'!M190),"",'Student free'!M190)</f>
        <v/>
      </c>
      <c r="N990" t="str">
        <f>IF(ISBLANK('Student free'!N190),"",'Student free'!N190)</f>
        <v/>
      </c>
      <c r="AU990" t="str">
        <f>IF(ISBLANK('Student free'!AU190),"",'Student free'!AU190)</f>
        <v/>
      </c>
      <c r="AV990" t="str">
        <f>IF(ISBLANK('Student free'!AV190),"",'Student free'!AV190)</f>
        <v/>
      </c>
      <c r="AW990" t="str">
        <f>IF(ISBLANK('Student free'!AW190),"",'Student free'!AW190)</f>
        <v/>
      </c>
      <c r="AX990" t="str">
        <f>IF(ISBLANK('Student free'!AX190),"",'Student free'!AX190)</f>
        <v/>
      </c>
      <c r="BG990" t="str">
        <f>IF(ISBLANK('Student free'!BG190),"",'Student free'!BG190)</f>
        <v/>
      </c>
      <c r="BI990" s="29" t="str">
        <f>IF(ISBLANK('Student free'!BH190),"",'Student free'!BH190)</f>
        <v/>
      </c>
      <c r="BJ990" t="str">
        <f>IF(ISBLANK('Student free'!F190),"",'Student free'!F190)</f>
        <v/>
      </c>
      <c r="BK990" t="str">
        <f>IF(ISBLANK('Student free'!G190),"",'Student free'!G190)</f>
        <v/>
      </c>
      <c r="BL990" t="str">
        <f>IF(ISBLANK('Student free'!AF190),"",'Student free'!AF190)</f>
        <v/>
      </c>
      <c r="BN990" t="str">
        <f>IF(ISBLANK('Student free'!BI190),"",'Student free'!BI190)</f>
        <v/>
      </c>
    </row>
    <row r="991" spans="6:66">
      <c r="F991" t="str">
        <f>IF(ISBLANK('Student free'!H191),"",'Student free'!H191)</f>
        <v/>
      </c>
      <c r="G991" t="str">
        <f>IF(ISBLANK('Student free'!I191),"",'Student free'!I191)</f>
        <v/>
      </c>
      <c r="H991" t="str">
        <f>IF(ISBLANK('Student free'!J191),"",'Student free'!J191)</f>
        <v/>
      </c>
      <c r="I991" t="str">
        <f>IF(ISBLANK('Student free'!K191),"",'Student free'!K191)</f>
        <v/>
      </c>
      <c r="J991" t="str">
        <f>IF(ISBLANK('Student free'!L191),"",'Student free'!L191)</f>
        <v/>
      </c>
      <c r="K991" t="str">
        <f>IF(ISBLANK('Student free'!M191),"",'Student free'!M191)</f>
        <v/>
      </c>
      <c r="N991" t="str">
        <f>IF(ISBLANK('Student free'!N191),"",'Student free'!N191)</f>
        <v/>
      </c>
      <c r="AU991" t="str">
        <f>IF(ISBLANK('Student free'!AU191),"",'Student free'!AU191)</f>
        <v/>
      </c>
      <c r="AV991" t="str">
        <f>IF(ISBLANK('Student free'!AV191),"",'Student free'!AV191)</f>
        <v/>
      </c>
      <c r="AW991" t="str">
        <f>IF(ISBLANK('Student free'!AW191),"",'Student free'!AW191)</f>
        <v/>
      </c>
      <c r="AX991" t="str">
        <f>IF(ISBLANK('Student free'!AX191),"",'Student free'!AX191)</f>
        <v/>
      </c>
      <c r="BG991" t="str">
        <f>IF(ISBLANK('Student free'!BG191),"",'Student free'!BG191)</f>
        <v/>
      </c>
      <c r="BI991" s="29" t="str">
        <f>IF(ISBLANK('Student free'!BH191),"",'Student free'!BH191)</f>
        <v/>
      </c>
      <c r="BJ991" t="str">
        <f>IF(ISBLANK('Student free'!F191),"",'Student free'!F191)</f>
        <v/>
      </c>
      <c r="BK991" t="str">
        <f>IF(ISBLANK('Student free'!G191),"",'Student free'!G191)</f>
        <v/>
      </c>
      <c r="BL991" t="str">
        <f>IF(ISBLANK('Student free'!AF191),"",'Student free'!AF191)</f>
        <v/>
      </c>
      <c r="BN991" t="str">
        <f>IF(ISBLANK('Student free'!BI191),"",'Student free'!BI191)</f>
        <v/>
      </c>
    </row>
    <row r="992" spans="6:66">
      <c r="F992" t="str">
        <f>IF(ISBLANK('Student free'!H192),"",'Student free'!H192)</f>
        <v/>
      </c>
      <c r="G992" t="str">
        <f>IF(ISBLANK('Student free'!I192),"",'Student free'!I192)</f>
        <v/>
      </c>
      <c r="H992" t="str">
        <f>IF(ISBLANK('Student free'!J192),"",'Student free'!J192)</f>
        <v/>
      </c>
      <c r="I992" t="str">
        <f>IF(ISBLANK('Student free'!K192),"",'Student free'!K192)</f>
        <v/>
      </c>
      <c r="J992" t="str">
        <f>IF(ISBLANK('Student free'!L192),"",'Student free'!L192)</f>
        <v/>
      </c>
      <c r="K992" t="str">
        <f>IF(ISBLANK('Student free'!M192),"",'Student free'!M192)</f>
        <v/>
      </c>
      <c r="N992" t="str">
        <f>IF(ISBLANK('Student free'!N192),"",'Student free'!N192)</f>
        <v/>
      </c>
      <c r="AU992" t="str">
        <f>IF(ISBLANK('Student free'!AU192),"",'Student free'!AU192)</f>
        <v/>
      </c>
      <c r="AV992" t="str">
        <f>IF(ISBLANK('Student free'!AV192),"",'Student free'!AV192)</f>
        <v/>
      </c>
      <c r="AW992" t="str">
        <f>IF(ISBLANK('Student free'!AW192),"",'Student free'!AW192)</f>
        <v/>
      </c>
      <c r="AX992" t="str">
        <f>IF(ISBLANK('Student free'!AX192),"",'Student free'!AX192)</f>
        <v/>
      </c>
      <c r="BG992" t="str">
        <f>IF(ISBLANK('Student free'!BG192),"",'Student free'!BG192)</f>
        <v/>
      </c>
      <c r="BI992" s="29" t="str">
        <f>IF(ISBLANK('Student free'!BH192),"",'Student free'!BH192)</f>
        <v/>
      </c>
      <c r="BJ992" t="str">
        <f>IF(ISBLANK('Student free'!F192),"",'Student free'!F192)</f>
        <v/>
      </c>
      <c r="BK992" t="str">
        <f>IF(ISBLANK('Student free'!G192),"",'Student free'!G192)</f>
        <v/>
      </c>
      <c r="BL992" t="str">
        <f>IF(ISBLANK('Student free'!AF192),"",'Student free'!AF192)</f>
        <v/>
      </c>
      <c r="BN992" t="str">
        <f>IF(ISBLANK('Student free'!BI192),"",'Student free'!BI192)</f>
        <v/>
      </c>
    </row>
    <row r="993" spans="6:66">
      <c r="F993" t="str">
        <f>IF(ISBLANK('Student free'!H193),"",'Student free'!H193)</f>
        <v/>
      </c>
      <c r="G993" t="str">
        <f>IF(ISBLANK('Student free'!I193),"",'Student free'!I193)</f>
        <v/>
      </c>
      <c r="H993" t="str">
        <f>IF(ISBLANK('Student free'!J193),"",'Student free'!J193)</f>
        <v/>
      </c>
      <c r="I993" t="str">
        <f>IF(ISBLANK('Student free'!K193),"",'Student free'!K193)</f>
        <v/>
      </c>
      <c r="J993" t="str">
        <f>IF(ISBLANK('Student free'!L193),"",'Student free'!L193)</f>
        <v/>
      </c>
      <c r="K993" t="str">
        <f>IF(ISBLANK('Student free'!M193),"",'Student free'!M193)</f>
        <v/>
      </c>
      <c r="N993" t="str">
        <f>IF(ISBLANK('Student free'!N193),"",'Student free'!N193)</f>
        <v/>
      </c>
      <c r="AU993" t="str">
        <f>IF(ISBLANK('Student free'!AU193),"",'Student free'!AU193)</f>
        <v/>
      </c>
      <c r="AV993" t="str">
        <f>IF(ISBLANK('Student free'!AV193),"",'Student free'!AV193)</f>
        <v/>
      </c>
      <c r="AW993" t="str">
        <f>IF(ISBLANK('Student free'!AW193),"",'Student free'!AW193)</f>
        <v/>
      </c>
      <c r="AX993" t="str">
        <f>IF(ISBLANK('Student free'!AX193),"",'Student free'!AX193)</f>
        <v/>
      </c>
      <c r="BG993" t="str">
        <f>IF(ISBLANK('Student free'!BG193),"",'Student free'!BG193)</f>
        <v/>
      </c>
      <c r="BI993" s="29" t="str">
        <f>IF(ISBLANK('Student free'!BH193),"",'Student free'!BH193)</f>
        <v/>
      </c>
      <c r="BJ993" t="str">
        <f>IF(ISBLANK('Student free'!F193),"",'Student free'!F193)</f>
        <v/>
      </c>
      <c r="BK993" t="str">
        <f>IF(ISBLANK('Student free'!G193),"",'Student free'!G193)</f>
        <v/>
      </c>
      <c r="BL993" t="str">
        <f>IF(ISBLANK('Student free'!AF193),"",'Student free'!AF193)</f>
        <v/>
      </c>
      <c r="BN993" t="str">
        <f>IF(ISBLANK('Student free'!BI193),"",'Student free'!BI193)</f>
        <v/>
      </c>
    </row>
    <row r="994" spans="6:66">
      <c r="F994" t="str">
        <f>IF(ISBLANK('Student free'!H194),"",'Student free'!H194)</f>
        <v/>
      </c>
      <c r="G994" t="str">
        <f>IF(ISBLANK('Student free'!I194),"",'Student free'!I194)</f>
        <v/>
      </c>
      <c r="H994" t="str">
        <f>IF(ISBLANK('Student free'!J194),"",'Student free'!J194)</f>
        <v/>
      </c>
      <c r="I994" t="str">
        <f>IF(ISBLANK('Student free'!K194),"",'Student free'!K194)</f>
        <v/>
      </c>
      <c r="J994" t="str">
        <f>IF(ISBLANK('Student free'!L194),"",'Student free'!L194)</f>
        <v/>
      </c>
      <c r="K994" t="str">
        <f>IF(ISBLANK('Student free'!M194),"",'Student free'!M194)</f>
        <v/>
      </c>
      <c r="N994" t="str">
        <f>IF(ISBLANK('Student free'!N194),"",'Student free'!N194)</f>
        <v/>
      </c>
      <c r="AU994" t="str">
        <f>IF(ISBLANK('Student free'!AU194),"",'Student free'!AU194)</f>
        <v/>
      </c>
      <c r="AV994" t="str">
        <f>IF(ISBLANK('Student free'!AV194),"",'Student free'!AV194)</f>
        <v/>
      </c>
      <c r="AW994" t="str">
        <f>IF(ISBLANK('Student free'!AW194),"",'Student free'!AW194)</f>
        <v/>
      </c>
      <c r="AX994" t="str">
        <f>IF(ISBLANK('Student free'!AX194),"",'Student free'!AX194)</f>
        <v/>
      </c>
      <c r="BG994" t="str">
        <f>IF(ISBLANK('Student free'!BG194),"",'Student free'!BG194)</f>
        <v/>
      </c>
      <c r="BI994" s="29" t="str">
        <f>IF(ISBLANK('Student free'!BH194),"",'Student free'!BH194)</f>
        <v/>
      </c>
      <c r="BJ994" t="str">
        <f>IF(ISBLANK('Student free'!F194),"",'Student free'!F194)</f>
        <v/>
      </c>
      <c r="BK994" t="str">
        <f>IF(ISBLANK('Student free'!G194),"",'Student free'!G194)</f>
        <v/>
      </c>
      <c r="BL994" t="str">
        <f>IF(ISBLANK('Student free'!AF194),"",'Student free'!AF194)</f>
        <v/>
      </c>
      <c r="BN994" t="str">
        <f>IF(ISBLANK('Student free'!BI194),"",'Student free'!BI194)</f>
        <v/>
      </c>
    </row>
    <row r="995" spans="6:66">
      <c r="F995" t="str">
        <f>IF(ISBLANK('Student free'!H195),"",'Student free'!H195)</f>
        <v/>
      </c>
      <c r="G995" t="str">
        <f>IF(ISBLANK('Student free'!I195),"",'Student free'!I195)</f>
        <v/>
      </c>
      <c r="H995" t="str">
        <f>IF(ISBLANK('Student free'!J195),"",'Student free'!J195)</f>
        <v/>
      </c>
      <c r="I995" t="str">
        <f>IF(ISBLANK('Student free'!K195),"",'Student free'!K195)</f>
        <v/>
      </c>
      <c r="J995" t="str">
        <f>IF(ISBLANK('Student free'!L195),"",'Student free'!L195)</f>
        <v/>
      </c>
      <c r="K995" t="str">
        <f>IF(ISBLANK('Student free'!M195),"",'Student free'!M195)</f>
        <v/>
      </c>
      <c r="N995" t="str">
        <f>IF(ISBLANK('Student free'!N195),"",'Student free'!N195)</f>
        <v/>
      </c>
      <c r="AU995" t="str">
        <f>IF(ISBLANK('Student free'!AU195),"",'Student free'!AU195)</f>
        <v/>
      </c>
      <c r="AV995" t="str">
        <f>IF(ISBLANK('Student free'!AV195),"",'Student free'!AV195)</f>
        <v/>
      </c>
      <c r="AW995" t="str">
        <f>IF(ISBLANK('Student free'!AW195),"",'Student free'!AW195)</f>
        <v/>
      </c>
      <c r="AX995" t="str">
        <f>IF(ISBLANK('Student free'!AX195),"",'Student free'!AX195)</f>
        <v/>
      </c>
      <c r="BG995" t="str">
        <f>IF(ISBLANK('Student free'!BG195),"",'Student free'!BG195)</f>
        <v/>
      </c>
      <c r="BI995" s="29" t="str">
        <f>IF(ISBLANK('Student free'!BH195),"",'Student free'!BH195)</f>
        <v/>
      </c>
      <c r="BJ995" t="str">
        <f>IF(ISBLANK('Student free'!F195),"",'Student free'!F195)</f>
        <v/>
      </c>
      <c r="BK995" t="str">
        <f>IF(ISBLANK('Student free'!G195),"",'Student free'!G195)</f>
        <v/>
      </c>
      <c r="BL995" t="str">
        <f>IF(ISBLANK('Student free'!AF195),"",'Student free'!AF195)</f>
        <v/>
      </c>
      <c r="BN995" t="str">
        <f>IF(ISBLANK('Student free'!BI195),"",'Student free'!BI195)</f>
        <v/>
      </c>
    </row>
    <row r="996" spans="6:66">
      <c r="F996" t="str">
        <f>IF(ISBLANK('Student free'!H196),"",'Student free'!H196)</f>
        <v/>
      </c>
      <c r="G996" t="str">
        <f>IF(ISBLANK('Student free'!I196),"",'Student free'!I196)</f>
        <v/>
      </c>
      <c r="H996" t="str">
        <f>IF(ISBLANK('Student free'!J196),"",'Student free'!J196)</f>
        <v/>
      </c>
      <c r="I996" t="str">
        <f>IF(ISBLANK('Student free'!K196),"",'Student free'!K196)</f>
        <v/>
      </c>
      <c r="J996" t="str">
        <f>IF(ISBLANK('Student free'!L196),"",'Student free'!L196)</f>
        <v/>
      </c>
      <c r="K996" t="str">
        <f>IF(ISBLANK('Student free'!M196),"",'Student free'!M196)</f>
        <v/>
      </c>
      <c r="N996" t="str">
        <f>IF(ISBLANK('Student free'!N196),"",'Student free'!N196)</f>
        <v/>
      </c>
      <c r="AU996" t="str">
        <f>IF(ISBLANK('Student free'!AU196),"",'Student free'!AU196)</f>
        <v/>
      </c>
      <c r="AV996" t="str">
        <f>IF(ISBLANK('Student free'!AV196),"",'Student free'!AV196)</f>
        <v/>
      </c>
      <c r="AW996" t="str">
        <f>IF(ISBLANK('Student free'!AW196),"",'Student free'!AW196)</f>
        <v/>
      </c>
      <c r="AX996" t="str">
        <f>IF(ISBLANK('Student free'!AX196),"",'Student free'!AX196)</f>
        <v/>
      </c>
      <c r="BG996" t="str">
        <f>IF(ISBLANK('Student free'!BG196),"",'Student free'!BG196)</f>
        <v/>
      </c>
      <c r="BI996" s="29" t="str">
        <f>IF(ISBLANK('Student free'!BH196),"",'Student free'!BH196)</f>
        <v/>
      </c>
      <c r="BJ996" t="str">
        <f>IF(ISBLANK('Student free'!F196),"",'Student free'!F196)</f>
        <v/>
      </c>
      <c r="BK996" t="str">
        <f>IF(ISBLANK('Student free'!G196),"",'Student free'!G196)</f>
        <v/>
      </c>
      <c r="BL996" t="str">
        <f>IF(ISBLANK('Student free'!AF196),"",'Student free'!AF196)</f>
        <v/>
      </c>
      <c r="BN996" t="str">
        <f>IF(ISBLANK('Student free'!BI196),"",'Student free'!BI196)</f>
        <v/>
      </c>
    </row>
    <row r="997" spans="6:66">
      <c r="F997" t="str">
        <f>IF(ISBLANK('Student free'!H197),"",'Student free'!H197)</f>
        <v/>
      </c>
      <c r="G997" t="str">
        <f>IF(ISBLANK('Student free'!I197),"",'Student free'!I197)</f>
        <v/>
      </c>
      <c r="H997" t="str">
        <f>IF(ISBLANK('Student free'!J197),"",'Student free'!J197)</f>
        <v/>
      </c>
      <c r="I997" t="str">
        <f>IF(ISBLANK('Student free'!K197),"",'Student free'!K197)</f>
        <v/>
      </c>
      <c r="J997" t="str">
        <f>IF(ISBLANK('Student free'!L197),"",'Student free'!L197)</f>
        <v/>
      </c>
      <c r="K997" t="str">
        <f>IF(ISBLANK('Student free'!M197),"",'Student free'!M197)</f>
        <v/>
      </c>
      <c r="N997" t="str">
        <f>IF(ISBLANK('Student free'!N197),"",'Student free'!N197)</f>
        <v/>
      </c>
      <c r="AU997" t="str">
        <f>IF(ISBLANK('Student free'!AU197),"",'Student free'!AU197)</f>
        <v/>
      </c>
      <c r="AV997" t="str">
        <f>IF(ISBLANK('Student free'!AV197),"",'Student free'!AV197)</f>
        <v/>
      </c>
      <c r="AW997" t="str">
        <f>IF(ISBLANK('Student free'!AW197),"",'Student free'!AW197)</f>
        <v/>
      </c>
      <c r="AX997" t="str">
        <f>IF(ISBLANK('Student free'!AX197),"",'Student free'!AX197)</f>
        <v/>
      </c>
      <c r="BG997" t="str">
        <f>IF(ISBLANK('Student free'!BG197),"",'Student free'!BG197)</f>
        <v/>
      </c>
      <c r="BI997" s="29" t="str">
        <f>IF(ISBLANK('Student free'!BH197),"",'Student free'!BH197)</f>
        <v/>
      </c>
      <c r="BJ997" t="str">
        <f>IF(ISBLANK('Student free'!F197),"",'Student free'!F197)</f>
        <v/>
      </c>
      <c r="BK997" t="str">
        <f>IF(ISBLANK('Student free'!G197),"",'Student free'!G197)</f>
        <v/>
      </c>
      <c r="BL997" t="str">
        <f>IF(ISBLANK('Student free'!AF197),"",'Student free'!AF197)</f>
        <v/>
      </c>
      <c r="BN997" t="str">
        <f>IF(ISBLANK('Student free'!BI197),"",'Student free'!BI197)</f>
        <v/>
      </c>
    </row>
    <row r="998" spans="6:66">
      <c r="F998" t="str">
        <f>IF(ISBLANK('Student free'!H198),"",'Student free'!H198)</f>
        <v/>
      </c>
      <c r="G998" t="str">
        <f>IF(ISBLANK('Student free'!I198),"",'Student free'!I198)</f>
        <v/>
      </c>
      <c r="H998" t="str">
        <f>IF(ISBLANK('Student free'!J198),"",'Student free'!J198)</f>
        <v/>
      </c>
      <c r="I998" t="str">
        <f>IF(ISBLANK('Student free'!K198),"",'Student free'!K198)</f>
        <v/>
      </c>
      <c r="J998" t="str">
        <f>IF(ISBLANK('Student free'!L198),"",'Student free'!L198)</f>
        <v/>
      </c>
      <c r="K998" t="str">
        <f>IF(ISBLANK('Student free'!M198),"",'Student free'!M198)</f>
        <v/>
      </c>
      <c r="N998" t="str">
        <f>IF(ISBLANK('Student free'!N198),"",'Student free'!N198)</f>
        <v/>
      </c>
      <c r="AU998" t="str">
        <f>IF(ISBLANK('Student free'!AU198),"",'Student free'!AU198)</f>
        <v/>
      </c>
      <c r="AV998" t="str">
        <f>IF(ISBLANK('Student free'!AV198),"",'Student free'!AV198)</f>
        <v/>
      </c>
      <c r="AW998" t="str">
        <f>IF(ISBLANK('Student free'!AW198),"",'Student free'!AW198)</f>
        <v/>
      </c>
      <c r="AX998" t="str">
        <f>IF(ISBLANK('Student free'!AX198),"",'Student free'!AX198)</f>
        <v/>
      </c>
      <c r="BG998" t="str">
        <f>IF(ISBLANK('Student free'!BG198),"",'Student free'!BG198)</f>
        <v/>
      </c>
      <c r="BI998" s="29" t="str">
        <f>IF(ISBLANK('Student free'!BH198),"",'Student free'!BH198)</f>
        <v/>
      </c>
      <c r="BJ998" t="str">
        <f>IF(ISBLANK('Student free'!F198),"",'Student free'!F198)</f>
        <v/>
      </c>
      <c r="BK998" t="str">
        <f>IF(ISBLANK('Student free'!G198),"",'Student free'!G198)</f>
        <v/>
      </c>
      <c r="BL998" t="str">
        <f>IF(ISBLANK('Student free'!AF198),"",'Student free'!AF198)</f>
        <v/>
      </c>
      <c r="BN998" t="str">
        <f>IF(ISBLANK('Student free'!BI198),"",'Student free'!BI198)</f>
        <v/>
      </c>
    </row>
    <row r="999" spans="6:66">
      <c r="F999" t="str">
        <f>IF(ISBLANK('Student free'!H199),"",'Student free'!H199)</f>
        <v/>
      </c>
      <c r="G999" t="str">
        <f>IF(ISBLANK('Student free'!I199),"",'Student free'!I199)</f>
        <v/>
      </c>
      <c r="H999" t="str">
        <f>IF(ISBLANK('Student free'!J199),"",'Student free'!J199)</f>
        <v/>
      </c>
      <c r="I999" t="str">
        <f>IF(ISBLANK('Student free'!K199),"",'Student free'!K199)</f>
        <v/>
      </c>
      <c r="J999" t="str">
        <f>IF(ISBLANK('Student free'!L199),"",'Student free'!L199)</f>
        <v/>
      </c>
      <c r="K999" t="str">
        <f>IF(ISBLANK('Student free'!M199),"",'Student free'!M199)</f>
        <v/>
      </c>
      <c r="N999" t="str">
        <f>IF(ISBLANK('Student free'!N199),"",'Student free'!N199)</f>
        <v/>
      </c>
      <c r="AU999" t="str">
        <f>IF(ISBLANK('Student free'!AU199),"",'Student free'!AU199)</f>
        <v/>
      </c>
      <c r="AV999" t="str">
        <f>IF(ISBLANK('Student free'!AV199),"",'Student free'!AV199)</f>
        <v/>
      </c>
      <c r="AW999" t="str">
        <f>IF(ISBLANK('Student free'!AW199),"",'Student free'!AW199)</f>
        <v/>
      </c>
      <c r="AX999" t="str">
        <f>IF(ISBLANK('Student free'!AX199),"",'Student free'!AX199)</f>
        <v/>
      </c>
      <c r="BG999" t="str">
        <f>IF(ISBLANK('Student free'!BG199),"",'Student free'!BG199)</f>
        <v/>
      </c>
      <c r="BI999" s="29" t="str">
        <f>IF(ISBLANK('Student free'!BH199),"",'Student free'!BH199)</f>
        <v/>
      </c>
      <c r="BJ999" t="str">
        <f>IF(ISBLANK('Student free'!F199),"",'Student free'!F199)</f>
        <v/>
      </c>
      <c r="BK999" t="str">
        <f>IF(ISBLANK('Student free'!G199),"",'Student free'!G199)</f>
        <v/>
      </c>
      <c r="BL999" t="str">
        <f>IF(ISBLANK('Student free'!AF199),"",'Student free'!AF199)</f>
        <v/>
      </c>
      <c r="BN999" t="str">
        <f>IF(ISBLANK('Student free'!BI199),"",'Student free'!BI199)</f>
        <v/>
      </c>
    </row>
    <row r="1000" spans="6:66">
      <c r="F1000" t="str">
        <f>IF(ISBLANK('Student free'!H200),"",'Student free'!H200)</f>
        <v/>
      </c>
      <c r="G1000" t="str">
        <f>IF(ISBLANK('Student free'!I200),"",'Student free'!I200)</f>
        <v/>
      </c>
      <c r="H1000" t="str">
        <f>IF(ISBLANK('Student free'!J200),"",'Student free'!J200)</f>
        <v/>
      </c>
      <c r="I1000" t="str">
        <f>IF(ISBLANK('Student free'!K200),"",'Student free'!K200)</f>
        <v/>
      </c>
      <c r="J1000" t="str">
        <f>IF(ISBLANK('Student free'!L200),"",'Student free'!L200)</f>
        <v/>
      </c>
      <c r="K1000" t="str">
        <f>IF(ISBLANK('Student free'!M200),"",'Student free'!M200)</f>
        <v/>
      </c>
      <c r="N1000" t="str">
        <f>IF(ISBLANK('Student free'!N200),"",'Student free'!N200)</f>
        <v/>
      </c>
      <c r="AU1000" t="str">
        <f>IF(ISBLANK('Student free'!AU200),"",'Student free'!AU200)</f>
        <v/>
      </c>
      <c r="AV1000" t="str">
        <f>IF(ISBLANK('Student free'!AV200),"",'Student free'!AV200)</f>
        <v/>
      </c>
      <c r="AW1000" t="str">
        <f>IF(ISBLANK('Student free'!AW200),"",'Student free'!AW200)</f>
        <v/>
      </c>
      <c r="AX1000" t="str">
        <f>IF(ISBLANK('Student free'!AX200),"",'Student free'!AX200)</f>
        <v/>
      </c>
      <c r="BG1000" t="str">
        <f>IF(ISBLANK('Student free'!BG200),"",'Student free'!BG200)</f>
        <v/>
      </c>
      <c r="BI1000" s="29" t="str">
        <f>IF(ISBLANK('Student free'!BH200),"",'Student free'!BH200)</f>
        <v/>
      </c>
      <c r="BJ1000" t="str">
        <f>IF(ISBLANK('Student free'!F200),"",'Student free'!F200)</f>
        <v/>
      </c>
      <c r="BK1000" t="str">
        <f>IF(ISBLANK('Student free'!G200),"",'Student free'!G200)</f>
        <v/>
      </c>
      <c r="BL1000" t="str">
        <f>IF(ISBLANK('Student free'!AF200),"",'Student free'!AF200)</f>
        <v/>
      </c>
      <c r="BN1000" t="str">
        <f>IF(ISBLANK('Student free'!BI200),"",'Student free'!BI200)</f>
        <v/>
      </c>
    </row>
    <row r="1001" spans="6:66">
      <c r="F1001" t="str">
        <f>IF(ISBLANK('Student free'!H201),"",'Student free'!H201)</f>
        <v/>
      </c>
      <c r="G1001" t="str">
        <f>IF(ISBLANK('Student free'!I201),"",'Student free'!I201)</f>
        <v/>
      </c>
      <c r="H1001" t="str">
        <f>IF(ISBLANK('Student free'!J201),"",'Student free'!J201)</f>
        <v/>
      </c>
      <c r="I1001" t="str">
        <f>IF(ISBLANK('Student free'!K201),"",'Student free'!K201)</f>
        <v/>
      </c>
      <c r="J1001" t="str">
        <f>IF(ISBLANK('Student free'!L201),"",'Student free'!L201)</f>
        <v/>
      </c>
      <c r="K1001" t="str">
        <f>IF(ISBLANK('Student free'!M201),"",'Student free'!M201)</f>
        <v/>
      </c>
      <c r="N1001" t="str">
        <f>IF(ISBLANK('Student free'!N201),"",'Student free'!N201)</f>
        <v/>
      </c>
      <c r="AU1001" t="str">
        <f>IF(ISBLANK('Student free'!AU201),"",'Student free'!AU201)</f>
        <v/>
      </c>
      <c r="AV1001" t="str">
        <f>IF(ISBLANK('Student free'!AV201),"",'Student free'!AV201)</f>
        <v/>
      </c>
      <c r="AW1001" t="str">
        <f>IF(ISBLANK('Student free'!AW201),"",'Student free'!AW201)</f>
        <v/>
      </c>
      <c r="AX1001" t="str">
        <f>IF(ISBLANK('Student free'!AX201),"",'Student free'!AX201)</f>
        <v/>
      </c>
      <c r="BG1001" t="str">
        <f>IF(ISBLANK('Student free'!BG201),"",'Student free'!BG201)</f>
        <v/>
      </c>
      <c r="BI1001" s="29" t="str">
        <f>IF(ISBLANK('Student free'!BH201),"",'Student free'!BH201)</f>
        <v/>
      </c>
      <c r="BJ1001" t="str">
        <f>IF(ISBLANK('Student free'!F201),"",'Student free'!F201)</f>
        <v/>
      </c>
      <c r="BK1001" t="str">
        <f>IF(ISBLANK('Student free'!G201),"",'Student free'!G201)</f>
        <v/>
      </c>
      <c r="BL1001" t="str">
        <f>IF(ISBLANK('Student free'!AF201),"",'Student free'!AF201)</f>
        <v/>
      </c>
      <c r="BN1001" t="str">
        <f>IF(ISBLANK('Student free'!BI201),"",'Student free'!BI201)</f>
        <v/>
      </c>
    </row>
    <row r="1002" spans="6:66">
      <c r="F1002" t="str">
        <f>IF(ISBLANK('Student free'!H202),"",'Student free'!H202)</f>
        <v/>
      </c>
      <c r="G1002" t="str">
        <f>IF(ISBLANK('Student free'!I202),"",'Student free'!I202)</f>
        <v/>
      </c>
      <c r="H1002" t="str">
        <f>IF(ISBLANK('Student free'!J202),"",'Student free'!J202)</f>
        <v/>
      </c>
      <c r="I1002" t="str">
        <f>IF(ISBLANK('Student free'!K202),"",'Student free'!K202)</f>
        <v/>
      </c>
      <c r="J1002" t="str">
        <f>IF(ISBLANK('Student free'!L202),"",'Student free'!L202)</f>
        <v/>
      </c>
      <c r="K1002" t="str">
        <f>IF(ISBLANK('Student free'!M202),"",'Student free'!M202)</f>
        <v/>
      </c>
      <c r="N1002" t="str">
        <f>IF(ISBLANK('Student free'!N202),"",'Student free'!N202)</f>
        <v/>
      </c>
      <c r="AU1002" t="str">
        <f>IF(ISBLANK('Student free'!AU202),"",'Student free'!AU202)</f>
        <v/>
      </c>
      <c r="AV1002" t="str">
        <f>IF(ISBLANK('Student free'!AV202),"",'Student free'!AV202)</f>
        <v/>
      </c>
      <c r="AW1002" t="str">
        <f>IF(ISBLANK('Student free'!AW202),"",'Student free'!AW202)</f>
        <v/>
      </c>
      <c r="AX1002" t="str">
        <f>IF(ISBLANK('Student free'!AX202),"",'Student free'!AX202)</f>
        <v/>
      </c>
      <c r="BG1002" t="str">
        <f>IF(ISBLANK('Student free'!BG202),"",'Student free'!BG202)</f>
        <v/>
      </c>
      <c r="BI1002" s="29" t="str">
        <f>IF(ISBLANK('Student free'!BH202),"",'Student free'!BH202)</f>
        <v/>
      </c>
      <c r="BJ1002" t="str">
        <f>IF(ISBLANK('Student free'!F202),"",'Student free'!F202)</f>
        <v/>
      </c>
      <c r="BK1002" t="str">
        <f>IF(ISBLANK('Student free'!G202),"",'Student free'!G202)</f>
        <v/>
      </c>
      <c r="BL1002" t="str">
        <f>IF(ISBLANK('Student free'!AF202),"",'Student free'!AF202)</f>
        <v/>
      </c>
      <c r="BN1002" t="str">
        <f>IF(ISBLANK('Student free'!BI202),"",'Student free'!BI202)</f>
        <v/>
      </c>
    </row>
    <row r="1003" spans="6:66">
      <c r="F1003" t="str">
        <f>IF(ISBLANK('Student free'!H203),"",'Student free'!H203)</f>
        <v/>
      </c>
      <c r="G1003" t="str">
        <f>IF(ISBLANK('Student free'!I203),"",'Student free'!I203)</f>
        <v/>
      </c>
      <c r="H1003" t="str">
        <f>IF(ISBLANK('Student free'!J203),"",'Student free'!J203)</f>
        <v/>
      </c>
      <c r="I1003" t="str">
        <f>IF(ISBLANK('Student free'!K203),"",'Student free'!K203)</f>
        <v/>
      </c>
      <c r="J1003" t="str">
        <f>IF(ISBLANK('Student free'!L203),"",'Student free'!L203)</f>
        <v/>
      </c>
      <c r="K1003" t="str">
        <f>IF(ISBLANK('Student free'!M203),"",'Student free'!M203)</f>
        <v/>
      </c>
      <c r="N1003" t="str">
        <f>IF(ISBLANK('Student free'!N203),"",'Student free'!N203)</f>
        <v/>
      </c>
      <c r="AU1003" t="str">
        <f>IF(ISBLANK('Student free'!AU203),"",'Student free'!AU203)</f>
        <v/>
      </c>
      <c r="AV1003" t="str">
        <f>IF(ISBLANK('Student free'!AV203),"",'Student free'!AV203)</f>
        <v/>
      </c>
      <c r="AW1003" t="str">
        <f>IF(ISBLANK('Student free'!AW203),"",'Student free'!AW203)</f>
        <v/>
      </c>
      <c r="AX1003" t="str">
        <f>IF(ISBLANK('Student free'!AX203),"",'Student free'!AX203)</f>
        <v/>
      </c>
      <c r="BG1003" t="str">
        <f>IF(ISBLANK('Student free'!BG203),"",'Student free'!BG203)</f>
        <v/>
      </c>
      <c r="BI1003" s="29" t="str">
        <f>IF(ISBLANK('Student free'!BH203),"",'Student free'!BH203)</f>
        <v/>
      </c>
      <c r="BJ1003" t="str">
        <f>IF(ISBLANK('Student free'!F203),"",'Student free'!F203)</f>
        <v/>
      </c>
      <c r="BK1003" t="str">
        <f>IF(ISBLANK('Student free'!G203),"",'Student free'!G203)</f>
        <v/>
      </c>
      <c r="BL1003" t="str">
        <f>IF(ISBLANK('Student free'!AF203),"",'Student free'!AF203)</f>
        <v/>
      </c>
      <c r="BN1003" t="str">
        <f>IF(ISBLANK('Student free'!BI203),"",'Student free'!BI203)</f>
        <v/>
      </c>
    </row>
    <row r="1004" spans="6:66">
      <c r="F1004" t="str">
        <f>IF(ISBLANK('Student free'!H204),"",'Student free'!H204)</f>
        <v/>
      </c>
      <c r="G1004" t="str">
        <f>IF(ISBLANK('Student free'!I204),"",'Student free'!I204)</f>
        <v/>
      </c>
      <c r="H1004" t="str">
        <f>IF(ISBLANK('Student free'!J204),"",'Student free'!J204)</f>
        <v/>
      </c>
      <c r="I1004" t="str">
        <f>IF(ISBLANK('Student free'!K204),"",'Student free'!K204)</f>
        <v/>
      </c>
      <c r="J1004" t="str">
        <f>IF(ISBLANK('Student free'!L204),"",'Student free'!L204)</f>
        <v/>
      </c>
      <c r="K1004" t="str">
        <f>IF(ISBLANK('Student free'!M204),"",'Student free'!M204)</f>
        <v/>
      </c>
      <c r="N1004" t="str">
        <f>IF(ISBLANK('Student free'!N204),"",'Student free'!N204)</f>
        <v/>
      </c>
      <c r="AU1004" t="str">
        <f>IF(ISBLANK('Student free'!AU204),"",'Student free'!AU204)</f>
        <v/>
      </c>
      <c r="AV1004" t="str">
        <f>IF(ISBLANK('Student free'!AV204),"",'Student free'!AV204)</f>
        <v/>
      </c>
      <c r="AW1004" t="str">
        <f>IF(ISBLANK('Student free'!AW204),"",'Student free'!AW204)</f>
        <v/>
      </c>
      <c r="AX1004" t="str">
        <f>IF(ISBLANK('Student free'!AX204),"",'Student free'!AX204)</f>
        <v/>
      </c>
      <c r="BG1004" t="str">
        <f>IF(ISBLANK('Student free'!BG204),"",'Student free'!BG204)</f>
        <v/>
      </c>
      <c r="BI1004" s="29" t="str">
        <f>IF(ISBLANK('Student free'!BH204),"",'Student free'!BH204)</f>
        <v/>
      </c>
      <c r="BJ1004" t="str">
        <f>IF(ISBLANK('Student free'!F204),"",'Student free'!F204)</f>
        <v/>
      </c>
      <c r="BK1004" t="str">
        <f>IF(ISBLANK('Student free'!G204),"",'Student free'!G204)</f>
        <v/>
      </c>
      <c r="BL1004" t="str">
        <f>IF(ISBLANK('Student free'!AF204),"",'Student free'!AF204)</f>
        <v/>
      </c>
      <c r="BN1004" t="str">
        <f>IF(ISBLANK('Student free'!BI204),"",'Student free'!BI204)</f>
        <v/>
      </c>
    </row>
    <row r="1005" spans="6:66">
      <c r="F1005" t="str">
        <f>IF(ISBLANK('Student free'!H205),"",'Student free'!H205)</f>
        <v/>
      </c>
      <c r="G1005" t="str">
        <f>IF(ISBLANK('Student free'!I205),"",'Student free'!I205)</f>
        <v/>
      </c>
      <c r="H1005" t="str">
        <f>IF(ISBLANK('Student free'!J205),"",'Student free'!J205)</f>
        <v/>
      </c>
      <c r="I1005" t="str">
        <f>IF(ISBLANK('Student free'!K205),"",'Student free'!K205)</f>
        <v/>
      </c>
      <c r="J1005" t="str">
        <f>IF(ISBLANK('Student free'!L205),"",'Student free'!L205)</f>
        <v/>
      </c>
      <c r="K1005" t="str">
        <f>IF(ISBLANK('Student free'!M205),"",'Student free'!M205)</f>
        <v/>
      </c>
      <c r="N1005" t="str">
        <f>IF(ISBLANK('Student free'!N205),"",'Student free'!N205)</f>
        <v/>
      </c>
      <c r="AU1005" t="str">
        <f>IF(ISBLANK('Student free'!AU205),"",'Student free'!AU205)</f>
        <v/>
      </c>
      <c r="AV1005" t="str">
        <f>IF(ISBLANK('Student free'!AV205),"",'Student free'!AV205)</f>
        <v/>
      </c>
      <c r="AW1005" t="str">
        <f>IF(ISBLANK('Student free'!AW205),"",'Student free'!AW205)</f>
        <v/>
      </c>
      <c r="AX1005" t="str">
        <f>IF(ISBLANK('Student free'!AX205),"",'Student free'!AX205)</f>
        <v/>
      </c>
      <c r="BG1005" t="str">
        <f>IF(ISBLANK('Student free'!BG205),"",'Student free'!BG205)</f>
        <v/>
      </c>
      <c r="BI1005" s="29" t="str">
        <f>IF(ISBLANK('Student free'!BH205),"",'Student free'!BH205)</f>
        <v/>
      </c>
      <c r="BJ1005" t="str">
        <f>IF(ISBLANK('Student free'!F205),"",'Student free'!F205)</f>
        <v/>
      </c>
      <c r="BK1005" t="str">
        <f>IF(ISBLANK('Student free'!G205),"",'Student free'!G205)</f>
        <v/>
      </c>
      <c r="BL1005" t="str">
        <f>IF(ISBLANK('Student free'!AF205),"",'Student free'!AF205)</f>
        <v/>
      </c>
      <c r="BN1005" t="str">
        <f>IF(ISBLANK('Student free'!BI205),"",'Student free'!BI205)</f>
        <v/>
      </c>
    </row>
    <row r="1006" spans="6:66">
      <c r="F1006" t="str">
        <f>IF(ISBLANK('Student free'!H206),"",'Student free'!H206)</f>
        <v/>
      </c>
      <c r="G1006" t="str">
        <f>IF(ISBLANK('Student free'!I206),"",'Student free'!I206)</f>
        <v/>
      </c>
      <c r="H1006" t="str">
        <f>IF(ISBLANK('Student free'!J206),"",'Student free'!J206)</f>
        <v/>
      </c>
      <c r="I1006" t="str">
        <f>IF(ISBLANK('Student free'!K206),"",'Student free'!K206)</f>
        <v/>
      </c>
      <c r="J1006" t="str">
        <f>IF(ISBLANK('Student free'!L206),"",'Student free'!L206)</f>
        <v/>
      </c>
      <c r="K1006" t="str">
        <f>IF(ISBLANK('Student free'!M206),"",'Student free'!M206)</f>
        <v/>
      </c>
      <c r="N1006" t="str">
        <f>IF(ISBLANK('Student free'!N206),"",'Student free'!N206)</f>
        <v/>
      </c>
      <c r="AU1006" t="str">
        <f>IF(ISBLANK('Student free'!AU206),"",'Student free'!AU206)</f>
        <v/>
      </c>
      <c r="AV1006" t="str">
        <f>IF(ISBLANK('Student free'!AV206),"",'Student free'!AV206)</f>
        <v/>
      </c>
      <c r="AW1006" t="str">
        <f>IF(ISBLANK('Student free'!AW206),"",'Student free'!AW206)</f>
        <v/>
      </c>
      <c r="AX1006" t="str">
        <f>IF(ISBLANK('Student free'!AX206),"",'Student free'!AX206)</f>
        <v/>
      </c>
      <c r="BG1006" t="str">
        <f>IF(ISBLANK('Student free'!BG206),"",'Student free'!BG206)</f>
        <v/>
      </c>
      <c r="BI1006" s="29" t="str">
        <f>IF(ISBLANK('Student free'!BH206),"",'Student free'!BH206)</f>
        <v/>
      </c>
      <c r="BJ1006" t="str">
        <f>IF(ISBLANK('Student free'!F206),"",'Student free'!F206)</f>
        <v/>
      </c>
      <c r="BK1006" t="str">
        <f>IF(ISBLANK('Student free'!G206),"",'Student free'!G206)</f>
        <v/>
      </c>
      <c r="BL1006" t="str">
        <f>IF(ISBLANK('Student free'!AF206),"",'Student free'!AF206)</f>
        <v/>
      </c>
      <c r="BN1006" t="str">
        <f>IF(ISBLANK('Student free'!BI206),"",'Student free'!BI206)</f>
        <v/>
      </c>
    </row>
    <row r="1007" spans="6:66">
      <c r="F1007" t="str">
        <f>IF(ISBLANK('Student free'!H207),"",'Student free'!H207)</f>
        <v/>
      </c>
      <c r="G1007" t="str">
        <f>IF(ISBLANK('Student free'!I207),"",'Student free'!I207)</f>
        <v/>
      </c>
      <c r="H1007" t="str">
        <f>IF(ISBLANK('Student free'!J207),"",'Student free'!J207)</f>
        <v/>
      </c>
      <c r="I1007" t="str">
        <f>IF(ISBLANK('Student free'!K207),"",'Student free'!K207)</f>
        <v/>
      </c>
      <c r="J1007" t="str">
        <f>IF(ISBLANK('Student free'!L207),"",'Student free'!L207)</f>
        <v/>
      </c>
      <c r="K1007" t="str">
        <f>IF(ISBLANK('Student free'!M207),"",'Student free'!M207)</f>
        <v/>
      </c>
      <c r="N1007" t="str">
        <f>IF(ISBLANK('Student free'!N207),"",'Student free'!N207)</f>
        <v/>
      </c>
      <c r="AU1007" t="str">
        <f>IF(ISBLANK('Student free'!AU207),"",'Student free'!AU207)</f>
        <v/>
      </c>
      <c r="AV1007" t="str">
        <f>IF(ISBLANK('Student free'!AV207),"",'Student free'!AV207)</f>
        <v/>
      </c>
      <c r="AW1007" t="str">
        <f>IF(ISBLANK('Student free'!AW207),"",'Student free'!AW207)</f>
        <v/>
      </c>
      <c r="AX1007" t="str">
        <f>IF(ISBLANK('Student free'!AX207),"",'Student free'!AX207)</f>
        <v/>
      </c>
      <c r="BG1007" t="str">
        <f>IF(ISBLANK('Student free'!BG207),"",'Student free'!BG207)</f>
        <v/>
      </c>
      <c r="BI1007" s="29" t="str">
        <f>IF(ISBLANK('Student free'!BH207),"",'Student free'!BH207)</f>
        <v/>
      </c>
      <c r="BJ1007" t="str">
        <f>IF(ISBLANK('Student free'!F207),"",'Student free'!F207)</f>
        <v/>
      </c>
      <c r="BK1007" t="str">
        <f>IF(ISBLANK('Student free'!G207),"",'Student free'!G207)</f>
        <v/>
      </c>
      <c r="BL1007" t="str">
        <f>IF(ISBLANK('Student free'!AF207),"",'Student free'!AF207)</f>
        <v/>
      </c>
      <c r="BN1007" t="str">
        <f>IF(ISBLANK('Student free'!BI207),"",'Student free'!BI207)</f>
        <v/>
      </c>
    </row>
    <row r="1008" spans="6:66">
      <c r="F1008" t="str">
        <f>IF(ISBLANK('Student free'!H208),"",'Student free'!H208)</f>
        <v/>
      </c>
      <c r="G1008" t="str">
        <f>IF(ISBLANK('Student free'!I208),"",'Student free'!I208)</f>
        <v/>
      </c>
      <c r="H1008" t="str">
        <f>IF(ISBLANK('Student free'!J208),"",'Student free'!J208)</f>
        <v/>
      </c>
      <c r="I1008" t="str">
        <f>IF(ISBLANK('Student free'!K208),"",'Student free'!K208)</f>
        <v/>
      </c>
      <c r="J1008" t="str">
        <f>IF(ISBLANK('Student free'!L208),"",'Student free'!L208)</f>
        <v/>
      </c>
      <c r="K1008" t="str">
        <f>IF(ISBLANK('Student free'!M208),"",'Student free'!M208)</f>
        <v/>
      </c>
      <c r="N1008" t="str">
        <f>IF(ISBLANK('Student free'!N208),"",'Student free'!N208)</f>
        <v/>
      </c>
      <c r="AU1008" t="str">
        <f>IF(ISBLANK('Student free'!AU208),"",'Student free'!AU208)</f>
        <v/>
      </c>
      <c r="AV1008" t="str">
        <f>IF(ISBLANK('Student free'!AV208),"",'Student free'!AV208)</f>
        <v/>
      </c>
      <c r="AW1008" t="str">
        <f>IF(ISBLANK('Student free'!AW208),"",'Student free'!AW208)</f>
        <v/>
      </c>
      <c r="AX1008" t="str">
        <f>IF(ISBLANK('Student free'!AX208),"",'Student free'!AX208)</f>
        <v/>
      </c>
      <c r="BG1008" t="str">
        <f>IF(ISBLANK('Student free'!BG208),"",'Student free'!BG208)</f>
        <v/>
      </c>
      <c r="BI1008" s="29" t="str">
        <f>IF(ISBLANK('Student free'!BH208),"",'Student free'!BH208)</f>
        <v/>
      </c>
      <c r="BJ1008" t="str">
        <f>IF(ISBLANK('Student free'!F208),"",'Student free'!F208)</f>
        <v/>
      </c>
      <c r="BK1008" t="str">
        <f>IF(ISBLANK('Student free'!G208),"",'Student free'!G208)</f>
        <v/>
      </c>
      <c r="BL1008" t="str">
        <f>IF(ISBLANK('Student free'!AF208),"",'Student free'!AF208)</f>
        <v/>
      </c>
      <c r="BN1008" t="str">
        <f>IF(ISBLANK('Student free'!BI208),"",'Student free'!BI208)</f>
        <v/>
      </c>
    </row>
    <row r="1009" spans="6:66">
      <c r="F1009" t="str">
        <f>IF(ISBLANK('Student free'!H209),"",'Student free'!H209)</f>
        <v/>
      </c>
      <c r="G1009" t="str">
        <f>IF(ISBLANK('Student free'!I209),"",'Student free'!I209)</f>
        <v/>
      </c>
      <c r="H1009" t="str">
        <f>IF(ISBLANK('Student free'!J209),"",'Student free'!J209)</f>
        <v/>
      </c>
      <c r="I1009" t="str">
        <f>IF(ISBLANK('Student free'!K209),"",'Student free'!K209)</f>
        <v/>
      </c>
      <c r="J1009" t="str">
        <f>IF(ISBLANK('Student free'!L209),"",'Student free'!L209)</f>
        <v/>
      </c>
      <c r="K1009" t="str">
        <f>IF(ISBLANK('Student free'!M209),"",'Student free'!M209)</f>
        <v/>
      </c>
      <c r="N1009" t="str">
        <f>IF(ISBLANK('Student free'!N209),"",'Student free'!N209)</f>
        <v/>
      </c>
      <c r="AU1009" t="str">
        <f>IF(ISBLANK('Student free'!AU209),"",'Student free'!AU209)</f>
        <v/>
      </c>
      <c r="AV1009" t="str">
        <f>IF(ISBLANK('Student free'!AV209),"",'Student free'!AV209)</f>
        <v/>
      </c>
      <c r="AW1009" t="str">
        <f>IF(ISBLANK('Student free'!AW209),"",'Student free'!AW209)</f>
        <v/>
      </c>
      <c r="AX1009" t="str">
        <f>IF(ISBLANK('Student free'!AX209),"",'Student free'!AX209)</f>
        <v/>
      </c>
      <c r="BG1009" t="str">
        <f>IF(ISBLANK('Student free'!BG209),"",'Student free'!BG209)</f>
        <v/>
      </c>
      <c r="BI1009" s="29" t="str">
        <f>IF(ISBLANK('Student free'!BH209),"",'Student free'!BH209)</f>
        <v/>
      </c>
      <c r="BJ1009" t="str">
        <f>IF(ISBLANK('Student free'!F209),"",'Student free'!F209)</f>
        <v/>
      </c>
      <c r="BK1009" t="str">
        <f>IF(ISBLANK('Student free'!G209),"",'Student free'!G209)</f>
        <v/>
      </c>
      <c r="BL1009" t="str">
        <f>IF(ISBLANK('Student free'!AF209),"",'Student free'!AF209)</f>
        <v/>
      </c>
      <c r="BN1009" t="str">
        <f>IF(ISBLANK('Student free'!BI209),"",'Student free'!BI209)</f>
        <v/>
      </c>
    </row>
    <row r="1010" spans="6:66">
      <c r="F1010" t="str">
        <f>IF(ISBLANK('Student free'!H210),"",'Student free'!H210)</f>
        <v/>
      </c>
      <c r="G1010" t="str">
        <f>IF(ISBLANK('Student free'!I210),"",'Student free'!I210)</f>
        <v/>
      </c>
      <c r="H1010" t="str">
        <f>IF(ISBLANK('Student free'!J210),"",'Student free'!J210)</f>
        <v/>
      </c>
      <c r="I1010" t="str">
        <f>IF(ISBLANK('Student free'!K210),"",'Student free'!K210)</f>
        <v/>
      </c>
      <c r="J1010" t="str">
        <f>IF(ISBLANK('Student free'!L210),"",'Student free'!L210)</f>
        <v/>
      </c>
      <c r="K1010" t="str">
        <f>IF(ISBLANK('Student free'!M210),"",'Student free'!M210)</f>
        <v/>
      </c>
      <c r="N1010" t="str">
        <f>IF(ISBLANK('Student free'!N210),"",'Student free'!N210)</f>
        <v/>
      </c>
      <c r="AU1010" t="str">
        <f>IF(ISBLANK('Student free'!AU210),"",'Student free'!AU210)</f>
        <v/>
      </c>
      <c r="AV1010" t="str">
        <f>IF(ISBLANK('Student free'!AV210),"",'Student free'!AV210)</f>
        <v/>
      </c>
      <c r="AW1010" t="str">
        <f>IF(ISBLANK('Student free'!AW210),"",'Student free'!AW210)</f>
        <v/>
      </c>
      <c r="AX1010" t="str">
        <f>IF(ISBLANK('Student free'!AX210),"",'Student free'!AX210)</f>
        <v/>
      </c>
      <c r="BG1010" t="str">
        <f>IF(ISBLANK('Student free'!BG210),"",'Student free'!BG210)</f>
        <v/>
      </c>
      <c r="BI1010" s="29" t="str">
        <f>IF(ISBLANK('Student free'!BH210),"",'Student free'!BH210)</f>
        <v/>
      </c>
      <c r="BJ1010" t="str">
        <f>IF(ISBLANK('Student free'!F210),"",'Student free'!F210)</f>
        <v/>
      </c>
      <c r="BK1010" t="str">
        <f>IF(ISBLANK('Student free'!G210),"",'Student free'!G210)</f>
        <v/>
      </c>
      <c r="BL1010" t="str">
        <f>IF(ISBLANK('Student free'!AF210),"",'Student free'!AF210)</f>
        <v/>
      </c>
      <c r="BN1010" t="str">
        <f>IF(ISBLANK('Student free'!BI210),"",'Student free'!BI210)</f>
        <v/>
      </c>
    </row>
    <row r="1011" spans="6:66">
      <c r="F1011" t="str">
        <f>IF(ISBLANK('Student free'!H211),"",'Student free'!H211)</f>
        <v/>
      </c>
      <c r="G1011" t="str">
        <f>IF(ISBLANK('Student free'!I211),"",'Student free'!I211)</f>
        <v/>
      </c>
      <c r="H1011" t="str">
        <f>IF(ISBLANK('Student free'!J211),"",'Student free'!J211)</f>
        <v/>
      </c>
      <c r="I1011" t="str">
        <f>IF(ISBLANK('Student free'!K211),"",'Student free'!K211)</f>
        <v/>
      </c>
      <c r="J1011" t="str">
        <f>IF(ISBLANK('Student free'!L211),"",'Student free'!L211)</f>
        <v/>
      </c>
      <c r="K1011" t="str">
        <f>IF(ISBLANK('Student free'!M211),"",'Student free'!M211)</f>
        <v/>
      </c>
      <c r="N1011" t="str">
        <f>IF(ISBLANK('Student free'!N211),"",'Student free'!N211)</f>
        <v/>
      </c>
      <c r="AU1011" t="str">
        <f>IF(ISBLANK('Student free'!AU211),"",'Student free'!AU211)</f>
        <v/>
      </c>
      <c r="AV1011" t="str">
        <f>IF(ISBLANK('Student free'!AV211),"",'Student free'!AV211)</f>
        <v/>
      </c>
      <c r="AW1011" t="str">
        <f>IF(ISBLANK('Student free'!AW211),"",'Student free'!AW211)</f>
        <v/>
      </c>
      <c r="AX1011" t="str">
        <f>IF(ISBLANK('Student free'!AX211),"",'Student free'!AX211)</f>
        <v/>
      </c>
      <c r="BG1011" t="str">
        <f>IF(ISBLANK('Student free'!BG211),"",'Student free'!BG211)</f>
        <v/>
      </c>
      <c r="BI1011" s="29" t="str">
        <f>IF(ISBLANK('Student free'!BH211),"",'Student free'!BH211)</f>
        <v/>
      </c>
      <c r="BJ1011" t="str">
        <f>IF(ISBLANK('Student free'!F211),"",'Student free'!F211)</f>
        <v/>
      </c>
      <c r="BK1011" t="str">
        <f>IF(ISBLANK('Student free'!G211),"",'Student free'!G211)</f>
        <v/>
      </c>
      <c r="BL1011" t="str">
        <f>IF(ISBLANK('Student free'!AF211),"",'Student free'!AF211)</f>
        <v/>
      </c>
      <c r="BN1011" t="str">
        <f>IF(ISBLANK('Student free'!BI211),"",'Student free'!BI211)</f>
        <v/>
      </c>
    </row>
    <row r="1012" spans="6:66">
      <c r="F1012" t="str">
        <f>IF(ISBLANK('Student free'!H212),"",'Student free'!H212)</f>
        <v/>
      </c>
      <c r="G1012" t="str">
        <f>IF(ISBLANK('Student free'!I212),"",'Student free'!I212)</f>
        <v/>
      </c>
      <c r="H1012" t="str">
        <f>IF(ISBLANK('Student free'!J212),"",'Student free'!J212)</f>
        <v/>
      </c>
      <c r="I1012" t="str">
        <f>IF(ISBLANK('Student free'!K212),"",'Student free'!K212)</f>
        <v/>
      </c>
      <c r="J1012" t="str">
        <f>IF(ISBLANK('Student free'!L212),"",'Student free'!L212)</f>
        <v/>
      </c>
      <c r="K1012" t="str">
        <f>IF(ISBLANK('Student free'!M212),"",'Student free'!M212)</f>
        <v/>
      </c>
      <c r="N1012" t="str">
        <f>IF(ISBLANK('Student free'!N212),"",'Student free'!N212)</f>
        <v/>
      </c>
      <c r="AU1012" t="str">
        <f>IF(ISBLANK('Student free'!AU212),"",'Student free'!AU212)</f>
        <v/>
      </c>
      <c r="AV1012" t="str">
        <f>IF(ISBLANK('Student free'!AV212),"",'Student free'!AV212)</f>
        <v/>
      </c>
      <c r="AW1012" t="str">
        <f>IF(ISBLANK('Student free'!AW212),"",'Student free'!AW212)</f>
        <v/>
      </c>
      <c r="AX1012" t="str">
        <f>IF(ISBLANK('Student free'!AX212),"",'Student free'!AX212)</f>
        <v/>
      </c>
      <c r="BG1012" t="str">
        <f>IF(ISBLANK('Student free'!BG212),"",'Student free'!BG212)</f>
        <v/>
      </c>
      <c r="BI1012" s="29" t="str">
        <f>IF(ISBLANK('Student free'!BH212),"",'Student free'!BH212)</f>
        <v/>
      </c>
      <c r="BJ1012" t="str">
        <f>IF(ISBLANK('Student free'!F212),"",'Student free'!F212)</f>
        <v/>
      </c>
      <c r="BK1012" t="str">
        <f>IF(ISBLANK('Student free'!G212),"",'Student free'!G212)</f>
        <v/>
      </c>
      <c r="BL1012" t="str">
        <f>IF(ISBLANK('Student free'!AF212),"",'Student free'!AF212)</f>
        <v/>
      </c>
      <c r="BN1012" t="str">
        <f>IF(ISBLANK('Student free'!BI212),"",'Student free'!BI212)</f>
        <v/>
      </c>
    </row>
    <row r="1013" spans="6:66">
      <c r="F1013" t="str">
        <f>IF(ISBLANK('Student free'!H213),"",'Student free'!H213)</f>
        <v/>
      </c>
      <c r="G1013" t="str">
        <f>IF(ISBLANK('Student free'!I213),"",'Student free'!I213)</f>
        <v/>
      </c>
      <c r="H1013" t="str">
        <f>IF(ISBLANK('Student free'!J213),"",'Student free'!J213)</f>
        <v/>
      </c>
      <c r="I1013" t="str">
        <f>IF(ISBLANK('Student free'!K213),"",'Student free'!K213)</f>
        <v/>
      </c>
      <c r="J1013" t="str">
        <f>IF(ISBLANK('Student free'!L213),"",'Student free'!L213)</f>
        <v/>
      </c>
      <c r="K1013" t="str">
        <f>IF(ISBLANK('Student free'!M213),"",'Student free'!M213)</f>
        <v/>
      </c>
      <c r="N1013" t="str">
        <f>IF(ISBLANK('Student free'!N213),"",'Student free'!N213)</f>
        <v/>
      </c>
      <c r="AU1013" t="str">
        <f>IF(ISBLANK('Student free'!AU213),"",'Student free'!AU213)</f>
        <v/>
      </c>
      <c r="AV1013" t="str">
        <f>IF(ISBLANK('Student free'!AV213),"",'Student free'!AV213)</f>
        <v/>
      </c>
      <c r="AW1013" t="str">
        <f>IF(ISBLANK('Student free'!AW213),"",'Student free'!AW213)</f>
        <v/>
      </c>
      <c r="AX1013" t="str">
        <f>IF(ISBLANK('Student free'!AX213),"",'Student free'!AX213)</f>
        <v/>
      </c>
      <c r="BG1013" t="str">
        <f>IF(ISBLANK('Student free'!BG213),"",'Student free'!BG213)</f>
        <v/>
      </c>
      <c r="BI1013" s="29" t="str">
        <f>IF(ISBLANK('Student free'!BH213),"",'Student free'!BH213)</f>
        <v/>
      </c>
      <c r="BJ1013" t="str">
        <f>IF(ISBLANK('Student free'!F213),"",'Student free'!F213)</f>
        <v/>
      </c>
      <c r="BK1013" t="str">
        <f>IF(ISBLANK('Student free'!G213),"",'Student free'!G213)</f>
        <v/>
      </c>
      <c r="BL1013" t="str">
        <f>IF(ISBLANK('Student free'!AF213),"",'Student free'!AF213)</f>
        <v/>
      </c>
      <c r="BN1013" t="str">
        <f>IF(ISBLANK('Student free'!BI213),"",'Student free'!BI213)</f>
        <v/>
      </c>
    </row>
    <row r="1014" spans="6:66">
      <c r="BI1014" s="29"/>
    </row>
    <row r="1015" spans="6:66">
      <c r="BI1015" s="29"/>
    </row>
  </sheetData>
  <conditionalFormatting sqref="L2:M2 O2:AE2 AG2:AT2 AY2:BA2">
    <cfRule type="colorScale" priority="142">
      <colorScale>
        <cfvo type="num" val="0"/>
        <cfvo type="num" val="50"/>
        <cfvo type="num" val="100"/>
        <color rgb="FFFFCCCC"/>
        <color rgb="FFFFEB84"/>
        <color theme="9" tint="0.39997558519241921"/>
      </colorScale>
    </cfRule>
  </conditionalFormatting>
  <conditionalFormatting sqref="N2">
    <cfRule type="colorScale" priority="121">
      <colorScale>
        <cfvo type="num" val="0"/>
        <cfvo type="num" val="0.5"/>
        <cfvo type="num" val="1"/>
        <color rgb="FFFFCCCC"/>
        <color rgb="FFFFEB84"/>
        <color theme="9" tint="0.39997558519241921"/>
      </colorScale>
    </cfRule>
  </conditionalFormatting>
  <conditionalFormatting sqref="AU2">
    <cfRule type="colorScale" priority="153">
      <colorScale>
        <cfvo type="num" val="0"/>
        <cfvo type="num" val="65"/>
        <cfvo type="num" val="100"/>
        <color rgb="FFFFCCCC"/>
        <color rgb="FFFFEB84"/>
        <color theme="9" tint="0.39997558519241921"/>
      </colorScale>
    </cfRule>
  </conditionalFormatting>
  <conditionalFormatting sqref="AV2">
    <cfRule type="colorScale" priority="152">
      <colorScale>
        <cfvo type="num" val="0"/>
        <cfvo type="num" val="8"/>
        <cfvo type="num" val="13"/>
        <color theme="9" tint="0.39997558519241921"/>
        <color rgb="FFFFEB84"/>
        <color rgb="FFFFCCCC"/>
      </colorScale>
    </cfRule>
  </conditionalFormatting>
  <conditionalFormatting sqref="AW2">
    <cfRule type="colorScale" priority="151">
      <colorScale>
        <cfvo type="num" val="0"/>
        <cfvo type="num" val="8"/>
        <cfvo type="num" val="13"/>
        <color theme="9" tint="0.39997558519241921"/>
        <color rgb="FFFFEB84"/>
        <color rgb="FFFFCCCC"/>
      </colorScale>
    </cfRule>
  </conditionalFormatting>
  <conditionalFormatting sqref="AX2">
    <cfRule type="colorScale" priority="150">
      <colorScale>
        <cfvo type="num" val="0"/>
        <cfvo type="num" val="8"/>
        <cfvo type="num" val="13"/>
        <color theme="9" tint="0.39997558519241921"/>
        <color rgb="FFFFEB84"/>
        <color rgb="FFFFCCCC"/>
      </colorScale>
    </cfRule>
  </conditionalFormatting>
  <conditionalFormatting sqref="BB2:BF2">
    <cfRule type="cellIs" dxfId="28" priority="134" operator="greaterThanOrEqual">
      <formula>9</formula>
    </cfRule>
    <cfRule type="cellIs" dxfId="27" priority="135" operator="between">
      <formula>7</formula>
      <formula>9</formula>
    </cfRule>
    <cfRule type="cellIs" dxfId="26" priority="136" operator="lessThan">
      <formula>7</formula>
    </cfRule>
  </conditionalFormatting>
  <conditionalFormatting sqref="BG2">
    <cfRule type="cellIs" dxfId="25" priority="137" operator="greaterThanOrEqual">
      <formula>208</formula>
    </cfRule>
    <cfRule type="cellIs" dxfId="24" priority="138" operator="lessThan">
      <formula>208</formula>
    </cfRule>
  </conditionalFormatting>
  <conditionalFormatting sqref="BM2">
    <cfRule type="colorScale" priority="141">
      <colorScale>
        <cfvo type="num" val="0"/>
        <cfvo type="num" val="50"/>
        <cfvo type="num" val="100"/>
        <color rgb="FFFFCCCC"/>
        <color rgb="FFFFEB84"/>
        <color theme="9" tint="0.39997558519241921"/>
      </colorScale>
    </cfRule>
  </conditionalFormatting>
  <conditionalFormatting sqref="BP2">
    <cfRule type="colorScale" priority="34">
      <colorScale>
        <cfvo type="num" val="0"/>
        <cfvo type="num" val="8"/>
        <cfvo type="num" val="13"/>
        <color theme="9" tint="0.39997558519241921"/>
        <color rgb="FFFFEB84"/>
        <color rgb="FFFFCCCC"/>
      </colorScale>
    </cfRule>
  </conditionalFormatting>
  <conditionalFormatting sqref="BQ2:BU2">
    <cfRule type="colorScale" priority="15">
      <colorScale>
        <cfvo type="num" val="0"/>
        <cfvo type="num" val="8"/>
        <cfvo type="num" val="13"/>
        <color theme="9" tint="0.39997558519241921"/>
        <color rgb="FFFFEB84"/>
        <color rgb="FFFFCCCC"/>
      </colorScale>
    </cfRule>
  </conditionalFormatting>
  <conditionalFormatting sqref="BW2:CA2">
    <cfRule type="colorScale" priority="8">
      <colorScale>
        <cfvo type="num" val="0"/>
        <cfvo type="num" val="50"/>
        <cfvo type="num" val="100"/>
        <color rgb="FFFFCCCC"/>
        <color rgb="FFFFEB84"/>
        <color theme="9" tint="0.39997558519241921"/>
      </colorScale>
    </cfRule>
  </conditionalFormatting>
  <conditionalFormatting sqref="CB2">
    <cfRule type="colorScale" priority="9">
      <colorScale>
        <cfvo type="num" val="0"/>
        <cfvo type="num" val="8"/>
        <cfvo type="num" val="13"/>
        <color theme="9" tint="0.39997558519241921"/>
        <color rgb="FFFFEB84"/>
        <color rgb="FFFFCCCC"/>
      </colorScale>
    </cfRule>
  </conditionalFormatting>
  <conditionalFormatting sqref="CC2:CG2">
    <cfRule type="colorScale" priority="2">
      <colorScale>
        <cfvo type="num" val="0"/>
        <cfvo type="num" val="8"/>
        <cfvo type="num" val="13"/>
        <color theme="9" tint="0.39997558519241921"/>
        <color rgb="FFFFEB84"/>
        <color rgb="FFFFCCCC"/>
      </colorScale>
    </cfRule>
  </conditionalFormatting>
  <conditionalFormatting sqref="CI2">
    <cfRule type="colorScale" priority="1">
      <colorScale>
        <cfvo type="num" val="0"/>
        <cfvo type="num" val="8"/>
        <cfvo type="num" val="13"/>
        <color theme="9" tint="0.39997558519241921"/>
        <color rgb="FFFFEB84"/>
        <color rgb="FFFFCCCC"/>
      </colorScale>
    </cfRule>
  </conditionalFormatting>
  <dataValidations count="2">
    <dataValidation type="whole" allowBlank="1" showInputMessage="1" showErrorMessage="1" sqref="O6:V115 D6:E13 AY6:BA115 Y6:AE115 AG6:AT13" xr:uid="{00000000-0002-0000-1F00-000000000000}">
      <formula1>0</formula1>
      <formula2>1</formula2>
    </dataValidation>
    <dataValidation type="time" operator="greaterThanOrEqual" allowBlank="1" showInputMessage="1" showErrorMessage="1" sqref="BH2 BH6:BH13" xr:uid="{00000000-0002-0000-1F00-000001000000}">
      <formula1>0</formula1>
    </dataValidation>
  </dataValidations>
  <pageMargins left="0.70866141732283472" right="0.70866141732283472" top="0.74803149606299213" bottom="0.74803149606299213" header="0.31496062992125984" footer="0.31496062992125984"/>
  <pageSetup paperSize="9" scale="32" fitToHeight="0" orientation="landscape" cellComments="atEnd" horizontalDpi="4294967293"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pageSetUpPr fitToPage="1"/>
  </sheetPr>
  <dimension ref="A1:CC1007"/>
  <sheetViews>
    <sheetView topLeftCell="C1" workbookViewId="0">
      <selection activeCell="AH26" sqref="AH26"/>
    </sheetView>
  </sheetViews>
  <sheetFormatPr baseColWidth="10" defaultColWidth="9.1328125" defaultRowHeight="14.25"/>
  <cols>
    <col min="1" max="1" width="5.3984375" customWidth="1"/>
    <col min="2" max="2" width="34.1328125" style="1" customWidth="1"/>
    <col min="3" max="3" width="18.1328125" style="2" bestFit="1" customWidth="1"/>
    <col min="4" max="4" width="4" bestFit="1" customWidth="1"/>
    <col min="5" max="5" width="5.3984375" bestFit="1" customWidth="1"/>
    <col min="6" max="6" width="3.73046875" bestFit="1" customWidth="1"/>
    <col min="7" max="7" width="5.59765625" customWidth="1"/>
    <col min="8" max="8" width="5.3984375" bestFit="1" customWidth="1"/>
    <col min="9" max="9" width="4" customWidth="1"/>
    <col min="10" max="10" width="6" customWidth="1"/>
    <col min="11" max="11" width="3.73046875" customWidth="1"/>
    <col min="12" max="12" width="3.86328125" customWidth="1"/>
    <col min="13" max="13" width="3.73046875" customWidth="1"/>
    <col min="14" max="14" width="4.265625" customWidth="1"/>
    <col min="15" max="15" width="4" bestFit="1" customWidth="1"/>
    <col min="16" max="17" width="3.73046875" bestFit="1" customWidth="1"/>
    <col min="18" max="18" width="4" bestFit="1" customWidth="1"/>
    <col min="19" max="19" width="5.3984375" bestFit="1" customWidth="1"/>
    <col min="20" max="20" width="3.73046875" bestFit="1" customWidth="1"/>
    <col min="21" max="21" width="4" bestFit="1" customWidth="1"/>
    <col min="22" max="22" width="5.1328125" customWidth="1"/>
    <col min="23" max="23" width="3.73046875" bestFit="1" customWidth="1"/>
    <col min="24" max="24" width="5.3984375" bestFit="1" customWidth="1"/>
    <col min="25" max="25" width="3.73046875" bestFit="1" customWidth="1"/>
    <col min="26" max="26" width="4" bestFit="1" customWidth="1"/>
    <col min="27" max="27" width="4.1328125" customWidth="1"/>
    <col min="28" max="31" width="5.3984375" bestFit="1" customWidth="1"/>
    <col min="32" max="32" width="4" bestFit="1" customWidth="1"/>
    <col min="33" max="37" width="3.73046875" bestFit="1" customWidth="1"/>
    <col min="38" max="38" width="5.3984375" bestFit="1" customWidth="1"/>
    <col min="39" max="39" width="3.73046875" customWidth="1"/>
    <col min="40" max="40" width="4.86328125" customWidth="1"/>
    <col min="41" max="41" width="3.73046875" customWidth="1"/>
    <col min="42" max="43" width="5.3984375" bestFit="1" customWidth="1"/>
    <col min="44" max="44" width="5" customWidth="1"/>
    <col min="45" max="48" width="3.73046875" customWidth="1"/>
    <col min="49" max="49" width="4.3984375" customWidth="1"/>
    <col min="50" max="51" width="3.73046875" customWidth="1"/>
    <col min="52" max="53" width="4.265625" bestFit="1" customWidth="1"/>
    <col min="54" max="55" width="3.73046875" bestFit="1" customWidth="1"/>
    <col min="56" max="57" width="3.73046875" customWidth="1"/>
    <col min="58" max="58" width="3.73046875" bestFit="1" customWidth="1"/>
    <col min="59" max="59" width="4.86328125" customWidth="1"/>
    <col min="60" max="61" width="7" customWidth="1"/>
    <col min="62" max="63" width="3.73046875" customWidth="1"/>
    <col min="64" max="64" width="4.3984375" customWidth="1"/>
    <col min="65" max="65" width="3.73046875" customWidth="1"/>
    <col min="66" max="66" width="3.73046875" bestFit="1" customWidth="1"/>
    <col min="67" max="67" width="5.1328125" customWidth="1"/>
    <col min="68" max="68" width="3.73046875" bestFit="1" customWidth="1"/>
    <col min="69" max="69" width="4" bestFit="1" customWidth="1"/>
    <col min="70" max="70" width="3.73046875" bestFit="1" customWidth="1"/>
    <col min="71" max="72" width="4" bestFit="1" customWidth="1"/>
    <col min="73" max="73" width="3.73046875" bestFit="1" customWidth="1"/>
    <col min="74" max="74" width="5.73046875" customWidth="1"/>
    <col min="75" max="75" width="4" customWidth="1"/>
    <col min="76" max="76" width="4.265625" customWidth="1"/>
    <col min="77" max="77" width="4.3984375" customWidth="1"/>
    <col min="78" max="79" width="4.1328125" customWidth="1"/>
    <col min="80" max="80" width="4" customWidth="1"/>
    <col min="81" max="81" width="3.73046875" customWidth="1"/>
  </cols>
  <sheetData>
    <row r="1" spans="1:81"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283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7" t="s">
        <v>307</v>
      </c>
      <c r="BC1" s="7" t="s">
        <v>308</v>
      </c>
      <c r="BD1" s="7" t="s">
        <v>309</v>
      </c>
      <c r="BE1" s="7" t="s">
        <v>310</v>
      </c>
      <c r="BF1" s="7" t="s">
        <v>311</v>
      </c>
      <c r="BG1" s="7" t="s">
        <v>271</v>
      </c>
      <c r="BH1" s="7" t="s">
        <v>56</v>
      </c>
      <c r="BI1" s="7" t="s">
        <v>57</v>
      </c>
      <c r="BJ1" s="7" t="s">
        <v>272</v>
      </c>
      <c r="BK1" s="7" t="s">
        <v>273</v>
      </c>
      <c r="BL1" s="7" t="s">
        <v>274</v>
      </c>
      <c r="BM1" s="7" t="s">
        <v>61</v>
      </c>
      <c r="BN1" s="7" t="s">
        <v>62</v>
      </c>
      <c r="BO1" s="7" t="s">
        <v>305</v>
      </c>
      <c r="BP1" s="50" t="s">
        <v>312</v>
      </c>
      <c r="BQ1" s="50" t="s">
        <v>313</v>
      </c>
      <c r="BR1" s="50" t="s">
        <v>314</v>
      </c>
      <c r="BS1" s="50" t="s">
        <v>315</v>
      </c>
      <c r="BT1" s="50" t="s">
        <v>316</v>
      </c>
      <c r="BU1" s="50" t="s">
        <v>317</v>
      </c>
      <c r="BV1" s="50" t="s">
        <v>318</v>
      </c>
      <c r="BW1" s="50" t="s">
        <v>275</v>
      </c>
      <c r="BX1" s="50" t="s">
        <v>276</v>
      </c>
      <c r="BY1" s="50" t="s">
        <v>277</v>
      </c>
      <c r="BZ1" s="50" t="s">
        <v>278</v>
      </c>
      <c r="CA1" s="7" t="s">
        <v>282</v>
      </c>
      <c r="CB1" s="7" t="s">
        <v>331</v>
      </c>
      <c r="CC1" s="7"/>
    </row>
    <row r="2" spans="1:81" s="12" customFormat="1">
      <c r="B2" s="4" t="s">
        <v>71</v>
      </c>
      <c r="C2" s="12">
        <f>'Professional EARS'!C2+'Student EARS'!C2</f>
        <v>78</v>
      </c>
      <c r="D2" s="12">
        <f>'Professional EARS'!D2+'Student EARS'!D2</f>
        <v>78</v>
      </c>
      <c r="E2" s="12">
        <f>'Professional EARS'!E2+'Student EARS'!E2</f>
        <v>1301</v>
      </c>
      <c r="F2" s="12">
        <f>IF(D2=0,0,E2/D2)</f>
        <v>16.679487179487179</v>
      </c>
      <c r="G2" s="12">
        <f>'Professional EARS'!G2+'Student EARS'!G2</f>
        <v>7829</v>
      </c>
      <c r="H2" s="12">
        <f>'Professional EARS'!H2+'Student EARS'!H2</f>
        <v>2532</v>
      </c>
      <c r="I2" s="12">
        <f>IF(E2=0,0,H2/E2)</f>
        <v>1.9461952344350499</v>
      </c>
      <c r="J2" s="12">
        <f>'Professional EARS'!J2+'Student EARS'!J2</f>
        <v>7679</v>
      </c>
      <c r="K2" s="12">
        <f>IF(E2=0,0,J2/E2)</f>
        <v>5.9023827824750192</v>
      </c>
      <c r="L2" s="12">
        <f>(('Professional EARS'!L$2*'Professional EARS'!$C$2)+('Student EARS'!L$2*'Student EARS'!$C$2))/$C$2</f>
        <v>100</v>
      </c>
      <c r="M2" s="12">
        <f>(('Professional EARS'!M$2*'Professional EARS'!$C$2)+('Student EARS'!M$2*'Student EARS'!$C$2))/$C$2</f>
        <v>74.358974358974351</v>
      </c>
      <c r="N2" s="12">
        <f>IF($C$2=0,0,(SUM('Professional EARS'!N14:'Professional EARS'!N208)+SUM('Student EARS'!N14:'Student EARS'!N209))/$C$2)</f>
        <v>1.4871794871794872</v>
      </c>
      <c r="O2" s="12">
        <f>(('Professional EARS'!O$2*'Professional EARS'!$C$2)+('Student EARS'!O$2*'Student EARS'!$C$2))/$C$2</f>
        <v>56.410256410256409</v>
      </c>
      <c r="P2" s="12">
        <f>(('Professional EARS'!P$2*'Professional EARS'!$C$2)+('Student EARS'!P$2*'Student EARS'!$C$2))/$C$2</f>
        <v>66.666666666666671</v>
      </c>
      <c r="Q2" s="12">
        <f>(('Professional EARS'!Q$2*'Professional EARS'!$C$2)+('Student EARS'!Q$2*'Student EARS'!$C$2))/$C$2</f>
        <v>21.794871794871796</v>
      </c>
      <c r="R2" s="12">
        <f>(('Professional EARS'!R$2*'Professional EARS'!$C$2)+('Student EARS'!R$2*'Student EARS'!$C$2))/$C$2</f>
        <v>50</v>
      </c>
      <c r="S2" s="12">
        <f>(('Professional EARS'!S$2*'Professional EARS'!$C$2)+('Student EARS'!S$2*'Student EARS'!$C$2))/$C$2</f>
        <v>91.025641025641022</v>
      </c>
      <c r="T2" s="12">
        <f>(('Professional EARS'!T$2*'Professional EARS'!$C$2)+('Student EARS'!T$2*'Student EARS'!$C$2))/$C$2</f>
        <v>15.384615384615385</v>
      </c>
      <c r="U2" s="12">
        <f>(('Professional EARS'!U$2*'Professional EARS'!$C$2)+('Student EARS'!U$2*'Student EARS'!$C$2))/$C$2</f>
        <v>96.15384615384616</v>
      </c>
      <c r="V2" s="12">
        <f>(('Professional EARS'!V$2*'Professional EARS'!$C$2)+('Student EARS'!V$2*'Student EARS'!$C$2))/$C$2</f>
        <v>70.085470085470078</v>
      </c>
      <c r="W2" s="12">
        <f>(('Professional EARS'!W$2*'Professional EARS'!$C$2)+('Student EARS'!W$2*'Student EARS'!$C$2))/$C$2</f>
        <v>12.820512820512819</v>
      </c>
      <c r="X2" s="12">
        <f>(('Professional EARS'!X$2*'Professional EARS'!$C$2)+('Student EARS'!X$2*'Student EARS'!$C$2))/$C$2</f>
        <v>98.71794871794873</v>
      </c>
      <c r="Y2" s="12">
        <f>(('Professional EARS'!Y$2*'Professional EARS'!$C$2)+('Student EARS'!Y$2*'Student EARS'!$C$2))/$C$2</f>
        <v>78.205128205128204</v>
      </c>
      <c r="Z2" s="12">
        <f>(('Professional EARS'!Z$2*'Professional EARS'!$C$2)+('Student EARS'!Z$2*'Student EARS'!$C$2))/$C$2</f>
        <v>100</v>
      </c>
      <c r="AA2" s="12">
        <f>(('Professional EARS'!AA$2*'Professional EARS'!$C$2)+('Student EARS'!AA$2*'Student EARS'!$C$2))/$C$2</f>
        <v>47.435897435897438</v>
      </c>
      <c r="AB2" s="12">
        <f>(('Professional EARS'!AB$2*'Professional EARS'!$C$2)+('Student EARS'!AB$2*'Student EARS'!$C$2))/$C$2</f>
        <v>100</v>
      </c>
      <c r="AC2" s="12">
        <f>(('Professional EARS'!AC$2*'Professional EARS'!$C$2)+('Student EARS'!AC$2*'Student EARS'!$C$2))/$C$2</f>
        <v>84.615384615384613</v>
      </c>
      <c r="AD2" s="12">
        <f>(('Professional EARS'!AD$2*'Professional EARS'!$C$2)+('Student EARS'!AD$2*'Student EARS'!$C$2))/$C$2</f>
        <v>87.179487179487182</v>
      </c>
      <c r="AE2" s="12">
        <f>(('Professional EARS'!AE$2*'Professional EARS'!$C$2)+('Student EARS'!AE$2*'Student EARS'!$C$2))/$C$2</f>
        <v>44.871794871794869</v>
      </c>
      <c r="AF2" s="12">
        <f>'Professional EARS'!AF2+'Student EARS'!AF2</f>
        <v>152</v>
      </c>
      <c r="AG2" s="12">
        <f>(('Professional EARS'!AG$2*'Professional EARS'!$C$2)+('Student EARS'!AG$2*'Student EARS'!$C$2))/$C$2</f>
        <v>100</v>
      </c>
      <c r="AH2" s="12">
        <f>(('Professional EARS'!AH$2*'Professional EARS'!$C$2)+('Student EARS'!AH$2*'Student EARS'!$C$2))/$C$2</f>
        <v>100</v>
      </c>
      <c r="AI2" s="12">
        <f>(('Professional EARS'!AI$2*'Professional EARS'!$C$2)+('Student EARS'!AI$2*'Student EARS'!$C$2))/$C$2</f>
        <v>62.820512820512818</v>
      </c>
      <c r="AJ2" s="12">
        <f>(('Professional EARS'!AJ$2*'Professional EARS'!$C$2)+('Student EARS'!AJ$2*'Student EARS'!$C$2))/$C$2</f>
        <v>100</v>
      </c>
      <c r="AK2" s="12">
        <f>(('Professional EARS'!AK$2*'Professional EARS'!$C$2)+('Student EARS'!AK$2*'Student EARS'!$C$2))/$C$2</f>
        <v>100</v>
      </c>
      <c r="AL2" s="12">
        <f>(('Professional EARS'!AL$2*'Professional EARS'!$C$2)+('Student EARS'!AL$2*'Student EARS'!$C$2))/$C$2</f>
        <v>35.897435897435905</v>
      </c>
      <c r="AM2" s="12">
        <f>(('Professional EARS'!AM$2*'Professional EARS'!$C$2)+('Student EARS'!AM$2*'Student EARS'!$C$2))/$C$2</f>
        <v>94.871794871794862</v>
      </c>
      <c r="AN2" s="12">
        <f>(('Professional EARS'!AN$2*'Professional EARS'!$C$2)+('Student EARS'!AN$2*'Student EARS'!$C$2))/$C$2</f>
        <v>12.820512820512819</v>
      </c>
      <c r="AO2" s="12">
        <f>(('Professional EARS'!AO$2*'Professional EARS'!$C$2)+('Student EARS'!AO$2*'Student EARS'!$C$2))/$C$2</f>
        <v>100</v>
      </c>
      <c r="AP2" s="12">
        <f>(('Professional EARS'!AP$2*'Professional EARS'!$C$2)+('Student EARS'!AP$2*'Student EARS'!$C$2))/$C$2</f>
        <v>60.256410256410255</v>
      </c>
      <c r="AQ2" s="12">
        <f>(('Professional EARS'!AQ$2*'Professional EARS'!$C$2)+('Student EARS'!AQ$2*'Student EARS'!$C$2))/$C$2</f>
        <v>64.102564102564102</v>
      </c>
      <c r="AR2" s="12">
        <f>(('Professional EARS'!AR$2*'Professional EARS'!$C$2)+('Student EARS'!AR$2*'Student EARS'!$C$2))/$C$2</f>
        <v>100</v>
      </c>
      <c r="AS2" s="12">
        <f>(('Professional EARS'!AS$2*'Professional EARS'!$C$2)+('Student EARS'!AS$2*'Student EARS'!$C$2))/$C$2</f>
        <v>100</v>
      </c>
      <c r="AT2" s="12">
        <f>(('Professional EARS'!AT$2*'Professional EARS'!$C$2)+('Student EARS'!AT$2*'Student EARS'!$C$2))/$C$2</f>
        <v>94.871794871794862</v>
      </c>
      <c r="AU2" s="12">
        <f>IF(E2=0,0,(206.835-(84.6*(I2))-(1.015*(F2))))</f>
        <v>25.257203679615301</v>
      </c>
      <c r="AV2" s="12">
        <f>IF(E2=0,0,(0.39*F2)+(11.8*I2)-15.59)</f>
        <v>13.88010376633359</v>
      </c>
      <c r="AW2" s="12">
        <f>IF(E2=0,0,((0.0588*K2*100)-(0.296*(D2/E2)*100)-15.8))</f>
        <v>17.131375864719448</v>
      </c>
      <c r="AX2" s="12">
        <f>IF(G2=0,0,(4.71*K2)+(0.5*F2)-21.43)</f>
        <v>14.709966495200931</v>
      </c>
      <c r="AY2" s="12">
        <f>(('Professional EARS'!AY$2*'Professional EARS'!$C$2)+('Student EARS'!AY$2*'Student EARS'!$C$2))/$C$2</f>
        <v>64.102564102564102</v>
      </c>
      <c r="AZ2" s="12">
        <f>(('Professional EARS'!AZ$2*'Professional EARS'!$C$2)+('Student EARS'!AZ$2*'Student EARS'!$C$2))/$C$2</f>
        <v>60.256410256410255</v>
      </c>
      <c r="BA2" s="12">
        <f>(('Professional EARS'!BA$2*'Professional EARS'!$C$2)+('Student EARS'!BA$2*'Student EARS'!$C$2))/$C$2</f>
        <v>44.871794871794869</v>
      </c>
      <c r="BB2" s="12">
        <f>SUM('Professional EARS'!BB2,'Student EARS'!BB2)/COUNT('Professional EARS'!BB2,'Student EARS'!BB2)</f>
        <v>8.15</v>
      </c>
      <c r="BC2" s="12">
        <f>SUM('Professional EARS'!BC2,'Student EARS'!BC2)/COUNT('Professional EARS'!BC2,'Student EARS'!BC2)</f>
        <v>12</v>
      </c>
      <c r="BD2" s="12">
        <f>SUM('Professional EARS'!BD2,'Student EARS'!BD2)/COUNT('Professional EARS'!BD2,'Student EARS'!BD2)</f>
        <v>16.899999999999999</v>
      </c>
      <c r="BE2" s="12">
        <f>SUM('Professional EARS'!BE2,'Student EARS'!BE2)/COUNT('Professional EARS'!BE2,'Student EARS'!BE2)</f>
        <v>4</v>
      </c>
      <c r="BF2" s="12">
        <f>SUM('Professional EARS'!BF2,'Student EARS'!BF2)/COUNT('Professional EARS'!BF2,'Student EARS'!BF2)</f>
        <v>12.15</v>
      </c>
      <c r="BG2" s="12">
        <f>IF(E2=0,0,AF2/E2*1000)</f>
        <v>116.83320522674866</v>
      </c>
      <c r="BH2" s="29">
        <f>E2/200/24/60</f>
        <v>4.5173611111111118E-3</v>
      </c>
      <c r="BI2" s="29">
        <f>IF($C$2=0,0,BH2/$C$2)</f>
        <v>5.7914886039886048E-5</v>
      </c>
      <c r="BJ2" s="12">
        <f>IF($C$2=0,0,D2/$C$2)</f>
        <v>1</v>
      </c>
      <c r="BK2" s="12">
        <f>IF($C$2=0,0,E2/$C$2)</f>
        <v>16.679487179487179</v>
      </c>
      <c r="BL2" s="12">
        <f>IF($C$2=0,0,AF2/$C$2)</f>
        <v>1.9487179487179487</v>
      </c>
      <c r="BM2" s="12">
        <f>(0.5*W2)+(0.5*X2)</f>
        <v>55.769230769230774</v>
      </c>
      <c r="BN2" s="12">
        <f>IF(C2=0,0,J2/G2*100)</f>
        <v>98.08404649380509</v>
      </c>
      <c r="BO2" s="12">
        <f>SUM('Professional EARS'!BO2,'Student EARS'!BO2)/COUNT('Professional EARS'!BO2,'Student EARS'!BO2)</f>
        <v>53.236102308015596</v>
      </c>
      <c r="BP2" s="27">
        <f>SUM('Professional EARS'!BP2,'Student EARS'!BP2)/COUNT('Professional EARS'!BP2,'Student EARS'!BP2)</f>
        <v>32.450000000000003</v>
      </c>
      <c r="BQ2" s="12">
        <f>SUM('Professional EARS'!BQ2,'Student EARS'!BQ2)/COUNT('Professional EARS'!BQ2,'Student EARS'!BQ2)</f>
        <v>13.8</v>
      </c>
      <c r="BR2" s="12">
        <f>SUM('Professional EARS'!BR2,'Student EARS'!BR2)/COUNT('Professional EARS'!BR2,'Student EARS'!BR2)</f>
        <v>16</v>
      </c>
      <c r="BS2" s="12">
        <f>SUM('Professional EARS'!BS2,'Student EARS'!BS2)/COUNT('Professional EARS'!BS2,'Student EARS'!BS2)</f>
        <v>15.899999999999999</v>
      </c>
      <c r="BT2" s="12">
        <f>SUM('Professional EARS'!BT2,'Student EARS'!BT2)/COUNT('Professional EARS'!BT2,'Student EARS'!BT2)</f>
        <v>14.649999999999999</v>
      </c>
      <c r="BU2" s="12">
        <f>SUM('Professional EARS'!BU2,'Student EARS'!BU2)/COUNT('Professional EARS'!BU2,'Student EARS'!BU2)</f>
        <v>11</v>
      </c>
      <c r="BV2" s="12">
        <f>SUM('Professional EARS'!BV2,'Student EARS'!BV2)/COUNT('Professional EARS'!BV2,'Student EARS'!BV2)</f>
        <v>4.5591000000000008</v>
      </c>
      <c r="BW2" s="12">
        <f>(('Professional EARS'!BW$2*'Professional EARS'!$C$2)+('Student EARS'!BW$2*'Student EARS'!$C$2))/$C$2</f>
        <v>79.487179487179489</v>
      </c>
      <c r="BX2" s="12">
        <f>(('Professional EARS'!BX$2*'Professional EARS'!$C$2)+('Student EARS'!BX$2*'Student EARS'!$C$2))/$C$2</f>
        <v>100</v>
      </c>
      <c r="BY2" s="12">
        <f>(('Professional EARS'!BY$2*'Professional EARS'!$C$2)+('Student EARS'!BY$2*'Student EARS'!$C$2))/$C$2</f>
        <v>51.282051282051277</v>
      </c>
      <c r="BZ2" s="12">
        <f>(('Professional EARS'!BZ$2*'Professional EARS'!$C$2)+('Student EARS'!BZ$2*'Student EARS'!$C$2))/$C$2</f>
        <v>53.846153846153847</v>
      </c>
      <c r="CA2" s="12">
        <f>(('Professional EARS'!CA$2*'Professional EARS'!$C$2)+('Student EARS'!CA$2*'Student EARS'!$C$2))/$C$2</f>
        <v>48.717948717948715</v>
      </c>
      <c r="CB2" s="12">
        <f>SUM(CB14:CB210)/COUNT(CB14:CB210)</f>
        <v>13.808096408416933</v>
      </c>
    </row>
    <row r="3" spans="1:81" s="12" customFormat="1">
      <c r="A3" s="51"/>
      <c r="B3" s="4" t="s">
        <v>188</v>
      </c>
      <c r="L3" s="12">
        <f>100-L$2</f>
        <v>0</v>
      </c>
      <c r="M3" s="12">
        <f t="shared" ref="M3:BX3" si="0">100-M$2</f>
        <v>25.641025641025649</v>
      </c>
      <c r="O3" s="12">
        <f t="shared" si="0"/>
        <v>43.589743589743591</v>
      </c>
      <c r="P3" s="12">
        <f t="shared" si="0"/>
        <v>33.333333333333329</v>
      </c>
      <c r="Q3" s="12">
        <f t="shared" si="0"/>
        <v>78.205128205128204</v>
      </c>
      <c r="R3" s="12">
        <f t="shared" si="0"/>
        <v>50</v>
      </c>
      <c r="S3" s="12">
        <f t="shared" si="0"/>
        <v>8.974358974358978</v>
      </c>
      <c r="T3" s="12">
        <f t="shared" si="0"/>
        <v>84.615384615384613</v>
      </c>
      <c r="U3" s="12">
        <f t="shared" si="0"/>
        <v>3.8461538461538396</v>
      </c>
      <c r="V3" s="12">
        <f t="shared" si="0"/>
        <v>29.914529914529922</v>
      </c>
      <c r="W3" s="12">
        <f t="shared" si="0"/>
        <v>87.179487179487182</v>
      </c>
      <c r="X3" s="12">
        <f t="shared" si="0"/>
        <v>1.2820512820512704</v>
      </c>
      <c r="Y3" s="12">
        <f t="shared" si="0"/>
        <v>21.794871794871796</v>
      </c>
      <c r="Z3" s="12">
        <f t="shared" si="0"/>
        <v>0</v>
      </c>
      <c r="AA3" s="12">
        <f t="shared" si="0"/>
        <v>52.564102564102562</v>
      </c>
      <c r="AB3" s="12">
        <f t="shared" si="0"/>
        <v>0</v>
      </c>
      <c r="AC3" s="12">
        <f t="shared" si="0"/>
        <v>15.384615384615387</v>
      </c>
      <c r="AD3" s="12">
        <f t="shared" si="0"/>
        <v>12.820512820512818</v>
      </c>
      <c r="AE3" s="12">
        <f t="shared" si="0"/>
        <v>55.128205128205131</v>
      </c>
      <c r="AG3" s="12">
        <f t="shared" si="0"/>
        <v>0</v>
      </c>
      <c r="AH3" s="12">
        <f t="shared" si="0"/>
        <v>0</v>
      </c>
      <c r="AI3" s="12">
        <f t="shared" si="0"/>
        <v>37.179487179487182</v>
      </c>
      <c r="AJ3" s="12">
        <f t="shared" si="0"/>
        <v>0</v>
      </c>
      <c r="AK3" s="12">
        <f t="shared" si="0"/>
        <v>0</v>
      </c>
      <c r="AL3" s="12">
        <f t="shared" si="0"/>
        <v>64.102564102564088</v>
      </c>
      <c r="AM3" s="12">
        <f t="shared" si="0"/>
        <v>5.1282051282051384</v>
      </c>
      <c r="AN3" s="12">
        <f t="shared" si="0"/>
        <v>87.179487179487182</v>
      </c>
      <c r="AO3" s="12">
        <f t="shared" si="0"/>
        <v>0</v>
      </c>
      <c r="AP3" s="12">
        <f t="shared" si="0"/>
        <v>39.743589743589745</v>
      </c>
      <c r="AQ3" s="12">
        <f t="shared" si="0"/>
        <v>35.897435897435898</v>
      </c>
      <c r="AR3" s="12">
        <f t="shared" si="0"/>
        <v>0</v>
      </c>
      <c r="AS3" s="12">
        <f t="shared" si="0"/>
        <v>0</v>
      </c>
      <c r="AT3" s="12">
        <f t="shared" si="0"/>
        <v>5.1282051282051384</v>
      </c>
      <c r="AY3" s="12">
        <f t="shared" si="0"/>
        <v>35.897435897435898</v>
      </c>
      <c r="AZ3" s="12">
        <f t="shared" si="0"/>
        <v>39.743589743589745</v>
      </c>
      <c r="BA3" s="12">
        <f t="shared" si="0"/>
        <v>55.128205128205131</v>
      </c>
      <c r="BM3" s="12">
        <f t="shared" si="0"/>
        <v>44.230769230769226</v>
      </c>
      <c r="BW3" s="12">
        <f t="shared" si="0"/>
        <v>20.512820512820511</v>
      </c>
      <c r="BX3" s="12">
        <f t="shared" si="0"/>
        <v>0</v>
      </c>
      <c r="BY3" s="12">
        <f>100-BY$2</f>
        <v>48.717948717948723</v>
      </c>
      <c r="BZ3" s="12">
        <f>100-BZ$2</f>
        <v>46.153846153846153</v>
      </c>
      <c r="CA3" s="12">
        <f>100-CA$2</f>
        <v>51.282051282051285</v>
      </c>
    </row>
    <row r="4" spans="1:81" s="12" customFormat="1">
      <c r="A4" s="51"/>
      <c r="B4" s="4" t="s">
        <v>182</v>
      </c>
      <c r="F4" s="12">
        <f t="shared" ref="F4:K4" si="1">_xlfn.STDEV.P(F14:F1007)</f>
        <v>7.537076883125402</v>
      </c>
      <c r="G4" s="12">
        <f t="shared" si="1"/>
        <v>57.878544134570362</v>
      </c>
      <c r="H4" s="12">
        <f t="shared" si="1"/>
        <v>18.365723583930507</v>
      </c>
      <c r="I4" s="12">
        <f t="shared" si="1"/>
        <v>0.32424843966103634</v>
      </c>
      <c r="J4" s="12">
        <f t="shared" si="1"/>
        <v>56.817893406715257</v>
      </c>
      <c r="K4" s="12">
        <f t="shared" si="1"/>
        <v>1.0447390713253626</v>
      </c>
      <c r="N4" s="12">
        <f>_xlfn.STDEV.P(N14:N1007)</f>
        <v>0.49983560742610073</v>
      </c>
      <c r="AU4" s="12">
        <f>_xlfn.STDEV.P(AU14:AU1007)</f>
        <v>32.669617185987796</v>
      </c>
      <c r="AV4" s="12">
        <f>_xlfn.STDEV.P(AV14:AV1007)</f>
        <v>6.0840350462183626</v>
      </c>
      <c r="AW4" s="12">
        <f>_xlfn.STDEV.P(AW14:AW1007)</f>
        <v>6.7533962360980873</v>
      </c>
      <c r="AX4" s="12">
        <f>_xlfn.STDEV.P(AX14:AX1007)</f>
        <v>7.885666110376615</v>
      </c>
      <c r="BB4" s="12">
        <f t="shared" ref="BB4:BG4" si="2">_xlfn.STDEV.P(BB14:BB1007)</f>
        <v>0.35000000000000009</v>
      </c>
      <c r="BC4" s="12">
        <f t="shared" si="2"/>
        <v>0</v>
      </c>
      <c r="BD4" s="12">
        <f t="shared" si="2"/>
        <v>0.20000000000000107</v>
      </c>
      <c r="BE4" s="12">
        <f t="shared" si="2"/>
        <v>0</v>
      </c>
      <c r="BF4" s="12">
        <f t="shared" si="2"/>
        <v>0.25</v>
      </c>
      <c r="BG4" s="12">
        <f t="shared" si="2"/>
        <v>60.717734198943347</v>
      </c>
      <c r="BI4" s="29">
        <f>_xlfn.STDEV.P(BI14:BI1007)</f>
        <v>2.6170405844185425E-5</v>
      </c>
      <c r="BJ4" s="12">
        <f>_xlfn.STDEV.P(BJ14:BJ1007)</f>
        <v>0</v>
      </c>
      <c r="BK4" s="12">
        <f>_xlfn.STDEV.P(BK14:BK1007)</f>
        <v>7.537076883125402</v>
      </c>
      <c r="BL4" s="12">
        <f>_xlfn.STDEV.P(BL14:BL1007)</f>
        <v>1.3765195416891844</v>
      </c>
      <c r="BN4" s="12">
        <f t="shared" ref="BN4:BV4" si="3">_xlfn.STDEV.P(BN14:BN1007)</f>
        <v>41.162381686684128</v>
      </c>
      <c r="BO4" s="12">
        <f t="shared" si="3"/>
        <v>5.7494840810754511E-2</v>
      </c>
      <c r="BP4" s="12">
        <f t="shared" si="3"/>
        <v>1.9499999999999993</v>
      </c>
      <c r="BQ4" s="12">
        <f t="shared" si="3"/>
        <v>0.39999999999999947</v>
      </c>
      <c r="BR4" s="12">
        <f t="shared" si="3"/>
        <v>1</v>
      </c>
      <c r="BS4" s="12">
        <f t="shared" si="3"/>
        <v>0.49999999999999911</v>
      </c>
      <c r="BT4" s="12">
        <f t="shared" si="3"/>
        <v>1.5500000000000103</v>
      </c>
      <c r="BU4" s="12">
        <f t="shared" si="3"/>
        <v>1</v>
      </c>
      <c r="BV4" s="12">
        <f t="shared" si="3"/>
        <v>0.34660000000000002</v>
      </c>
      <c r="CB4" s="12">
        <f>_xlfn.STDEV.P(CB14:CB210)</f>
        <v>3.36329736528866</v>
      </c>
    </row>
    <row r="5" spans="1:81" s="12" customFormat="1">
      <c r="A5" s="63" t="s">
        <v>191</v>
      </c>
      <c r="B5" s="4" t="s">
        <v>195</v>
      </c>
      <c r="F5" s="12">
        <f>(F$2/$C$2)-('all free'!F$2/'all free'!$C$2)</f>
        <v>-4.6611604207758051</v>
      </c>
      <c r="G5" s="12">
        <f>(G$2/$C$2)-('all free'!G$2/'all free'!$C$2)</f>
        <v>-20.128205128205124</v>
      </c>
      <c r="H5" s="12">
        <f>(H$2/$C$2)-('all free'!H$2/'all free'!$C$2)</f>
        <v>-6.5384615384615401</v>
      </c>
      <c r="I5" s="12">
        <f>(I$2/$C$2)-('all free'!I$2/'all free'!$C$2)</f>
        <v>-0.47504877904570447</v>
      </c>
      <c r="J5" s="12">
        <f>(J$2/$C$2)-('all free'!J$2/'all free'!$C$2)</f>
        <v>-19.551282051282058</v>
      </c>
      <c r="K5" s="12">
        <f>(K$2/$C$2)-('all free'!K$2/'all free'!$C$2)</f>
        <v>-1.4371489386862177</v>
      </c>
      <c r="N5" s="12">
        <f>N2-'all free'!N2</f>
        <v>-1.2820512820512775E-2</v>
      </c>
      <c r="AU5" s="12">
        <f>IF($C$2=0,0,SUM('Professional EARS'!AU14:'Professional EARS'!AU208,'Student EARS'!AU14:'Student EARS'!AU209)/$C$2)-IF('all free'!$C$2=0,0,SUM('all free'!AU14:'all free'!AU210,'Professional free'!AU14:'Professional free'!AU210,'Student free'!AU14:'Student free'!AU210)/'all free'!$C$2)</f>
        <v>6.6700137870014302</v>
      </c>
      <c r="AV5" s="12">
        <f>IF($C$2=0,0,SUM('Professional EARS'!AV14:'Professional EARS'!AV208,'Student EARS'!AV14:'Student EARS'!AV209)/$C$2)-IF('all free'!$C$2=0,0,SUM('all free'!AV14:'all free'!AV210,'Professional free'!AV14:'Professional free'!AV210,'Student free'!AV14:'Student free'!AV210)/'all free'!$C$2)</f>
        <v>-1.6310269578644832</v>
      </c>
      <c r="AW5" s="12">
        <f>IF($C$2=0,0,SUM('Professional EARS'!AW14:'Professional EARS'!AW208,'Student EARS'!AW14:'Student EARS'!AW209)/$C$2)-IF('all free'!$C$2=0,0,SUM('all free'!AW14:'all free'!AW210,'Professional free'!AW14:'Professional free'!AW210,'Student free'!AW14:'Student free'!AW210)/'all free'!$C$2)</f>
        <v>-0.78424541328964104</v>
      </c>
      <c r="AX5" s="12">
        <f>IF($C$2=0,0,SUM('Professional EARS'!AX14:'Professional EARS'!AX208,'Student EARS'!AX14:'Student EARS'!AX209)/$C$2)-IF('all free'!$C$2=0,0,SUM('all free'!AX14:'all free'!AX210,'Professional free'!AX14:'Professional free'!AX210,'Student free'!AX14:'Student free'!AX210)/'all free'!$C$2)</f>
        <v>-1.9145212619478791</v>
      </c>
      <c r="BB5" s="12">
        <f>BB2-'all free'!BB2</f>
        <v>0.45000000000000018</v>
      </c>
      <c r="BC5" s="12" t="e">
        <f>BC2-'all free'!BC2</f>
        <v>#DIV/0!</v>
      </c>
      <c r="BD5" s="12">
        <f>BD2-'all free'!BD2</f>
        <v>-2</v>
      </c>
      <c r="BE5" s="12">
        <f>IF(BE2="x",0,BE2)-IF('all free'!BE2="x",0,'all free'!BE2)</f>
        <v>-1</v>
      </c>
      <c r="BF5" s="12">
        <f>BF2-'all free'!BF2</f>
        <v>-1.3499999999999996</v>
      </c>
      <c r="BG5" s="12">
        <f>BG2-'all free'!BG2</f>
        <v>-11.371922978379544</v>
      </c>
      <c r="BI5" s="29">
        <f>ABS(BI2-'all free'!BI2)</f>
        <v>9.7934472934472821E-6</v>
      </c>
      <c r="BJ5" s="12">
        <f>BJ2-'all free'!BJ2</f>
        <v>0</v>
      </c>
      <c r="BK5" s="12">
        <f>BK2-'all free'!BK2</f>
        <v>-2.8205128205128212</v>
      </c>
      <c r="BL5" s="12">
        <f>BL2-'all free'!BL2</f>
        <v>-0.55128205128205132</v>
      </c>
      <c r="BN5" s="12">
        <f>BN2-'all free'!BN2</f>
        <v>0.15873529048559476</v>
      </c>
      <c r="BO5" s="12">
        <f>BO2-'all free'!BO2</f>
        <v>0.90635320407294273</v>
      </c>
      <c r="BP5" s="12">
        <f>BP2-'all free'!BP2</f>
        <v>5.3500000000000014</v>
      </c>
      <c r="BQ5" s="12">
        <f>BQ2-'all free'!BQ2</f>
        <v>-0.79999999999999893</v>
      </c>
      <c r="BR5" s="12">
        <f>BR2-'all free'!BR2</f>
        <v>0</v>
      </c>
      <c r="BS5" s="12">
        <f>BS2-'all free'!BS2</f>
        <v>0</v>
      </c>
      <c r="BT5" s="12">
        <f>BT2-'all free'!BT2</f>
        <v>-1.1500000000000021</v>
      </c>
      <c r="BU5" s="12">
        <f>BU2-'all free'!BU2</f>
        <v>1</v>
      </c>
      <c r="BV5" s="12">
        <f>BV2-'all free'!BV2</f>
        <v>0.46130000000000049</v>
      </c>
      <c r="CB5" s="12">
        <f>CB$2-'all free'!$CB$2</f>
        <v>-0.79191274909222464</v>
      </c>
    </row>
    <row r="6" spans="1:81" s="8" customFormat="1">
      <c r="A6" s="64"/>
      <c r="B6" s="3" t="s">
        <v>196</v>
      </c>
      <c r="F6" s="8">
        <f>ABS(F$5/(SQRT((($C$2-1)*F$4^2+('all free'!$C$2-1)*'all free'!E$4^2)/($C$2+'all free'!$C$2-2))))</f>
        <v>0.63036303174966191</v>
      </c>
      <c r="G6" s="8">
        <f>ABS(G$5/(SQRT((($C$2-1)*G$4^2+('all free'!$C$2-1)*'all free'!G$4^2)/($C$2+'all free'!$C$2-2))))</f>
        <v>0.34492014431514934</v>
      </c>
      <c r="H6" s="8">
        <f>ABS(H$5/(SQRT((($C$2-1)*H$4^2+('all free'!$C$2-1)*'all free'!H$4^2)/($C$2+'all free'!$C$2-2))))</f>
        <v>0.35314616568600282</v>
      </c>
      <c r="I6" s="8">
        <f>ABS(I$5/(SQRT((($C$2-1)*I$4^2+('all free'!$C$2-1)*'all free'!I$4^2)/($C$2+'all free'!$C$2-2))))</f>
        <v>1.4822105067613573</v>
      </c>
      <c r="J6" s="8">
        <f>ABS(J$5/(SQRT((($C$2-1)*J$4^2+('all free'!$C$2-1)*'all free'!J$4^2)/($C$2+'all free'!$C$2-2))))</f>
        <v>0.34134830859703302</v>
      </c>
      <c r="K6" s="8">
        <f>ABS(K$5/(SQRT((($C$2-1)*K$4^2+('all free'!$C$2-1)*'all free'!K$4^2)/($C$2+'all free'!$C$2-2))))</f>
        <v>1.3898067407287196</v>
      </c>
      <c r="N6" s="8">
        <f>ABS(N$5/(SQRT((($C$2-1)*N$4^2+('all free'!$C$2-1)*'all free'!N$4^2)/($C$2+'all free'!$C$2-2))))</f>
        <v>2.5649142408409036E-2</v>
      </c>
      <c r="AU6" s="8">
        <f>ABS(AU$5/(SQRT((($C$2-1)*AU$4^2+('all free'!$C$2-1)*'all free'!AU$4^2)/($C$2+'all free'!$C$2-2))))</f>
        <v>0.20544719782072463</v>
      </c>
      <c r="AV6" s="8">
        <f>ABS(AV$5/(SQRT((($C$2-1)*AV$4^2+('all free'!$C$2-1)*'all free'!AV$4^2)/($C$2+'all free'!$C$2-2))))</f>
        <v>0.26808093261004379</v>
      </c>
      <c r="AW6" s="8">
        <f>ABS(AW$5/(SQRT((($C$2-1)*AW$4^2+('all free'!$C$2-1)*'all free'!AW$4^2)/($C$2+'all free'!$C$2-2))))</f>
        <v>0.11706006598031958</v>
      </c>
      <c r="AX6" s="8">
        <f>ABS(AX$5/(SQRT((($C$2-1)*AX$4^2+('all free'!$C$2-1)*'all free'!AX$4^2)/($C$2+'all free'!$C$2-2))))</f>
        <v>0.24255877112560309</v>
      </c>
      <c r="BB6" s="8">
        <f>ABS(BB$5/(SQRT((($C$2-1)*BB$4^2+('all free'!$C$2-1)*'all free'!BB$4^2)/($C$2+'all free'!$C$2-2))))</f>
        <v>1.3105213494110373</v>
      </c>
      <c r="BC6" s="8" t="e">
        <f>ABS(BC$5/(SQRT((($C$2-1)*BC$4^2+('all free'!$C$2-1)*'all free'!BC$4^2)/($C$2+'all free'!$C$2-2))))</f>
        <v>#DIV/0!</v>
      </c>
      <c r="BD6" s="8">
        <f>ABS(BD$5/(SQRT((($C$2-1)*BD$4^2+('all free'!$C$2-1)*'all free'!BD$4^2)/($C$2+'all free'!$C$2-2))))</f>
        <v>10.192943828752457</v>
      </c>
      <c r="BE6" s="8" t="e">
        <f>ABS(BE$5/(SQRT((($C$2-1)*BE$4^2+('all free'!$C$2-1)*'all free'!BE$4^2)/($C$2+'all free'!$C$2-2))))</f>
        <v>#DIV/0!</v>
      </c>
      <c r="BF6" s="8">
        <f>ABS(BF$5/(SQRT((($C$2-1)*BF$4^2+('all free'!$C$2-1)*'all free'!BF$4^2)/($C$2+'all free'!$C$2-2))))</f>
        <v>5.5041896675263544</v>
      </c>
      <c r="BG6" s="8">
        <f>ABS(BG$5/(SQRT((($C$2-1)*BG$4^2+('all free'!$C$2-1)*'all free'!BG$4^2)/($C$2+'all free'!$C$2-2))))</f>
        <v>0.19054348902230611</v>
      </c>
      <c r="BI6" s="8">
        <f>ABS((BI$5/(SQRT((($C$2-1)*BI$4^2+('all free'!$C$2-1)*'all free'!BI$4^2)/($C$2+'all free'!$C$2-2))))*IF(BI2&gt;'all free'!BI2,1,-1))</f>
        <v>0.37015489860438916</v>
      </c>
      <c r="BJ6" s="8" t="e">
        <f>ABS(BJ$5/(SQRT((($C$2-1)*BJ$4^2+('all free'!$C$2-1)*'all free'!BJ$4^2)/($C$2+'all free'!$C$2-2))))</f>
        <v>#DIV/0!</v>
      </c>
      <c r="BK6" s="8">
        <f>ABS(BK$5/(SQRT((($C$2-1)*BK$4^2+('all free'!$C$2-1)*'all free'!BK$4^2)/($C$2+'all free'!$C$2-2))))</f>
        <v>0.37015489860438971</v>
      </c>
      <c r="BL6" s="8">
        <f>ABS(BL$5/(SQRT((($C$2-1)*BL$4^2+('all free'!$C$2-1)*'all free'!BL$4^2)/($C$2+'all free'!$C$2-2))))</f>
        <v>0.39908954304986255</v>
      </c>
      <c r="BN6" s="8">
        <f>ABS(BN$5/(SQRT((($C$2-1)*BN$4^2+('all free'!$C$2-1)*'all free'!BN$4^2)/($C$2+'all free'!$C$2-2))))</f>
        <v>3.8698538256681106E-3</v>
      </c>
      <c r="BO6" s="8">
        <f>ABS(BO$5/(SQRT((((COUNTA(BO14:BO1007))-1)*BO$4^2+(COUNTA('all free'!BO14:'all free'!BO1007)-1)*'all free'!BO$4^2)/(COUNTA(BO14:BO1007)+COUNTA('all free'!BO14:'all free'!BO1007)-2))))</f>
        <v>22.293774109563348</v>
      </c>
      <c r="BP6" s="8">
        <f>ABS(BP$5/(SQRT((((COUNTA(BP14:BP1007))-1)*BP$4^2+(COUNTA('all free'!BP14:'all free'!BP1007)-1)*'all free'!BP$4^2)/(COUNTA(BP14:BP1007)+COUNTA('all free'!BP14:'all free'!BP1007)-2))))</f>
        <v>3.8800218249723399</v>
      </c>
      <c r="BQ6" s="8">
        <f>ABS(BQ$5/(SQRT((((COUNTA(BQ14:BQ1007))-1)*BQ$4^2+(COUNTA('all free'!BQ14:'all free'!BQ1007)-1)*'all free'!BQ$4^2)/(COUNTA(BQ14:BQ1007)+COUNTA('all free'!BQ14:'all free'!BQ1007)-2))))</f>
        <v>2.8284271247461903</v>
      </c>
      <c r="BR6" s="8">
        <f>ABS(BR$5/(SQRT((((COUNTA(BR14:BR1007))-1)*BR$4^2+(COUNTA('all free'!BR14:'all free'!BR1007)-1)*'all free'!BR$4^2)/(COUNTA(BR14:BR1007)+COUNTA('all free'!BR14:'all free'!BR1007)-2))))</f>
        <v>0</v>
      </c>
      <c r="BS6" s="8">
        <f>ABS(BS$5/(SQRT((((COUNTA(BS14:BS1007))-1)*BS$4^2+(COUNTA('all free'!BS14:'all free'!BS1007)-1)*'all free'!BS$4^2)/(COUNTA(BS14:BS1007)+COUNTA('all free'!BS14:'all free'!BS1007)-2))))</f>
        <v>0</v>
      </c>
      <c r="BT6" s="8">
        <f>ABS(BT$5/(SQRT((((COUNTA(BT14:BT1007))-1)*BT$4^2+(COUNTA('all free'!BT14:'all free'!BT1007)-1)*'all free'!BT$4^2)/(COUNTA(BT14:BT1007)+COUNTA('all free'!BT14:'all free'!BT1007)-2))))</f>
        <v>1.0492552236961623</v>
      </c>
      <c r="BU6" s="8">
        <f>ABS(BU$5/(SQRT((((COUNTA(BU14:BU1007))-1)*BU$4^2+(COUNTA('all free'!BU14:'all free'!BU1007)-1)*'all free'!BU$4^2)/(COUNTA(BU14:BU1007)+COUNTA('all free'!BU14:'all free'!BU1007)-2))))</f>
        <v>1.4142135623730949</v>
      </c>
      <c r="BV6" s="8">
        <f>ABS(BV$5/(SQRT((((COUNTA(BV14:BV1007))-1)*BV$4^2+(COUNTA('all free'!BV14:'all free'!BV1007)-1)*'all free'!BV$4^2)/(COUNTA(BV14:BV1007)+COUNTA('all free'!BV14:'all free'!BV1007)-2))))</f>
        <v>1.8822178774457858</v>
      </c>
      <c r="CB6" s="8">
        <f>ABS(CB$5/(SQRT((((COUNTA(CB14:CB1007))-1)*CB$4^2+(COUNTA('all free'!CB14:'all free'!CB1007)-1)*'all free'!CB$4^2)/(COUNTA(CB14:CB1007)+COUNTA('all free'!CB14:'all free'!CB1007)-2))))</f>
        <v>0.22483505583362101</v>
      </c>
    </row>
    <row r="7" spans="1:81" s="8" customFormat="1">
      <c r="A7" s="64"/>
      <c r="B7" s="47" t="s">
        <v>197</v>
      </c>
      <c r="F7" s="8">
        <f>IFERROR(_xlfn.T.TEST(F14:F1007,'all free'!F14:F1013,2,IF(IF('all free'!F$4^2&gt;F$4^2,('all free'!F$4^2)/(F$4^2),(F$4^2)/('all free'!F$4^2))&lt;IF('all free'!F$4^2&gt;F$4^2,_xlfn.F.INV(0.95,'all free'!$C$2-1,$C$2-1),_xlfn.F.INV(0.95,$C$2-1,'all free'!$C$2-1)),2,3)),1)</f>
        <v>0.47923684571875225</v>
      </c>
      <c r="G7" s="8">
        <f>IFERROR(_xlfn.T.TEST(G14:G1007,'all free'!G14:G1013,2,IF(IF('all free'!G$4^2&gt;G$4^2,('all free'!G$4^2)/(G$4^2),(G$4^2)/('all free'!G$4^2))&lt;IF('all free'!G$4^2&gt;G$4^2,_xlfn.F.INV(0.95,'all free'!$C$2-1,$C$2-1),_xlfn.F.INV(0.95,$C$2-1,'all free'!$C$2-1)),2,3)),1)</f>
        <v>0.50928378621429649</v>
      </c>
      <c r="H7" s="8">
        <f>IFERROR(_xlfn.T.TEST(H14:H1007,'all free'!H14:H1013,2,IF(IF('all free'!H$4^2&gt;H$4^2,('all free'!H$4^2)/(H$4^2),(H$4^2)/('all free'!H$4^2))&lt;IF('all free'!H$4^2&gt;H$4^2,_xlfn.F.INV(0.95,'all free'!$C$2-1,$C$2-1),_xlfn.F.INV(0.95,$C$2-1,'all free'!$C$2-1)),2,3)),1)</f>
        <v>0.49924791782278</v>
      </c>
      <c r="I7" s="8">
        <f>IFERROR(_xlfn.T.TEST(I14:I1007,'all free'!I14:I1013,2,IF(IF('all free'!I$4^2&gt;I$4^2,('all free'!I$4^2)/(I$4^2),(I$4^2)/('all free'!I$4^2))&lt;IF('all free'!I$4^2&gt;I$4^2,_xlfn.F.INV(0.95,'all free'!$C$2-1,$C$2-1),_xlfn.F.INV(0.95,$C$2-1,'all free'!$C$2-1)),2,3)),1)</f>
        <v>0.78671206537308813</v>
      </c>
      <c r="J7" s="8">
        <f>IFERROR(_xlfn.T.TEST(J14:J1007,'all free'!J14:J1013,2,IF(IF('all free'!J$4^2&gt;J$4^2,('all free'!J$4^2)/(J$4^2),(J$4^2)/('all free'!J$4^2))&lt;IF('all free'!J$4^2&gt;J$4^2,_xlfn.F.INV(0.95,'all free'!$C$2-1,$C$2-1),_xlfn.F.INV(0.95,$C$2-1,'all free'!$C$2-1)),2,3)),1)</f>
        <v>0.51364582924543412</v>
      </c>
      <c r="K7" s="8">
        <f>IFERROR(_xlfn.T.TEST(K14:K1007,'all free'!K14:K1013,2,IF(IF('all free'!K$4^2&gt;K$4^2,('all free'!K$4^2)/(K$4^2),(K$4^2)/('all free'!K$4^2))&lt;IF('all free'!K$4^2&gt;K$4^2,_xlfn.F.INV(0.95,'all free'!$C$2-1,$C$2-1),_xlfn.F.INV(0.95,$C$2-1,'all free'!$C$2-1)),2,3)),1)</f>
        <v>0.84190597202407591</v>
      </c>
      <c r="N7" s="8">
        <f>IFERROR(_xlfn.T.TEST(N14:N1007,'all free'!N14:N1013,2,IF(IF('all free'!N$4^2&gt;N$4^2,('all free'!N$4^2)/(N$4^2),(N$4^2)/('all free'!N$4^2))&lt;IF('all free'!N$4^2&gt;N$4^2,_xlfn.F.INV(0.95,'all free'!$C$2-1,$C$2-1),_xlfn.F.INV(0.95,$C$2-1,'all free'!$C$2-1)),2,3)),1)</f>
        <v>0.96070985240913687</v>
      </c>
      <c r="AU7" s="8">
        <f>IFERROR(_xlfn.T.TEST(AU14:AU1007,'all free'!AU14:AU1013,2,IF(IF('all free'!AU$4^2&gt;AU$4^2,('all free'!AU$4^2)/(AU$4^2),(AU$4^2)/('all free'!AU$4^2))&lt;IF('all free'!AU$4^2&gt;AU$4^2,_xlfn.F.INV(0.95,'all free'!$C$2-1,$C$2-1),_xlfn.F.INV(0.95,$C$2-1,'all free'!$C$2-1)),2,3)),1)</f>
        <v>0.69273175116486474</v>
      </c>
      <c r="AV7" s="8">
        <f>IFERROR(_xlfn.T.TEST(AV14:AV1007,'all free'!AV14:AV1013,2,IF(IF('all free'!AV$4^2&gt;AV$4^2,('all free'!AV$4^2)/(AV$4^2),(AV$4^2)/('all free'!AV$4^2))&lt;IF('all free'!AV$4^2&gt;AV$4^2,_xlfn.F.INV(0.95,'all free'!$C$2-1,$C$2-1),_xlfn.F.INV(0.95,$C$2-1,'all free'!$C$2-1)),2,3)),1)</f>
        <v>0.60692761975470899</v>
      </c>
      <c r="AW7" s="8">
        <f>IFERROR(_xlfn.T.TEST(AW14:AW1007,'all free'!AW14:AW1013,2,IF(IF('all free'!AW$4^2&gt;AW$4^2,('all free'!AW$4^2)/(AW$4^2),(AW$4^2)/('all free'!AW$4^2))&lt;IF('all free'!AW$4^2&gt;AW$4^2,_xlfn.F.INV(0.95,'all free'!$C$2-1,$C$2-1),_xlfn.F.INV(0.95,$C$2-1,'all free'!$C$2-1)),2,3)),1)</f>
        <v>0.82171073697717079</v>
      </c>
      <c r="AX7" s="8">
        <f>IFERROR(_xlfn.T.TEST(AX14:AX1007,'all free'!AX14:AX1013,2,IF(IF('all free'!AX$4^2&gt;AX$4^2,('all free'!AX$4^2)/(AX$4^2),(AX$4^2)/('all free'!AX$4^2))&lt;IF('all free'!AX$4^2&gt;AX$4^2,_xlfn.F.INV(0.95,'all free'!$C$2-1,$C$2-1),_xlfn.F.INV(0.95,$C$2-1,'all free'!$C$2-1)),2,3)),1)</f>
        <v>0.64162609279146188</v>
      </c>
      <c r="BB7" s="8">
        <f>IFERROR(_xlfn.T.TEST(BB14:BB1007,'all free'!BB14:BB1013,2,IF(IF('all free'!BB$4^2&gt;BB$4^2,('all free'!BB$4^2)/(BB$4^2),(BB$4^2)/('all free'!BB$4^2))&lt;IF('all free'!BB$4^2&gt;BB$4^2,_xlfn.F.INV(0.95,'all free'!$C$2-1,$C$2-1),_xlfn.F.INV(0.95,$C$2-1,'all free'!$C$2-1)),2,3)),1)</f>
        <v>1</v>
      </c>
      <c r="BC7" s="8">
        <f>IFERROR(_xlfn.T.TEST(BC14:BC1007,'all free'!BC14:BC1013,2,IF(IF('all free'!BC$4^2&gt;BC$4^2,('all free'!BC$4^2)/(BC$4^2),(BC$4^2)/('all free'!BC$4^2))&lt;IF('all free'!BC$4^2&gt;BC$4^2,_xlfn.F.INV(0.95,'all free'!$C$2-1,$C$2-1),_xlfn.F.INV(0.95,$C$2-1,'all free'!$C$2-1)),2,3)),1)</f>
        <v>1</v>
      </c>
      <c r="BD7" s="8">
        <f>IFERROR(_xlfn.T.TEST(BD14:BD1007,'all free'!BD14:BD1013,2,IF(IF('all free'!BD$4^2&gt;BD$4^2,('all free'!BD$4^2)/(BD$4^2),(BD$4^2)/('all free'!BD$4^2))&lt;IF('all free'!BD$4^2&gt;BD$4^2,_xlfn.F.INV(0.95,'all free'!$C$2-1,$C$2-1),_xlfn.F.INV(0.95,$C$2-1,'all free'!$C$2-1)),2,3)),1)</f>
        <v>1</v>
      </c>
      <c r="BE7" s="8">
        <f>IFERROR(_xlfn.T.TEST(BE14:BE1007,'all free'!BE14:BE1013,2,IF(IF('all free'!BE$4^2&gt;BE$4^2,('all free'!BE$4^2)/(BE$4^2),(BE$4^2)/('all free'!BE$4^2))&lt;IF('all free'!BE$4^2&gt;BE$4^2,_xlfn.F.INV(0.95,'all free'!$C$2-1,$C$2-1),_xlfn.F.INV(0.95,$C$2-1,'all free'!$C$2-1)),2,3)),1)</f>
        <v>1</v>
      </c>
      <c r="BF7" s="8">
        <f>IFERROR(_xlfn.T.TEST(BF14:BF1007,'all free'!BF14:BF1013,2,IF(IF('all free'!BF$4^2&gt;BF$4^2,('all free'!BF$4^2)/(BF$4^2),(BF$4^2)/('all free'!BF$4^2))&lt;IF('all free'!BF$4^2&gt;BF$4^2,_xlfn.F.INV(0.95,'all free'!$C$2-1,$C$2-1),_xlfn.F.INV(0.95,$C$2-1,'all free'!$C$2-1)),2,3)),1)</f>
        <v>1</v>
      </c>
      <c r="BG7" s="8">
        <f>IFERROR(_xlfn.T.TEST(BG14:BG1007,'all free'!BG14:BG1013,2,IF(IF('all free'!BG$4^2&gt;BG$4^2,('all free'!BG$4^2)/(BG$4^2),(BG$4^2)/('all free'!BG$4^2))&lt;IF('all free'!BG$4^2&gt;BG$4^2,_xlfn.F.INV(0.95,'all free'!$C$2-1,$C$2-1),_xlfn.F.INV(0.95,$C$2-1,'all free'!$C$2-1)),2,3)),1)</f>
        <v>0.51868830251170717</v>
      </c>
      <c r="BI7" s="8">
        <f>IFERROR(_xlfn.T.TEST(BI14:BI1007,'all free'!BI14:BI1013,2,IF(IF('all free'!BI$4^2&gt;BI$4^2,('all free'!BI$4^2)/(BI$4^2),(BI$4^2)/('all free'!BI$4^2))&lt;IF('all free'!BI$4^2&gt;BI$4^2,_xlfn.F.INV(0.95,'all free'!$C$2-1,$C$2-1),_xlfn.F.INV(0.95,$C$2-1,'all free'!$C$2-1)),2,3)),1)</f>
        <v>0.47923684571875225</v>
      </c>
      <c r="BJ7" s="8">
        <f>IFERROR(_xlfn.T.TEST(BJ14:BJ1007,'all free'!BJ14:BJ1013,2,IF(IF('all free'!BJ$4^2&gt;BJ$4^2,('all free'!BJ$4^2)/(BJ$4^2),(BJ$4^2)/('all free'!BJ$4^2))&lt;IF('all free'!BJ$4^2&gt;BJ$4^2,_xlfn.F.INV(0.95,'all free'!$C$2-1,$C$2-1),_xlfn.F.INV(0.95,$C$2-1,'all free'!$C$2-1)),2,3)),1)</f>
        <v>1</v>
      </c>
      <c r="BK7" s="8">
        <f>IFERROR(_xlfn.T.TEST(BK14:BK1007,'all free'!BK14:BK1013,2,IF(IF('all free'!BK$4^2&gt;BK$4^2,('all free'!BK$4^2)/(BK$4^2),(BK$4^2)/('all free'!BK$4^2))&lt;IF('all free'!BK$4^2&gt;BK$4^2,_xlfn.F.INV(0.95,'all free'!$C$2-1,$C$2-1),_xlfn.F.INV(0.95,$C$2-1,'all free'!$C$2-1)),2,3)),1)</f>
        <v>0.47923684571875225</v>
      </c>
      <c r="BL7" s="8">
        <f>IFERROR(_xlfn.T.TEST(BL14:BL1007,'all free'!BL14:BL1013,2,IF(IF('all free'!BL$4^2&gt;BL$4^2,('all free'!BL$4^2)/(BL$4^2),(BL$4^2)/('all free'!BL$4^2))&lt;IF('all free'!BL$4^2&gt;BL$4^2,_xlfn.F.INV(0.95,'all free'!$C$2-1,$C$2-1),_xlfn.F.INV(0.95,$C$2-1,'all free'!$C$2-1)),2,3)),1)</f>
        <v>0.44468338863830648</v>
      </c>
      <c r="BN7" s="8">
        <f>IFERROR(_xlfn.T.TEST(BN14:BN1007,'all free'!BN14:BN1013,2,IF(IF('all free'!BN$4^2&gt;BN$4^2,('all free'!BN$4^2)/(BN$4^2),(BN$4^2)/('all free'!BN$4^2))&lt;IF('all free'!BN$4^2&gt;BN$4^2,_xlfn.F.INV(0.95,'all free'!$C$2-1,$C$2-1),_xlfn.F.INV(0.95,$C$2-1,'all free'!$C$2-1)),2,3)),1)</f>
        <v>6.6983304239874917E-9</v>
      </c>
      <c r="BO7" s="8">
        <f>IFERROR(_xlfn.T.TEST(BO14:BO1007,'all free'!BO14:BO1013,2,IF(IF('all free'!BO$4^2&gt;BO$4^2,('all free'!BO$4^2)/(BO$4^2),(BO$4^2)/('all free'!BO$4^2))&lt;IF('all free'!BO$4^2&gt;BO$4^2,_xlfn.F.INV(0.95,COUNTA('all free'!BO14:'all free'!BO1007)-1,COUNTA(BO14:BO1007)-1),_xlfn.F.INV(0.95,COUNTA(BO14:BO1007)-1,COUNTA('all free'!BO14:'all free'!BO1007)-1)),2,3)),1)</f>
        <v>1</v>
      </c>
      <c r="BP7" s="8">
        <f>IFERROR(_xlfn.T.TEST(BP14:BP1007,'all free'!BP14:BP1013,2,IF(IF('all free'!BP$4^2&gt;BP$4^2,('all free'!BP$4^2)/(BP$4^2),(BP$4^2)/('all free'!BP$4^2))&lt;IF('all free'!BP$4^2&gt;BP$4^2,_xlfn.F.INV(0.95,COUNTA('all free'!BP14:'all free'!BP1007)-1,COUNTA(BP14:BP1007)-1),_xlfn.F.INV(0.95,COUNTA(BP14:BP1007)-1,COUNTA('all free'!BP14:'all free'!BP1007)-1)),2,3)),1)</f>
        <v>1</v>
      </c>
      <c r="BQ7" s="8">
        <f>IFERROR(_xlfn.T.TEST(BQ14:BQ1007,'all free'!BQ14:BQ1013,2,IF(IF('all free'!BQ$4^2&gt;BQ$4^2,('all free'!BQ$4^2)/(BQ$4^2),(BQ$4^2)/('all free'!BQ$4^2))&lt;IF('all free'!BQ$4^2&gt;BQ$4^2,_xlfn.F.INV(0.95,COUNTA('all free'!BQ14:'all free'!BQ1007)-1,COUNTA(BQ14:BQ1007)-1),_xlfn.F.INV(0.95,COUNTA(BQ14:BQ1007)-1,COUNTA('all free'!BQ14:'all free'!BQ1007)-1)),2,3)),1)</f>
        <v>1</v>
      </c>
      <c r="BR7" s="8">
        <f>IFERROR(_xlfn.T.TEST(BR14:BR1007,'all free'!BR14:BR1013,2,IF(IF('all free'!BR$4^2&gt;BR$4^2,('all free'!BR$4^2)/(BR$4^2),(BR$4^2)/('all free'!BR$4^2))&lt;IF('all free'!BR$4^2&gt;BR$4^2,_xlfn.F.INV(0.95,COUNTA('all free'!BR14:'all free'!BR1007)-1,COUNTA(BR14:BR1007)-1),_xlfn.F.INV(0.95,COUNTA(BR14:BR1007)-1,COUNTA('all free'!BR14:'all free'!BR1007)-1)),2,3)),1)</f>
        <v>1</v>
      </c>
      <c r="BS7" s="8">
        <f>IFERROR(_xlfn.T.TEST(BS14:BS1007,'all free'!BS14:BS1013,2,IF(IF('all free'!BS$4^2&gt;BS$4^2,('all free'!BS$4^2)/(BS$4^2),(BS$4^2)/('all free'!BS$4^2))&lt;IF('all free'!BS$4^2&gt;BS$4^2,_xlfn.F.INV(0.95,COUNTA('all free'!BS14:'all free'!BS1007)-1,COUNTA(BS14:BS1007)-1),_xlfn.F.INV(0.95,COUNTA(BS14:BS1007)-1,COUNTA('all free'!BS14:'all free'!BS1007)-1)),2,3)),1)</f>
        <v>1</v>
      </c>
      <c r="BT7" s="8">
        <f>IFERROR(_xlfn.T.TEST(BT14:BT1007,'all free'!BT14:BT1013,2,IF(IF('all free'!BT$4^2&gt;BT$4^2,('all free'!BT$4^2)/(BT$4^2),(BT$4^2)/('all free'!BT$4^2))&lt;IF('all free'!BT$4^2&gt;BT$4^2,_xlfn.F.INV(0.95,COUNTA('all free'!BT14:'all free'!BT1007)-1,COUNTA(BT14:BT1007)-1),_xlfn.F.INV(0.95,COUNTA(BT14:BT1007)-1,COUNTA('all free'!BT14:'all free'!BT1007)-1)),2,3)),1)</f>
        <v>1</v>
      </c>
      <c r="BU7" s="8">
        <f>IFERROR(_xlfn.T.TEST(BU14:BU1007,'all free'!BU14:BU1013,2,IF(IF('all free'!BU$4^2&gt;BU$4^2,('all free'!BU$4^2)/(BU$4^2),(BU$4^2)/('all free'!BU$4^2))&lt;IF('all free'!BU$4^2&gt;BU$4^2,_xlfn.F.INV(0.95,COUNTA('all free'!BU14:'all free'!BU1007)-1,COUNTA(BU14:BU1007)-1),_xlfn.F.INV(0.95,COUNTA(BU14:BU1007)-1,COUNTA('all free'!BU14:'all free'!BU1007)-1)),2,3)),1)</f>
        <v>1</v>
      </c>
      <c r="BV7" s="8">
        <f>IFERROR(_xlfn.T.TEST(BV14:BV1007,'all free'!BV14:BV1013,2,IF(IF('all free'!BV$4^2&gt;BV$4^2,('all free'!BV$4^2)/(BV$4^2),(BV$4^2)/('all free'!BV$4^2))&lt;IF('all free'!BV$4^2&gt;BV$4^2,_xlfn.F.INV(0.95,COUNTA('all free'!BV14:'all free'!BV1007)-1,COUNTA(BV14:BV1007)-1),_xlfn.F.INV(0.95,COUNTA(BV14:BV1007)-1,COUNTA('all free'!BV14:'all free'!BV1007)-1)),2,3)),1)</f>
        <v>1</v>
      </c>
      <c r="CB7" s="8">
        <f>IFERROR(_xlfn.T.TEST(CB14:CB1007,'all free'!CB14:CB1013,2,IF(IF('all free'!CB$4^2&gt;CB$4^2,('all free'!CB$4^2)/(CB$4^2),(CB$4^2)/('all free'!CB$4^2))&lt;IF('all free'!CB$4^2&gt;CB$4^2,_xlfn.F.INV(0.95,COUNTA('all free'!CB14:'all free'!CB1007)-1,COUNTA(CB14:CB1007)-1),_xlfn.F.INV(0.95,COUNTA(CB14:CB1007)-1,COUNTA('all free'!CB14:'all free'!CB1007)-1)),2,3)),1)</f>
        <v>0.56425180563685895</v>
      </c>
    </row>
    <row r="8" spans="1:81" s="8" customFormat="1" ht="15" customHeight="1">
      <c r="A8" s="64"/>
      <c r="B8" s="3" t="s">
        <v>190</v>
      </c>
      <c r="C8" s="8">
        <f>(C2/'all free'!C2)*100</f>
        <v>1950</v>
      </c>
      <c r="D8" s="8">
        <f>(D2/'all free'!D2)*100</f>
        <v>1950</v>
      </c>
      <c r="E8" s="8">
        <f>(E2/'all free'!E2)*100</f>
        <v>1667.9487179487178</v>
      </c>
      <c r="L8" s="8">
        <f>IF(L3='all free'!L3,100,IF('all free'!L3=0,"inf",(L3/'all free'!L3)*100))</f>
        <v>100</v>
      </c>
      <c r="M8" s="8">
        <f>IF(M3='all free'!M3,100,IF('all free'!M3=0,"inf",(M3/'all free'!M3)*100))</f>
        <v>51.282051282051299</v>
      </c>
      <c r="O8" s="8">
        <f>IF(O3='all free'!O3,100,IF('all free'!O3=0,"inf",(O3/'all free'!O3)*100))</f>
        <v>87.179487179487182</v>
      </c>
      <c r="P8" s="8">
        <f>IF(P3='all free'!P3,100,IF('all free'!P3=0,"inf",(P3/'all free'!P3)*100))</f>
        <v>33.333333333333329</v>
      </c>
      <c r="Q8" s="8">
        <f>IF(Q3='all free'!Q3,100,IF('all free'!Q3=0,"inf",(Q3/'all free'!Q3)*100))</f>
        <v>78.205128205128204</v>
      </c>
      <c r="R8" s="8">
        <f>IF(R3='all free'!R3,100,IF('all free'!R3=0,"inf",(R3/'all free'!R3)*100))</f>
        <v>100</v>
      </c>
      <c r="S8" s="8" t="str">
        <f>IF(S3='all free'!S3,100,IF('all free'!S3=0,"inf",(S3/'all free'!S3)*100))</f>
        <v>inf</v>
      </c>
      <c r="T8" s="8">
        <f>IF(T3='all free'!T3,100,IF('all free'!T3=0,"inf",(T3/'all free'!T3)*100))</f>
        <v>84.615384615384613</v>
      </c>
      <c r="U8" s="8" t="str">
        <f>IF(U3='all free'!U3,100,IF('all free'!U3=0,"inf",(U3/'all free'!U3)*100))</f>
        <v>inf</v>
      </c>
      <c r="V8" s="8" t="str">
        <f>IF(V3='all free'!V3,100,IF('all free'!V3=0,"inf",(V3/'all free'!V3)*100))</f>
        <v>inf</v>
      </c>
      <c r="W8" s="8">
        <f>IF(W3='all free'!W3,100,IF('all free'!W3=0,"inf",(W3/'all free'!W3)*100))</f>
        <v>87.179487179487182</v>
      </c>
      <c r="X8" s="8" t="str">
        <f>IF(X3='all free'!X3,100,IF('all free'!X3=0,"inf",(X3/'all free'!X3)*100))</f>
        <v>inf</v>
      </c>
      <c r="Y8" s="8" t="str">
        <f>IF(Y3='all free'!Y3,100,IF('all free'!Y3=0,"inf",(Y3/'all free'!Y3)*100))</f>
        <v>inf</v>
      </c>
      <c r="Z8" s="8">
        <f>IF(Z3='all free'!Z3,100,IF('all free'!Z3=0,"inf",(Z3/'all free'!Z3)*100))</f>
        <v>100</v>
      </c>
      <c r="AA8" s="8">
        <f>IF(AA3='all free'!AA3,100,IF('all free'!AA3=0,"inf",(AA3/'all free'!AA3)*100))</f>
        <v>52.564102564102569</v>
      </c>
      <c r="AB8" s="8">
        <f>IF(AB3='all free'!AB3,100,IF('all free'!AB3=0,"inf",(AB3/'all free'!AB3)*100))</f>
        <v>100</v>
      </c>
      <c r="AC8" s="8">
        <f>IF(AC3='all free'!AC3,100,IF('all free'!AC3=0,"inf",(AC3/'all free'!AC3)*100))</f>
        <v>30.76923076923077</v>
      </c>
      <c r="AD8" s="8" t="str">
        <f>IF(AD3='all free'!AD3,100,IF('all free'!AD3=0,"inf",(AD3/'all free'!AD3)*100))</f>
        <v>inf</v>
      </c>
      <c r="AE8" s="8" t="str">
        <f>IF(AE3='all free'!AE3,100,IF('all free'!AE3=0,"inf",(AE3/'all free'!AE3)*100))</f>
        <v>inf</v>
      </c>
      <c r="AF8" s="8">
        <f>(AF2/'all free'!AF2)*100</f>
        <v>1520</v>
      </c>
      <c r="AG8" s="8">
        <f>IF(AG3='all free'!AG3,100,IF('all free'!AG3=0,"inf",(AG3/'all free'!AG3)*100))</f>
        <v>100</v>
      </c>
      <c r="AH8" s="8">
        <f>IF(AH3='all free'!AH3,100,IF('all free'!AH3=0,"inf",(AH3/'all free'!AH3)*100))</f>
        <v>100</v>
      </c>
      <c r="AI8" s="8">
        <f>IF(AI3='all free'!AI3,100,IF('all free'!AI3=0,"inf",(AI3/'all free'!AI3)*100))</f>
        <v>74.358974358974365</v>
      </c>
      <c r="AJ8" s="8">
        <f>IF(AJ3='all free'!AJ3,100,IF('all free'!AJ3=0,"inf",(AJ3/'all free'!AJ3)*100))</f>
        <v>100</v>
      </c>
      <c r="AK8" s="8">
        <f>IF(AK3='all free'!AK3,100,IF('all free'!AK3=0,"inf",(AK3/'all free'!AK3)*100))</f>
        <v>100</v>
      </c>
      <c r="AL8" s="8">
        <f>IF(AL3='all free'!AL3,100,IF('all free'!AL3=0,"inf",(AL3/'all free'!AL3)*100))</f>
        <v>64.102564102564088</v>
      </c>
      <c r="AM8" s="8">
        <f>IF(AM3='all free'!AM3,100,IF('all free'!AM3=0,"inf",(AM3/'all free'!AM3)*100))</f>
        <v>10.256410256410277</v>
      </c>
      <c r="AN8" s="8">
        <f>IF(AN3='all free'!AN3,100,IF('all free'!AN3=0,"inf",(AN3/'all free'!AN3)*100))</f>
        <v>87.179487179487182</v>
      </c>
      <c r="AO8" s="8">
        <f>IF(AO3='all free'!AO3,100,IF('all free'!AO3=0,"inf",(AO3/'all free'!AO3)*100))</f>
        <v>100</v>
      </c>
      <c r="AP8" s="8">
        <f>IF(AP3='all free'!AP3,100,IF('all free'!AP3=0,"inf",(AP3/'all free'!AP3)*100))</f>
        <v>79.487179487179489</v>
      </c>
      <c r="AQ8" s="8">
        <f>IF(AQ3='all free'!AQ3,100,IF('all free'!AQ3=0,"inf",(AQ3/'all free'!AQ3)*100))</f>
        <v>71.794871794871796</v>
      </c>
      <c r="AR8" s="8">
        <f>IF(AR3='all free'!AR3,100,IF('all free'!AR3=0,"inf",(AR3/'all free'!AR3)*100))</f>
        <v>100</v>
      </c>
      <c r="AS8" s="8">
        <f>IF(AS3='all free'!AS3,100,IF('all free'!AS3=0,"inf",(AS3/'all free'!AS3)*100))</f>
        <v>100</v>
      </c>
      <c r="AT8" s="8" t="str">
        <f>IF(AT3='all free'!AT3,100,IF('all free'!AT3=0,"inf",(AT3/'all free'!AT3)*100))</f>
        <v>inf</v>
      </c>
      <c r="AY8" s="8">
        <f>IF(AY3='all free'!AY3,100,IF('all free'!AY3=0,"inf",(AY3/'all free'!AY3)*100))</f>
        <v>71.794871794871796</v>
      </c>
      <c r="AZ8" s="8">
        <f>IF(AZ3='all free'!AZ3,100,IF('all free'!AZ3=0,"inf",(AZ3/'all free'!AZ3)*100))</f>
        <v>79.487179487179489</v>
      </c>
      <c r="BA8" s="8">
        <f>IF(BA3='all free'!BA3,100,IF('all free'!BA3=0,"inf",(BA3/'all free'!BA3)*100))</f>
        <v>110.25641025641026</v>
      </c>
      <c r="BH8" s="8">
        <f>(BH2/'all free'!BH2)*100</f>
        <v>1667.9487179487182</v>
      </c>
      <c r="BM8" s="8">
        <f>IF(BM3='all free'!BM3,100,IF('all free'!BM3=0,"inf",(BM3/'all free'!BM3)*100))</f>
        <v>88.461538461538453</v>
      </c>
      <c r="BW8" s="8" t="str">
        <f>IF(BW3='all free'!BW3,100,IF('all free'!BW3=0,"inf",(BW3/'all free'!BW3)*100))</f>
        <v>inf</v>
      </c>
      <c r="BX8" s="8">
        <f>IF(BX3='all free'!BX3,100,IF('all free'!BX3=0,"inf",(BX3/'all free'!BX3)*100))</f>
        <v>100</v>
      </c>
      <c r="BY8" s="8">
        <f>IF(BY3='all free'!BY3,100,IF('all free'!BY3=0,"inf",(BY3/'all free'!BY3)*100))</f>
        <v>97.435897435897445</v>
      </c>
      <c r="BZ8" s="8">
        <f>IF(BZ3='all free'!BZ3,100,IF('all free'!BZ3=0,"inf",(BZ3/'all free'!BZ3)*100))</f>
        <v>92.307692307692307</v>
      </c>
      <c r="CA8" s="8">
        <f>IF(CA3='all free'!CA3,100,IF('all free'!CA3=0,"inf",(CA3/'all free'!CA3)*100))</f>
        <v>51.282051282051292</v>
      </c>
    </row>
    <row r="9" spans="1:81" s="8" customFormat="1">
      <c r="A9" s="64"/>
      <c r="B9" s="47" t="s">
        <v>192</v>
      </c>
      <c r="L9" s="8">
        <f>IF(L$8="inf",0,IF(L$3=0,0,EXP(LN(L$8/100)-1.96*SQRT((100/(L$3*$C$2))+(100/('all free'!L$3*'all free'!$C$2))-(1/'all free'!$C$2)-(1/$C$2)))*100))</f>
        <v>0</v>
      </c>
      <c r="M9" s="8">
        <f>IF(M$8="inf",0,IF(M$3=0,0,EXP(LN(M$8/100)-1.96*SQRT((100/(M$3*$C$2))+(100/('all free'!M$3*'all free'!$C$2))-(1/'all free'!$C$2)-(1/$C$2)))*100))</f>
        <v>17.939300453318957</v>
      </c>
      <c r="O9" s="8">
        <f>IF(O$8="inf",0,IF(O$3=0,0,EXP(LN(O$8/100)-1.96*SQRT((100/(O$3*$C$2))+(100/('all free'!O$3*'all free'!$C$2))-(1/'all free'!$C$2)-(1/$C$2)))*100))</f>
        <v>31.689092803617559</v>
      </c>
      <c r="P9" s="8">
        <f>IF(P$8="inf",0,IF(P$3=0,0,EXP(LN(P$8/100)-1.96*SQRT((100/(P$3*$C$2))+(100/('all free'!P$3*'all free'!$C$2))-(1/'all free'!$C$2)-(1/$C$2)))*100))</f>
        <v>24.354258367530278</v>
      </c>
      <c r="Q9" s="8">
        <f>IF(Q$8="inf",0,IF(Q$3=0,0,EXP(LN(Q$8/100)-1.96*SQRT((100/(Q$3*$C$2))+(100/('all free'!Q$3*'all free'!$C$2))-(1/'all free'!$C$2)-(1/$C$2)))*100))</f>
        <v>69.559201098659159</v>
      </c>
      <c r="R9" s="8">
        <f>IF(R$8="inf",0,IF(R$3=0,0,EXP(LN(R$8/100)-1.96*SQRT((100/(R$3*$C$2))+(100/('all free'!R$3*'all free'!$C$2))-(1/'all free'!$C$2)-(1/$C$2)))*100))</f>
        <v>36.6112705862189</v>
      </c>
      <c r="S9" s="8">
        <f>IF(S$8="inf",0,IF(S$3=0,0,EXP(LN(S$8/100)-1.96*SQRT((100/(S$3*$C$2))+(100/('all free'!S$3*'all free'!$C$2))-(1/'all free'!$C$2)-(1/$C$2)))*100))</f>
        <v>0</v>
      </c>
      <c r="T9" s="8">
        <f>IF(T$8="inf",0,IF(T$3=0,0,EXP(LN(T$8/100)-1.96*SQRT((100/(T$3*$C$2))+(100/('all free'!T$3*'all free'!$C$2))-(1/'all free'!$C$2)-(1/$C$2)))*100))</f>
        <v>76.975439974627477</v>
      </c>
      <c r="U9" s="8">
        <f>IF(U$8="inf",0,IF(U$3=0,0,EXP(LN(U$8/100)-1.96*SQRT((100/(U$3*$C$2))+(100/('all free'!U$3*'all free'!$C$2))-(1/'all free'!$C$2)-(1/$C$2)))*100))</f>
        <v>0</v>
      </c>
      <c r="V9" s="8">
        <f>IF(V$8="inf",0,IF(V$3=0,0,EXP(LN(V$8/100)-1.96*SQRT((100/(V$3*$C$2))+(100/('all free'!V$3*'all free'!$C$2))-(1/'all free'!$C$2)-(1/$C$2)))*100))</f>
        <v>0</v>
      </c>
      <c r="W9" s="8">
        <f>IF(W$8="inf",0,IF(W$3=0,0,EXP(LN(W$8/100)-1.96*SQRT((100/(W$3*$C$2))+(100/('all free'!W$3*'all free'!$C$2))-(1/'all free'!$C$2)-(1/$C$2)))*100))</f>
        <v>80.067034405390487</v>
      </c>
      <c r="X9" s="8">
        <f>IF(X$8="inf",0,IF(X$3=0,0,EXP(LN(X$8/100)-1.96*SQRT((100/(X$3*$C$2))+(100/('all free'!X$3*'all free'!$C$2))-(1/'all free'!$C$2)-(1/$C$2)))*100))</f>
        <v>0</v>
      </c>
      <c r="Y9" s="8">
        <f>IF(Y$8="inf",0,IF(Y$3=0,0,EXP(LN(Y$8/100)-1.96*SQRT((100/(Y$3*$C$2))+(100/('all free'!Y$3*'all free'!$C$2))-(1/'all free'!$C$2)-(1/$C$2)))*100))</f>
        <v>0</v>
      </c>
      <c r="Z9" s="8">
        <f>IF(Z$8="inf",0,IF(Z$3=0,0,EXP(LN(Z$8/100)-1.96*SQRT((100/(Z$3*$C$2))+(100/('all free'!Z$3*'all free'!$C$2))-(1/'all free'!$C$2)-(1/$C$2)))*100))</f>
        <v>0</v>
      </c>
      <c r="AA9" s="8">
        <f>IF(AA$8="inf",0,IF(AA$3=0,0,EXP(LN(AA$8/100)-1.96*SQRT((100/(AA$3*$C$2))+(100/('all free'!AA$3*'all free'!$C$2))-(1/'all free'!$C$2)-(1/$C$2)))*100))</f>
        <v>42.572587682416547</v>
      </c>
      <c r="AB9" s="8">
        <f>IF(AB$8="inf",0,IF(AB$3=0,0,EXP(LN(AB$8/100)-1.96*SQRT((100/(AB$3*$C$2))+(100/('all free'!AB$3*'all free'!$C$2))-(1/'all free'!$C$2)-(1/$C$2)))*100))</f>
        <v>0</v>
      </c>
      <c r="AC9" s="8">
        <f>IF(AC$8="inf",0,IF(AC$3=0,0,EXP(LN(AC$8/100)-1.96*SQRT((100/(AC$3*$C$2))+(100/('all free'!AC$3*'all free'!$C$2))-(1/'all free'!$C$2)-(1/$C$2)))*100))</f>
        <v>10.144013171889808</v>
      </c>
      <c r="AD9" s="8">
        <f>IF(AD$8="inf",0,IF(AD$3=0,0,EXP(LN(AD$8/100)-1.96*SQRT((100/(AD$3*$C$2))+(100/('all free'!AD$3*'all free'!$C$2))-(1/'all free'!$C$2)-(1/$C$2)))*100))</f>
        <v>0</v>
      </c>
      <c r="AE9" s="8">
        <f>IF(AE$8="inf",0,IF(AE$3=0,0,EXP(LN(AE$8/100)-1.96*SQRT((100/(AE$3*$C$2))+(100/('all free'!AE$3*'all free'!$C$2))-(1/'all free'!$C$2)-(1/$C$2)))*100))</f>
        <v>0</v>
      </c>
      <c r="AG9" s="8">
        <f>IF(AG$8="inf",0,IF(AG$3=0,0,EXP(LN(AG$8/100)-1.96*SQRT((100/(AG$3*$C$2))+(100/('all free'!AG$3*'all free'!$C$2))-(1/'all free'!$C$2)-(1/$C$2)))*100))</f>
        <v>0</v>
      </c>
      <c r="AH9" s="8">
        <f>IF(AH$8="inf",0,IF(AH$3=0,0,EXP(LN(AH$8/100)-1.96*SQRT((100/(AH$3*$C$2))+(100/('all free'!AH$3*'all free'!$C$2))-(1/'all free'!$C$2)-(1/$C$2)))*100))</f>
        <v>0</v>
      </c>
      <c r="AI9" s="8">
        <f>IF(AI$8="inf",0,IF(AI$3=0,0,EXP(LN(AI$8/100)-1.96*SQRT((100/(AI$3*$C$2))+(100/('all free'!AI$3*'all free'!$C$2))-(1/'all free'!$C$2)-(1/$C$2)))*100))</f>
        <v>26.771243071163685</v>
      </c>
      <c r="AJ9" s="8">
        <f>IF(AJ$8="inf",0,IF(AJ$3=0,0,EXP(LN(AJ$8/100)-1.96*SQRT((100/(AJ$3*$C$2))+(100/('all free'!AJ$3*'all free'!$C$2))-(1/'all free'!$C$2)-(1/$C$2)))*100))</f>
        <v>0</v>
      </c>
      <c r="AK9" s="8">
        <f>IF(AK$8="inf",0,IF(AK$3=0,0,EXP(LN(AK$8/100)-1.96*SQRT((100/(AK$3*$C$2))+(100/('all free'!AK$3*'all free'!$C$2))-(1/'all free'!$C$2)-(1/$C$2)))*100))</f>
        <v>0</v>
      </c>
      <c r="AL9" s="8">
        <f>IF(AL$8="inf",0,IF(AL$3=0,0,EXP(LN(AL$8/100)-1.96*SQRT((100/(AL$3*$C$2))+(100/('all free'!AL$3*'all free'!$C$2))-(1/'all free'!$C$2)-(1/$C$2)))*100))</f>
        <v>54.293794017928157</v>
      </c>
      <c r="AM9" s="8">
        <f>IF(AM$8="inf",0,IF(AM$3=0,0,EXP(LN(AM$8/100)-1.96*SQRT((100/(AM$3*$C$2))+(100/('all free'!AM$3*'all free'!$C$2))-(1/'all free'!$C$2)-(1/$C$2)))*100))</f>
        <v>2.6113238571265174</v>
      </c>
      <c r="AN9" s="8">
        <f>IF(AN$8="inf",0,IF(AN$3=0,0,EXP(LN(AN$8/100)-1.96*SQRT((100/(AN$3*$C$2))+(100/('all free'!AN$3*'all free'!$C$2))-(1/'all free'!$C$2)-(1/$C$2)))*100))</f>
        <v>80.067034405390487</v>
      </c>
      <c r="AO9" s="8">
        <f>IF(AO$8="inf",0,IF(AO$3=0,0,EXP(LN(AO$8/100)-1.96*SQRT((100/(AO$3*$C$2))+(100/('all free'!AO$3*'all free'!$C$2))-(1/'all free'!$C$2)-(1/$C$2)))*100))</f>
        <v>0</v>
      </c>
      <c r="AP9" s="8">
        <f>IF(AP$8="inf",0,IF(AP$3=0,0,EXP(LN(AP$8/100)-1.96*SQRT((100/(AP$3*$C$2))+(100/('all free'!AP$3*'all free'!$C$2))-(1/'all free'!$C$2)-(1/$C$2)))*100))</f>
        <v>28.737738983244437</v>
      </c>
      <c r="AQ9" s="8">
        <f>IF(AQ$8="inf",0,IF(AQ$3=0,0,EXP(LN(AQ$8/100)-1.96*SQRT((100/(AQ$3*$C$2))+(100/('all free'!AQ$3*'all free'!$C$2))-(1/'all free'!$C$2)-(1/$C$2)))*100))</f>
        <v>25.788380792641203</v>
      </c>
      <c r="AR9" s="8">
        <f>IF(AR$8="inf",0,IF(AR$3=0,0,EXP(LN(AR$8/100)-1.96*SQRT((100/(AR$3*$C$2))+(100/('all free'!AR$3*'all free'!$C$2))-(1/'all free'!$C$2)-(1/$C$2)))*100))</f>
        <v>0</v>
      </c>
      <c r="AS9" s="8">
        <f>IF(AS$8="inf",0,IF(AS$3=0,0,EXP(LN(AS$8/100)-1.96*SQRT((100/(AS$3*$C$2))+(100/('all free'!AS$3*'all free'!$C$2))-(1/'all free'!$C$2)-(1/$C$2)))*100))</f>
        <v>0</v>
      </c>
      <c r="AT9" s="8">
        <f>IF(AT$8="inf",0,IF(AT$3=0,0,EXP(LN(AT$8/100)-1.96*SQRT((100/(AT$3*$C$2))+(100/('all free'!AT$3*'all free'!$C$2))-(1/'all free'!$C$2)-(1/$C$2)))*100))</f>
        <v>0</v>
      </c>
      <c r="AY9" s="8">
        <f>IF(AY$8="inf",0,IF(AY$3=0,0,EXP(LN(AY$8/100)-1.96*SQRT((100/(AY$3*$C$2))+(100/('all free'!AY$3*'all free'!$C$2))-(1/'all free'!$C$2)-(1/$C$2)))*100))</f>
        <v>25.788380792641203</v>
      </c>
      <c r="AZ9" s="8">
        <f>IF(AZ$8="inf",0,IF(AZ$3=0,0,EXP(LN(AZ$8/100)-1.96*SQRT((100/(AZ$3*$C$2))+(100/('all free'!AZ$3*'all free'!$C$2))-(1/'all free'!$C$2)-(1/$C$2)))*100))</f>
        <v>28.737738983244437</v>
      </c>
      <c r="BA9" s="8">
        <f>IF(BA$8="inf",0,IF(BA$3=0,0,EXP(LN(BA$8/100)-1.96*SQRT((100/(BA$3*$C$2))+(100/('all free'!BA$3*'all free'!$C$2))-(1/'all free'!$C$2)-(1/$C$2)))*100))</f>
        <v>40.551166979530954</v>
      </c>
      <c r="BM9" s="8">
        <f>IF(BM$8="inf",0,IF(BM$3=0,0,EXP(LN(BM$8/100)-1.96*SQRT((100/(BM$3*$C$2))+(100/('all free'!BM$3*'all free'!$C$2))-(1/'all free'!$C$2)-(1/$C$2)))*100))</f>
        <v>32.181144892956731</v>
      </c>
      <c r="BW9" s="8">
        <f>IF(BW$8="inf",0,IF(BW$3=0,0,EXP(LN(BW$8/100)-1.96*SQRT((100/(BW$3*$C$2))+(100/('all free'!BW$3*'all free'!$C$2))-(1/'all free'!$C$2)-(1/$C$2)))*100))</f>
        <v>0</v>
      </c>
      <c r="BX9" s="8">
        <f>IF(BX$8="inf",0,IF(BX$3=0,0,EXP(LN(BX$8/100)-1.96*SQRT((100/(BX$3*$C$2))+(100/('all free'!BX$3*'all free'!$C$2))-(1/'all free'!$C$2)-(1/$C$2)))*100))</f>
        <v>0</v>
      </c>
      <c r="BY9" s="8">
        <f>IF(BY$8="inf",0,IF(BY$3=0,0,EXP(LN(BY$8/100)-1.96*SQRT((100/(BY$3*$C$2))+(100/('all free'!BY$3*'all free'!$C$2))-(1/'all free'!$C$2)-(1/$C$2)))*100))</f>
        <v>35.626566021657609</v>
      </c>
      <c r="BZ9" s="8">
        <f>IF(BZ$8="inf",0,IF(BZ$3=0,0,EXP(LN(BZ$8/100)-1.96*SQRT((100/(BZ$3*$C$2))+(100/('all free'!BZ$3*'all free'!$C$2))-(1/'all free'!$C$2)-(1/$C$2)))*100))</f>
        <v>33.657539361618952</v>
      </c>
      <c r="CA9" s="8">
        <f>IF(CA$8="inf",0,IF(CA$3=0,0,EXP(LN(CA$8/100)-1.96*SQRT((100/(CA$3*$C$2))+(100/('all free'!CA$3*'all free'!$C$2))-(1/'all free'!$C$2)-(1/$C$2)))*100))</f>
        <v>41.307075880045659</v>
      </c>
    </row>
    <row r="10" spans="1:81" s="8" customFormat="1">
      <c r="A10" s="64"/>
      <c r="B10" s="47" t="s">
        <v>193</v>
      </c>
      <c r="L10" s="8" t="str">
        <f>IF(L$8="inf","inf",IF(L$3=0,"inf",EXP(LN(L$8/100)+1.96*SQRT((100/(L$3*$C$2))+(100/('all free'!L$3*'all free'!$C$2))-(1/'all free'!$C$2)-(1/$C$2)))*100))</f>
        <v>inf</v>
      </c>
      <c r="M10" s="8">
        <f>IF(M$8="inf","inf",IF(M$3=0,"inf",EXP(LN(M$8/100)+1.96*SQRT((100/(M$3*$C$2))+(100/('all free'!M$3*'all free'!$C$2))-(1/'all free'!$C$2)-(1/$C$2)))*100))</f>
        <v>146.59706439157111</v>
      </c>
      <c r="O10" s="8">
        <f>IF(O$8="inf","inf",IF(O$3=0,"inf",EXP(LN(O$8/100)+1.96*SQRT((100/(O$3*$C$2))+(100/('all free'!O$3*'all free'!$C$2))-(1/'all free'!$C$2)-(1/$C$2)))*100))</f>
        <v>239.83845268081456</v>
      </c>
      <c r="P10" s="8">
        <f>IF(P$8="inf","inf",IF(P$3=0,"inf",EXP(LN(P$8/100)+1.96*SQRT((100/(P$3*$C$2))+(100/('all free'!P$3*'all free'!$C$2))-(1/'all free'!$C$2)-(1/$C$2)))*100))</f>
        <v>45.622867851006795</v>
      </c>
      <c r="Q10" s="8">
        <f>IF(Q$8="inf","inf",IF(Q$3=0,"inf",EXP(LN(Q$8/100)+1.96*SQRT((100/(Q$3*$C$2))+(100/('all free'!Q$3*'all free'!$C$2))-(1/'all free'!$C$2)-(1/$C$2)))*100))</f>
        <v>87.925709050422569</v>
      </c>
      <c r="R10" s="8">
        <f>IF(R$8="inf","inf",IF(R$3=0,"inf",EXP(LN(R$8/100)+1.96*SQRT((100/(R$3*$C$2))+(100/('all free'!R$3*'all free'!$C$2))-(1/'all free'!$C$2)-(1/$C$2)))*100))</f>
        <v>273.13993313753411</v>
      </c>
      <c r="S10" s="8" t="str">
        <f>IF(S$8="inf","inf",IF(S$3=0,"inf",EXP(LN(S$8/100)+1.96*SQRT((100/(S$3*$C$2))+(100/('all free'!S$3*'all free'!$C$2))-(1/'all free'!$C$2)-(1/$C$2)))*100))</f>
        <v>inf</v>
      </c>
      <c r="T10" s="8">
        <f>IF(T$8="inf","inf",IF(T$3=0,"inf",EXP(LN(T$8/100)+1.96*SQRT((100/(T$3*$C$2))+(100/('all free'!T$3*'all free'!$C$2))-(1/'all free'!$C$2)-(1/$C$2)))*100))</f>
        <v>93.013606885124105</v>
      </c>
      <c r="U10" s="8" t="str">
        <f>IF(U$8="inf","inf",IF(U$3=0,"inf",EXP(LN(U$8/100)+1.96*SQRT((100/(U$3*$C$2))+(100/('all free'!U$3*'all free'!$C$2))-(1/'all free'!$C$2)-(1/$C$2)))*100))</f>
        <v>inf</v>
      </c>
      <c r="V10" s="8" t="str">
        <f>IF(V$8="inf","inf",IF(V$3=0,"inf",EXP(LN(V$8/100)+1.96*SQRT((100/(V$3*$C$2))+(100/('all free'!V$3*'all free'!$C$2))-(1/'all free'!$C$2)-(1/$C$2)))*100))</f>
        <v>inf</v>
      </c>
      <c r="W10" s="8">
        <f>IF(W$8="inf","inf",IF(W$3=0,"inf",EXP(LN(W$8/100)+1.96*SQRT((100/(W$3*$C$2))+(100/('all free'!W$3*'all free'!$C$2))-(1/'all free'!$C$2)-(1/$C$2)))*100))</f>
        <v>94.923747848548828</v>
      </c>
      <c r="X10" s="8" t="str">
        <f>IF(X$8="inf","inf",IF(X$3=0,"inf",EXP(LN(X$8/100)+1.96*SQRT((100/(X$3*$C$2))+(100/('all free'!X$3*'all free'!$C$2))-(1/'all free'!$C$2)-(1/$C$2)))*100))</f>
        <v>inf</v>
      </c>
      <c r="Y10" s="8" t="str">
        <f>IF(Y$8="inf","inf",IF(Y$3=0,"inf",EXP(LN(Y$8/100)+1.96*SQRT((100/(Y$3*$C$2))+(100/('all free'!Y$3*'all free'!$C$2))-(1/'all free'!$C$2)-(1/$C$2)))*100))</f>
        <v>inf</v>
      </c>
      <c r="Z10" s="8" t="str">
        <f>IF(Z$8="inf","inf",IF(Z$3=0,"inf",EXP(LN(Z$8/100)+1.96*SQRT((100/(Z$3*$C$2))+(100/('all free'!Z$3*'all free'!$C$2))-(1/'all free'!$C$2)-(1/$C$2)))*100))</f>
        <v>inf</v>
      </c>
      <c r="AA10" s="8">
        <f>IF(AA$8="inf","inf",IF(AA$3=0,"inf",EXP(LN(AA$8/100)+1.96*SQRT((100/(AA$3*$C$2))+(100/('all free'!AA$3*'all free'!$C$2))-(1/'all free'!$C$2)-(1/$C$2)))*100))</f>
        <v>64.900562281551657</v>
      </c>
      <c r="AB10" s="8" t="str">
        <f>IF(AB$8="inf","inf",IF(AB$3=0,"inf",EXP(LN(AB$8/100)+1.96*SQRT((100/(AB$3*$C$2))+(100/('all free'!AB$3*'all free'!$C$2))-(1/'all free'!$C$2)-(1/$C$2)))*100))</f>
        <v>inf</v>
      </c>
      <c r="AC10" s="8">
        <f>IF(AC$8="inf","inf",IF(AC$3=0,"inf",EXP(LN(AC$8/100)+1.96*SQRT((100/(AC$3*$C$2))+(100/('all free'!AC$3*'all free'!$C$2))-(1/'all free'!$C$2)-(1/$C$2)))*100))</f>
        <v>93.33047444710688</v>
      </c>
      <c r="AD10" s="8" t="str">
        <f>IF(AD$8="inf","inf",IF(AD$3=0,"inf",EXP(LN(AD$8/100)+1.96*SQRT((100/(AD$3*$C$2))+(100/('all free'!AD$3*'all free'!$C$2))-(1/'all free'!$C$2)-(1/$C$2)))*100))</f>
        <v>inf</v>
      </c>
      <c r="AE10" s="8" t="str">
        <f>IF(AE$8="inf","inf",IF(AE$3=0,"inf",EXP(LN(AE$8/100)+1.96*SQRT((100/(AE$3*$C$2))+(100/('all free'!AE$3*'all free'!$C$2))-(1/'all free'!$C$2)-(1/$C$2)))*100))</f>
        <v>inf</v>
      </c>
      <c r="AG10" s="8" t="str">
        <f>IF(AG$8="inf","inf",IF(AG$3=0,"inf",EXP(LN(AG$8/100)+1.96*SQRT((100/(AG$3*$C$2))+(100/('all free'!AG$3*'all free'!$C$2))-(1/'all free'!$C$2)-(1/$C$2)))*100))</f>
        <v>inf</v>
      </c>
      <c r="AH10" s="8" t="str">
        <f>IF(AH$8="inf","inf",IF(AH$3=0,"inf",EXP(LN(AH$8/100)+1.96*SQRT((100/(AH$3*$C$2))+(100/('all free'!AH$3*'all free'!$C$2))-(1/'all free'!$C$2)-(1/$C$2)))*100))</f>
        <v>inf</v>
      </c>
      <c r="AI10" s="8">
        <f>IF(AI$8="inf","inf",IF(AI$3=0,"inf",EXP(LN(AI$8/100)+1.96*SQRT((100/(AI$3*$C$2))+(100/('all free'!AI$3*'all free'!$C$2))-(1/'all free'!$C$2)-(1/$C$2)))*100))</f>
        <v>206.53718069873182</v>
      </c>
      <c r="AJ10" s="8" t="str">
        <f>IF(AJ$8="inf","inf",IF(AJ$3=0,"inf",EXP(LN(AJ$8/100)+1.96*SQRT((100/(AJ$3*$C$2))+(100/('all free'!AJ$3*'all free'!$C$2))-(1/'all free'!$C$2)-(1/$C$2)))*100))</f>
        <v>inf</v>
      </c>
      <c r="AK10" s="8" t="str">
        <f>IF(AK$8="inf","inf",IF(AK$3=0,"inf",EXP(LN(AK$8/100)+1.96*SQRT((100/(AK$3*$C$2))+(100/('all free'!AK$3*'all free'!$C$2))-(1/'all free'!$C$2)-(1/$C$2)))*100))</f>
        <v>inf</v>
      </c>
      <c r="AL10" s="8">
        <f>IF(AL$8="inf","inf",IF(AL$3=0,"inf",EXP(LN(AL$8/100)+1.96*SQRT((100/(AL$3*$C$2))+(100/('all free'!AL$3*'all free'!$C$2))-(1/'all free'!$C$2)-(1/$C$2)))*100))</f>
        <v>75.683396212216707</v>
      </c>
      <c r="AM10" s="8">
        <f>IF(AM$8="inf","inf",IF(AM$3=0,"inf",EXP(LN(AM$8/100)+1.96*SQRT((100/(AM$3*$C$2))+(100/('all free'!AM$3*'all free'!$C$2))-(1/'all free'!$C$2)-(1/$C$2)))*100))</f>
        <v>40.283762988920344</v>
      </c>
      <c r="AN10" s="8">
        <f>IF(AN$8="inf","inf",IF(AN$3=0,"inf",EXP(LN(AN$8/100)+1.96*SQRT((100/(AN$3*$C$2))+(100/('all free'!AN$3*'all free'!$C$2))-(1/'all free'!$C$2)-(1/$C$2)))*100))</f>
        <v>94.923747848548828</v>
      </c>
      <c r="AO10" s="8" t="str">
        <f>IF(AO$8="inf","inf",IF(AO$3=0,"inf",EXP(LN(AO$8/100)+1.96*SQRT((100/(AO$3*$C$2))+(100/('all free'!AO$3*'all free'!$C$2))-(1/'all free'!$C$2)-(1/$C$2)))*100))</f>
        <v>inf</v>
      </c>
      <c r="AP10" s="8">
        <f>IF(AP$8="inf","inf",IF(AP$3=0,"inf",EXP(LN(AP$8/100)+1.96*SQRT((100/(AP$3*$C$2))+(100/('all free'!AP$3*'all free'!$C$2))-(1/'all free'!$C$2)-(1/$C$2)))*100))</f>
        <v>219.85764803942746</v>
      </c>
      <c r="AQ10" s="8">
        <f>IF(AQ$8="inf","inf",IF(AQ$3=0,"inf",EXP(LN(AQ$8/100)+1.96*SQRT((100/(AQ$3*$C$2))+(100/('all free'!AQ$3*'all free'!$C$2))-(1/'all free'!$C$2)-(1/$C$2)))*100))</f>
        <v>199.87697783309187</v>
      </c>
      <c r="AR10" s="8" t="str">
        <f>IF(AR$8="inf","inf",IF(AR$3=0,"inf",EXP(LN(AR$8/100)+1.96*SQRT((100/(AR$3*$C$2))+(100/('all free'!AR$3*'all free'!$C$2))-(1/'all free'!$C$2)-(1/$C$2)))*100))</f>
        <v>inf</v>
      </c>
      <c r="AS10" s="8" t="str">
        <f>IF(AS$8="inf","inf",IF(AS$3=0,"inf",EXP(LN(AS$8/100)+1.96*SQRT((100/(AS$3*$C$2))+(100/('all free'!AS$3*'all free'!$C$2))-(1/'all free'!$C$2)-(1/$C$2)))*100))</f>
        <v>inf</v>
      </c>
      <c r="AT10" s="8" t="str">
        <f>IF(AT$8="inf","inf",IF(AT$3=0,"inf",EXP(LN(AT$8/100)+1.96*SQRT((100/(AT$3*$C$2))+(100/('all free'!AT$3*'all free'!$C$2))-(1/'all free'!$C$2)-(1/$C$2)))*100))</f>
        <v>inf</v>
      </c>
      <c r="AY10" s="8">
        <f>IF(AY$8="inf","inf",IF(AY$3=0,"inf",EXP(LN(AY$8/100)+1.96*SQRT((100/(AY$3*$C$2))+(100/('all free'!AY$3*'all free'!$C$2))-(1/'all free'!$C$2)-(1/$C$2)))*100))</f>
        <v>199.87697783309187</v>
      </c>
      <c r="AZ10" s="8">
        <f>IF(AZ$8="inf","inf",IF(AZ$3=0,"inf",EXP(LN(AZ$8/100)+1.96*SQRT((100/(AZ$3*$C$2))+(100/('all free'!AZ$3*'all free'!$C$2))-(1/'all free'!$C$2)-(1/$C$2)))*100))</f>
        <v>219.85764803942746</v>
      </c>
      <c r="BA10" s="8">
        <f>IF(BA$8="inf","inf",IF(BA$3=0,"inf",EXP(LN(BA$8/100)+1.96*SQRT((100/(BA$3*$C$2))+(100/('all free'!BA$3*'all free'!$C$2))-(1/'all free'!$C$2)-(1/$C$2)))*100))</f>
        <v>299.78116311094288</v>
      </c>
      <c r="BM10" s="8">
        <f>IF(BM$8="inf","inf",IF(BM$3=0,"inf",EXP(LN(BM$8/100)+1.96*SQRT((100/(BM$3*$C$2))+(100/('all free'!BM$3*'all free'!$C$2))-(1/'all free'!$C$2)-(1/$C$2)))*100))</f>
        <v>243.16859493382879</v>
      </c>
      <c r="BW10" s="8" t="str">
        <f>IF(BW$8="inf","inf",IF(BW$3=0,"inf",EXP(LN(BW$8/100)+1.96*SQRT((100/(BW$3*$C$2))+(100/('all free'!BW$3*'all free'!$C$2))-(1/'all free'!$C$2)-(1/$C$2)))*100))</f>
        <v>inf</v>
      </c>
      <c r="BX10" s="8" t="str">
        <f>IF(BX$8="inf","inf",IF(BX$3=0,"inf",EXP(LN(BX$8/100)+1.96*SQRT((100/(BX$3*$C$2))+(100/('all free'!BX$3*'all free'!$C$2))-(1/'all free'!$C$2)-(1/$C$2)))*100))</f>
        <v>inf</v>
      </c>
      <c r="BY10" s="8">
        <f>IF(BY$8="inf","inf",IF(BY$3=0,"inf",EXP(LN(BY$8/100)+1.96*SQRT((100/(BY$3*$C$2))+(100/('all free'!BY$3*'all free'!$C$2))-(1/'all free'!$C$2)-(1/$C$2)))*100))</f>
        <v>266.47962936892128</v>
      </c>
      <c r="BZ10" s="8">
        <f>IF(BZ$8="inf","inf",IF(BZ$3=0,"inf",EXP(LN(BZ$8/100)+1.96*SQRT((100/(BZ$3*$C$2))+(100/('all free'!BZ$3*'all free'!$C$2))-(1/'all free'!$C$2)-(1/$C$2)))*100))</f>
        <v>253.1590312537258</v>
      </c>
      <c r="CA10" s="8">
        <f>IF(CA$8="inf","inf",IF(CA$3=0,"inf",EXP(LN(CA$8/100)+1.96*SQRT((100/(CA$3*$C$2))+(100/('all free'!CA$3*'all free'!$C$2))-(1/'all free'!$C$2)-(1/$C$2)))*100))</f>
        <v>63.665818208287838</v>
      </c>
    </row>
    <row r="11" spans="1:81" s="8" customFormat="1">
      <c r="A11" s="64"/>
      <c r="B11" s="47" t="s">
        <v>194</v>
      </c>
      <c r="L11" s="8">
        <f>IF(L8=100,1,IF(L8="inf",0,IF(L8=0,0,EXP(-0.717*ABS(LN(L8/100)/(((L10-L9)/100)/(2*1.96)))-0.416*(ABS(LN(L8/100)/(((L10-L9)/100)/(2*1.96))))^2))))</f>
        <v>1</v>
      </c>
      <c r="M11" s="8">
        <f t="shared" ref="M11:BX11" si="4">IF(M8=100,1,IF(M8="inf",0,IF(M8=0,0,EXP(-0.717*ABS(LN(M8/100)/(((M10-M9)/100)/(2*1.96)))-0.416*(ABS(LN(M8/100)/(((M10-M9)/100)/(2*1.96))))^2))))</f>
        <v>4.1531910842313557E-2</v>
      </c>
      <c r="O11" s="8">
        <f t="shared" si="4"/>
        <v>0.80812694535445972</v>
      </c>
      <c r="P11" s="8">
        <f t="shared" si="4"/>
        <v>4.1856556780473794E-81</v>
      </c>
      <c r="Q11" s="8">
        <f t="shared" si="4"/>
        <v>2.4684353109429557E-7</v>
      </c>
      <c r="R11" s="8">
        <f t="shared" si="4"/>
        <v>1</v>
      </c>
      <c r="S11" s="8">
        <f t="shared" si="4"/>
        <v>0</v>
      </c>
      <c r="T11" s="8">
        <f t="shared" si="4"/>
        <v>5.2068460885878815E-5</v>
      </c>
      <c r="U11" s="8">
        <f t="shared" si="4"/>
        <v>0</v>
      </c>
      <c r="V11" s="8">
        <f t="shared" si="4"/>
        <v>0</v>
      </c>
      <c r="W11" s="8">
        <f t="shared" si="4"/>
        <v>3.1994669201414292E-4</v>
      </c>
      <c r="X11" s="8">
        <f t="shared" si="4"/>
        <v>0</v>
      </c>
      <c r="Y11" s="8">
        <f t="shared" si="4"/>
        <v>0</v>
      </c>
      <c r="Z11" s="8">
        <f t="shared" si="4"/>
        <v>1</v>
      </c>
      <c r="AA11" s="8">
        <f t="shared" si="4"/>
        <v>2.8226512976503344E-27</v>
      </c>
      <c r="AB11" s="8">
        <f t="shared" si="4"/>
        <v>1</v>
      </c>
      <c r="AC11" s="8">
        <f t="shared" si="4"/>
        <v>4.9787226185804717E-8</v>
      </c>
      <c r="AD11" s="8">
        <f t="shared" si="4"/>
        <v>0</v>
      </c>
      <c r="AE11" s="8">
        <f t="shared" si="4"/>
        <v>0</v>
      </c>
      <c r="AG11" s="8">
        <f t="shared" si="4"/>
        <v>1</v>
      </c>
      <c r="AH11" s="8">
        <f t="shared" si="4"/>
        <v>1</v>
      </c>
      <c r="AI11" s="8">
        <f t="shared" si="4"/>
        <v>0.52896282375605141</v>
      </c>
      <c r="AJ11" s="8">
        <f t="shared" si="4"/>
        <v>1</v>
      </c>
      <c r="AK11" s="8">
        <f t="shared" si="4"/>
        <v>1</v>
      </c>
      <c r="AL11" s="8">
        <f t="shared" si="4"/>
        <v>2.9049506828768569E-15</v>
      </c>
      <c r="AM11" s="8">
        <f t="shared" si="4"/>
        <v>1.5009953447189166E-109</v>
      </c>
      <c r="AN11" s="8">
        <f t="shared" si="4"/>
        <v>3.1994669201414292E-4</v>
      </c>
      <c r="AO11" s="8">
        <f t="shared" si="4"/>
        <v>1</v>
      </c>
      <c r="AP11" s="8">
        <f t="shared" si="4"/>
        <v>0.65060544367280126</v>
      </c>
      <c r="AQ11" s="8">
        <f t="shared" si="4"/>
        <v>0.46460812573703869</v>
      </c>
      <c r="AR11" s="8">
        <f t="shared" si="4"/>
        <v>1</v>
      </c>
      <c r="AS11" s="8">
        <f t="shared" si="4"/>
        <v>1</v>
      </c>
      <c r="AT11" s="8">
        <f t="shared" si="4"/>
        <v>0</v>
      </c>
      <c r="AY11" s="8">
        <f t="shared" si="4"/>
        <v>0.46460812573703869</v>
      </c>
      <c r="AZ11" s="8">
        <f t="shared" si="4"/>
        <v>0.65060544367280126</v>
      </c>
      <c r="BA11" s="8">
        <f t="shared" si="4"/>
        <v>0.89142788732277822</v>
      </c>
      <c r="BM11" s="8">
        <f>IF(BM8=100,1,IF(BM8="inf",0,IF(BM8=0,0,EXP(-0.717*ABS(LN(BM8/100)/(((BM10-BM9)/100)/(2*1.96)))-0.416*(ABS(LN(BM8/100)/(((BM10-BM9)/100)/(2*1.96))))^2))))</f>
        <v>0.83118086663115798</v>
      </c>
      <c r="BW11" s="8">
        <f t="shared" si="4"/>
        <v>0</v>
      </c>
      <c r="BX11" s="8">
        <f t="shared" si="4"/>
        <v>1</v>
      </c>
      <c r="BY11" s="8">
        <f>IF(BY8=100,1,IF(BY8="inf",0,IF(BY8=0,0,EXP(-0.717*ABS(LN(BY8/100)/(((BY10-BY9)/100)/(2*1.96)))-0.416*(ABS(LN(BY8/100)/(((BY10-BY9)/100)/(2*1.96))))^2))))</f>
        <v>0.96808583648825186</v>
      </c>
      <c r="BZ11" s="8">
        <f>IF(BZ8=100,1,IF(BZ8="inf",0,IF(BZ8=0,0,EXP(-0.717*ABS(LN(BZ8/100)/(((BZ10-BZ9)/100)/(2*1.96)))-0.416*(ABS(LN(BZ8/100)/(((BZ10-BZ9)/100)/(2*1.96))))^2))))</f>
        <v>0.89494573853243464</v>
      </c>
      <c r="CA11" s="8">
        <f t="shared" ref="CA11" si="5">IF(CA8=100,1,IF(CA8="inf",0,IF(CA8=0,0,EXP(-0.717*ABS(LN(CA8/100)/(((CA10-CA9)/100)/(2*1.96)))-0.416*(ABS(LN(CA8/100)/(((CA10-CA9)/100)/(2*1.96))))^2))))</f>
        <v>3.8579207162015539E-29</v>
      </c>
    </row>
    <row r="12" spans="1:81" s="8" customFormat="1">
      <c r="A12" s="65"/>
      <c r="B12" s="3" t="s">
        <v>189</v>
      </c>
      <c r="C12" s="8">
        <f>C8-100</f>
        <v>1850</v>
      </c>
      <c r="D12" s="8">
        <f>D8-100</f>
        <v>1850</v>
      </c>
      <c r="E12" s="8">
        <f>E8-100</f>
        <v>1567.9487179487178</v>
      </c>
      <c r="L12" s="8">
        <f>L$3-'all free'!L$3</f>
        <v>0</v>
      </c>
      <c r="M12" s="8">
        <f>M$3-'all free'!M$3</f>
        <v>-24.358974358974351</v>
      </c>
      <c r="O12" s="8">
        <f>O$3-'all free'!O$3</f>
        <v>-6.4102564102564088</v>
      </c>
      <c r="P12" s="8">
        <f>P$3-'all free'!P$3</f>
        <v>-66.666666666666671</v>
      </c>
      <c r="Q12" s="8">
        <f>Q$3-'all free'!Q$3</f>
        <v>-21.794871794871796</v>
      </c>
      <c r="R12" s="8">
        <f>R$3-'all free'!R$3</f>
        <v>0</v>
      </c>
      <c r="S12" s="8">
        <f>S$3-'all free'!S$3</f>
        <v>8.974358974358978</v>
      </c>
      <c r="T12" s="8">
        <f>T$3-'all free'!T$3</f>
        <v>-15.384615384615387</v>
      </c>
      <c r="U12" s="8">
        <f>U$3-'all free'!U$3</f>
        <v>3.8461538461538396</v>
      </c>
      <c r="V12" s="8">
        <f>V$3-'all free'!V$3</f>
        <v>29.914529914529922</v>
      </c>
      <c r="W12" s="8">
        <f>W$3-'all free'!W$3</f>
        <v>-12.820512820512818</v>
      </c>
      <c r="X12" s="8">
        <f>X$3-'all free'!X$3</f>
        <v>1.2820512820512704</v>
      </c>
      <c r="Y12" s="8">
        <f>Y$3-'all free'!Y$3</f>
        <v>21.794871794871796</v>
      </c>
      <c r="Z12" s="8">
        <f>Z$3-'all free'!Z$3</f>
        <v>0</v>
      </c>
      <c r="AA12" s="8">
        <f>AA$3-'all free'!AA$3</f>
        <v>-47.435897435897438</v>
      </c>
      <c r="AB12" s="8">
        <f>AB$3-'all free'!AB$3</f>
        <v>0</v>
      </c>
      <c r="AC12" s="8">
        <f>AC$3-'all free'!AC$3</f>
        <v>-34.615384615384613</v>
      </c>
      <c r="AD12" s="8">
        <f>AD$3-'all free'!AD$3</f>
        <v>12.820512820512818</v>
      </c>
      <c r="AE12" s="8">
        <f>AE$3-'all free'!AE$3</f>
        <v>55.128205128205131</v>
      </c>
      <c r="AF12" s="8">
        <f>AF8-100</f>
        <v>1420</v>
      </c>
      <c r="AG12" s="8">
        <f>AG$3-'all free'!AG$3</f>
        <v>0</v>
      </c>
      <c r="AH12" s="8">
        <f>AH$3-'all free'!AH$3</f>
        <v>0</v>
      </c>
      <c r="AI12" s="8">
        <f>AI$3-'all free'!AI$3</f>
        <v>-12.820512820512818</v>
      </c>
      <c r="AJ12" s="8">
        <f>AJ$3-'all free'!AJ$3</f>
        <v>0</v>
      </c>
      <c r="AK12" s="8">
        <f>AK$3-'all free'!AK$3</f>
        <v>0</v>
      </c>
      <c r="AL12" s="8">
        <f>AL$3-'all free'!AL$3</f>
        <v>-35.897435897435912</v>
      </c>
      <c r="AM12" s="8">
        <f>AM$3-'all free'!AM$3</f>
        <v>-44.871794871794862</v>
      </c>
      <c r="AN12" s="8">
        <f>AN$3-'all free'!AN$3</f>
        <v>-12.820512820512818</v>
      </c>
      <c r="AO12" s="8">
        <f>AO$3-'all free'!AO$3</f>
        <v>0</v>
      </c>
      <c r="AP12" s="8">
        <f>AP$3-'all free'!AP$3</f>
        <v>-10.256410256410255</v>
      </c>
      <c r="AQ12" s="8">
        <f>AQ$3-'all free'!AQ$3</f>
        <v>-14.102564102564102</v>
      </c>
      <c r="AR12" s="8">
        <f>AR$3-'all free'!AR$3</f>
        <v>0</v>
      </c>
      <c r="AS12" s="8">
        <f>AS$3-'all free'!AS$3</f>
        <v>0</v>
      </c>
      <c r="AT12" s="8">
        <f>AT$3-'all free'!AT$3</f>
        <v>5.1282051282051384</v>
      </c>
      <c r="AY12" s="8">
        <f>AY$3-'all free'!AY$3</f>
        <v>-14.102564102564102</v>
      </c>
      <c r="AZ12" s="8">
        <f>AZ$3-'all free'!AZ$3</f>
        <v>-10.256410256410255</v>
      </c>
      <c r="BA12" s="8">
        <f>BA$3-'all free'!BA$3</f>
        <v>5.1282051282051313</v>
      </c>
      <c r="BH12" s="8">
        <f>BH8-100</f>
        <v>1567.9487179487182</v>
      </c>
      <c r="BM12" s="8">
        <f>BM$3-'all free'!BM$3</f>
        <v>-5.7692307692307736</v>
      </c>
      <c r="BW12" s="8">
        <f>BW$3-'all free'!BW$3</f>
        <v>20.512820512820511</v>
      </c>
      <c r="BX12" s="8">
        <f>BX$3-'all free'!BX$3</f>
        <v>0</v>
      </c>
      <c r="BY12" s="8">
        <f>BY$3-'all free'!BY$3</f>
        <v>-1.2820512820512775</v>
      </c>
      <c r="BZ12" s="8">
        <f>BZ$3-'all free'!BZ$3</f>
        <v>-3.8461538461538467</v>
      </c>
      <c r="CA12" s="8">
        <f>CA$3-'all free'!CA$3</f>
        <v>-48.717948717948715</v>
      </c>
    </row>
    <row r="13" spans="1:81" s="42" customFormat="1" hidden="1">
      <c r="B13" s="53"/>
      <c r="C13" s="54"/>
      <c r="D13" s="25"/>
      <c r="E13" s="25"/>
      <c r="F13" s="25"/>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c r="AS13" s="25"/>
      <c r="AT13" s="25"/>
      <c r="AU13" s="25"/>
      <c r="AV13" s="25"/>
      <c r="AW13" s="25"/>
      <c r="AX13" s="25"/>
      <c r="AY13" s="25"/>
      <c r="AZ13" s="25"/>
      <c r="BA13" s="25"/>
      <c r="BB13" s="25"/>
      <c r="BC13" s="25"/>
      <c r="BD13" s="25"/>
      <c r="BE13" s="25"/>
      <c r="BF13" s="25"/>
      <c r="BG13" s="25"/>
      <c r="BH13" s="25"/>
      <c r="BO13" s="55"/>
    </row>
    <row r="14" spans="1:81">
      <c r="BI14" s="29"/>
      <c r="CB14">
        <f>AV2</f>
        <v>13.88010376633359</v>
      </c>
    </row>
    <row r="15" spans="1:81">
      <c r="BI15" s="29"/>
      <c r="CB15">
        <f>AW2</f>
        <v>17.131375864719448</v>
      </c>
    </row>
    <row r="16" spans="1:81">
      <c r="BI16" s="29"/>
      <c r="CB16">
        <f>AX2</f>
        <v>14.709966495200931</v>
      </c>
    </row>
    <row r="17" spans="54:80">
      <c r="BB17">
        <f>'Professional EARS'!BB2</f>
        <v>8.5</v>
      </c>
      <c r="BC17" t="str">
        <f>'Professional EARS'!BC2</f>
        <v>x</v>
      </c>
      <c r="BD17">
        <f>'Professional EARS'!BD2</f>
        <v>16.7</v>
      </c>
      <c r="BE17">
        <f>'Professional EARS'!BE2</f>
        <v>4</v>
      </c>
      <c r="BF17">
        <f>'Professional EARS'!BF2</f>
        <v>11.9</v>
      </c>
      <c r="BI17" s="29"/>
      <c r="BO17">
        <f>'Professional EARS'!BO2</f>
        <v>53.178607467204841</v>
      </c>
      <c r="BP17">
        <f>'Professional EARS'!BP2</f>
        <v>30.5</v>
      </c>
      <c r="BQ17">
        <f>'Professional EARS'!BQ2</f>
        <v>13.4</v>
      </c>
      <c r="BR17">
        <f>'Professional EARS'!BR2</f>
        <v>17</v>
      </c>
      <c r="BS17">
        <f>'Professional EARS'!BS2</f>
        <v>15.4</v>
      </c>
      <c r="BT17">
        <f>'Professional EARS'!BT2</f>
        <v>13.1</v>
      </c>
      <c r="BU17">
        <f>'Professional EARS'!BU2</f>
        <v>12</v>
      </c>
      <c r="BV17">
        <f>'Professional EARS'!BV2</f>
        <v>4.9057000000000004</v>
      </c>
      <c r="CB17">
        <f>VLOOKUP(BB2,'Reading box plots'!$A$14:$B$26,2)</f>
        <v>11</v>
      </c>
    </row>
    <row r="18" spans="54:80">
      <c r="BB18">
        <f>'Student EARS'!BB2</f>
        <v>7.8</v>
      </c>
      <c r="BC18">
        <f>'Student EARS'!BC2</f>
        <v>12</v>
      </c>
      <c r="BD18">
        <f>'Student EARS'!BD2</f>
        <v>17.100000000000001</v>
      </c>
      <c r="BE18" t="str">
        <f>'Student EARS'!BE2</f>
        <v>x</v>
      </c>
      <c r="BF18">
        <f>'Student EARS'!BF2</f>
        <v>12.4</v>
      </c>
      <c r="BI18" s="29"/>
      <c r="BO18">
        <f>'Student EARS'!BO2</f>
        <v>53.29359714882635</v>
      </c>
      <c r="BP18">
        <f>'Student EARS'!BP2</f>
        <v>34.4</v>
      </c>
      <c r="BQ18">
        <f>'Student EARS'!BQ2</f>
        <v>14.2</v>
      </c>
      <c r="BR18">
        <f>'Student EARS'!BR2</f>
        <v>15</v>
      </c>
      <c r="BS18">
        <f>'Student EARS'!BS2</f>
        <v>16.399999999999999</v>
      </c>
      <c r="BT18">
        <f>'Student EARS'!BT2</f>
        <v>16.2</v>
      </c>
      <c r="BU18">
        <f>'Student EARS'!BU2</f>
        <v>10</v>
      </c>
      <c r="BV18">
        <f>'Student EARS'!BV2</f>
        <v>4.2125000000000004</v>
      </c>
      <c r="CB18">
        <f>BC2</f>
        <v>12</v>
      </c>
    </row>
    <row r="19" spans="54:80">
      <c r="BI19" s="29"/>
      <c r="CB19">
        <f>BD2</f>
        <v>16.899999999999999</v>
      </c>
    </row>
    <row r="20" spans="54:80">
      <c r="BI20" s="29"/>
      <c r="CB20">
        <f>BE2</f>
        <v>4</v>
      </c>
    </row>
    <row r="21" spans="54:80">
      <c r="BI21" s="29"/>
      <c r="CB21">
        <f>BF2</f>
        <v>12.15</v>
      </c>
    </row>
    <row r="22" spans="54:80">
      <c r="BI22" s="29"/>
      <c r="CB22">
        <f>BQ2</f>
        <v>13.8</v>
      </c>
    </row>
    <row r="23" spans="54:80">
      <c r="BI23" s="29"/>
      <c r="CB23">
        <f>BR2</f>
        <v>16</v>
      </c>
    </row>
    <row r="24" spans="54:80">
      <c r="BI24" s="29"/>
      <c r="CB24">
        <f>BS2</f>
        <v>15.899999999999999</v>
      </c>
    </row>
    <row r="25" spans="54:80">
      <c r="BI25" s="29"/>
      <c r="CB25">
        <f>BT2</f>
        <v>14.649999999999999</v>
      </c>
    </row>
    <row r="26" spans="54:80">
      <c r="BI26" s="29"/>
      <c r="CB26">
        <f>BU2</f>
        <v>11</v>
      </c>
    </row>
    <row r="27" spans="54:80">
      <c r="BI27" s="29"/>
      <c r="CB27">
        <f>VLOOKUP(BP2,'Reading box plots'!$A$2:$B$10,2)</f>
        <v>17</v>
      </c>
    </row>
    <row r="28" spans="54:80">
      <c r="BI28" s="29"/>
      <c r="CB28">
        <f>VLOOKUP(AU2,'Reading box plots'!$A$2:$B$10,2)</f>
        <v>17</v>
      </c>
    </row>
    <row r="29" spans="54:80">
      <c r="BI29" s="29"/>
    </row>
    <row r="30" spans="54:80">
      <c r="BI30" s="29"/>
    </row>
    <row r="31" spans="54:80">
      <c r="BI31" s="29"/>
    </row>
    <row r="32" spans="54:80">
      <c r="BI32" s="29"/>
    </row>
    <row r="33" spans="61:61">
      <c r="BI33" s="29"/>
    </row>
    <row r="34" spans="61:61">
      <c r="BI34" s="29"/>
    </row>
    <row r="35" spans="61:61">
      <c r="BI35" s="29"/>
    </row>
    <row r="36" spans="61:61">
      <c r="BI36" s="29"/>
    </row>
    <row r="37" spans="61:61">
      <c r="BI37" s="29"/>
    </row>
    <row r="38" spans="61:61">
      <c r="BI38" s="29"/>
    </row>
    <row r="39" spans="61:61">
      <c r="BI39" s="29"/>
    </row>
    <row r="40" spans="61:61">
      <c r="BI40" s="29"/>
    </row>
    <row r="41" spans="61:61">
      <c r="BI41" s="29"/>
    </row>
    <row r="42" spans="61:61">
      <c r="BI42" s="29"/>
    </row>
    <row r="43" spans="61:61">
      <c r="BI43" s="29"/>
    </row>
    <row r="44" spans="61:61">
      <c r="BI44" s="29"/>
    </row>
    <row r="45" spans="61:61">
      <c r="BI45" s="29"/>
    </row>
    <row r="46" spans="61:61">
      <c r="BI46" s="29"/>
    </row>
    <row r="47" spans="61:61">
      <c r="BI47" s="29"/>
    </row>
    <row r="48" spans="61:61">
      <c r="BI48" s="29"/>
    </row>
    <row r="49" spans="61:61">
      <c r="BI49" s="29"/>
    </row>
    <row r="50" spans="61:61">
      <c r="BI50" s="29"/>
    </row>
    <row r="51" spans="61:61">
      <c r="BI51" s="29"/>
    </row>
    <row r="52" spans="61:61">
      <c r="BI52" s="29"/>
    </row>
    <row r="53" spans="61:61">
      <c r="BI53" s="29"/>
    </row>
    <row r="54" spans="61:61">
      <c r="BI54" s="29"/>
    </row>
    <row r="55" spans="61:61">
      <c r="BI55" s="29"/>
    </row>
    <row r="56" spans="61:61">
      <c r="BI56" s="29"/>
    </row>
    <row r="57" spans="61:61">
      <c r="BI57" s="29"/>
    </row>
    <row r="58" spans="61:61">
      <c r="BI58" s="29"/>
    </row>
    <row r="59" spans="61:61">
      <c r="BI59" s="29"/>
    </row>
    <row r="60" spans="61:61">
      <c r="BI60" s="29"/>
    </row>
    <row r="61" spans="61:61">
      <c r="BI61" s="29"/>
    </row>
    <row r="62" spans="61:61">
      <c r="BI62" s="29"/>
    </row>
    <row r="63" spans="61:61">
      <c r="BI63" s="29"/>
    </row>
    <row r="64" spans="61:61">
      <c r="BI64" s="29"/>
    </row>
    <row r="65" spans="61:61">
      <c r="BI65" s="29"/>
    </row>
    <row r="66" spans="61:61">
      <c r="BI66" s="29"/>
    </row>
    <row r="67" spans="61:61">
      <c r="BI67" s="29"/>
    </row>
    <row r="68" spans="61:61">
      <c r="BI68" s="29"/>
    </row>
    <row r="69" spans="61:61">
      <c r="BI69" s="29"/>
    </row>
    <row r="70" spans="61:61">
      <c r="BI70" s="29"/>
    </row>
    <row r="71" spans="61:61">
      <c r="BI71" s="29"/>
    </row>
    <row r="72" spans="61:61">
      <c r="BI72" s="29"/>
    </row>
    <row r="73" spans="61:61">
      <c r="BI73" s="29"/>
    </row>
    <row r="74" spans="61:61">
      <c r="BI74" s="29"/>
    </row>
    <row r="75" spans="61:61">
      <c r="BI75" s="29"/>
    </row>
    <row r="76" spans="61:61">
      <c r="BI76" s="29"/>
    </row>
    <row r="77" spans="61:61">
      <c r="BI77" s="29"/>
    </row>
    <row r="78" spans="61:61">
      <c r="BI78" s="29"/>
    </row>
    <row r="79" spans="61:61">
      <c r="BI79" s="29"/>
    </row>
    <row r="80" spans="61:61">
      <c r="BI80" s="29"/>
    </row>
    <row r="81" spans="61:61">
      <c r="BI81" s="29"/>
    </row>
    <row r="82" spans="61:61">
      <c r="BI82" s="29"/>
    </row>
    <row r="83" spans="61:61">
      <c r="BI83" s="29"/>
    </row>
    <row r="84" spans="61:61">
      <c r="BI84" s="29"/>
    </row>
    <row r="85" spans="61:61">
      <c r="BI85" s="29"/>
    </row>
    <row r="86" spans="61:61">
      <c r="BI86" s="29"/>
    </row>
    <row r="87" spans="61:61">
      <c r="BI87" s="29"/>
    </row>
    <row r="88" spans="61:61">
      <c r="BI88" s="29"/>
    </row>
    <row r="89" spans="61:61">
      <c r="BI89" s="29"/>
    </row>
    <row r="90" spans="61:61">
      <c r="BI90" s="29"/>
    </row>
    <row r="91" spans="61:61">
      <c r="BI91" s="29"/>
    </row>
    <row r="92" spans="61:61">
      <c r="BI92" s="29"/>
    </row>
    <row r="93" spans="61:61">
      <c r="BI93" s="29"/>
    </row>
    <row r="94" spans="61:61">
      <c r="BI94" s="29"/>
    </row>
    <row r="95" spans="61:61">
      <c r="BI95" s="29"/>
    </row>
    <row r="96" spans="61:61">
      <c r="BI96" s="29"/>
    </row>
    <row r="97" spans="61:61">
      <c r="BI97" s="29"/>
    </row>
    <row r="98" spans="61:61">
      <c r="BI98" s="29"/>
    </row>
    <row r="99" spans="61:61">
      <c r="BI99" s="29"/>
    </row>
    <row r="100" spans="61:61">
      <c r="BI100" s="29"/>
    </row>
    <row r="101" spans="61:61">
      <c r="BI101" s="29"/>
    </row>
    <row r="102" spans="61:61">
      <c r="BI102" s="29"/>
    </row>
    <row r="103" spans="61:61">
      <c r="BI103" s="29"/>
    </row>
    <row r="104" spans="61:61">
      <c r="BI104" s="29"/>
    </row>
    <row r="105" spans="61:61">
      <c r="BI105" s="29"/>
    </row>
    <row r="106" spans="61:61">
      <c r="BI106" s="29"/>
    </row>
    <row r="107" spans="61:61">
      <c r="BI107" s="29"/>
    </row>
    <row r="108" spans="61:61">
      <c r="BI108" s="29"/>
    </row>
    <row r="109" spans="61:61">
      <c r="BI109" s="29"/>
    </row>
    <row r="110" spans="61:61">
      <c r="BI110" s="29"/>
    </row>
    <row r="111" spans="61:61">
      <c r="BI111" s="29"/>
    </row>
    <row r="112" spans="61:61">
      <c r="BI112" s="29"/>
    </row>
    <row r="113" spans="61:61">
      <c r="BI113" s="29"/>
    </row>
    <row r="114" spans="61:61">
      <c r="BI114" s="29"/>
    </row>
    <row r="115" spans="61:61">
      <c r="BI115" s="29"/>
    </row>
    <row r="116" spans="61:61">
      <c r="BI116" s="29"/>
    </row>
    <row r="117" spans="61:61">
      <c r="BI117" s="29"/>
    </row>
    <row r="118" spans="61:61">
      <c r="BI118" s="29"/>
    </row>
    <row r="119" spans="61:61">
      <c r="BI119" s="29"/>
    </row>
    <row r="120" spans="61:61">
      <c r="BI120" s="29"/>
    </row>
    <row r="121" spans="61:61">
      <c r="BI121" s="29"/>
    </row>
    <row r="122" spans="61:61">
      <c r="BI122" s="29"/>
    </row>
    <row r="123" spans="61:61">
      <c r="BI123" s="29"/>
    </row>
    <row r="124" spans="61:61">
      <c r="BI124" s="29"/>
    </row>
    <row r="125" spans="61:61">
      <c r="BI125" s="29"/>
    </row>
    <row r="126" spans="61:61">
      <c r="BI126" s="29"/>
    </row>
    <row r="127" spans="61:61">
      <c r="BI127" s="29"/>
    </row>
    <row r="128" spans="61:61">
      <c r="BI128" s="29"/>
    </row>
    <row r="129" spans="61:61">
      <c r="BI129" s="29"/>
    </row>
    <row r="130" spans="61:61">
      <c r="BI130" s="29"/>
    </row>
    <row r="131" spans="61:61">
      <c r="BI131" s="29"/>
    </row>
    <row r="132" spans="61:61">
      <c r="BI132" s="29"/>
    </row>
    <row r="133" spans="61:61">
      <c r="BI133" s="29"/>
    </row>
    <row r="134" spans="61:61">
      <c r="BI134" s="29"/>
    </row>
    <row r="135" spans="61:61">
      <c r="BI135" s="29"/>
    </row>
    <row r="136" spans="61:61">
      <c r="BI136" s="29"/>
    </row>
    <row r="137" spans="61:61">
      <c r="BI137" s="29"/>
    </row>
    <row r="138" spans="61:61">
      <c r="BI138" s="29"/>
    </row>
    <row r="139" spans="61:61">
      <c r="BI139" s="29"/>
    </row>
    <row r="140" spans="61:61">
      <c r="BI140" s="29"/>
    </row>
    <row r="141" spans="61:61">
      <c r="BI141" s="29"/>
    </row>
    <row r="142" spans="61:61">
      <c r="BI142" s="29"/>
    </row>
    <row r="143" spans="61:61">
      <c r="BI143" s="29"/>
    </row>
    <row r="144" spans="61:61">
      <c r="BI144" s="29"/>
    </row>
    <row r="145" spans="61:61">
      <c r="BI145" s="29"/>
    </row>
    <row r="146" spans="61:61">
      <c r="BI146" s="29"/>
    </row>
    <row r="147" spans="61:61">
      <c r="BI147" s="29"/>
    </row>
    <row r="148" spans="61:61">
      <c r="BI148" s="29"/>
    </row>
    <row r="149" spans="61:61">
      <c r="BI149" s="29"/>
    </row>
    <row r="150" spans="61:61">
      <c r="BI150" s="29"/>
    </row>
    <row r="151" spans="61:61">
      <c r="BI151" s="29"/>
    </row>
    <row r="152" spans="61:61">
      <c r="BI152" s="29"/>
    </row>
    <row r="153" spans="61:61">
      <c r="BI153" s="29"/>
    </row>
    <row r="154" spans="61:61">
      <c r="BI154" s="29"/>
    </row>
    <row r="155" spans="61:61">
      <c r="BI155" s="29"/>
    </row>
    <row r="156" spans="61:61">
      <c r="BI156" s="29"/>
    </row>
    <row r="157" spans="61:61">
      <c r="BI157" s="29"/>
    </row>
    <row r="158" spans="61:61">
      <c r="BI158" s="29"/>
    </row>
    <row r="159" spans="61:61">
      <c r="BI159" s="29"/>
    </row>
    <row r="160" spans="61:61">
      <c r="BI160" s="29"/>
    </row>
    <row r="161" spans="61:61">
      <c r="BI161" s="29"/>
    </row>
    <row r="162" spans="61:61">
      <c r="BI162" s="29"/>
    </row>
    <row r="163" spans="61:61">
      <c r="BI163" s="29"/>
    </row>
    <row r="164" spans="61:61">
      <c r="BI164" s="29"/>
    </row>
    <row r="165" spans="61:61">
      <c r="BI165" s="29"/>
    </row>
    <row r="166" spans="61:61">
      <c r="BI166" s="29"/>
    </row>
    <row r="167" spans="61:61">
      <c r="BI167" s="29"/>
    </row>
    <row r="168" spans="61:61">
      <c r="BI168" s="29"/>
    </row>
    <row r="169" spans="61:61">
      <c r="BI169" s="29"/>
    </row>
    <row r="170" spans="61:61">
      <c r="BI170" s="29"/>
    </row>
    <row r="171" spans="61:61">
      <c r="BI171" s="29"/>
    </row>
    <row r="172" spans="61:61">
      <c r="BI172" s="29"/>
    </row>
    <row r="173" spans="61:61">
      <c r="BI173" s="29"/>
    </row>
    <row r="174" spans="61:61">
      <c r="BI174" s="29"/>
    </row>
    <row r="175" spans="61:61">
      <c r="BI175" s="29"/>
    </row>
    <row r="176" spans="61:61">
      <c r="BI176" s="29"/>
    </row>
    <row r="177" spans="61:61">
      <c r="BI177" s="29"/>
    </row>
    <row r="178" spans="61:61">
      <c r="BI178" s="29"/>
    </row>
    <row r="179" spans="61:61">
      <c r="BI179" s="29"/>
    </row>
    <row r="180" spans="61:61">
      <c r="BI180" s="29"/>
    </row>
    <row r="181" spans="61:61">
      <c r="BI181" s="29"/>
    </row>
    <row r="182" spans="61:61">
      <c r="BI182" s="29"/>
    </row>
    <row r="183" spans="61:61">
      <c r="BI183" s="29"/>
    </row>
    <row r="184" spans="61:61">
      <c r="BI184" s="29"/>
    </row>
    <row r="185" spans="61:61">
      <c r="BI185" s="29"/>
    </row>
    <row r="186" spans="61:61">
      <c r="BI186" s="29"/>
    </row>
    <row r="187" spans="61:61">
      <c r="BI187" s="29"/>
    </row>
    <row r="188" spans="61:61">
      <c r="BI188" s="29"/>
    </row>
    <row r="189" spans="61:61">
      <c r="BI189" s="29"/>
    </row>
    <row r="190" spans="61:61">
      <c r="BI190" s="29"/>
    </row>
    <row r="191" spans="61:61">
      <c r="BI191" s="29"/>
    </row>
    <row r="192" spans="61:61">
      <c r="BI192" s="29"/>
    </row>
    <row r="193" spans="61:61">
      <c r="BI193" s="29"/>
    </row>
    <row r="194" spans="61:61">
      <c r="BI194" s="29"/>
    </row>
    <row r="195" spans="61:61">
      <c r="BI195" s="29"/>
    </row>
    <row r="196" spans="61:61">
      <c r="BI196" s="29"/>
    </row>
    <row r="197" spans="61:61">
      <c r="BI197" s="29"/>
    </row>
    <row r="198" spans="61:61">
      <c r="BI198" s="29"/>
    </row>
    <row r="199" spans="61:61">
      <c r="BI199" s="29"/>
    </row>
    <row r="200" spans="61:61">
      <c r="BI200" s="29"/>
    </row>
    <row r="201" spans="61:61">
      <c r="BI201" s="29"/>
    </row>
    <row r="202" spans="61:61">
      <c r="BI202" s="29"/>
    </row>
    <row r="203" spans="61:61">
      <c r="BI203" s="29"/>
    </row>
    <row r="204" spans="61:61">
      <c r="BI204" s="29"/>
    </row>
    <row r="205" spans="61:61">
      <c r="BI205" s="29"/>
    </row>
    <row r="206" spans="61:61">
      <c r="BI206" s="29"/>
    </row>
    <row r="207" spans="61:61">
      <c r="BI207" s="29"/>
    </row>
    <row r="208" spans="61:61">
      <c r="BI208" s="29"/>
    </row>
    <row r="209" spans="61:61">
      <c r="BI209" s="29"/>
    </row>
    <row r="210" spans="61:61">
      <c r="BI210" s="29"/>
    </row>
    <row r="211" spans="61:61">
      <c r="BI211" s="29"/>
    </row>
    <row r="212" spans="61:61">
      <c r="BI212" s="29"/>
    </row>
    <row r="213" spans="61:61">
      <c r="BI213" s="29"/>
    </row>
    <row r="214" spans="61:61">
      <c r="BI214" s="29"/>
    </row>
    <row r="215" spans="61:61">
      <c r="BI215" s="29"/>
    </row>
    <row r="216" spans="61:61">
      <c r="BI216" s="29"/>
    </row>
    <row r="217" spans="61:61">
      <c r="BI217" s="29"/>
    </row>
    <row r="218" spans="61:61">
      <c r="BI218" s="29"/>
    </row>
    <row r="219" spans="61:61">
      <c r="BI219" s="29"/>
    </row>
    <row r="220" spans="61:61">
      <c r="BI220" s="29"/>
    </row>
    <row r="221" spans="61:61">
      <c r="BI221" s="29"/>
    </row>
    <row r="222" spans="61:61">
      <c r="BI222" s="29"/>
    </row>
    <row r="223" spans="61:61">
      <c r="BI223" s="29"/>
    </row>
    <row r="224" spans="61:61">
      <c r="BI224" s="29"/>
    </row>
    <row r="225" spans="61:61">
      <c r="BI225" s="29"/>
    </row>
    <row r="226" spans="61:61">
      <c r="BI226" s="29"/>
    </row>
    <row r="227" spans="61:61">
      <c r="BI227" s="29"/>
    </row>
    <row r="228" spans="61:61">
      <c r="BI228" s="29"/>
    </row>
    <row r="229" spans="61:61">
      <c r="BI229" s="29"/>
    </row>
    <row r="230" spans="61:61">
      <c r="BI230" s="29"/>
    </row>
    <row r="231" spans="61:61">
      <c r="BI231" s="29"/>
    </row>
    <row r="232" spans="61:61">
      <c r="BI232" s="29"/>
    </row>
    <row r="233" spans="61:61">
      <c r="BI233" s="29"/>
    </row>
    <row r="234" spans="61:61">
      <c r="BI234" s="29"/>
    </row>
    <row r="235" spans="61:61">
      <c r="BI235" s="29"/>
    </row>
    <row r="236" spans="61:61">
      <c r="BI236" s="29"/>
    </row>
    <row r="237" spans="61:61">
      <c r="BI237" s="29"/>
    </row>
    <row r="238" spans="61:61">
      <c r="BI238" s="29"/>
    </row>
    <row r="239" spans="61:61">
      <c r="BI239" s="29"/>
    </row>
    <row r="240" spans="61:61">
      <c r="BI240" s="29"/>
    </row>
    <row r="241" spans="61:61">
      <c r="BI241" s="29"/>
    </row>
    <row r="242" spans="61:61">
      <c r="BI242" s="29"/>
    </row>
    <row r="243" spans="61:61">
      <c r="BI243" s="29"/>
    </row>
    <row r="244" spans="61:61">
      <c r="BI244" s="29"/>
    </row>
    <row r="245" spans="61:61">
      <c r="BI245" s="29"/>
    </row>
    <row r="246" spans="61:61">
      <c r="BI246" s="29"/>
    </row>
    <row r="247" spans="61:61">
      <c r="BI247" s="29"/>
    </row>
    <row r="248" spans="61:61">
      <c r="BI248" s="29"/>
    </row>
    <row r="249" spans="61:61">
      <c r="BI249" s="29"/>
    </row>
    <row r="250" spans="61:61">
      <c r="BI250" s="29"/>
    </row>
    <row r="251" spans="61:61">
      <c r="BI251" s="29"/>
    </row>
    <row r="252" spans="61:61">
      <c r="BI252" s="29"/>
    </row>
    <row r="253" spans="61:61">
      <c r="BI253" s="29"/>
    </row>
    <row r="254" spans="61:61">
      <c r="BI254" s="29"/>
    </row>
    <row r="255" spans="61:61">
      <c r="BI255" s="29"/>
    </row>
    <row r="256" spans="61:61">
      <c r="BI256" s="29"/>
    </row>
    <row r="257" spans="61:61">
      <c r="BI257" s="29"/>
    </row>
    <row r="258" spans="61:61">
      <c r="BI258" s="29"/>
    </row>
    <row r="259" spans="61:61">
      <c r="BI259" s="29"/>
    </row>
    <row r="260" spans="61:61">
      <c r="BI260" s="29"/>
    </row>
    <row r="261" spans="61:61">
      <c r="BI261" s="29"/>
    </row>
    <row r="262" spans="61:61">
      <c r="BI262" s="29"/>
    </row>
    <row r="263" spans="61:61">
      <c r="BI263" s="29"/>
    </row>
    <row r="264" spans="61:61">
      <c r="BI264" s="29"/>
    </row>
    <row r="265" spans="61:61">
      <c r="BI265" s="29"/>
    </row>
    <row r="266" spans="61:61">
      <c r="BI266" s="29"/>
    </row>
    <row r="267" spans="61:61">
      <c r="BI267" s="29"/>
    </row>
    <row r="268" spans="61:61">
      <c r="BI268" s="29"/>
    </row>
    <row r="269" spans="61:61">
      <c r="BI269" s="29"/>
    </row>
    <row r="270" spans="61:61">
      <c r="BI270" s="29"/>
    </row>
    <row r="271" spans="61:61">
      <c r="BI271" s="29"/>
    </row>
    <row r="272" spans="61:61">
      <c r="BI272" s="29"/>
    </row>
    <row r="273" spans="61:61">
      <c r="BI273" s="29"/>
    </row>
    <row r="274" spans="61:61">
      <c r="BI274" s="29"/>
    </row>
    <row r="275" spans="61:61">
      <c r="BI275" s="29"/>
    </row>
    <row r="276" spans="61:61">
      <c r="BI276" s="29"/>
    </row>
    <row r="277" spans="61:61">
      <c r="BI277" s="29"/>
    </row>
    <row r="278" spans="61:61">
      <c r="BI278" s="29"/>
    </row>
    <row r="279" spans="61:61">
      <c r="BI279" s="29"/>
    </row>
    <row r="280" spans="61:61">
      <c r="BI280" s="29"/>
    </row>
    <row r="281" spans="61:61">
      <c r="BI281" s="29"/>
    </row>
    <row r="282" spans="61:61">
      <c r="BI282" s="29"/>
    </row>
    <row r="283" spans="61:61">
      <c r="BI283" s="29"/>
    </row>
    <row r="284" spans="61:61">
      <c r="BI284" s="29"/>
    </row>
    <row r="285" spans="61:61">
      <c r="BI285" s="29"/>
    </row>
    <row r="286" spans="61:61">
      <c r="BI286" s="29"/>
    </row>
    <row r="287" spans="61:61">
      <c r="BI287" s="29"/>
    </row>
    <row r="288" spans="61:61">
      <c r="BI288" s="29"/>
    </row>
    <row r="289" spans="61:61">
      <c r="BI289" s="29"/>
    </row>
    <row r="290" spans="61:61">
      <c r="BI290" s="29"/>
    </row>
    <row r="291" spans="61:61">
      <c r="BI291" s="29"/>
    </row>
    <row r="292" spans="61:61">
      <c r="BI292" s="29"/>
    </row>
    <row r="293" spans="61:61">
      <c r="BI293" s="29"/>
    </row>
    <row r="294" spans="61:61">
      <c r="BI294" s="29"/>
    </row>
    <row r="295" spans="61:61">
      <c r="BI295" s="29"/>
    </row>
    <row r="296" spans="61:61">
      <c r="BI296" s="29"/>
    </row>
    <row r="297" spans="61:61">
      <c r="BI297" s="29"/>
    </row>
    <row r="298" spans="61:61">
      <c r="BI298" s="29"/>
    </row>
    <row r="299" spans="61:61">
      <c r="BI299" s="29"/>
    </row>
    <row r="300" spans="61:61">
      <c r="BI300" s="29"/>
    </row>
    <row r="301" spans="61:61">
      <c r="BI301" s="29"/>
    </row>
    <row r="302" spans="61:61">
      <c r="BI302" s="29"/>
    </row>
    <row r="303" spans="61:61">
      <c r="BI303" s="29"/>
    </row>
    <row r="304" spans="61:61">
      <c r="BI304" s="29"/>
    </row>
    <row r="305" spans="61:61">
      <c r="BI305" s="29"/>
    </row>
    <row r="306" spans="61:61">
      <c r="BI306" s="29"/>
    </row>
    <row r="307" spans="61:61">
      <c r="BI307" s="29"/>
    </row>
    <row r="308" spans="61:61">
      <c r="BI308" s="29"/>
    </row>
    <row r="309" spans="61:61">
      <c r="BI309" s="29"/>
    </row>
    <row r="310" spans="61:61">
      <c r="BI310" s="29"/>
    </row>
    <row r="311" spans="61:61">
      <c r="BI311" s="29"/>
    </row>
    <row r="312" spans="61:61">
      <c r="BI312" s="29"/>
    </row>
    <row r="313" spans="61:61">
      <c r="BI313" s="29"/>
    </row>
    <row r="314" spans="61:61">
      <c r="BI314" s="29"/>
    </row>
    <row r="315" spans="61:61">
      <c r="BI315" s="29"/>
    </row>
    <row r="316" spans="61:61">
      <c r="BI316" s="29"/>
    </row>
    <row r="317" spans="61:61">
      <c r="BI317" s="29"/>
    </row>
    <row r="318" spans="61:61">
      <c r="BI318" s="29"/>
    </row>
    <row r="319" spans="61:61">
      <c r="BI319" s="29"/>
    </row>
    <row r="320" spans="61:61">
      <c r="BI320" s="29"/>
    </row>
    <row r="321" spans="61:61">
      <c r="BI321" s="29"/>
    </row>
    <row r="322" spans="61:61">
      <c r="BI322" s="29"/>
    </row>
    <row r="323" spans="61:61">
      <c r="BI323" s="29"/>
    </row>
    <row r="324" spans="61:61">
      <c r="BI324" s="29"/>
    </row>
    <row r="325" spans="61:61">
      <c r="BI325" s="29"/>
    </row>
    <row r="326" spans="61:61">
      <c r="BI326" s="29"/>
    </row>
    <row r="327" spans="61:61">
      <c r="BI327" s="29"/>
    </row>
    <row r="328" spans="61:61">
      <c r="BI328" s="29"/>
    </row>
    <row r="329" spans="61:61">
      <c r="BI329" s="29"/>
    </row>
    <row r="330" spans="61:61">
      <c r="BI330" s="29"/>
    </row>
    <row r="331" spans="61:61">
      <c r="BI331" s="29"/>
    </row>
    <row r="332" spans="61:61">
      <c r="BI332" s="29"/>
    </row>
    <row r="333" spans="61:61">
      <c r="BI333" s="29"/>
    </row>
    <row r="334" spans="61:61">
      <c r="BI334" s="29"/>
    </row>
    <row r="335" spans="61:61">
      <c r="BI335" s="29"/>
    </row>
    <row r="336" spans="61:61">
      <c r="BI336" s="29"/>
    </row>
    <row r="337" spans="61:61">
      <c r="BI337" s="29"/>
    </row>
    <row r="338" spans="61:61">
      <c r="BI338" s="29"/>
    </row>
    <row r="339" spans="61:61">
      <c r="BI339" s="29"/>
    </row>
    <row r="340" spans="61:61">
      <c r="BI340" s="29"/>
    </row>
    <row r="341" spans="61:61">
      <c r="BI341" s="29"/>
    </row>
    <row r="342" spans="61:61">
      <c r="BI342" s="29"/>
    </row>
    <row r="343" spans="61:61">
      <c r="BI343" s="29"/>
    </row>
    <row r="344" spans="61:61">
      <c r="BI344" s="29"/>
    </row>
    <row r="345" spans="61:61">
      <c r="BI345" s="29"/>
    </row>
    <row r="346" spans="61:61">
      <c r="BI346" s="29"/>
    </row>
    <row r="347" spans="61:61">
      <c r="BI347" s="29"/>
    </row>
    <row r="348" spans="61:61">
      <c r="BI348" s="29"/>
    </row>
    <row r="349" spans="61:61">
      <c r="BI349" s="29"/>
    </row>
    <row r="350" spans="61:61">
      <c r="BI350" s="29"/>
    </row>
    <row r="351" spans="61:61">
      <c r="BI351" s="29"/>
    </row>
    <row r="352" spans="61:61">
      <c r="BI352" s="29"/>
    </row>
    <row r="353" spans="61:61">
      <c r="BI353" s="29"/>
    </row>
    <row r="354" spans="61:61">
      <c r="BI354" s="29"/>
    </row>
    <row r="355" spans="61:61">
      <c r="BI355" s="29"/>
    </row>
    <row r="356" spans="61:61">
      <c r="BI356" s="29"/>
    </row>
    <row r="357" spans="61:61">
      <c r="BI357" s="29"/>
    </row>
    <row r="358" spans="61:61">
      <c r="BI358" s="29"/>
    </row>
    <row r="359" spans="61:61">
      <c r="BI359" s="29"/>
    </row>
    <row r="360" spans="61:61">
      <c r="BI360" s="29"/>
    </row>
    <row r="361" spans="61:61">
      <c r="BI361" s="29"/>
    </row>
    <row r="362" spans="61:61">
      <c r="BI362" s="29"/>
    </row>
    <row r="363" spans="61:61">
      <c r="BI363" s="29"/>
    </row>
    <row r="364" spans="61:61">
      <c r="BI364" s="29"/>
    </row>
    <row r="365" spans="61:61">
      <c r="BI365" s="29"/>
    </row>
    <row r="366" spans="61:61">
      <c r="BI366" s="29"/>
    </row>
    <row r="367" spans="61:61">
      <c r="BI367" s="29"/>
    </row>
    <row r="368" spans="61:61">
      <c r="BI368" s="29"/>
    </row>
    <row r="369" spans="61:61">
      <c r="BI369" s="29"/>
    </row>
    <row r="370" spans="61:61">
      <c r="BI370" s="29"/>
    </row>
    <row r="371" spans="61:61">
      <c r="BI371" s="29"/>
    </row>
    <row r="372" spans="61:61">
      <c r="BI372" s="29"/>
    </row>
    <row r="373" spans="61:61">
      <c r="BI373" s="29"/>
    </row>
    <row r="374" spans="61:61">
      <c r="BI374" s="29"/>
    </row>
    <row r="375" spans="61:61">
      <c r="BI375" s="29"/>
    </row>
    <row r="376" spans="61:61">
      <c r="BI376" s="29"/>
    </row>
    <row r="377" spans="61:61">
      <c r="BI377" s="29"/>
    </row>
    <row r="378" spans="61:61">
      <c r="BI378" s="29"/>
    </row>
    <row r="379" spans="61:61">
      <c r="BI379" s="29"/>
    </row>
    <row r="380" spans="61:61">
      <c r="BI380" s="29"/>
    </row>
    <row r="381" spans="61:61">
      <c r="BI381" s="29"/>
    </row>
    <row r="382" spans="61:61">
      <c r="BI382" s="29"/>
    </row>
    <row r="383" spans="61:61">
      <c r="BI383" s="29"/>
    </row>
    <row r="384" spans="61:61">
      <c r="BI384" s="29"/>
    </row>
    <row r="385" spans="61:61">
      <c r="BI385" s="29"/>
    </row>
    <row r="386" spans="61:61">
      <c r="BI386" s="29"/>
    </row>
    <row r="387" spans="61:61">
      <c r="BI387" s="29"/>
    </row>
    <row r="388" spans="61:61">
      <c r="BI388" s="29"/>
    </row>
    <row r="389" spans="61:61">
      <c r="BI389" s="29"/>
    </row>
    <row r="390" spans="61:61">
      <c r="BI390" s="29"/>
    </row>
    <row r="391" spans="61:61">
      <c r="BI391" s="29"/>
    </row>
    <row r="392" spans="61:61">
      <c r="BI392" s="29"/>
    </row>
    <row r="393" spans="61:61">
      <c r="BI393" s="29"/>
    </row>
    <row r="394" spans="61:61">
      <c r="BI394" s="29"/>
    </row>
    <row r="395" spans="61:61">
      <c r="BI395" s="29"/>
    </row>
    <row r="396" spans="61:61">
      <c r="BI396" s="29"/>
    </row>
    <row r="397" spans="61:61">
      <c r="BI397" s="29"/>
    </row>
    <row r="398" spans="61:61">
      <c r="BI398" s="29"/>
    </row>
    <row r="399" spans="61:61">
      <c r="BI399" s="29"/>
    </row>
    <row r="400" spans="61:61">
      <c r="BI400" s="29"/>
    </row>
    <row r="401" spans="61:61">
      <c r="BI401" s="29"/>
    </row>
    <row r="402" spans="61:61">
      <c r="BI402" s="29"/>
    </row>
    <row r="403" spans="61:61">
      <c r="BI403" s="29"/>
    </row>
    <row r="404" spans="61:61">
      <c r="BI404" s="29"/>
    </row>
    <row r="405" spans="61:61">
      <c r="BI405" s="29"/>
    </row>
    <row r="406" spans="61:61">
      <c r="BI406" s="29"/>
    </row>
    <row r="407" spans="61:61">
      <c r="BI407" s="29"/>
    </row>
    <row r="408" spans="61:61">
      <c r="BI408" s="29"/>
    </row>
    <row r="409" spans="61:61">
      <c r="BI409" s="29"/>
    </row>
    <row r="410" spans="61:61">
      <c r="BI410" s="29"/>
    </row>
    <row r="411" spans="61:61">
      <c r="BI411" s="29"/>
    </row>
    <row r="412" spans="61:61">
      <c r="BI412" s="29"/>
    </row>
    <row r="413" spans="61:61">
      <c r="BI413" s="29"/>
    </row>
    <row r="414" spans="61:61">
      <c r="BI414" s="29"/>
    </row>
    <row r="415" spans="61:61">
      <c r="BI415" s="29"/>
    </row>
    <row r="416" spans="61:61">
      <c r="BI416" s="29"/>
    </row>
    <row r="417" spans="61:61">
      <c r="BI417" s="29"/>
    </row>
    <row r="418" spans="61:61">
      <c r="BI418" s="29"/>
    </row>
    <row r="419" spans="61:61">
      <c r="BI419" s="29"/>
    </row>
    <row r="420" spans="61:61">
      <c r="BI420" s="29"/>
    </row>
    <row r="421" spans="61:61">
      <c r="BI421" s="29"/>
    </row>
    <row r="422" spans="61:61">
      <c r="BI422" s="29"/>
    </row>
    <row r="423" spans="61:61">
      <c r="BI423" s="29"/>
    </row>
    <row r="424" spans="61:61">
      <c r="BI424" s="29"/>
    </row>
    <row r="425" spans="61:61">
      <c r="BI425" s="29"/>
    </row>
    <row r="426" spans="61:61">
      <c r="BI426" s="29"/>
    </row>
    <row r="427" spans="61:61">
      <c r="BI427" s="29"/>
    </row>
    <row r="428" spans="61:61">
      <c r="BI428" s="29"/>
    </row>
    <row r="429" spans="61:61">
      <c r="BI429" s="29"/>
    </row>
    <row r="430" spans="61:61">
      <c r="BI430" s="29"/>
    </row>
    <row r="431" spans="61:61">
      <c r="BI431" s="29"/>
    </row>
    <row r="432" spans="61:61">
      <c r="BI432" s="29"/>
    </row>
    <row r="433" spans="61:61">
      <c r="BI433" s="29"/>
    </row>
    <row r="434" spans="61:61">
      <c r="BI434" s="29"/>
    </row>
    <row r="435" spans="61:61">
      <c r="BI435" s="29"/>
    </row>
    <row r="436" spans="61:61">
      <c r="BI436" s="29"/>
    </row>
    <row r="437" spans="61:61">
      <c r="BI437" s="29"/>
    </row>
    <row r="438" spans="61:61">
      <c r="BI438" s="29"/>
    </row>
    <row r="439" spans="61:61">
      <c r="BI439" s="29"/>
    </row>
    <row r="440" spans="61:61">
      <c r="BI440" s="29"/>
    </row>
    <row r="441" spans="61:61">
      <c r="BI441" s="29"/>
    </row>
    <row r="442" spans="61:61">
      <c r="BI442" s="29"/>
    </row>
    <row r="443" spans="61:61">
      <c r="BI443" s="29"/>
    </row>
    <row r="444" spans="61:61">
      <c r="BI444" s="29"/>
    </row>
    <row r="445" spans="61:61">
      <c r="BI445" s="29"/>
    </row>
    <row r="446" spans="61:61">
      <c r="BI446" s="29"/>
    </row>
    <row r="447" spans="61:61">
      <c r="BI447" s="29"/>
    </row>
    <row r="448" spans="61:61">
      <c r="BI448" s="29"/>
    </row>
    <row r="449" spans="61:61">
      <c r="BI449" s="29"/>
    </row>
    <row r="450" spans="61:61">
      <c r="BI450" s="29"/>
    </row>
    <row r="451" spans="61:61">
      <c r="BI451" s="29"/>
    </row>
    <row r="452" spans="61:61">
      <c r="BI452" s="29"/>
    </row>
    <row r="453" spans="61:61">
      <c r="BI453" s="29"/>
    </row>
    <row r="454" spans="61:61">
      <c r="BI454" s="29"/>
    </row>
    <row r="455" spans="61:61">
      <c r="BI455" s="29"/>
    </row>
    <row r="456" spans="61:61">
      <c r="BI456" s="29"/>
    </row>
    <row r="457" spans="61:61">
      <c r="BI457" s="29"/>
    </row>
    <row r="458" spans="61:61">
      <c r="BI458" s="29"/>
    </row>
    <row r="459" spans="61:61">
      <c r="BI459" s="29"/>
    </row>
    <row r="460" spans="61:61">
      <c r="BI460" s="29"/>
    </row>
    <row r="461" spans="61:61">
      <c r="BI461" s="29"/>
    </row>
    <row r="462" spans="61:61">
      <c r="BI462" s="29"/>
    </row>
    <row r="463" spans="61:61">
      <c r="BI463" s="29"/>
    </row>
    <row r="464" spans="61:61">
      <c r="BI464" s="29"/>
    </row>
    <row r="465" spans="61:61">
      <c r="BI465" s="29"/>
    </row>
    <row r="466" spans="61:61">
      <c r="BI466" s="29"/>
    </row>
    <row r="467" spans="61:61">
      <c r="BI467" s="29"/>
    </row>
    <row r="468" spans="61:61">
      <c r="BI468" s="29"/>
    </row>
    <row r="469" spans="61:61">
      <c r="BI469" s="29"/>
    </row>
    <row r="470" spans="61:61">
      <c r="BI470" s="29"/>
    </row>
    <row r="471" spans="61:61">
      <c r="BI471" s="29"/>
    </row>
    <row r="472" spans="61:61">
      <c r="BI472" s="29"/>
    </row>
    <row r="473" spans="61:61">
      <c r="BI473" s="29"/>
    </row>
    <row r="474" spans="61:61">
      <c r="BI474" s="29"/>
    </row>
    <row r="475" spans="61:61">
      <c r="BI475" s="29"/>
    </row>
    <row r="476" spans="61:61">
      <c r="BI476" s="29"/>
    </row>
    <row r="477" spans="61:61">
      <c r="BI477" s="29"/>
    </row>
    <row r="478" spans="61:61">
      <c r="BI478" s="29"/>
    </row>
    <row r="479" spans="61:61">
      <c r="BI479" s="29"/>
    </row>
    <row r="480" spans="61:61">
      <c r="BI480" s="29"/>
    </row>
    <row r="481" spans="61:61">
      <c r="BI481" s="29"/>
    </row>
    <row r="482" spans="61:61">
      <c r="BI482" s="29"/>
    </row>
    <row r="483" spans="61:61">
      <c r="BI483" s="29"/>
    </row>
    <row r="484" spans="61:61">
      <c r="BI484" s="29"/>
    </row>
    <row r="485" spans="61:61">
      <c r="BI485" s="29"/>
    </row>
    <row r="486" spans="61:61">
      <c r="BI486" s="29"/>
    </row>
    <row r="487" spans="61:61">
      <c r="BI487" s="29"/>
    </row>
    <row r="488" spans="61:61">
      <c r="BI488" s="29"/>
    </row>
    <row r="489" spans="61:61">
      <c r="BI489" s="29"/>
    </row>
    <row r="490" spans="61:61">
      <c r="BI490" s="29"/>
    </row>
    <row r="491" spans="61:61">
      <c r="BI491" s="29"/>
    </row>
    <row r="492" spans="61:61">
      <c r="BI492" s="29"/>
    </row>
    <row r="493" spans="61:61">
      <c r="BI493" s="29"/>
    </row>
    <row r="494" spans="61:61">
      <c r="BI494" s="29"/>
    </row>
    <row r="495" spans="61:61">
      <c r="BI495" s="29"/>
    </row>
    <row r="496" spans="61:61">
      <c r="BI496" s="29"/>
    </row>
    <row r="497" spans="61:61">
      <c r="BI497" s="29"/>
    </row>
    <row r="498" spans="61:61">
      <c r="BI498" s="29"/>
    </row>
    <row r="499" spans="61:61">
      <c r="BI499" s="29"/>
    </row>
    <row r="500" spans="61:61">
      <c r="BI500" s="29"/>
    </row>
    <row r="501" spans="61:61">
      <c r="BI501" s="29"/>
    </row>
    <row r="502" spans="61:61">
      <c r="BI502" s="29"/>
    </row>
    <row r="503" spans="61:61">
      <c r="BI503" s="29"/>
    </row>
    <row r="504" spans="61:61">
      <c r="BI504" s="29"/>
    </row>
    <row r="505" spans="61:61">
      <c r="BI505" s="29"/>
    </row>
    <row r="506" spans="61:61">
      <c r="BI506" s="29"/>
    </row>
    <row r="507" spans="61:61">
      <c r="BI507" s="29"/>
    </row>
    <row r="508" spans="61:61">
      <c r="BI508" s="29"/>
    </row>
    <row r="509" spans="61:61">
      <c r="BI509" s="29"/>
    </row>
    <row r="510" spans="61:61">
      <c r="BI510" s="29"/>
    </row>
    <row r="511" spans="61:61">
      <c r="BI511" s="29"/>
    </row>
    <row r="512" spans="61:61">
      <c r="BI512" s="29"/>
    </row>
    <row r="513" spans="61:61">
      <c r="BI513" s="29"/>
    </row>
    <row r="514" spans="61:61">
      <c r="BI514" s="29"/>
    </row>
    <row r="515" spans="61:61">
      <c r="BI515" s="29"/>
    </row>
    <row r="516" spans="61:61">
      <c r="BI516" s="29"/>
    </row>
    <row r="517" spans="61:61">
      <c r="BI517" s="29"/>
    </row>
    <row r="518" spans="61:61">
      <c r="BI518" s="29"/>
    </row>
    <row r="519" spans="61:61">
      <c r="BI519" s="29"/>
    </row>
    <row r="520" spans="61:61">
      <c r="BI520" s="29"/>
    </row>
    <row r="521" spans="61:61">
      <c r="BI521" s="29"/>
    </row>
    <row r="522" spans="61:61">
      <c r="BI522" s="29"/>
    </row>
    <row r="523" spans="61:61">
      <c r="BI523" s="29"/>
    </row>
    <row r="524" spans="61:61">
      <c r="BI524" s="29"/>
    </row>
    <row r="525" spans="61:61">
      <c r="BI525" s="29"/>
    </row>
    <row r="526" spans="61:61">
      <c r="BI526" s="29"/>
    </row>
    <row r="527" spans="61:61">
      <c r="BI527" s="29"/>
    </row>
    <row r="528" spans="61:61">
      <c r="BI528" s="29"/>
    </row>
    <row r="529" spans="61:61">
      <c r="BI529" s="29"/>
    </row>
    <row r="530" spans="61:61">
      <c r="BI530" s="29"/>
    </row>
    <row r="531" spans="61:61">
      <c r="BI531" s="29"/>
    </row>
    <row r="532" spans="61:61">
      <c r="BI532" s="29"/>
    </row>
    <row r="533" spans="61:61">
      <c r="BI533" s="29"/>
    </row>
    <row r="534" spans="61:61">
      <c r="BI534" s="29"/>
    </row>
    <row r="535" spans="61:61">
      <c r="BI535" s="29"/>
    </row>
    <row r="536" spans="61:61">
      <c r="BI536" s="29"/>
    </row>
    <row r="537" spans="61:61">
      <c r="BI537" s="29"/>
    </row>
    <row r="538" spans="61:61">
      <c r="BI538" s="29"/>
    </row>
    <row r="539" spans="61:61">
      <c r="BI539" s="29"/>
    </row>
    <row r="540" spans="61:61">
      <c r="BI540" s="29"/>
    </row>
    <row r="541" spans="61:61">
      <c r="BI541" s="29"/>
    </row>
    <row r="542" spans="61:61">
      <c r="BI542" s="29"/>
    </row>
    <row r="543" spans="61:61">
      <c r="BI543" s="29"/>
    </row>
    <row r="544" spans="61:61">
      <c r="BI544" s="29"/>
    </row>
    <row r="545" spans="61:61">
      <c r="BI545" s="29"/>
    </row>
    <row r="546" spans="61:61">
      <c r="BI546" s="29"/>
    </row>
    <row r="547" spans="61:61">
      <c r="BI547" s="29"/>
    </row>
    <row r="548" spans="61:61">
      <c r="BI548" s="29"/>
    </row>
    <row r="549" spans="61:61">
      <c r="BI549" s="29"/>
    </row>
    <row r="550" spans="61:61">
      <c r="BI550" s="29"/>
    </row>
    <row r="551" spans="61:61">
      <c r="BI551" s="29"/>
    </row>
    <row r="552" spans="61:61">
      <c r="BI552" s="29"/>
    </row>
    <row r="553" spans="61:61">
      <c r="BI553" s="29"/>
    </row>
    <row r="554" spans="61:61">
      <c r="BI554" s="29"/>
    </row>
    <row r="555" spans="61:61">
      <c r="BI555" s="29"/>
    </row>
    <row r="556" spans="61:61">
      <c r="BI556" s="29"/>
    </row>
    <row r="557" spans="61:61">
      <c r="BI557" s="29"/>
    </row>
    <row r="558" spans="61:61">
      <c r="BI558" s="29"/>
    </row>
    <row r="559" spans="61:61">
      <c r="BI559" s="29"/>
    </row>
    <row r="560" spans="61:61">
      <c r="BI560" s="29"/>
    </row>
    <row r="561" spans="61:61">
      <c r="BI561" s="29"/>
    </row>
    <row r="562" spans="61:61">
      <c r="BI562" s="29"/>
    </row>
    <row r="563" spans="61:61">
      <c r="BI563" s="29"/>
    </row>
    <row r="564" spans="61:61">
      <c r="BI564" s="29"/>
    </row>
    <row r="565" spans="61:61">
      <c r="BI565" s="29"/>
    </row>
    <row r="566" spans="61:61">
      <c r="BI566" s="29"/>
    </row>
    <row r="567" spans="61:61">
      <c r="BI567" s="29"/>
    </row>
    <row r="568" spans="61:61">
      <c r="BI568" s="29"/>
    </row>
    <row r="569" spans="61:61">
      <c r="BI569" s="29"/>
    </row>
    <row r="570" spans="61:61">
      <c r="BI570" s="29"/>
    </row>
    <row r="571" spans="61:61">
      <c r="BI571" s="29"/>
    </row>
    <row r="572" spans="61:61">
      <c r="BI572" s="29"/>
    </row>
    <row r="573" spans="61:61">
      <c r="BI573" s="29"/>
    </row>
    <row r="574" spans="61:61">
      <c r="BI574" s="29"/>
    </row>
    <row r="575" spans="61:61">
      <c r="BI575" s="29"/>
    </row>
    <row r="576" spans="61:61">
      <c r="BI576" s="29"/>
    </row>
    <row r="577" spans="61:61">
      <c r="BI577" s="29"/>
    </row>
    <row r="578" spans="61:61">
      <c r="BI578" s="29"/>
    </row>
    <row r="579" spans="61:61">
      <c r="BI579" s="29"/>
    </row>
    <row r="580" spans="61:61">
      <c r="BI580" s="29"/>
    </row>
    <row r="581" spans="61:61">
      <c r="BI581" s="29"/>
    </row>
    <row r="582" spans="61:61">
      <c r="BI582" s="29"/>
    </row>
    <row r="583" spans="61:61">
      <c r="BI583" s="29"/>
    </row>
    <row r="584" spans="61:61">
      <c r="BI584" s="29"/>
    </row>
    <row r="585" spans="61:61">
      <c r="BI585" s="29"/>
    </row>
    <row r="586" spans="61:61">
      <c r="BI586" s="29"/>
    </row>
    <row r="587" spans="61:61">
      <c r="BI587" s="29"/>
    </row>
    <row r="588" spans="61:61">
      <c r="BI588" s="29"/>
    </row>
    <row r="589" spans="61:61">
      <c r="BI589" s="29"/>
    </row>
    <row r="590" spans="61:61">
      <c r="BI590" s="29"/>
    </row>
    <row r="591" spans="61:61">
      <c r="BI591" s="29"/>
    </row>
    <row r="592" spans="61:61">
      <c r="BI592" s="29"/>
    </row>
    <row r="593" spans="61:61">
      <c r="BI593" s="29"/>
    </row>
    <row r="594" spans="61:61">
      <c r="BI594" s="29"/>
    </row>
    <row r="595" spans="61:61">
      <c r="BI595" s="29"/>
    </row>
    <row r="596" spans="61:61">
      <c r="BI596" s="29"/>
    </row>
    <row r="597" spans="61:61">
      <c r="BI597" s="29"/>
    </row>
    <row r="598" spans="61:61">
      <c r="BI598" s="29"/>
    </row>
    <row r="599" spans="61:61">
      <c r="BI599" s="29"/>
    </row>
    <row r="600" spans="61:61">
      <c r="BI600" s="29"/>
    </row>
    <row r="601" spans="61:61">
      <c r="BI601" s="29"/>
    </row>
    <row r="602" spans="61:61">
      <c r="BI602" s="29"/>
    </row>
    <row r="603" spans="61:61">
      <c r="BI603" s="29"/>
    </row>
    <row r="604" spans="61:61">
      <c r="BI604" s="29"/>
    </row>
    <row r="605" spans="61:61">
      <c r="BI605" s="29"/>
    </row>
    <row r="606" spans="61:61">
      <c r="BI606" s="29"/>
    </row>
    <row r="607" spans="61:61">
      <c r="BI607" s="29"/>
    </row>
    <row r="608" spans="61:61">
      <c r="BI608" s="29"/>
    </row>
    <row r="609" spans="6:66">
      <c r="BI609" s="29"/>
    </row>
    <row r="610" spans="6:66">
      <c r="BI610" s="29"/>
    </row>
    <row r="611" spans="6:66">
      <c r="F611">
        <f>IF(ISBLANK('Professional EARS'!H14),"",'Professional EARS'!H14)</f>
        <v>12</v>
      </c>
      <c r="G611">
        <f>IF(ISBLANK('Professional EARS'!I14),"",'Professional EARS'!I14)</f>
        <v>61</v>
      </c>
      <c r="H611">
        <f>IF(ISBLANK('Professional EARS'!J14),"",'Professional EARS'!J14)</f>
        <v>20</v>
      </c>
      <c r="I611">
        <f>IF(ISBLANK('Professional EARS'!K14),"",'Professional EARS'!K14)</f>
        <v>1.6666666666666667</v>
      </c>
      <c r="J611">
        <f>IF(ISBLANK('Professional EARS'!L14),"",'Professional EARS'!L14)</f>
        <v>60</v>
      </c>
      <c r="K611">
        <f>IF(ISBLANK('Professional EARS'!M14),"",'Professional EARS'!M14)</f>
        <v>5</v>
      </c>
      <c r="N611">
        <f>IF(ISBLANK('Professional EARS'!N14),"",'Professional EARS'!N14)</f>
        <v>2</v>
      </c>
      <c r="AU611">
        <f>IF(ISBLANK('Professional EARS'!AU14),"",'Professional EARS'!AU14)</f>
        <v>53.655000000000008</v>
      </c>
      <c r="AV611">
        <f>IF(ISBLANK('Professional EARS'!AV14),"",'Professional EARS'!AV14)</f>
        <v>8.7566666666666677</v>
      </c>
      <c r="AW611">
        <f>IF(ISBLANK('Professional EARS'!AW14),"",'Professional EARS'!AW14)</f>
        <v>11.133333333333333</v>
      </c>
      <c r="AX611">
        <f>IF(ISBLANK('Professional EARS'!AX14),"",'Professional EARS'!AX14)</f>
        <v>8.120000000000001</v>
      </c>
      <c r="BG611">
        <f>IF(ISBLANK('Professional EARS'!BG14),"",'Professional EARS'!BG14)</f>
        <v>83.333333333333329</v>
      </c>
      <c r="BI611" s="29">
        <f>IF(ISBLANK('Professional EARS'!BH14),"",'Professional EARS'!BH14)</f>
        <v>4.1666666666666665E-5</v>
      </c>
      <c r="BJ611">
        <f>IF(ISBLANK('Professional EARS'!F14),"",'Professional EARS'!F14)</f>
        <v>1</v>
      </c>
      <c r="BK611">
        <f>IF(ISBLANK('Professional EARS'!G14),"",'Professional EARS'!G14)</f>
        <v>12</v>
      </c>
      <c r="BL611">
        <f>IF(ISBLANK('Professional EARS'!AF14),"",'Professional EARS'!AF14)</f>
        <v>1</v>
      </c>
      <c r="BN611">
        <f>IF(ISBLANK('Professional EARS'!BI14),"",'Professional EARS'!BI14)</f>
        <v>98.360655737704917</v>
      </c>
    </row>
    <row r="612" spans="6:66">
      <c r="F612">
        <f>IF(ISBLANK('Professional EARS'!H15),"",'Professional EARS'!H15)</f>
        <v>11</v>
      </c>
      <c r="G612">
        <f>IF(ISBLANK('Professional EARS'!I15),"",'Professional EARS'!I15)</f>
        <v>58</v>
      </c>
      <c r="H612">
        <f>IF(ISBLANK('Professional EARS'!J15),"",'Professional EARS'!J15)</f>
        <v>19</v>
      </c>
      <c r="I612">
        <f>IF(ISBLANK('Professional EARS'!K15),"",'Professional EARS'!K15)</f>
        <v>1.7272727272727273</v>
      </c>
      <c r="J612">
        <f>IF(ISBLANK('Professional EARS'!L15),"",'Professional EARS'!L15)</f>
        <v>57</v>
      </c>
      <c r="K612">
        <f>IF(ISBLANK('Professional EARS'!M15),"",'Professional EARS'!M15)</f>
        <v>5.1818181818181817</v>
      </c>
      <c r="N612">
        <f>IF(ISBLANK('Professional EARS'!N15),"",'Professional EARS'!N15)</f>
        <v>2</v>
      </c>
      <c r="AU612">
        <f>IF(ISBLANK('Professional EARS'!AU15),"",'Professional EARS'!AU15)</f>
        <v>49.542727272727284</v>
      </c>
      <c r="AV612">
        <f>IF(ISBLANK('Professional EARS'!AV15),"",'Professional EARS'!AV15)</f>
        <v>9.081818181818182</v>
      </c>
      <c r="AW612">
        <f>IF(ISBLANK('Professional EARS'!AW15),"",'Professional EARS'!AW15)</f>
        <v>11.978181818181813</v>
      </c>
      <c r="AX612">
        <f>IF(ISBLANK('Professional EARS'!AX15),"",'Professional EARS'!AX15)</f>
        <v>8.4763636363636365</v>
      </c>
      <c r="BG612">
        <f>IF(ISBLANK('Professional EARS'!BG15),"",'Professional EARS'!BG15)</f>
        <v>90.909090909090907</v>
      </c>
      <c r="BI612" s="29">
        <f>IF(ISBLANK('Professional EARS'!BH15),"",'Professional EARS'!BH15)</f>
        <v>3.8194444444444444E-5</v>
      </c>
      <c r="BJ612">
        <f>IF(ISBLANK('Professional EARS'!F15),"",'Professional EARS'!F15)</f>
        <v>1</v>
      </c>
      <c r="BK612">
        <f>IF(ISBLANK('Professional EARS'!G15),"",'Professional EARS'!G15)</f>
        <v>11</v>
      </c>
      <c r="BL612">
        <f>IF(ISBLANK('Professional EARS'!AF15),"",'Professional EARS'!AF15)</f>
        <v>1</v>
      </c>
      <c r="BN612">
        <f>IF(ISBLANK('Professional EARS'!BI15),"",'Professional EARS'!BI15)</f>
        <v>98.275862068965509</v>
      </c>
    </row>
    <row r="613" spans="6:66">
      <c r="F613">
        <f>IF(ISBLANK('Professional EARS'!H16),"",'Professional EARS'!H16)</f>
        <v>11</v>
      </c>
      <c r="G613">
        <f>IF(ISBLANK('Professional EARS'!I16),"",'Professional EARS'!I16)</f>
        <v>58</v>
      </c>
      <c r="H613">
        <f>IF(ISBLANK('Professional EARS'!J16),"",'Professional EARS'!J16)</f>
        <v>19</v>
      </c>
      <c r="I613">
        <f>IF(ISBLANK('Professional EARS'!K16),"",'Professional EARS'!K16)</f>
        <v>1.7272727272727273</v>
      </c>
      <c r="J613">
        <f>IF(ISBLANK('Professional EARS'!L16),"",'Professional EARS'!L16)</f>
        <v>57</v>
      </c>
      <c r="K613">
        <f>IF(ISBLANK('Professional EARS'!M16),"",'Professional EARS'!M16)</f>
        <v>5.1818181818181817</v>
      </c>
      <c r="N613">
        <f>IF(ISBLANK('Professional EARS'!N16),"",'Professional EARS'!N16)</f>
        <v>2</v>
      </c>
      <c r="AU613">
        <f>IF(ISBLANK('Professional EARS'!AU16),"",'Professional EARS'!AU16)</f>
        <v>49.542727272727284</v>
      </c>
      <c r="AV613">
        <f>IF(ISBLANK('Professional EARS'!AV16),"",'Professional EARS'!AV16)</f>
        <v>9.081818181818182</v>
      </c>
      <c r="AW613">
        <f>IF(ISBLANK('Professional EARS'!AW16),"",'Professional EARS'!AW16)</f>
        <v>11.978181818181813</v>
      </c>
      <c r="AX613">
        <f>IF(ISBLANK('Professional EARS'!AX16),"",'Professional EARS'!AX16)</f>
        <v>8.4763636363636365</v>
      </c>
      <c r="BG613">
        <f>IF(ISBLANK('Professional EARS'!BG16),"",'Professional EARS'!BG16)</f>
        <v>90.909090909090907</v>
      </c>
      <c r="BI613" s="29">
        <f>IF(ISBLANK('Professional EARS'!BH16),"",'Professional EARS'!BH16)</f>
        <v>3.8194444444444444E-5</v>
      </c>
      <c r="BJ613">
        <f>IF(ISBLANK('Professional EARS'!F16),"",'Professional EARS'!F16)</f>
        <v>1</v>
      </c>
      <c r="BK613">
        <f>IF(ISBLANK('Professional EARS'!G16),"",'Professional EARS'!G16)</f>
        <v>11</v>
      </c>
      <c r="BL613">
        <f>IF(ISBLANK('Professional EARS'!AF16),"",'Professional EARS'!AF16)</f>
        <v>1</v>
      </c>
      <c r="BN613">
        <f>IF(ISBLANK('Professional EARS'!BI16),"",'Professional EARS'!BI16)</f>
        <v>98.275862068965509</v>
      </c>
    </row>
    <row r="614" spans="6:66">
      <c r="F614">
        <f>IF(ISBLANK('Professional EARS'!H17),"",'Professional EARS'!H17)</f>
        <v>9</v>
      </c>
      <c r="G614">
        <f>IF(ISBLANK('Professional EARS'!I17),"",'Professional EARS'!I17)</f>
        <v>49</v>
      </c>
      <c r="H614">
        <f>IF(ISBLANK('Professional EARS'!J17),"",'Professional EARS'!J17)</f>
        <v>19</v>
      </c>
      <c r="I614">
        <f>IF(ISBLANK('Professional EARS'!K17),"",'Professional EARS'!K17)</f>
        <v>2.1111111111111112</v>
      </c>
      <c r="J614">
        <f>IF(ISBLANK('Professional EARS'!L17),"",'Professional EARS'!L17)</f>
        <v>48</v>
      </c>
      <c r="K614">
        <f>IF(ISBLANK('Professional EARS'!M17),"",'Professional EARS'!M17)</f>
        <v>5.333333333333333</v>
      </c>
      <c r="N614">
        <f>IF(ISBLANK('Professional EARS'!N17),"",'Professional EARS'!N17)</f>
        <v>1</v>
      </c>
      <c r="AU614">
        <f>IF(ISBLANK('Professional EARS'!AU17),"",'Professional EARS'!AU17)</f>
        <v>19.100000000000016</v>
      </c>
      <c r="AV614">
        <f>IF(ISBLANK('Professional EARS'!AV17),"",'Professional EARS'!AV17)</f>
        <v>12.831111111111113</v>
      </c>
      <c r="AW614">
        <f>IF(ISBLANK('Professional EARS'!AW17),"",'Professional EARS'!AW17)</f>
        <v>12.271111111111111</v>
      </c>
      <c r="AX614">
        <f>IF(ISBLANK('Professional EARS'!AX17),"",'Professional EARS'!AX17)</f>
        <v>8.1899999999999977</v>
      </c>
      <c r="BG614">
        <f>IF(ISBLANK('Professional EARS'!BG17),"",'Professional EARS'!BG17)</f>
        <v>111.1111111111111</v>
      </c>
      <c r="BI614" s="29">
        <f>IF(ISBLANK('Professional EARS'!BH17),"",'Professional EARS'!BH17)</f>
        <v>3.1250000000000001E-5</v>
      </c>
      <c r="BJ614">
        <f>IF(ISBLANK('Professional EARS'!F17),"",'Professional EARS'!F17)</f>
        <v>1</v>
      </c>
      <c r="BK614">
        <f>IF(ISBLANK('Professional EARS'!G17),"",'Professional EARS'!G17)</f>
        <v>9</v>
      </c>
      <c r="BL614">
        <f>IF(ISBLANK('Professional EARS'!AF17),"",'Professional EARS'!AF17)</f>
        <v>1</v>
      </c>
      <c r="BN614">
        <f>IF(ISBLANK('Professional EARS'!BI17),"",'Professional EARS'!BI17)</f>
        <v>97.959183673469383</v>
      </c>
    </row>
    <row r="615" spans="6:66">
      <c r="F615">
        <f>IF(ISBLANK('Professional EARS'!H18),"",'Professional EARS'!H18)</f>
        <v>20</v>
      </c>
      <c r="G615">
        <f>IF(ISBLANK('Professional EARS'!I18),"",'Professional EARS'!I18)</f>
        <v>147</v>
      </c>
      <c r="H615">
        <f>IF(ISBLANK('Professional EARS'!J18),"",'Professional EARS'!J18)</f>
        <v>46</v>
      </c>
      <c r="I615">
        <f>IF(ISBLANK('Professional EARS'!K18),"",'Professional EARS'!K18)</f>
        <v>2.2999999999999998</v>
      </c>
      <c r="J615">
        <f>IF(ISBLANK('Professional EARS'!L18),"",'Professional EARS'!L18)</f>
        <v>143</v>
      </c>
      <c r="K615">
        <f>IF(ISBLANK('Professional EARS'!M18),"",'Professional EARS'!M18)</f>
        <v>7.15</v>
      </c>
      <c r="N615">
        <f>IF(ISBLANK('Professional EARS'!N18),"",'Professional EARS'!N18)</f>
        <v>1</v>
      </c>
      <c r="AU615">
        <f>IF(ISBLANK('Professional EARS'!AU18),"",'Professional EARS'!AU18)</f>
        <v>-8.0449999999999733</v>
      </c>
      <c r="AV615">
        <f>IF(ISBLANK('Professional EARS'!AV18),"",'Professional EARS'!AV18)</f>
        <v>19.349999999999998</v>
      </c>
      <c r="AW615">
        <f>IF(ISBLANK('Professional EARS'!AW18),"",'Professional EARS'!AW18)</f>
        <v>24.762000000000004</v>
      </c>
      <c r="AX615">
        <f>IF(ISBLANK('Professional EARS'!AX18),"",'Professional EARS'!AX18)</f>
        <v>22.246500000000005</v>
      </c>
      <c r="BG615">
        <f>IF(ISBLANK('Professional EARS'!BG18),"",'Professional EARS'!BG18)</f>
        <v>200</v>
      </c>
      <c r="BI615" s="29">
        <f>IF(ISBLANK('Professional EARS'!BH18),"",'Professional EARS'!BH18)</f>
        <v>6.9444444444444444E-5</v>
      </c>
      <c r="BJ615">
        <f>IF(ISBLANK('Professional EARS'!F18),"",'Professional EARS'!F18)</f>
        <v>1</v>
      </c>
      <c r="BK615">
        <f>IF(ISBLANK('Professional EARS'!G18),"",'Professional EARS'!G18)</f>
        <v>20</v>
      </c>
      <c r="BL615">
        <f>IF(ISBLANK('Professional EARS'!AF18),"",'Professional EARS'!AF18)</f>
        <v>4</v>
      </c>
      <c r="BN615">
        <f>IF(ISBLANK('Professional EARS'!BI18),"",'Professional EARS'!BI18)</f>
        <v>97.278911564625844</v>
      </c>
    </row>
    <row r="616" spans="6:66">
      <c r="F616">
        <f>IF(ISBLANK('Professional EARS'!H19),"",'Professional EARS'!H19)</f>
        <v>29</v>
      </c>
      <c r="G616">
        <f>IF(ISBLANK('Professional EARS'!I19),"",'Professional EARS'!I19)</f>
        <v>196</v>
      </c>
      <c r="H616">
        <f>IF(ISBLANK('Professional EARS'!J19),"",'Professional EARS'!J19)</f>
        <v>63</v>
      </c>
      <c r="I616">
        <f>IF(ISBLANK('Professional EARS'!K19),"",'Professional EARS'!K19)</f>
        <v>2.1724137931034484</v>
      </c>
      <c r="J616">
        <f>IF(ISBLANK('Professional EARS'!L19),"",'Professional EARS'!L19)</f>
        <v>192</v>
      </c>
      <c r="K616">
        <f>IF(ISBLANK('Professional EARS'!M19),"",'Professional EARS'!M19)</f>
        <v>6.6206896551724137</v>
      </c>
      <c r="N616">
        <f>IF(ISBLANK('Professional EARS'!N19),"",'Professional EARS'!N19)</f>
        <v>2</v>
      </c>
      <c r="AU616">
        <f>IF(ISBLANK('Professional EARS'!AU19),"",'Professional EARS'!AU19)</f>
        <v>-6.3862068965517231</v>
      </c>
      <c r="AV616">
        <f>IF(ISBLANK('Professional EARS'!AV19),"",'Professional EARS'!AV19)</f>
        <v>21.354482758620694</v>
      </c>
      <c r="AW616">
        <f>IF(ISBLANK('Professional EARS'!AW19),"",'Professional EARS'!AW19)</f>
        <v>22.108965517241376</v>
      </c>
      <c r="AX616">
        <f>IF(ISBLANK('Professional EARS'!AX19),"",'Professional EARS'!AX19)</f>
        <v>24.25344827586207</v>
      </c>
      <c r="BG616">
        <f>IF(ISBLANK('Professional EARS'!BG19),"",'Professional EARS'!BG19)</f>
        <v>137.93103448275861</v>
      </c>
      <c r="BI616" s="29">
        <f>IF(ISBLANK('Professional EARS'!BH19),"",'Professional EARS'!BH19)</f>
        <v>1.0069444444444445E-4</v>
      </c>
      <c r="BJ616">
        <f>IF(ISBLANK('Professional EARS'!F19),"",'Professional EARS'!F19)</f>
        <v>1</v>
      </c>
      <c r="BK616">
        <f>IF(ISBLANK('Professional EARS'!G19),"",'Professional EARS'!G19)</f>
        <v>29</v>
      </c>
      <c r="BL616">
        <f>IF(ISBLANK('Professional EARS'!AF19),"",'Professional EARS'!AF19)</f>
        <v>4</v>
      </c>
      <c r="BN616">
        <f>IF(ISBLANK('Professional EARS'!BI19),"",'Professional EARS'!BI19)</f>
        <v>97.959183673469383</v>
      </c>
    </row>
    <row r="617" spans="6:66">
      <c r="F617">
        <f>IF(ISBLANK('Professional EARS'!H20),"",'Professional EARS'!H20)</f>
        <v>19</v>
      </c>
      <c r="G617">
        <f>IF(ISBLANK('Professional EARS'!I20),"",'Professional EARS'!I20)</f>
        <v>143</v>
      </c>
      <c r="H617">
        <f>IF(ISBLANK('Professional EARS'!J20),"",'Professional EARS'!J20)</f>
        <v>45</v>
      </c>
      <c r="I617">
        <f>IF(ISBLANK('Professional EARS'!K20),"",'Professional EARS'!K20)</f>
        <v>2.3684210526315788</v>
      </c>
      <c r="J617">
        <f>IF(ISBLANK('Professional EARS'!L20),"",'Professional EARS'!L20)</f>
        <v>139</v>
      </c>
      <c r="K617">
        <f>IF(ISBLANK('Professional EARS'!M20),"",'Professional EARS'!M20)</f>
        <v>7.3157894736842106</v>
      </c>
      <c r="N617">
        <f>IF(ISBLANK('Professional EARS'!N20),"",'Professional EARS'!N20)</f>
        <v>1</v>
      </c>
      <c r="AU617">
        <f>IF(ISBLANK('Professional EARS'!AU20),"",'Professional EARS'!AU20)</f>
        <v>-12.81842105263155</v>
      </c>
      <c r="AV617">
        <f>IF(ISBLANK('Professional EARS'!AV20),"",'Professional EARS'!AV20)</f>
        <v>19.767368421052627</v>
      </c>
      <c r="AW617">
        <f>IF(ISBLANK('Professional EARS'!AW20),"",'Professional EARS'!AW20)</f>
        <v>25.65894736842105</v>
      </c>
      <c r="AX617">
        <f>IF(ISBLANK('Professional EARS'!AX20),"",'Professional EARS'!AX20)</f>
        <v>22.527368421052635</v>
      </c>
      <c r="BG617">
        <f>IF(ISBLANK('Professional EARS'!BG20),"",'Professional EARS'!BG20)</f>
        <v>210.52631578947367</v>
      </c>
      <c r="BI617" s="29">
        <f>IF(ISBLANK('Professional EARS'!BH20),"",'Professional EARS'!BH20)</f>
        <v>6.597222222222223E-5</v>
      </c>
      <c r="BJ617">
        <f>IF(ISBLANK('Professional EARS'!F20),"",'Professional EARS'!F20)</f>
        <v>1</v>
      </c>
      <c r="BK617">
        <f>IF(ISBLANK('Professional EARS'!G20),"",'Professional EARS'!G20)</f>
        <v>19</v>
      </c>
      <c r="BL617">
        <f>IF(ISBLANK('Professional EARS'!AF20),"",'Professional EARS'!AF20)</f>
        <v>4</v>
      </c>
      <c r="BN617">
        <f>IF(ISBLANK('Professional EARS'!BI20),"",'Professional EARS'!BI20)</f>
        <v>97.2027972027972</v>
      </c>
    </row>
    <row r="618" spans="6:66">
      <c r="F618">
        <f>IF(ISBLANK('Professional EARS'!H21),"",'Professional EARS'!H21)</f>
        <v>22</v>
      </c>
      <c r="G618">
        <f>IF(ISBLANK('Professional EARS'!I21),"",'Professional EARS'!I21)</f>
        <v>147</v>
      </c>
      <c r="H618">
        <f>IF(ISBLANK('Professional EARS'!J21),"",'Professional EARS'!J21)</f>
        <v>46</v>
      </c>
      <c r="I618">
        <f>IF(ISBLANK('Professional EARS'!K21),"",'Professional EARS'!K21)</f>
        <v>2.0909090909090908</v>
      </c>
      <c r="J618">
        <f>IF(ISBLANK('Professional EARS'!L21),"",'Professional EARS'!L21)</f>
        <v>144</v>
      </c>
      <c r="K618">
        <f>IF(ISBLANK('Professional EARS'!M21),"",'Professional EARS'!M21)</f>
        <v>6.5454545454545459</v>
      </c>
      <c r="N618">
        <f>IF(ISBLANK('Professional EARS'!N21),"",'Professional EARS'!N21)</f>
        <v>1</v>
      </c>
      <c r="AU618">
        <f>IF(ISBLANK('Professional EARS'!AU21),"",'Professional EARS'!AU21)</f>
        <v>7.6140909090909332</v>
      </c>
      <c r="AV618">
        <f>IF(ISBLANK('Professional EARS'!AV21),"",'Professional EARS'!AV21)</f>
        <v>17.66272727272727</v>
      </c>
      <c r="AW618">
        <f>IF(ISBLANK('Professional EARS'!AW21),"",'Professional EARS'!AW21)</f>
        <v>21.341818181818187</v>
      </c>
      <c r="AX618">
        <f>IF(ISBLANK('Professional EARS'!AX21),"",'Professional EARS'!AX21)</f>
        <v>20.399090909090908</v>
      </c>
      <c r="BG618">
        <f>IF(ISBLANK('Professional EARS'!BG21),"",'Professional EARS'!BG21)</f>
        <v>136.36363636363635</v>
      </c>
      <c r="BI618" s="29">
        <f>IF(ISBLANK('Professional EARS'!BH21),"",'Professional EARS'!BH21)</f>
        <v>7.6388888888888887E-5</v>
      </c>
      <c r="BJ618">
        <f>IF(ISBLANK('Professional EARS'!F21),"",'Professional EARS'!F21)</f>
        <v>1</v>
      </c>
      <c r="BK618">
        <f>IF(ISBLANK('Professional EARS'!G21),"",'Professional EARS'!G21)</f>
        <v>22</v>
      </c>
      <c r="BL618">
        <f>IF(ISBLANK('Professional EARS'!AF21),"",'Professional EARS'!AF21)</f>
        <v>3</v>
      </c>
      <c r="BN618">
        <f>IF(ISBLANK('Professional EARS'!BI21),"",'Professional EARS'!BI21)</f>
        <v>97.959183673469383</v>
      </c>
    </row>
    <row r="619" spans="6:66">
      <c r="F619" t="str">
        <f>IF(ISBLANK('Professional EARS'!H22),"",'Professional EARS'!H22)</f>
        <v/>
      </c>
      <c r="G619" t="str">
        <f>IF(ISBLANK('Professional EARS'!I22),"",'Professional EARS'!I22)</f>
        <v/>
      </c>
      <c r="H619" t="str">
        <f>IF(ISBLANK('Professional EARS'!J22),"",'Professional EARS'!J22)</f>
        <v/>
      </c>
      <c r="I619" t="str">
        <f>IF(ISBLANK('Professional EARS'!K22),"",'Professional EARS'!K22)</f>
        <v/>
      </c>
      <c r="J619" t="str">
        <f>IF(ISBLANK('Professional EARS'!L22),"",'Professional EARS'!L22)</f>
        <v/>
      </c>
      <c r="K619" t="str">
        <f>IF(ISBLANK('Professional EARS'!M22),"",'Professional EARS'!M22)</f>
        <v/>
      </c>
      <c r="N619" t="str">
        <f>IF(ISBLANK('Professional EARS'!N22),"",'Professional EARS'!N22)</f>
        <v/>
      </c>
      <c r="AU619" t="str">
        <f>IF(ISBLANK('Professional EARS'!AU22),"",'Professional EARS'!AU22)</f>
        <v/>
      </c>
      <c r="AV619" t="str">
        <f>IF(ISBLANK('Professional EARS'!AV22),"",'Professional EARS'!AV22)</f>
        <v/>
      </c>
      <c r="AW619" t="str">
        <f>IF(ISBLANK('Professional EARS'!AW22),"",'Professional EARS'!AW22)</f>
        <v/>
      </c>
      <c r="AX619" t="str">
        <f>IF(ISBLANK('Professional EARS'!AX22),"",'Professional EARS'!AX22)</f>
        <v/>
      </c>
      <c r="BG619" t="str">
        <f>IF(ISBLANK('Professional EARS'!BG22),"",'Professional EARS'!BG22)</f>
        <v/>
      </c>
      <c r="BI619" s="29" t="str">
        <f>IF(ISBLANK('Professional EARS'!BH22),"",'Professional EARS'!BH22)</f>
        <v/>
      </c>
      <c r="BJ619" t="str">
        <f>IF(ISBLANK('Professional EARS'!F22),"",'Professional EARS'!F22)</f>
        <v/>
      </c>
      <c r="BK619" t="str">
        <f>IF(ISBLANK('Professional EARS'!G22),"",'Professional EARS'!G22)</f>
        <v/>
      </c>
      <c r="BL619" t="str">
        <f>IF(ISBLANK('Professional EARS'!AF22),"",'Professional EARS'!AF22)</f>
        <v/>
      </c>
      <c r="BN619" t="str">
        <f>IF(ISBLANK('Professional EARS'!BI22),"",'Professional EARS'!BI22)</f>
        <v/>
      </c>
    </row>
    <row r="620" spans="6:66">
      <c r="F620" t="str">
        <f>IF(ISBLANK('Professional EARS'!H23),"",'Professional EARS'!H23)</f>
        <v/>
      </c>
      <c r="G620" t="str">
        <f>IF(ISBLANK('Professional EARS'!I23),"",'Professional EARS'!I23)</f>
        <v/>
      </c>
      <c r="H620" t="str">
        <f>IF(ISBLANK('Professional EARS'!J23),"",'Professional EARS'!J23)</f>
        <v/>
      </c>
      <c r="I620" t="str">
        <f>IF(ISBLANK('Professional EARS'!K23),"",'Professional EARS'!K23)</f>
        <v/>
      </c>
      <c r="J620" t="str">
        <f>IF(ISBLANK('Professional EARS'!L23),"",'Professional EARS'!L23)</f>
        <v/>
      </c>
      <c r="K620" t="str">
        <f>IF(ISBLANK('Professional EARS'!M23),"",'Professional EARS'!M23)</f>
        <v/>
      </c>
      <c r="N620" t="str">
        <f>IF(ISBLANK('Professional EARS'!N23),"",'Professional EARS'!N23)</f>
        <v/>
      </c>
      <c r="AU620" t="str">
        <f>IF(ISBLANK('Professional EARS'!AU23),"",'Professional EARS'!AU23)</f>
        <v/>
      </c>
      <c r="AV620" t="str">
        <f>IF(ISBLANK('Professional EARS'!AV23),"",'Professional EARS'!AV23)</f>
        <v/>
      </c>
      <c r="AW620" t="str">
        <f>IF(ISBLANK('Professional EARS'!AW23),"",'Professional EARS'!AW23)</f>
        <v/>
      </c>
      <c r="AX620" t="str">
        <f>IF(ISBLANK('Professional EARS'!AX23),"",'Professional EARS'!AX23)</f>
        <v/>
      </c>
      <c r="BG620" t="str">
        <f>IF(ISBLANK('Professional EARS'!BG23),"",'Professional EARS'!BG23)</f>
        <v/>
      </c>
      <c r="BI620" s="29" t="str">
        <f>IF(ISBLANK('Professional EARS'!BH23),"",'Professional EARS'!BH23)</f>
        <v/>
      </c>
      <c r="BJ620" t="str">
        <f>IF(ISBLANK('Professional EARS'!F23),"",'Professional EARS'!F23)</f>
        <v/>
      </c>
      <c r="BK620" t="str">
        <f>IF(ISBLANK('Professional EARS'!G23),"",'Professional EARS'!G23)</f>
        <v/>
      </c>
      <c r="BL620" t="str">
        <f>IF(ISBLANK('Professional EARS'!AF23),"",'Professional EARS'!AF23)</f>
        <v/>
      </c>
      <c r="BN620" t="str">
        <f>IF(ISBLANK('Professional EARS'!BI23),"",'Professional EARS'!BI23)</f>
        <v/>
      </c>
    </row>
    <row r="621" spans="6:66">
      <c r="F621" t="str">
        <f>IF(ISBLANK('Professional EARS'!H24),"",'Professional EARS'!H24)</f>
        <v/>
      </c>
      <c r="G621" t="str">
        <f>IF(ISBLANK('Professional EARS'!I24),"",'Professional EARS'!I24)</f>
        <v/>
      </c>
      <c r="H621" t="str">
        <f>IF(ISBLANK('Professional EARS'!J24),"",'Professional EARS'!J24)</f>
        <v/>
      </c>
      <c r="I621" t="str">
        <f>IF(ISBLANK('Professional EARS'!K24),"",'Professional EARS'!K24)</f>
        <v/>
      </c>
      <c r="J621" t="str">
        <f>IF(ISBLANK('Professional EARS'!L24),"",'Professional EARS'!L24)</f>
        <v/>
      </c>
      <c r="K621" t="str">
        <f>IF(ISBLANK('Professional EARS'!M24),"",'Professional EARS'!M24)</f>
        <v/>
      </c>
      <c r="N621" t="str">
        <f>IF(ISBLANK('Professional EARS'!N24),"",'Professional EARS'!N24)</f>
        <v/>
      </c>
      <c r="AU621" t="str">
        <f>IF(ISBLANK('Professional EARS'!AU24),"",'Professional EARS'!AU24)</f>
        <v/>
      </c>
      <c r="AV621" t="str">
        <f>IF(ISBLANK('Professional EARS'!AV24),"",'Professional EARS'!AV24)</f>
        <v/>
      </c>
      <c r="AW621" t="str">
        <f>IF(ISBLANK('Professional EARS'!AW24),"",'Professional EARS'!AW24)</f>
        <v/>
      </c>
      <c r="AX621" t="str">
        <f>IF(ISBLANK('Professional EARS'!AX24),"",'Professional EARS'!AX24)</f>
        <v/>
      </c>
      <c r="BG621" t="str">
        <f>IF(ISBLANK('Professional EARS'!BG24),"",'Professional EARS'!BG24)</f>
        <v/>
      </c>
      <c r="BI621" s="29" t="str">
        <f>IF(ISBLANK('Professional EARS'!BH24),"",'Professional EARS'!BH24)</f>
        <v/>
      </c>
      <c r="BJ621" t="str">
        <f>IF(ISBLANK('Professional EARS'!F24),"",'Professional EARS'!F24)</f>
        <v/>
      </c>
      <c r="BK621" t="str">
        <f>IF(ISBLANK('Professional EARS'!G24),"",'Professional EARS'!G24)</f>
        <v/>
      </c>
      <c r="BL621" t="str">
        <f>IF(ISBLANK('Professional EARS'!AF24),"",'Professional EARS'!AF24)</f>
        <v/>
      </c>
      <c r="BN621" t="str">
        <f>IF(ISBLANK('Professional EARS'!BI24),"",'Professional EARS'!BI24)</f>
        <v/>
      </c>
    </row>
    <row r="622" spans="6:66">
      <c r="F622" t="str">
        <f>IF(ISBLANK('Professional EARS'!H25),"",'Professional EARS'!H25)</f>
        <v/>
      </c>
      <c r="G622" t="str">
        <f>IF(ISBLANK('Professional EARS'!I25),"",'Professional EARS'!I25)</f>
        <v/>
      </c>
      <c r="H622" t="str">
        <f>IF(ISBLANK('Professional EARS'!J25),"",'Professional EARS'!J25)</f>
        <v/>
      </c>
      <c r="I622" t="str">
        <f>IF(ISBLANK('Professional EARS'!K25),"",'Professional EARS'!K25)</f>
        <v/>
      </c>
      <c r="J622" t="str">
        <f>IF(ISBLANK('Professional EARS'!L25),"",'Professional EARS'!L25)</f>
        <v/>
      </c>
      <c r="K622" t="str">
        <f>IF(ISBLANK('Professional EARS'!M25),"",'Professional EARS'!M25)</f>
        <v/>
      </c>
      <c r="N622" t="str">
        <f>IF(ISBLANK('Professional EARS'!N25),"",'Professional EARS'!N25)</f>
        <v/>
      </c>
      <c r="AU622" t="str">
        <f>IF(ISBLANK('Professional EARS'!AU25),"",'Professional EARS'!AU25)</f>
        <v/>
      </c>
      <c r="AV622" t="str">
        <f>IF(ISBLANK('Professional EARS'!AV25),"",'Professional EARS'!AV25)</f>
        <v/>
      </c>
      <c r="AW622" t="str">
        <f>IF(ISBLANK('Professional EARS'!AW25),"",'Professional EARS'!AW25)</f>
        <v/>
      </c>
      <c r="AX622" t="str">
        <f>IF(ISBLANK('Professional EARS'!AX25),"",'Professional EARS'!AX25)</f>
        <v/>
      </c>
      <c r="BG622" t="str">
        <f>IF(ISBLANK('Professional EARS'!BG25),"",'Professional EARS'!BG25)</f>
        <v/>
      </c>
      <c r="BI622" s="29" t="str">
        <f>IF(ISBLANK('Professional EARS'!BH25),"",'Professional EARS'!BH25)</f>
        <v/>
      </c>
      <c r="BJ622" t="str">
        <f>IF(ISBLANK('Professional EARS'!F25),"",'Professional EARS'!F25)</f>
        <v/>
      </c>
      <c r="BK622" t="str">
        <f>IF(ISBLANK('Professional EARS'!G25),"",'Professional EARS'!G25)</f>
        <v/>
      </c>
      <c r="BL622" t="str">
        <f>IF(ISBLANK('Professional EARS'!AF25),"",'Professional EARS'!AF25)</f>
        <v/>
      </c>
      <c r="BN622" t="str">
        <f>IF(ISBLANK('Professional EARS'!BI25),"",'Professional EARS'!BI25)</f>
        <v/>
      </c>
    </row>
    <row r="623" spans="6:66">
      <c r="F623" t="str">
        <f>IF(ISBLANK('Professional EARS'!H26),"",'Professional EARS'!H26)</f>
        <v/>
      </c>
      <c r="G623" t="str">
        <f>IF(ISBLANK('Professional EARS'!I26),"",'Professional EARS'!I26)</f>
        <v/>
      </c>
      <c r="H623" t="str">
        <f>IF(ISBLANK('Professional EARS'!J26),"",'Professional EARS'!J26)</f>
        <v/>
      </c>
      <c r="I623" t="str">
        <f>IF(ISBLANK('Professional EARS'!K26),"",'Professional EARS'!K26)</f>
        <v/>
      </c>
      <c r="J623" t="str">
        <f>IF(ISBLANK('Professional EARS'!L26),"",'Professional EARS'!L26)</f>
        <v/>
      </c>
      <c r="K623" t="str">
        <f>IF(ISBLANK('Professional EARS'!M26),"",'Professional EARS'!M26)</f>
        <v/>
      </c>
      <c r="N623" t="str">
        <f>IF(ISBLANK('Professional EARS'!N26),"",'Professional EARS'!N26)</f>
        <v/>
      </c>
      <c r="AU623" t="str">
        <f>IF(ISBLANK('Professional EARS'!AU26),"",'Professional EARS'!AU26)</f>
        <v/>
      </c>
      <c r="AV623" t="str">
        <f>IF(ISBLANK('Professional EARS'!AV26),"",'Professional EARS'!AV26)</f>
        <v/>
      </c>
      <c r="AW623" t="str">
        <f>IF(ISBLANK('Professional EARS'!AW26),"",'Professional EARS'!AW26)</f>
        <v/>
      </c>
      <c r="AX623" t="str">
        <f>IF(ISBLANK('Professional EARS'!AX26),"",'Professional EARS'!AX26)</f>
        <v/>
      </c>
      <c r="BG623" t="str">
        <f>IF(ISBLANK('Professional EARS'!BG26),"",'Professional EARS'!BG26)</f>
        <v/>
      </c>
      <c r="BI623" s="29" t="str">
        <f>IF(ISBLANK('Professional EARS'!BH26),"",'Professional EARS'!BH26)</f>
        <v/>
      </c>
      <c r="BJ623" t="str">
        <f>IF(ISBLANK('Professional EARS'!F26),"",'Professional EARS'!F26)</f>
        <v/>
      </c>
      <c r="BK623" t="str">
        <f>IF(ISBLANK('Professional EARS'!G26),"",'Professional EARS'!G26)</f>
        <v/>
      </c>
      <c r="BL623" t="str">
        <f>IF(ISBLANK('Professional EARS'!AF26),"",'Professional EARS'!AF26)</f>
        <v/>
      </c>
      <c r="BN623" t="str">
        <f>IF(ISBLANK('Professional EARS'!BI26),"",'Professional EARS'!BI26)</f>
        <v/>
      </c>
    </row>
    <row r="624" spans="6:66">
      <c r="F624" t="str">
        <f>IF(ISBLANK('Professional EARS'!H27),"",'Professional EARS'!H27)</f>
        <v/>
      </c>
      <c r="G624" t="str">
        <f>IF(ISBLANK('Professional EARS'!I27),"",'Professional EARS'!I27)</f>
        <v/>
      </c>
      <c r="H624" t="str">
        <f>IF(ISBLANK('Professional EARS'!J27),"",'Professional EARS'!J27)</f>
        <v/>
      </c>
      <c r="I624" t="str">
        <f>IF(ISBLANK('Professional EARS'!K27),"",'Professional EARS'!K27)</f>
        <v/>
      </c>
      <c r="J624" t="str">
        <f>IF(ISBLANK('Professional EARS'!L27),"",'Professional EARS'!L27)</f>
        <v/>
      </c>
      <c r="K624" t="str">
        <f>IF(ISBLANK('Professional EARS'!M27),"",'Professional EARS'!M27)</f>
        <v/>
      </c>
      <c r="N624" t="str">
        <f>IF(ISBLANK('Professional EARS'!N27),"",'Professional EARS'!N27)</f>
        <v/>
      </c>
      <c r="AU624" t="str">
        <f>IF(ISBLANK('Professional EARS'!AU27),"",'Professional EARS'!AU27)</f>
        <v/>
      </c>
      <c r="AV624" t="str">
        <f>IF(ISBLANK('Professional EARS'!AV27),"",'Professional EARS'!AV27)</f>
        <v/>
      </c>
      <c r="AW624" t="str">
        <f>IF(ISBLANK('Professional EARS'!AW27),"",'Professional EARS'!AW27)</f>
        <v/>
      </c>
      <c r="AX624" t="str">
        <f>IF(ISBLANK('Professional EARS'!AX27),"",'Professional EARS'!AX27)</f>
        <v/>
      </c>
      <c r="BG624" t="str">
        <f>IF(ISBLANK('Professional EARS'!BG27),"",'Professional EARS'!BG27)</f>
        <v/>
      </c>
      <c r="BI624" s="29" t="str">
        <f>IF(ISBLANK('Professional EARS'!BH27),"",'Professional EARS'!BH27)</f>
        <v/>
      </c>
      <c r="BJ624" t="str">
        <f>IF(ISBLANK('Professional EARS'!F27),"",'Professional EARS'!F27)</f>
        <v/>
      </c>
      <c r="BK624" t="str">
        <f>IF(ISBLANK('Professional EARS'!G27),"",'Professional EARS'!G27)</f>
        <v/>
      </c>
      <c r="BL624" t="str">
        <f>IF(ISBLANK('Professional EARS'!AF27),"",'Professional EARS'!AF27)</f>
        <v/>
      </c>
      <c r="BN624" t="str">
        <f>IF(ISBLANK('Professional EARS'!BI27),"",'Professional EARS'!BI27)</f>
        <v/>
      </c>
    </row>
    <row r="625" spans="6:66">
      <c r="F625" t="str">
        <f>IF(ISBLANK('Professional EARS'!H28),"",'Professional EARS'!H28)</f>
        <v/>
      </c>
      <c r="G625" t="str">
        <f>IF(ISBLANK('Professional EARS'!I28),"",'Professional EARS'!I28)</f>
        <v/>
      </c>
      <c r="H625" t="str">
        <f>IF(ISBLANK('Professional EARS'!J28),"",'Professional EARS'!J28)</f>
        <v/>
      </c>
      <c r="I625" t="str">
        <f>IF(ISBLANK('Professional EARS'!K28),"",'Professional EARS'!K28)</f>
        <v/>
      </c>
      <c r="J625" t="str">
        <f>IF(ISBLANK('Professional EARS'!L28),"",'Professional EARS'!L28)</f>
        <v/>
      </c>
      <c r="K625" t="str">
        <f>IF(ISBLANK('Professional EARS'!M28),"",'Professional EARS'!M28)</f>
        <v/>
      </c>
      <c r="N625" t="str">
        <f>IF(ISBLANK('Professional EARS'!N28),"",'Professional EARS'!N28)</f>
        <v/>
      </c>
      <c r="AU625" t="str">
        <f>IF(ISBLANK('Professional EARS'!AU28),"",'Professional EARS'!AU28)</f>
        <v/>
      </c>
      <c r="AV625" t="str">
        <f>IF(ISBLANK('Professional EARS'!AV28),"",'Professional EARS'!AV28)</f>
        <v/>
      </c>
      <c r="AW625" t="str">
        <f>IF(ISBLANK('Professional EARS'!AW28),"",'Professional EARS'!AW28)</f>
        <v/>
      </c>
      <c r="AX625" t="str">
        <f>IF(ISBLANK('Professional EARS'!AX28),"",'Professional EARS'!AX28)</f>
        <v/>
      </c>
      <c r="BG625" t="str">
        <f>IF(ISBLANK('Professional EARS'!BG28),"",'Professional EARS'!BG28)</f>
        <v/>
      </c>
      <c r="BI625" s="29" t="str">
        <f>IF(ISBLANK('Professional EARS'!BH28),"",'Professional EARS'!BH28)</f>
        <v/>
      </c>
      <c r="BJ625" t="str">
        <f>IF(ISBLANK('Professional EARS'!F28),"",'Professional EARS'!F28)</f>
        <v/>
      </c>
      <c r="BK625" t="str">
        <f>IF(ISBLANK('Professional EARS'!G28),"",'Professional EARS'!G28)</f>
        <v/>
      </c>
      <c r="BL625" t="str">
        <f>IF(ISBLANK('Professional EARS'!AF28),"",'Professional EARS'!AF28)</f>
        <v/>
      </c>
      <c r="BN625" t="str">
        <f>IF(ISBLANK('Professional EARS'!BI28),"",'Professional EARS'!BI28)</f>
        <v/>
      </c>
    </row>
    <row r="626" spans="6:66">
      <c r="F626" t="str">
        <f>IF(ISBLANK('Professional EARS'!H29),"",'Professional EARS'!H29)</f>
        <v/>
      </c>
      <c r="G626" t="str">
        <f>IF(ISBLANK('Professional EARS'!I29),"",'Professional EARS'!I29)</f>
        <v/>
      </c>
      <c r="H626" t="str">
        <f>IF(ISBLANK('Professional EARS'!J29),"",'Professional EARS'!J29)</f>
        <v/>
      </c>
      <c r="I626" t="str">
        <f>IF(ISBLANK('Professional EARS'!K29),"",'Professional EARS'!K29)</f>
        <v/>
      </c>
      <c r="J626" t="str">
        <f>IF(ISBLANK('Professional EARS'!L29),"",'Professional EARS'!L29)</f>
        <v/>
      </c>
      <c r="K626" t="str">
        <f>IF(ISBLANK('Professional EARS'!M29),"",'Professional EARS'!M29)</f>
        <v/>
      </c>
      <c r="N626" t="str">
        <f>IF(ISBLANK('Professional EARS'!N29),"",'Professional EARS'!N29)</f>
        <v/>
      </c>
      <c r="AU626" t="str">
        <f>IF(ISBLANK('Professional EARS'!AU29),"",'Professional EARS'!AU29)</f>
        <v/>
      </c>
      <c r="AV626" t="str">
        <f>IF(ISBLANK('Professional EARS'!AV29),"",'Professional EARS'!AV29)</f>
        <v/>
      </c>
      <c r="AW626" t="str">
        <f>IF(ISBLANK('Professional EARS'!AW29),"",'Professional EARS'!AW29)</f>
        <v/>
      </c>
      <c r="AX626" t="str">
        <f>IF(ISBLANK('Professional EARS'!AX29),"",'Professional EARS'!AX29)</f>
        <v/>
      </c>
      <c r="BG626" t="str">
        <f>IF(ISBLANK('Professional EARS'!BG29),"",'Professional EARS'!BG29)</f>
        <v/>
      </c>
      <c r="BI626" s="29" t="str">
        <f>IF(ISBLANK('Professional EARS'!BH29),"",'Professional EARS'!BH29)</f>
        <v/>
      </c>
      <c r="BJ626" t="str">
        <f>IF(ISBLANK('Professional EARS'!F29),"",'Professional EARS'!F29)</f>
        <v/>
      </c>
      <c r="BK626" t="str">
        <f>IF(ISBLANK('Professional EARS'!G29),"",'Professional EARS'!G29)</f>
        <v/>
      </c>
      <c r="BL626" t="str">
        <f>IF(ISBLANK('Professional EARS'!AF29),"",'Professional EARS'!AF29)</f>
        <v/>
      </c>
      <c r="BN626" t="str">
        <f>IF(ISBLANK('Professional EARS'!BI29),"",'Professional EARS'!BI29)</f>
        <v/>
      </c>
    </row>
    <row r="627" spans="6:66">
      <c r="F627" t="str">
        <f>IF(ISBLANK('Professional EARS'!H30),"",'Professional EARS'!H30)</f>
        <v/>
      </c>
      <c r="G627" t="str">
        <f>IF(ISBLANK('Professional EARS'!I30),"",'Professional EARS'!I30)</f>
        <v/>
      </c>
      <c r="H627" t="str">
        <f>IF(ISBLANK('Professional EARS'!J30),"",'Professional EARS'!J30)</f>
        <v/>
      </c>
      <c r="I627" t="str">
        <f>IF(ISBLANK('Professional EARS'!K30),"",'Professional EARS'!K30)</f>
        <v/>
      </c>
      <c r="J627" t="str">
        <f>IF(ISBLANK('Professional EARS'!L30),"",'Professional EARS'!L30)</f>
        <v/>
      </c>
      <c r="K627" t="str">
        <f>IF(ISBLANK('Professional EARS'!M30),"",'Professional EARS'!M30)</f>
        <v/>
      </c>
      <c r="N627" t="str">
        <f>IF(ISBLANK('Professional EARS'!N30),"",'Professional EARS'!N30)</f>
        <v/>
      </c>
      <c r="AU627" t="str">
        <f>IF(ISBLANK('Professional EARS'!AU30),"",'Professional EARS'!AU30)</f>
        <v/>
      </c>
      <c r="AV627" t="str">
        <f>IF(ISBLANK('Professional EARS'!AV30),"",'Professional EARS'!AV30)</f>
        <v/>
      </c>
      <c r="AW627" t="str">
        <f>IF(ISBLANK('Professional EARS'!AW30),"",'Professional EARS'!AW30)</f>
        <v/>
      </c>
      <c r="AX627" t="str">
        <f>IF(ISBLANK('Professional EARS'!AX30),"",'Professional EARS'!AX30)</f>
        <v/>
      </c>
      <c r="BG627" t="str">
        <f>IF(ISBLANK('Professional EARS'!BG30),"",'Professional EARS'!BG30)</f>
        <v/>
      </c>
      <c r="BI627" s="29" t="str">
        <f>IF(ISBLANK('Professional EARS'!BH30),"",'Professional EARS'!BH30)</f>
        <v/>
      </c>
      <c r="BJ627" t="str">
        <f>IF(ISBLANK('Professional EARS'!F30),"",'Professional EARS'!F30)</f>
        <v/>
      </c>
      <c r="BK627" t="str">
        <f>IF(ISBLANK('Professional EARS'!G30),"",'Professional EARS'!G30)</f>
        <v/>
      </c>
      <c r="BL627" t="str">
        <f>IF(ISBLANK('Professional EARS'!AF30),"",'Professional EARS'!AF30)</f>
        <v/>
      </c>
      <c r="BN627" t="str">
        <f>IF(ISBLANK('Professional EARS'!BI30),"",'Professional EARS'!BI30)</f>
        <v/>
      </c>
    </row>
    <row r="628" spans="6:66">
      <c r="F628" t="str">
        <f>IF(ISBLANK('Professional EARS'!H31),"",'Professional EARS'!H31)</f>
        <v/>
      </c>
      <c r="G628" t="str">
        <f>IF(ISBLANK('Professional EARS'!I31),"",'Professional EARS'!I31)</f>
        <v/>
      </c>
      <c r="H628" t="str">
        <f>IF(ISBLANK('Professional EARS'!J31),"",'Professional EARS'!J31)</f>
        <v/>
      </c>
      <c r="I628" t="str">
        <f>IF(ISBLANK('Professional EARS'!K31),"",'Professional EARS'!K31)</f>
        <v/>
      </c>
      <c r="J628" t="str">
        <f>IF(ISBLANK('Professional EARS'!L31),"",'Professional EARS'!L31)</f>
        <v/>
      </c>
      <c r="K628" t="str">
        <f>IF(ISBLANK('Professional EARS'!M31),"",'Professional EARS'!M31)</f>
        <v/>
      </c>
      <c r="N628" t="str">
        <f>IF(ISBLANK('Professional EARS'!N31),"",'Professional EARS'!N31)</f>
        <v/>
      </c>
      <c r="AU628" t="str">
        <f>IF(ISBLANK('Professional EARS'!AU31),"",'Professional EARS'!AU31)</f>
        <v/>
      </c>
      <c r="AV628" t="str">
        <f>IF(ISBLANK('Professional EARS'!AV31),"",'Professional EARS'!AV31)</f>
        <v/>
      </c>
      <c r="AW628" t="str">
        <f>IF(ISBLANK('Professional EARS'!AW31),"",'Professional EARS'!AW31)</f>
        <v/>
      </c>
      <c r="AX628" t="str">
        <f>IF(ISBLANK('Professional EARS'!AX31),"",'Professional EARS'!AX31)</f>
        <v/>
      </c>
      <c r="BG628" t="str">
        <f>IF(ISBLANK('Professional EARS'!BG31),"",'Professional EARS'!BG31)</f>
        <v/>
      </c>
      <c r="BI628" s="29" t="str">
        <f>IF(ISBLANK('Professional EARS'!BH31),"",'Professional EARS'!BH31)</f>
        <v/>
      </c>
      <c r="BJ628" t="str">
        <f>IF(ISBLANK('Professional EARS'!F31),"",'Professional EARS'!F31)</f>
        <v/>
      </c>
      <c r="BK628" t="str">
        <f>IF(ISBLANK('Professional EARS'!G31),"",'Professional EARS'!G31)</f>
        <v/>
      </c>
      <c r="BL628" t="str">
        <f>IF(ISBLANK('Professional EARS'!AF31),"",'Professional EARS'!AF31)</f>
        <v/>
      </c>
      <c r="BN628" t="str">
        <f>IF(ISBLANK('Professional EARS'!BI31),"",'Professional EARS'!BI31)</f>
        <v/>
      </c>
    </row>
    <row r="629" spans="6:66">
      <c r="F629" t="str">
        <f>IF(ISBLANK('Professional EARS'!H32),"",'Professional EARS'!H32)</f>
        <v/>
      </c>
      <c r="G629" t="str">
        <f>IF(ISBLANK('Professional EARS'!I32),"",'Professional EARS'!I32)</f>
        <v/>
      </c>
      <c r="H629" t="str">
        <f>IF(ISBLANK('Professional EARS'!J32),"",'Professional EARS'!J32)</f>
        <v/>
      </c>
      <c r="I629" t="str">
        <f>IF(ISBLANK('Professional EARS'!K32),"",'Professional EARS'!K32)</f>
        <v/>
      </c>
      <c r="J629" t="str">
        <f>IF(ISBLANK('Professional EARS'!L32),"",'Professional EARS'!L32)</f>
        <v/>
      </c>
      <c r="K629" t="str">
        <f>IF(ISBLANK('Professional EARS'!M32),"",'Professional EARS'!M32)</f>
        <v/>
      </c>
      <c r="N629" t="str">
        <f>IF(ISBLANK('Professional EARS'!N32),"",'Professional EARS'!N32)</f>
        <v/>
      </c>
      <c r="AU629" t="str">
        <f>IF(ISBLANK('Professional EARS'!AU32),"",'Professional EARS'!AU32)</f>
        <v/>
      </c>
      <c r="AV629" t="str">
        <f>IF(ISBLANK('Professional EARS'!AV32),"",'Professional EARS'!AV32)</f>
        <v/>
      </c>
      <c r="AW629" t="str">
        <f>IF(ISBLANK('Professional EARS'!AW32),"",'Professional EARS'!AW32)</f>
        <v/>
      </c>
      <c r="AX629" t="str">
        <f>IF(ISBLANK('Professional EARS'!AX32),"",'Professional EARS'!AX32)</f>
        <v/>
      </c>
      <c r="BG629" t="str">
        <f>IF(ISBLANK('Professional EARS'!BG32),"",'Professional EARS'!BG32)</f>
        <v/>
      </c>
      <c r="BI629" s="29" t="str">
        <f>IF(ISBLANK('Professional EARS'!BH32),"",'Professional EARS'!BH32)</f>
        <v/>
      </c>
      <c r="BJ629" t="str">
        <f>IF(ISBLANK('Professional EARS'!F32),"",'Professional EARS'!F32)</f>
        <v/>
      </c>
      <c r="BK629" t="str">
        <f>IF(ISBLANK('Professional EARS'!G32),"",'Professional EARS'!G32)</f>
        <v/>
      </c>
      <c r="BL629" t="str">
        <f>IF(ISBLANK('Professional EARS'!AF32),"",'Professional EARS'!AF32)</f>
        <v/>
      </c>
      <c r="BN629" t="str">
        <f>IF(ISBLANK('Professional EARS'!BI32),"",'Professional EARS'!BI32)</f>
        <v/>
      </c>
    </row>
    <row r="630" spans="6:66">
      <c r="F630" t="str">
        <f>IF(ISBLANK('Professional EARS'!H33),"",'Professional EARS'!H33)</f>
        <v/>
      </c>
      <c r="G630" t="str">
        <f>IF(ISBLANK('Professional EARS'!I33),"",'Professional EARS'!I33)</f>
        <v/>
      </c>
      <c r="H630" t="str">
        <f>IF(ISBLANK('Professional EARS'!J33),"",'Professional EARS'!J33)</f>
        <v/>
      </c>
      <c r="I630" t="str">
        <f>IF(ISBLANK('Professional EARS'!K33),"",'Professional EARS'!K33)</f>
        <v/>
      </c>
      <c r="J630" t="str">
        <f>IF(ISBLANK('Professional EARS'!L33),"",'Professional EARS'!L33)</f>
        <v/>
      </c>
      <c r="K630" t="str">
        <f>IF(ISBLANK('Professional EARS'!M33),"",'Professional EARS'!M33)</f>
        <v/>
      </c>
      <c r="N630" t="str">
        <f>IF(ISBLANK('Professional EARS'!N33),"",'Professional EARS'!N33)</f>
        <v/>
      </c>
      <c r="AU630" t="str">
        <f>IF(ISBLANK('Professional EARS'!AU33),"",'Professional EARS'!AU33)</f>
        <v/>
      </c>
      <c r="AV630" t="str">
        <f>IF(ISBLANK('Professional EARS'!AV33),"",'Professional EARS'!AV33)</f>
        <v/>
      </c>
      <c r="AW630" t="str">
        <f>IF(ISBLANK('Professional EARS'!AW33),"",'Professional EARS'!AW33)</f>
        <v/>
      </c>
      <c r="AX630" t="str">
        <f>IF(ISBLANK('Professional EARS'!AX33),"",'Professional EARS'!AX33)</f>
        <v/>
      </c>
      <c r="BG630" t="str">
        <f>IF(ISBLANK('Professional EARS'!BG33),"",'Professional EARS'!BG33)</f>
        <v/>
      </c>
      <c r="BI630" s="29" t="str">
        <f>IF(ISBLANK('Professional EARS'!BH33),"",'Professional EARS'!BH33)</f>
        <v/>
      </c>
      <c r="BJ630" t="str">
        <f>IF(ISBLANK('Professional EARS'!F33),"",'Professional EARS'!F33)</f>
        <v/>
      </c>
      <c r="BK630" t="str">
        <f>IF(ISBLANK('Professional EARS'!G33),"",'Professional EARS'!G33)</f>
        <v/>
      </c>
      <c r="BL630" t="str">
        <f>IF(ISBLANK('Professional EARS'!AF33),"",'Professional EARS'!AF33)</f>
        <v/>
      </c>
      <c r="BN630" t="str">
        <f>IF(ISBLANK('Professional EARS'!BI33),"",'Professional EARS'!BI33)</f>
        <v/>
      </c>
    </row>
    <row r="631" spans="6:66">
      <c r="F631" t="str">
        <f>IF(ISBLANK('Professional EARS'!H34),"",'Professional EARS'!H34)</f>
        <v/>
      </c>
      <c r="G631" t="str">
        <f>IF(ISBLANK('Professional EARS'!I34),"",'Professional EARS'!I34)</f>
        <v/>
      </c>
      <c r="H631" t="str">
        <f>IF(ISBLANK('Professional EARS'!J34),"",'Professional EARS'!J34)</f>
        <v/>
      </c>
      <c r="I631" t="str">
        <f>IF(ISBLANK('Professional EARS'!K34),"",'Professional EARS'!K34)</f>
        <v/>
      </c>
      <c r="J631" t="str">
        <f>IF(ISBLANK('Professional EARS'!L34),"",'Professional EARS'!L34)</f>
        <v/>
      </c>
      <c r="K631" t="str">
        <f>IF(ISBLANK('Professional EARS'!M34),"",'Professional EARS'!M34)</f>
        <v/>
      </c>
      <c r="N631" t="str">
        <f>IF(ISBLANK('Professional EARS'!N34),"",'Professional EARS'!N34)</f>
        <v/>
      </c>
      <c r="AU631" t="str">
        <f>IF(ISBLANK('Professional EARS'!AU34),"",'Professional EARS'!AU34)</f>
        <v/>
      </c>
      <c r="AV631" t="str">
        <f>IF(ISBLANK('Professional EARS'!AV34),"",'Professional EARS'!AV34)</f>
        <v/>
      </c>
      <c r="AW631" t="str">
        <f>IF(ISBLANK('Professional EARS'!AW34),"",'Professional EARS'!AW34)</f>
        <v/>
      </c>
      <c r="AX631" t="str">
        <f>IF(ISBLANK('Professional EARS'!AX34),"",'Professional EARS'!AX34)</f>
        <v/>
      </c>
      <c r="BG631" t="str">
        <f>IF(ISBLANK('Professional EARS'!BG34),"",'Professional EARS'!BG34)</f>
        <v/>
      </c>
      <c r="BI631" s="29" t="str">
        <f>IF(ISBLANK('Professional EARS'!BH34),"",'Professional EARS'!BH34)</f>
        <v/>
      </c>
      <c r="BJ631" t="str">
        <f>IF(ISBLANK('Professional EARS'!F34),"",'Professional EARS'!F34)</f>
        <v/>
      </c>
      <c r="BK631" t="str">
        <f>IF(ISBLANK('Professional EARS'!G34),"",'Professional EARS'!G34)</f>
        <v/>
      </c>
      <c r="BL631" t="str">
        <f>IF(ISBLANK('Professional EARS'!AF34),"",'Professional EARS'!AF34)</f>
        <v/>
      </c>
      <c r="BN631" t="str">
        <f>IF(ISBLANK('Professional EARS'!BI34),"",'Professional EARS'!BI34)</f>
        <v/>
      </c>
    </row>
    <row r="632" spans="6:66">
      <c r="F632" t="str">
        <f>IF(ISBLANK('Professional EARS'!H35),"",'Professional EARS'!H35)</f>
        <v/>
      </c>
      <c r="G632" t="str">
        <f>IF(ISBLANK('Professional EARS'!I35),"",'Professional EARS'!I35)</f>
        <v/>
      </c>
      <c r="H632" t="str">
        <f>IF(ISBLANK('Professional EARS'!J35),"",'Professional EARS'!J35)</f>
        <v/>
      </c>
      <c r="I632" t="str">
        <f>IF(ISBLANK('Professional EARS'!K35),"",'Professional EARS'!K35)</f>
        <v/>
      </c>
      <c r="J632" t="str">
        <f>IF(ISBLANK('Professional EARS'!L35),"",'Professional EARS'!L35)</f>
        <v/>
      </c>
      <c r="K632" t="str">
        <f>IF(ISBLANK('Professional EARS'!M35),"",'Professional EARS'!M35)</f>
        <v/>
      </c>
      <c r="N632" t="str">
        <f>IF(ISBLANK('Professional EARS'!N35),"",'Professional EARS'!N35)</f>
        <v/>
      </c>
      <c r="AU632" t="str">
        <f>IF(ISBLANK('Professional EARS'!AU35),"",'Professional EARS'!AU35)</f>
        <v/>
      </c>
      <c r="AV632" t="str">
        <f>IF(ISBLANK('Professional EARS'!AV35),"",'Professional EARS'!AV35)</f>
        <v/>
      </c>
      <c r="AW632" t="str">
        <f>IF(ISBLANK('Professional EARS'!AW35),"",'Professional EARS'!AW35)</f>
        <v/>
      </c>
      <c r="AX632" t="str">
        <f>IF(ISBLANK('Professional EARS'!AX35),"",'Professional EARS'!AX35)</f>
        <v/>
      </c>
      <c r="BG632" t="str">
        <f>IF(ISBLANK('Professional EARS'!BG35),"",'Professional EARS'!BG35)</f>
        <v/>
      </c>
      <c r="BI632" s="29" t="str">
        <f>IF(ISBLANK('Professional EARS'!BH35),"",'Professional EARS'!BH35)</f>
        <v/>
      </c>
      <c r="BJ632" t="str">
        <f>IF(ISBLANK('Professional EARS'!F35),"",'Professional EARS'!F35)</f>
        <v/>
      </c>
      <c r="BK632" t="str">
        <f>IF(ISBLANK('Professional EARS'!G35),"",'Professional EARS'!G35)</f>
        <v/>
      </c>
      <c r="BL632" t="str">
        <f>IF(ISBLANK('Professional EARS'!AF35),"",'Professional EARS'!AF35)</f>
        <v/>
      </c>
      <c r="BN632" t="str">
        <f>IF(ISBLANK('Professional EARS'!BI35),"",'Professional EARS'!BI35)</f>
        <v/>
      </c>
    </row>
    <row r="633" spans="6:66">
      <c r="F633" t="str">
        <f>IF(ISBLANK('Professional EARS'!H36),"",'Professional EARS'!H36)</f>
        <v/>
      </c>
      <c r="G633" t="str">
        <f>IF(ISBLANK('Professional EARS'!I36),"",'Professional EARS'!I36)</f>
        <v/>
      </c>
      <c r="H633" t="str">
        <f>IF(ISBLANK('Professional EARS'!J36),"",'Professional EARS'!J36)</f>
        <v/>
      </c>
      <c r="I633" t="str">
        <f>IF(ISBLANK('Professional EARS'!K36),"",'Professional EARS'!K36)</f>
        <v/>
      </c>
      <c r="J633" t="str">
        <f>IF(ISBLANK('Professional EARS'!L36),"",'Professional EARS'!L36)</f>
        <v/>
      </c>
      <c r="K633" t="str">
        <f>IF(ISBLANK('Professional EARS'!M36),"",'Professional EARS'!M36)</f>
        <v/>
      </c>
      <c r="N633" t="str">
        <f>IF(ISBLANK('Professional EARS'!N36),"",'Professional EARS'!N36)</f>
        <v/>
      </c>
      <c r="AU633" t="str">
        <f>IF(ISBLANK('Professional EARS'!AU36),"",'Professional EARS'!AU36)</f>
        <v/>
      </c>
      <c r="AV633" t="str">
        <f>IF(ISBLANK('Professional EARS'!AV36),"",'Professional EARS'!AV36)</f>
        <v/>
      </c>
      <c r="AW633" t="str">
        <f>IF(ISBLANK('Professional EARS'!AW36),"",'Professional EARS'!AW36)</f>
        <v/>
      </c>
      <c r="AX633" t="str">
        <f>IF(ISBLANK('Professional EARS'!AX36),"",'Professional EARS'!AX36)</f>
        <v/>
      </c>
      <c r="BG633" t="str">
        <f>IF(ISBLANK('Professional EARS'!BG36),"",'Professional EARS'!BG36)</f>
        <v/>
      </c>
      <c r="BI633" s="29" t="str">
        <f>IF(ISBLANK('Professional EARS'!BH36),"",'Professional EARS'!BH36)</f>
        <v/>
      </c>
      <c r="BJ633" t="str">
        <f>IF(ISBLANK('Professional EARS'!F36),"",'Professional EARS'!F36)</f>
        <v/>
      </c>
      <c r="BK633" t="str">
        <f>IF(ISBLANK('Professional EARS'!G36),"",'Professional EARS'!G36)</f>
        <v/>
      </c>
      <c r="BL633" t="str">
        <f>IF(ISBLANK('Professional EARS'!AF36),"",'Professional EARS'!AF36)</f>
        <v/>
      </c>
      <c r="BN633" t="str">
        <f>IF(ISBLANK('Professional EARS'!BI36),"",'Professional EARS'!BI36)</f>
        <v/>
      </c>
    </row>
    <row r="634" spans="6:66">
      <c r="F634" t="str">
        <f>IF(ISBLANK('Professional EARS'!H37),"",'Professional EARS'!H37)</f>
        <v/>
      </c>
      <c r="G634" t="str">
        <f>IF(ISBLANK('Professional EARS'!I37),"",'Professional EARS'!I37)</f>
        <v/>
      </c>
      <c r="H634" t="str">
        <f>IF(ISBLANK('Professional EARS'!J37),"",'Professional EARS'!J37)</f>
        <v/>
      </c>
      <c r="I634" t="str">
        <f>IF(ISBLANK('Professional EARS'!K37),"",'Professional EARS'!K37)</f>
        <v/>
      </c>
      <c r="J634" t="str">
        <f>IF(ISBLANK('Professional EARS'!L37),"",'Professional EARS'!L37)</f>
        <v/>
      </c>
      <c r="K634" t="str">
        <f>IF(ISBLANK('Professional EARS'!M37),"",'Professional EARS'!M37)</f>
        <v/>
      </c>
      <c r="N634" t="str">
        <f>IF(ISBLANK('Professional EARS'!N37),"",'Professional EARS'!N37)</f>
        <v/>
      </c>
      <c r="AU634" t="str">
        <f>IF(ISBLANK('Professional EARS'!AU37),"",'Professional EARS'!AU37)</f>
        <v/>
      </c>
      <c r="AV634" t="str">
        <f>IF(ISBLANK('Professional EARS'!AV37),"",'Professional EARS'!AV37)</f>
        <v/>
      </c>
      <c r="AW634" t="str">
        <f>IF(ISBLANK('Professional EARS'!AW37),"",'Professional EARS'!AW37)</f>
        <v/>
      </c>
      <c r="AX634" t="str">
        <f>IF(ISBLANK('Professional EARS'!AX37),"",'Professional EARS'!AX37)</f>
        <v/>
      </c>
      <c r="BG634" t="str">
        <f>IF(ISBLANK('Professional EARS'!BG37),"",'Professional EARS'!BG37)</f>
        <v/>
      </c>
      <c r="BI634" s="29" t="str">
        <f>IF(ISBLANK('Professional EARS'!BH37),"",'Professional EARS'!BH37)</f>
        <v/>
      </c>
      <c r="BJ634" t="str">
        <f>IF(ISBLANK('Professional EARS'!F37),"",'Professional EARS'!F37)</f>
        <v/>
      </c>
      <c r="BK634" t="str">
        <f>IF(ISBLANK('Professional EARS'!G37),"",'Professional EARS'!G37)</f>
        <v/>
      </c>
      <c r="BL634" t="str">
        <f>IF(ISBLANK('Professional EARS'!AF37),"",'Professional EARS'!AF37)</f>
        <v/>
      </c>
      <c r="BN634" t="str">
        <f>IF(ISBLANK('Professional EARS'!BI37),"",'Professional EARS'!BI37)</f>
        <v/>
      </c>
    </row>
    <row r="635" spans="6:66">
      <c r="F635" t="str">
        <f>IF(ISBLANK('Professional EARS'!H38),"",'Professional EARS'!H38)</f>
        <v/>
      </c>
      <c r="G635" t="str">
        <f>IF(ISBLANK('Professional EARS'!I38),"",'Professional EARS'!I38)</f>
        <v/>
      </c>
      <c r="H635" t="str">
        <f>IF(ISBLANK('Professional EARS'!J38),"",'Professional EARS'!J38)</f>
        <v/>
      </c>
      <c r="I635" t="str">
        <f>IF(ISBLANK('Professional EARS'!K38),"",'Professional EARS'!K38)</f>
        <v/>
      </c>
      <c r="J635" t="str">
        <f>IF(ISBLANK('Professional EARS'!L38),"",'Professional EARS'!L38)</f>
        <v/>
      </c>
      <c r="K635" t="str">
        <f>IF(ISBLANK('Professional EARS'!M38),"",'Professional EARS'!M38)</f>
        <v/>
      </c>
      <c r="N635" t="str">
        <f>IF(ISBLANK('Professional EARS'!N38),"",'Professional EARS'!N38)</f>
        <v/>
      </c>
      <c r="AU635" t="str">
        <f>IF(ISBLANK('Professional EARS'!AU38),"",'Professional EARS'!AU38)</f>
        <v/>
      </c>
      <c r="AV635" t="str">
        <f>IF(ISBLANK('Professional EARS'!AV38),"",'Professional EARS'!AV38)</f>
        <v/>
      </c>
      <c r="AW635" t="str">
        <f>IF(ISBLANK('Professional EARS'!AW38),"",'Professional EARS'!AW38)</f>
        <v/>
      </c>
      <c r="AX635" t="str">
        <f>IF(ISBLANK('Professional EARS'!AX38),"",'Professional EARS'!AX38)</f>
        <v/>
      </c>
      <c r="BG635" t="str">
        <f>IF(ISBLANK('Professional EARS'!BG38),"",'Professional EARS'!BG38)</f>
        <v/>
      </c>
      <c r="BI635" s="29" t="str">
        <f>IF(ISBLANK('Professional EARS'!BH38),"",'Professional EARS'!BH38)</f>
        <v/>
      </c>
      <c r="BJ635" t="str">
        <f>IF(ISBLANK('Professional EARS'!F38),"",'Professional EARS'!F38)</f>
        <v/>
      </c>
      <c r="BK635" t="str">
        <f>IF(ISBLANK('Professional EARS'!G38),"",'Professional EARS'!G38)</f>
        <v/>
      </c>
      <c r="BL635" t="str">
        <f>IF(ISBLANK('Professional EARS'!AF38),"",'Professional EARS'!AF38)</f>
        <v/>
      </c>
      <c r="BN635" t="str">
        <f>IF(ISBLANK('Professional EARS'!BI38),"",'Professional EARS'!BI38)</f>
        <v/>
      </c>
    </row>
    <row r="636" spans="6:66">
      <c r="F636" t="str">
        <f>IF(ISBLANK('Professional EARS'!H39),"",'Professional EARS'!H39)</f>
        <v/>
      </c>
      <c r="G636" t="str">
        <f>IF(ISBLANK('Professional EARS'!I39),"",'Professional EARS'!I39)</f>
        <v/>
      </c>
      <c r="H636" t="str">
        <f>IF(ISBLANK('Professional EARS'!J39),"",'Professional EARS'!J39)</f>
        <v/>
      </c>
      <c r="I636" t="str">
        <f>IF(ISBLANK('Professional EARS'!K39),"",'Professional EARS'!K39)</f>
        <v/>
      </c>
      <c r="J636" t="str">
        <f>IF(ISBLANK('Professional EARS'!L39),"",'Professional EARS'!L39)</f>
        <v/>
      </c>
      <c r="K636" t="str">
        <f>IF(ISBLANK('Professional EARS'!M39),"",'Professional EARS'!M39)</f>
        <v/>
      </c>
      <c r="N636" t="str">
        <f>IF(ISBLANK('Professional EARS'!N39),"",'Professional EARS'!N39)</f>
        <v/>
      </c>
      <c r="AU636" t="str">
        <f>IF(ISBLANK('Professional EARS'!AU39),"",'Professional EARS'!AU39)</f>
        <v/>
      </c>
      <c r="AV636" t="str">
        <f>IF(ISBLANK('Professional EARS'!AV39),"",'Professional EARS'!AV39)</f>
        <v/>
      </c>
      <c r="AW636" t="str">
        <f>IF(ISBLANK('Professional EARS'!AW39),"",'Professional EARS'!AW39)</f>
        <v/>
      </c>
      <c r="AX636" t="str">
        <f>IF(ISBLANK('Professional EARS'!AX39),"",'Professional EARS'!AX39)</f>
        <v/>
      </c>
      <c r="BG636" t="str">
        <f>IF(ISBLANK('Professional EARS'!BG39),"",'Professional EARS'!BG39)</f>
        <v/>
      </c>
      <c r="BI636" s="29" t="str">
        <f>IF(ISBLANK('Professional EARS'!BH39),"",'Professional EARS'!BH39)</f>
        <v/>
      </c>
      <c r="BJ636" t="str">
        <f>IF(ISBLANK('Professional EARS'!F39),"",'Professional EARS'!F39)</f>
        <v/>
      </c>
      <c r="BK636" t="str">
        <f>IF(ISBLANK('Professional EARS'!G39),"",'Professional EARS'!G39)</f>
        <v/>
      </c>
      <c r="BL636" t="str">
        <f>IF(ISBLANK('Professional EARS'!AF39),"",'Professional EARS'!AF39)</f>
        <v/>
      </c>
      <c r="BN636" t="str">
        <f>IF(ISBLANK('Professional EARS'!BI39),"",'Professional EARS'!BI39)</f>
        <v/>
      </c>
    </row>
    <row r="637" spans="6:66">
      <c r="F637" t="str">
        <f>IF(ISBLANK('Professional EARS'!H40),"",'Professional EARS'!H40)</f>
        <v/>
      </c>
      <c r="G637" t="str">
        <f>IF(ISBLANK('Professional EARS'!I40),"",'Professional EARS'!I40)</f>
        <v/>
      </c>
      <c r="H637" t="str">
        <f>IF(ISBLANK('Professional EARS'!J40),"",'Professional EARS'!J40)</f>
        <v/>
      </c>
      <c r="I637" t="str">
        <f>IF(ISBLANK('Professional EARS'!K40),"",'Professional EARS'!K40)</f>
        <v/>
      </c>
      <c r="J637" t="str">
        <f>IF(ISBLANK('Professional EARS'!L40),"",'Professional EARS'!L40)</f>
        <v/>
      </c>
      <c r="K637" t="str">
        <f>IF(ISBLANK('Professional EARS'!M40),"",'Professional EARS'!M40)</f>
        <v/>
      </c>
      <c r="N637" t="str">
        <f>IF(ISBLANK('Professional EARS'!N40),"",'Professional EARS'!N40)</f>
        <v/>
      </c>
      <c r="AU637" t="str">
        <f>IF(ISBLANK('Professional EARS'!AU40),"",'Professional EARS'!AU40)</f>
        <v/>
      </c>
      <c r="AV637" t="str">
        <f>IF(ISBLANK('Professional EARS'!AV40),"",'Professional EARS'!AV40)</f>
        <v/>
      </c>
      <c r="AW637" t="str">
        <f>IF(ISBLANK('Professional EARS'!AW40),"",'Professional EARS'!AW40)</f>
        <v/>
      </c>
      <c r="AX637" t="str">
        <f>IF(ISBLANK('Professional EARS'!AX40),"",'Professional EARS'!AX40)</f>
        <v/>
      </c>
      <c r="BG637" t="str">
        <f>IF(ISBLANK('Professional EARS'!BG40),"",'Professional EARS'!BG40)</f>
        <v/>
      </c>
      <c r="BI637" s="29" t="str">
        <f>IF(ISBLANK('Professional EARS'!BH40),"",'Professional EARS'!BH40)</f>
        <v/>
      </c>
      <c r="BJ637" t="str">
        <f>IF(ISBLANK('Professional EARS'!F40),"",'Professional EARS'!F40)</f>
        <v/>
      </c>
      <c r="BK637" t="str">
        <f>IF(ISBLANK('Professional EARS'!G40),"",'Professional EARS'!G40)</f>
        <v/>
      </c>
      <c r="BL637" t="str">
        <f>IF(ISBLANK('Professional EARS'!AF40),"",'Professional EARS'!AF40)</f>
        <v/>
      </c>
      <c r="BN637" t="str">
        <f>IF(ISBLANK('Professional EARS'!BI40),"",'Professional EARS'!BI40)</f>
        <v/>
      </c>
    </row>
    <row r="638" spans="6:66">
      <c r="F638" t="str">
        <f>IF(ISBLANK('Professional EARS'!H41),"",'Professional EARS'!H41)</f>
        <v/>
      </c>
      <c r="G638" t="str">
        <f>IF(ISBLANK('Professional EARS'!I41),"",'Professional EARS'!I41)</f>
        <v/>
      </c>
      <c r="H638" t="str">
        <f>IF(ISBLANK('Professional EARS'!J41),"",'Professional EARS'!J41)</f>
        <v/>
      </c>
      <c r="I638" t="str">
        <f>IF(ISBLANK('Professional EARS'!K41),"",'Professional EARS'!K41)</f>
        <v/>
      </c>
      <c r="J638" t="str">
        <f>IF(ISBLANK('Professional EARS'!L41),"",'Professional EARS'!L41)</f>
        <v/>
      </c>
      <c r="K638" t="str">
        <f>IF(ISBLANK('Professional EARS'!M41),"",'Professional EARS'!M41)</f>
        <v/>
      </c>
      <c r="N638" t="str">
        <f>IF(ISBLANK('Professional EARS'!N41),"",'Professional EARS'!N41)</f>
        <v/>
      </c>
      <c r="AU638" t="str">
        <f>IF(ISBLANK('Professional EARS'!AU41),"",'Professional EARS'!AU41)</f>
        <v/>
      </c>
      <c r="AV638" t="str">
        <f>IF(ISBLANK('Professional EARS'!AV41),"",'Professional EARS'!AV41)</f>
        <v/>
      </c>
      <c r="AW638" t="str">
        <f>IF(ISBLANK('Professional EARS'!AW41),"",'Professional EARS'!AW41)</f>
        <v/>
      </c>
      <c r="AX638" t="str">
        <f>IF(ISBLANK('Professional EARS'!AX41),"",'Professional EARS'!AX41)</f>
        <v/>
      </c>
      <c r="BG638" t="str">
        <f>IF(ISBLANK('Professional EARS'!BG41),"",'Professional EARS'!BG41)</f>
        <v/>
      </c>
      <c r="BI638" s="29" t="str">
        <f>IF(ISBLANK('Professional EARS'!BH41),"",'Professional EARS'!BH41)</f>
        <v/>
      </c>
      <c r="BJ638" t="str">
        <f>IF(ISBLANK('Professional EARS'!F41),"",'Professional EARS'!F41)</f>
        <v/>
      </c>
      <c r="BK638" t="str">
        <f>IF(ISBLANK('Professional EARS'!G41),"",'Professional EARS'!G41)</f>
        <v/>
      </c>
      <c r="BL638" t="str">
        <f>IF(ISBLANK('Professional EARS'!AF41),"",'Professional EARS'!AF41)</f>
        <v/>
      </c>
      <c r="BN638" t="str">
        <f>IF(ISBLANK('Professional EARS'!BI41),"",'Professional EARS'!BI41)</f>
        <v/>
      </c>
    </row>
    <row r="639" spans="6:66">
      <c r="F639" t="str">
        <f>IF(ISBLANK('Professional EARS'!H42),"",'Professional EARS'!H42)</f>
        <v/>
      </c>
      <c r="G639" t="str">
        <f>IF(ISBLANK('Professional EARS'!I42),"",'Professional EARS'!I42)</f>
        <v/>
      </c>
      <c r="H639" t="str">
        <f>IF(ISBLANK('Professional EARS'!J42),"",'Professional EARS'!J42)</f>
        <v/>
      </c>
      <c r="I639" t="str">
        <f>IF(ISBLANK('Professional EARS'!K42),"",'Professional EARS'!K42)</f>
        <v/>
      </c>
      <c r="J639" t="str">
        <f>IF(ISBLANK('Professional EARS'!L42),"",'Professional EARS'!L42)</f>
        <v/>
      </c>
      <c r="K639" t="str">
        <f>IF(ISBLANK('Professional EARS'!M42),"",'Professional EARS'!M42)</f>
        <v/>
      </c>
      <c r="N639" t="str">
        <f>IF(ISBLANK('Professional EARS'!N42),"",'Professional EARS'!N42)</f>
        <v/>
      </c>
      <c r="AU639" t="str">
        <f>IF(ISBLANK('Professional EARS'!AU42),"",'Professional EARS'!AU42)</f>
        <v/>
      </c>
      <c r="AV639" t="str">
        <f>IF(ISBLANK('Professional EARS'!AV42),"",'Professional EARS'!AV42)</f>
        <v/>
      </c>
      <c r="AW639" t="str">
        <f>IF(ISBLANK('Professional EARS'!AW42),"",'Professional EARS'!AW42)</f>
        <v/>
      </c>
      <c r="AX639" t="str">
        <f>IF(ISBLANK('Professional EARS'!AX42),"",'Professional EARS'!AX42)</f>
        <v/>
      </c>
      <c r="BG639" t="str">
        <f>IF(ISBLANK('Professional EARS'!BG42),"",'Professional EARS'!BG42)</f>
        <v/>
      </c>
      <c r="BI639" s="29" t="str">
        <f>IF(ISBLANK('Professional EARS'!BH42),"",'Professional EARS'!BH42)</f>
        <v/>
      </c>
      <c r="BJ639" t="str">
        <f>IF(ISBLANK('Professional EARS'!F42),"",'Professional EARS'!F42)</f>
        <v/>
      </c>
      <c r="BK639" t="str">
        <f>IF(ISBLANK('Professional EARS'!G42),"",'Professional EARS'!G42)</f>
        <v/>
      </c>
      <c r="BL639" t="str">
        <f>IF(ISBLANK('Professional EARS'!AF42),"",'Professional EARS'!AF42)</f>
        <v/>
      </c>
      <c r="BN639" t="str">
        <f>IF(ISBLANK('Professional EARS'!BI42),"",'Professional EARS'!BI42)</f>
        <v/>
      </c>
    </row>
    <row r="640" spans="6:66">
      <c r="F640" t="str">
        <f>IF(ISBLANK('Professional EARS'!H43),"",'Professional EARS'!H43)</f>
        <v/>
      </c>
      <c r="G640" t="str">
        <f>IF(ISBLANK('Professional EARS'!I43),"",'Professional EARS'!I43)</f>
        <v/>
      </c>
      <c r="H640" t="str">
        <f>IF(ISBLANK('Professional EARS'!J43),"",'Professional EARS'!J43)</f>
        <v/>
      </c>
      <c r="I640" t="str">
        <f>IF(ISBLANK('Professional EARS'!K43),"",'Professional EARS'!K43)</f>
        <v/>
      </c>
      <c r="J640" t="str">
        <f>IF(ISBLANK('Professional EARS'!L43),"",'Professional EARS'!L43)</f>
        <v/>
      </c>
      <c r="K640" t="str">
        <f>IF(ISBLANK('Professional EARS'!M43),"",'Professional EARS'!M43)</f>
        <v/>
      </c>
      <c r="N640" t="str">
        <f>IF(ISBLANK('Professional EARS'!N43),"",'Professional EARS'!N43)</f>
        <v/>
      </c>
      <c r="AU640" t="str">
        <f>IF(ISBLANK('Professional EARS'!AU43),"",'Professional EARS'!AU43)</f>
        <v/>
      </c>
      <c r="AV640" t="str">
        <f>IF(ISBLANK('Professional EARS'!AV43),"",'Professional EARS'!AV43)</f>
        <v/>
      </c>
      <c r="AW640" t="str">
        <f>IF(ISBLANK('Professional EARS'!AW43),"",'Professional EARS'!AW43)</f>
        <v/>
      </c>
      <c r="AX640" t="str">
        <f>IF(ISBLANK('Professional EARS'!AX43),"",'Professional EARS'!AX43)</f>
        <v/>
      </c>
      <c r="BG640" t="str">
        <f>IF(ISBLANK('Professional EARS'!BG43),"",'Professional EARS'!BG43)</f>
        <v/>
      </c>
      <c r="BI640" s="29" t="str">
        <f>IF(ISBLANK('Professional EARS'!BH43),"",'Professional EARS'!BH43)</f>
        <v/>
      </c>
      <c r="BJ640" t="str">
        <f>IF(ISBLANK('Professional EARS'!F43),"",'Professional EARS'!F43)</f>
        <v/>
      </c>
      <c r="BK640" t="str">
        <f>IF(ISBLANK('Professional EARS'!G43),"",'Professional EARS'!G43)</f>
        <v/>
      </c>
      <c r="BL640" t="str">
        <f>IF(ISBLANK('Professional EARS'!AF43),"",'Professional EARS'!AF43)</f>
        <v/>
      </c>
      <c r="BN640" t="str">
        <f>IF(ISBLANK('Professional EARS'!BI43),"",'Professional EARS'!BI43)</f>
        <v/>
      </c>
    </row>
    <row r="641" spans="6:66">
      <c r="F641" t="str">
        <f>IF(ISBLANK('Professional EARS'!H44),"",'Professional EARS'!H44)</f>
        <v/>
      </c>
      <c r="G641" t="str">
        <f>IF(ISBLANK('Professional EARS'!I44),"",'Professional EARS'!I44)</f>
        <v/>
      </c>
      <c r="H641" t="str">
        <f>IF(ISBLANK('Professional EARS'!J44),"",'Professional EARS'!J44)</f>
        <v/>
      </c>
      <c r="I641" t="str">
        <f>IF(ISBLANK('Professional EARS'!K44),"",'Professional EARS'!K44)</f>
        <v/>
      </c>
      <c r="J641" t="str">
        <f>IF(ISBLANK('Professional EARS'!L44),"",'Professional EARS'!L44)</f>
        <v/>
      </c>
      <c r="K641" t="str">
        <f>IF(ISBLANK('Professional EARS'!M44),"",'Professional EARS'!M44)</f>
        <v/>
      </c>
      <c r="N641" t="str">
        <f>IF(ISBLANK('Professional EARS'!N44),"",'Professional EARS'!N44)</f>
        <v/>
      </c>
      <c r="AU641" t="str">
        <f>IF(ISBLANK('Professional EARS'!AU44),"",'Professional EARS'!AU44)</f>
        <v/>
      </c>
      <c r="AV641" t="str">
        <f>IF(ISBLANK('Professional EARS'!AV44),"",'Professional EARS'!AV44)</f>
        <v/>
      </c>
      <c r="AW641" t="str">
        <f>IF(ISBLANK('Professional EARS'!AW44),"",'Professional EARS'!AW44)</f>
        <v/>
      </c>
      <c r="AX641" t="str">
        <f>IF(ISBLANK('Professional EARS'!AX44),"",'Professional EARS'!AX44)</f>
        <v/>
      </c>
      <c r="BG641" t="str">
        <f>IF(ISBLANK('Professional EARS'!BG44),"",'Professional EARS'!BG44)</f>
        <v/>
      </c>
      <c r="BI641" s="29" t="str">
        <f>IF(ISBLANK('Professional EARS'!BH44),"",'Professional EARS'!BH44)</f>
        <v/>
      </c>
      <c r="BJ641" t="str">
        <f>IF(ISBLANK('Professional EARS'!F44),"",'Professional EARS'!F44)</f>
        <v/>
      </c>
      <c r="BK641" t="str">
        <f>IF(ISBLANK('Professional EARS'!G44),"",'Professional EARS'!G44)</f>
        <v/>
      </c>
      <c r="BL641" t="str">
        <f>IF(ISBLANK('Professional EARS'!AF44),"",'Professional EARS'!AF44)</f>
        <v/>
      </c>
      <c r="BN641" t="str">
        <f>IF(ISBLANK('Professional EARS'!BI44),"",'Professional EARS'!BI44)</f>
        <v/>
      </c>
    </row>
    <row r="642" spans="6:66">
      <c r="F642" t="str">
        <f>IF(ISBLANK('Professional EARS'!H45),"",'Professional EARS'!H45)</f>
        <v/>
      </c>
      <c r="G642" t="str">
        <f>IF(ISBLANK('Professional EARS'!I45),"",'Professional EARS'!I45)</f>
        <v/>
      </c>
      <c r="H642" t="str">
        <f>IF(ISBLANK('Professional EARS'!J45),"",'Professional EARS'!J45)</f>
        <v/>
      </c>
      <c r="I642" t="str">
        <f>IF(ISBLANK('Professional EARS'!K45),"",'Professional EARS'!K45)</f>
        <v/>
      </c>
      <c r="J642" t="str">
        <f>IF(ISBLANK('Professional EARS'!L45),"",'Professional EARS'!L45)</f>
        <v/>
      </c>
      <c r="K642" t="str">
        <f>IF(ISBLANK('Professional EARS'!M45),"",'Professional EARS'!M45)</f>
        <v/>
      </c>
      <c r="N642" t="str">
        <f>IF(ISBLANK('Professional EARS'!N45),"",'Professional EARS'!N45)</f>
        <v/>
      </c>
      <c r="AU642" t="str">
        <f>IF(ISBLANK('Professional EARS'!AU45),"",'Professional EARS'!AU45)</f>
        <v/>
      </c>
      <c r="AV642" t="str">
        <f>IF(ISBLANK('Professional EARS'!AV45),"",'Professional EARS'!AV45)</f>
        <v/>
      </c>
      <c r="AW642" t="str">
        <f>IF(ISBLANK('Professional EARS'!AW45),"",'Professional EARS'!AW45)</f>
        <v/>
      </c>
      <c r="AX642" t="str">
        <f>IF(ISBLANK('Professional EARS'!AX45),"",'Professional EARS'!AX45)</f>
        <v/>
      </c>
      <c r="BG642" t="str">
        <f>IF(ISBLANK('Professional EARS'!BG45),"",'Professional EARS'!BG45)</f>
        <v/>
      </c>
      <c r="BI642" s="29" t="str">
        <f>IF(ISBLANK('Professional EARS'!BH45),"",'Professional EARS'!BH45)</f>
        <v/>
      </c>
      <c r="BJ642" t="str">
        <f>IF(ISBLANK('Professional EARS'!F45),"",'Professional EARS'!F45)</f>
        <v/>
      </c>
      <c r="BK642" t="str">
        <f>IF(ISBLANK('Professional EARS'!G45),"",'Professional EARS'!G45)</f>
        <v/>
      </c>
      <c r="BL642" t="str">
        <f>IF(ISBLANK('Professional EARS'!AF45),"",'Professional EARS'!AF45)</f>
        <v/>
      </c>
      <c r="BN642" t="str">
        <f>IF(ISBLANK('Professional EARS'!BI45),"",'Professional EARS'!BI45)</f>
        <v/>
      </c>
    </row>
    <row r="643" spans="6:66">
      <c r="F643" t="str">
        <f>IF(ISBLANK('Professional EARS'!H46),"",'Professional EARS'!H46)</f>
        <v/>
      </c>
      <c r="G643" t="str">
        <f>IF(ISBLANK('Professional EARS'!I46),"",'Professional EARS'!I46)</f>
        <v/>
      </c>
      <c r="H643" t="str">
        <f>IF(ISBLANK('Professional EARS'!J46),"",'Professional EARS'!J46)</f>
        <v/>
      </c>
      <c r="I643" t="str">
        <f>IF(ISBLANK('Professional EARS'!K46),"",'Professional EARS'!K46)</f>
        <v/>
      </c>
      <c r="J643" t="str">
        <f>IF(ISBLANK('Professional EARS'!L46),"",'Professional EARS'!L46)</f>
        <v/>
      </c>
      <c r="K643" t="str">
        <f>IF(ISBLANK('Professional EARS'!M46),"",'Professional EARS'!M46)</f>
        <v/>
      </c>
      <c r="N643" t="str">
        <f>IF(ISBLANK('Professional EARS'!N46),"",'Professional EARS'!N46)</f>
        <v/>
      </c>
      <c r="AU643" t="str">
        <f>IF(ISBLANK('Professional EARS'!AU46),"",'Professional EARS'!AU46)</f>
        <v/>
      </c>
      <c r="AV643" t="str">
        <f>IF(ISBLANK('Professional EARS'!AV46),"",'Professional EARS'!AV46)</f>
        <v/>
      </c>
      <c r="AW643" t="str">
        <f>IF(ISBLANK('Professional EARS'!AW46),"",'Professional EARS'!AW46)</f>
        <v/>
      </c>
      <c r="AX643" t="str">
        <f>IF(ISBLANK('Professional EARS'!AX46),"",'Professional EARS'!AX46)</f>
        <v/>
      </c>
      <c r="BG643" t="str">
        <f>IF(ISBLANK('Professional EARS'!BG46),"",'Professional EARS'!BG46)</f>
        <v/>
      </c>
      <c r="BI643" s="29" t="str">
        <f>IF(ISBLANK('Professional EARS'!BH46),"",'Professional EARS'!BH46)</f>
        <v/>
      </c>
      <c r="BJ643" t="str">
        <f>IF(ISBLANK('Professional EARS'!F46),"",'Professional EARS'!F46)</f>
        <v/>
      </c>
      <c r="BK643" t="str">
        <f>IF(ISBLANK('Professional EARS'!G46),"",'Professional EARS'!G46)</f>
        <v/>
      </c>
      <c r="BL643" t="str">
        <f>IF(ISBLANK('Professional EARS'!AF46),"",'Professional EARS'!AF46)</f>
        <v/>
      </c>
      <c r="BN643" t="str">
        <f>IF(ISBLANK('Professional EARS'!BI46),"",'Professional EARS'!BI46)</f>
        <v/>
      </c>
    </row>
    <row r="644" spans="6:66">
      <c r="F644" t="str">
        <f>IF(ISBLANK('Professional EARS'!H47),"",'Professional EARS'!H47)</f>
        <v/>
      </c>
      <c r="G644" t="str">
        <f>IF(ISBLANK('Professional EARS'!I47),"",'Professional EARS'!I47)</f>
        <v/>
      </c>
      <c r="H644" t="str">
        <f>IF(ISBLANK('Professional EARS'!J47),"",'Professional EARS'!J47)</f>
        <v/>
      </c>
      <c r="I644" t="str">
        <f>IF(ISBLANK('Professional EARS'!K47),"",'Professional EARS'!K47)</f>
        <v/>
      </c>
      <c r="J644" t="str">
        <f>IF(ISBLANK('Professional EARS'!L47),"",'Professional EARS'!L47)</f>
        <v/>
      </c>
      <c r="K644" t="str">
        <f>IF(ISBLANK('Professional EARS'!M47),"",'Professional EARS'!M47)</f>
        <v/>
      </c>
      <c r="N644" t="str">
        <f>IF(ISBLANK('Professional EARS'!N47),"",'Professional EARS'!N47)</f>
        <v/>
      </c>
      <c r="AU644" t="str">
        <f>IF(ISBLANK('Professional EARS'!AU47),"",'Professional EARS'!AU47)</f>
        <v/>
      </c>
      <c r="AV644" t="str">
        <f>IF(ISBLANK('Professional EARS'!AV47),"",'Professional EARS'!AV47)</f>
        <v/>
      </c>
      <c r="AW644" t="str">
        <f>IF(ISBLANK('Professional EARS'!AW47),"",'Professional EARS'!AW47)</f>
        <v/>
      </c>
      <c r="AX644" t="str">
        <f>IF(ISBLANK('Professional EARS'!AX47),"",'Professional EARS'!AX47)</f>
        <v/>
      </c>
      <c r="BG644" t="str">
        <f>IF(ISBLANK('Professional EARS'!BG47),"",'Professional EARS'!BG47)</f>
        <v/>
      </c>
      <c r="BI644" s="29" t="str">
        <f>IF(ISBLANK('Professional EARS'!BH47),"",'Professional EARS'!BH47)</f>
        <v/>
      </c>
      <c r="BJ644" t="str">
        <f>IF(ISBLANK('Professional EARS'!F47),"",'Professional EARS'!F47)</f>
        <v/>
      </c>
      <c r="BK644" t="str">
        <f>IF(ISBLANK('Professional EARS'!G47),"",'Professional EARS'!G47)</f>
        <v/>
      </c>
      <c r="BL644" t="str">
        <f>IF(ISBLANK('Professional EARS'!AF47),"",'Professional EARS'!AF47)</f>
        <v/>
      </c>
      <c r="BN644" t="str">
        <f>IF(ISBLANK('Professional EARS'!BI47),"",'Professional EARS'!BI47)</f>
        <v/>
      </c>
    </row>
    <row r="645" spans="6:66">
      <c r="F645" t="str">
        <f>IF(ISBLANK('Professional EARS'!H48),"",'Professional EARS'!H48)</f>
        <v/>
      </c>
      <c r="G645" t="str">
        <f>IF(ISBLANK('Professional EARS'!I48),"",'Professional EARS'!I48)</f>
        <v/>
      </c>
      <c r="H645" t="str">
        <f>IF(ISBLANK('Professional EARS'!J48),"",'Professional EARS'!J48)</f>
        <v/>
      </c>
      <c r="I645" t="str">
        <f>IF(ISBLANK('Professional EARS'!K48),"",'Professional EARS'!K48)</f>
        <v/>
      </c>
      <c r="J645" t="str">
        <f>IF(ISBLANK('Professional EARS'!L48),"",'Professional EARS'!L48)</f>
        <v/>
      </c>
      <c r="K645" t="str">
        <f>IF(ISBLANK('Professional EARS'!M48),"",'Professional EARS'!M48)</f>
        <v/>
      </c>
      <c r="N645" t="str">
        <f>IF(ISBLANK('Professional EARS'!N48),"",'Professional EARS'!N48)</f>
        <v/>
      </c>
      <c r="AU645" t="str">
        <f>IF(ISBLANK('Professional EARS'!AU48),"",'Professional EARS'!AU48)</f>
        <v/>
      </c>
      <c r="AV645" t="str">
        <f>IF(ISBLANK('Professional EARS'!AV48),"",'Professional EARS'!AV48)</f>
        <v/>
      </c>
      <c r="AW645" t="str">
        <f>IF(ISBLANK('Professional EARS'!AW48),"",'Professional EARS'!AW48)</f>
        <v/>
      </c>
      <c r="AX645" t="str">
        <f>IF(ISBLANK('Professional EARS'!AX48),"",'Professional EARS'!AX48)</f>
        <v/>
      </c>
      <c r="BG645" t="str">
        <f>IF(ISBLANK('Professional EARS'!BG48),"",'Professional EARS'!BG48)</f>
        <v/>
      </c>
      <c r="BI645" s="29" t="str">
        <f>IF(ISBLANK('Professional EARS'!BH48),"",'Professional EARS'!BH48)</f>
        <v/>
      </c>
      <c r="BJ645" t="str">
        <f>IF(ISBLANK('Professional EARS'!F48),"",'Professional EARS'!F48)</f>
        <v/>
      </c>
      <c r="BK645" t="str">
        <f>IF(ISBLANK('Professional EARS'!G48),"",'Professional EARS'!G48)</f>
        <v/>
      </c>
      <c r="BL645" t="str">
        <f>IF(ISBLANK('Professional EARS'!AF48),"",'Professional EARS'!AF48)</f>
        <v/>
      </c>
      <c r="BN645" t="str">
        <f>IF(ISBLANK('Professional EARS'!BI48),"",'Professional EARS'!BI48)</f>
        <v/>
      </c>
    </row>
    <row r="646" spans="6:66">
      <c r="F646" t="str">
        <f>IF(ISBLANK('Professional EARS'!H49),"",'Professional EARS'!H49)</f>
        <v/>
      </c>
      <c r="G646" t="str">
        <f>IF(ISBLANK('Professional EARS'!I49),"",'Professional EARS'!I49)</f>
        <v/>
      </c>
      <c r="H646" t="str">
        <f>IF(ISBLANK('Professional EARS'!J49),"",'Professional EARS'!J49)</f>
        <v/>
      </c>
      <c r="I646" t="str">
        <f>IF(ISBLANK('Professional EARS'!K49),"",'Professional EARS'!K49)</f>
        <v/>
      </c>
      <c r="J646" t="str">
        <f>IF(ISBLANK('Professional EARS'!L49),"",'Professional EARS'!L49)</f>
        <v/>
      </c>
      <c r="K646" t="str">
        <f>IF(ISBLANK('Professional EARS'!M49),"",'Professional EARS'!M49)</f>
        <v/>
      </c>
      <c r="N646" t="str">
        <f>IF(ISBLANK('Professional EARS'!N49),"",'Professional EARS'!N49)</f>
        <v/>
      </c>
      <c r="AU646" t="str">
        <f>IF(ISBLANK('Professional EARS'!AU49),"",'Professional EARS'!AU49)</f>
        <v/>
      </c>
      <c r="AV646" t="str">
        <f>IF(ISBLANK('Professional EARS'!AV49),"",'Professional EARS'!AV49)</f>
        <v/>
      </c>
      <c r="AW646" t="str">
        <f>IF(ISBLANK('Professional EARS'!AW49),"",'Professional EARS'!AW49)</f>
        <v/>
      </c>
      <c r="AX646" t="str">
        <f>IF(ISBLANK('Professional EARS'!AX49),"",'Professional EARS'!AX49)</f>
        <v/>
      </c>
      <c r="BG646" t="str">
        <f>IF(ISBLANK('Professional EARS'!BG49),"",'Professional EARS'!BG49)</f>
        <v/>
      </c>
      <c r="BI646" s="29" t="str">
        <f>IF(ISBLANK('Professional EARS'!BH49),"",'Professional EARS'!BH49)</f>
        <v/>
      </c>
      <c r="BJ646" t="str">
        <f>IF(ISBLANK('Professional EARS'!F49),"",'Professional EARS'!F49)</f>
        <v/>
      </c>
      <c r="BK646" t="str">
        <f>IF(ISBLANK('Professional EARS'!G49),"",'Professional EARS'!G49)</f>
        <v/>
      </c>
      <c r="BL646" t="str">
        <f>IF(ISBLANK('Professional EARS'!AF49),"",'Professional EARS'!AF49)</f>
        <v/>
      </c>
      <c r="BN646" t="str">
        <f>IF(ISBLANK('Professional EARS'!BI49),"",'Professional EARS'!BI49)</f>
        <v/>
      </c>
    </row>
    <row r="647" spans="6:66">
      <c r="F647" t="str">
        <f>IF(ISBLANK('Professional EARS'!H50),"",'Professional EARS'!H50)</f>
        <v/>
      </c>
      <c r="G647" t="str">
        <f>IF(ISBLANK('Professional EARS'!I50),"",'Professional EARS'!I50)</f>
        <v/>
      </c>
      <c r="H647" t="str">
        <f>IF(ISBLANK('Professional EARS'!J50),"",'Professional EARS'!J50)</f>
        <v/>
      </c>
      <c r="I647" t="str">
        <f>IF(ISBLANK('Professional EARS'!K50),"",'Professional EARS'!K50)</f>
        <v/>
      </c>
      <c r="J647" t="str">
        <f>IF(ISBLANK('Professional EARS'!L50),"",'Professional EARS'!L50)</f>
        <v/>
      </c>
      <c r="K647" t="str">
        <f>IF(ISBLANK('Professional EARS'!M50),"",'Professional EARS'!M50)</f>
        <v/>
      </c>
      <c r="N647" t="str">
        <f>IF(ISBLANK('Professional EARS'!N50),"",'Professional EARS'!N50)</f>
        <v/>
      </c>
      <c r="AU647" t="str">
        <f>IF(ISBLANK('Professional EARS'!AU50),"",'Professional EARS'!AU50)</f>
        <v/>
      </c>
      <c r="AV647" t="str">
        <f>IF(ISBLANK('Professional EARS'!AV50),"",'Professional EARS'!AV50)</f>
        <v/>
      </c>
      <c r="AW647" t="str">
        <f>IF(ISBLANK('Professional EARS'!AW50),"",'Professional EARS'!AW50)</f>
        <v/>
      </c>
      <c r="AX647" t="str">
        <f>IF(ISBLANK('Professional EARS'!AX50),"",'Professional EARS'!AX50)</f>
        <v/>
      </c>
      <c r="BG647" t="str">
        <f>IF(ISBLANK('Professional EARS'!BG50),"",'Professional EARS'!BG50)</f>
        <v/>
      </c>
      <c r="BI647" s="29" t="str">
        <f>IF(ISBLANK('Professional EARS'!BH50),"",'Professional EARS'!BH50)</f>
        <v/>
      </c>
      <c r="BJ647" t="str">
        <f>IF(ISBLANK('Professional EARS'!F50),"",'Professional EARS'!F50)</f>
        <v/>
      </c>
      <c r="BK647" t="str">
        <f>IF(ISBLANK('Professional EARS'!G50),"",'Professional EARS'!G50)</f>
        <v/>
      </c>
      <c r="BL647" t="str">
        <f>IF(ISBLANK('Professional EARS'!AF50),"",'Professional EARS'!AF50)</f>
        <v/>
      </c>
      <c r="BN647" t="str">
        <f>IF(ISBLANK('Professional EARS'!BI50),"",'Professional EARS'!BI50)</f>
        <v/>
      </c>
    </row>
    <row r="648" spans="6:66">
      <c r="F648" t="str">
        <f>IF(ISBLANK('Professional EARS'!H51),"",'Professional EARS'!H51)</f>
        <v/>
      </c>
      <c r="G648" t="str">
        <f>IF(ISBLANK('Professional EARS'!I51),"",'Professional EARS'!I51)</f>
        <v/>
      </c>
      <c r="H648" t="str">
        <f>IF(ISBLANK('Professional EARS'!J51),"",'Professional EARS'!J51)</f>
        <v/>
      </c>
      <c r="I648" t="str">
        <f>IF(ISBLANK('Professional EARS'!K51),"",'Professional EARS'!K51)</f>
        <v/>
      </c>
      <c r="J648" t="str">
        <f>IF(ISBLANK('Professional EARS'!L51),"",'Professional EARS'!L51)</f>
        <v/>
      </c>
      <c r="K648" t="str">
        <f>IF(ISBLANK('Professional EARS'!M51),"",'Professional EARS'!M51)</f>
        <v/>
      </c>
      <c r="N648" t="str">
        <f>IF(ISBLANK('Professional EARS'!N51),"",'Professional EARS'!N51)</f>
        <v/>
      </c>
      <c r="AU648" t="str">
        <f>IF(ISBLANK('Professional EARS'!AU51),"",'Professional EARS'!AU51)</f>
        <v/>
      </c>
      <c r="AV648" t="str">
        <f>IF(ISBLANK('Professional EARS'!AV51),"",'Professional EARS'!AV51)</f>
        <v/>
      </c>
      <c r="AW648" t="str">
        <f>IF(ISBLANK('Professional EARS'!AW51),"",'Professional EARS'!AW51)</f>
        <v/>
      </c>
      <c r="AX648" t="str">
        <f>IF(ISBLANK('Professional EARS'!AX51),"",'Professional EARS'!AX51)</f>
        <v/>
      </c>
      <c r="BG648" t="str">
        <f>IF(ISBLANK('Professional EARS'!BG51),"",'Professional EARS'!BG51)</f>
        <v/>
      </c>
      <c r="BI648" s="29" t="str">
        <f>IF(ISBLANK('Professional EARS'!BH51),"",'Professional EARS'!BH51)</f>
        <v/>
      </c>
      <c r="BJ648" t="str">
        <f>IF(ISBLANK('Professional EARS'!F51),"",'Professional EARS'!F51)</f>
        <v/>
      </c>
      <c r="BK648" t="str">
        <f>IF(ISBLANK('Professional EARS'!G51),"",'Professional EARS'!G51)</f>
        <v/>
      </c>
      <c r="BL648" t="str">
        <f>IF(ISBLANK('Professional EARS'!AF51),"",'Professional EARS'!AF51)</f>
        <v/>
      </c>
      <c r="BN648" t="str">
        <f>IF(ISBLANK('Professional EARS'!BI51),"",'Professional EARS'!BI51)</f>
        <v/>
      </c>
    </row>
    <row r="649" spans="6:66">
      <c r="F649" t="str">
        <f>IF(ISBLANK('Professional EARS'!H52),"",'Professional EARS'!H52)</f>
        <v/>
      </c>
      <c r="G649" t="str">
        <f>IF(ISBLANK('Professional EARS'!I52),"",'Professional EARS'!I52)</f>
        <v/>
      </c>
      <c r="H649" t="str">
        <f>IF(ISBLANK('Professional EARS'!J52),"",'Professional EARS'!J52)</f>
        <v/>
      </c>
      <c r="I649" t="str">
        <f>IF(ISBLANK('Professional EARS'!K52),"",'Professional EARS'!K52)</f>
        <v/>
      </c>
      <c r="J649" t="str">
        <f>IF(ISBLANK('Professional EARS'!L52),"",'Professional EARS'!L52)</f>
        <v/>
      </c>
      <c r="K649" t="str">
        <f>IF(ISBLANK('Professional EARS'!M52),"",'Professional EARS'!M52)</f>
        <v/>
      </c>
      <c r="N649" t="str">
        <f>IF(ISBLANK('Professional EARS'!N52),"",'Professional EARS'!N52)</f>
        <v/>
      </c>
      <c r="AU649" t="str">
        <f>IF(ISBLANK('Professional EARS'!AU52),"",'Professional EARS'!AU52)</f>
        <v/>
      </c>
      <c r="AV649" t="str">
        <f>IF(ISBLANK('Professional EARS'!AV52),"",'Professional EARS'!AV52)</f>
        <v/>
      </c>
      <c r="AW649" t="str">
        <f>IF(ISBLANK('Professional EARS'!AW52),"",'Professional EARS'!AW52)</f>
        <v/>
      </c>
      <c r="AX649" t="str">
        <f>IF(ISBLANK('Professional EARS'!AX52),"",'Professional EARS'!AX52)</f>
        <v/>
      </c>
      <c r="BG649" t="str">
        <f>IF(ISBLANK('Professional EARS'!BG52),"",'Professional EARS'!BG52)</f>
        <v/>
      </c>
      <c r="BI649" s="29" t="str">
        <f>IF(ISBLANK('Professional EARS'!BH52),"",'Professional EARS'!BH52)</f>
        <v/>
      </c>
      <c r="BJ649" t="str">
        <f>IF(ISBLANK('Professional EARS'!F52),"",'Professional EARS'!F52)</f>
        <v/>
      </c>
      <c r="BK649" t="str">
        <f>IF(ISBLANK('Professional EARS'!G52),"",'Professional EARS'!G52)</f>
        <v/>
      </c>
      <c r="BL649" t="str">
        <f>IF(ISBLANK('Professional EARS'!AF52),"",'Professional EARS'!AF52)</f>
        <v/>
      </c>
      <c r="BN649" t="str">
        <f>IF(ISBLANK('Professional EARS'!BI52),"",'Professional EARS'!BI52)</f>
        <v/>
      </c>
    </row>
    <row r="650" spans="6:66">
      <c r="F650" t="str">
        <f>IF(ISBLANK('Professional EARS'!H53),"",'Professional EARS'!H53)</f>
        <v/>
      </c>
      <c r="G650" t="str">
        <f>IF(ISBLANK('Professional EARS'!I53),"",'Professional EARS'!I53)</f>
        <v/>
      </c>
      <c r="H650" t="str">
        <f>IF(ISBLANK('Professional EARS'!J53),"",'Professional EARS'!J53)</f>
        <v/>
      </c>
      <c r="I650" t="str">
        <f>IF(ISBLANK('Professional EARS'!K53),"",'Professional EARS'!K53)</f>
        <v/>
      </c>
      <c r="J650" t="str">
        <f>IF(ISBLANK('Professional EARS'!L53),"",'Professional EARS'!L53)</f>
        <v/>
      </c>
      <c r="K650" t="str">
        <f>IF(ISBLANK('Professional EARS'!M53),"",'Professional EARS'!M53)</f>
        <v/>
      </c>
      <c r="N650" t="str">
        <f>IF(ISBLANK('Professional EARS'!N53),"",'Professional EARS'!N53)</f>
        <v/>
      </c>
      <c r="AU650" t="str">
        <f>IF(ISBLANK('Professional EARS'!AU53),"",'Professional EARS'!AU53)</f>
        <v/>
      </c>
      <c r="AV650" t="str">
        <f>IF(ISBLANK('Professional EARS'!AV53),"",'Professional EARS'!AV53)</f>
        <v/>
      </c>
      <c r="AW650" t="str">
        <f>IF(ISBLANK('Professional EARS'!AW53),"",'Professional EARS'!AW53)</f>
        <v/>
      </c>
      <c r="AX650" t="str">
        <f>IF(ISBLANK('Professional EARS'!AX53),"",'Professional EARS'!AX53)</f>
        <v/>
      </c>
      <c r="BG650" t="str">
        <f>IF(ISBLANK('Professional EARS'!BG53),"",'Professional EARS'!BG53)</f>
        <v/>
      </c>
      <c r="BI650" s="29" t="str">
        <f>IF(ISBLANK('Professional EARS'!BH53),"",'Professional EARS'!BH53)</f>
        <v/>
      </c>
      <c r="BJ650" t="str">
        <f>IF(ISBLANK('Professional EARS'!F53),"",'Professional EARS'!F53)</f>
        <v/>
      </c>
      <c r="BK650" t="str">
        <f>IF(ISBLANK('Professional EARS'!G53),"",'Professional EARS'!G53)</f>
        <v/>
      </c>
      <c r="BL650" t="str">
        <f>IF(ISBLANK('Professional EARS'!AF53),"",'Professional EARS'!AF53)</f>
        <v/>
      </c>
      <c r="BN650" t="str">
        <f>IF(ISBLANK('Professional EARS'!BI53),"",'Professional EARS'!BI53)</f>
        <v/>
      </c>
    </row>
    <row r="651" spans="6:66">
      <c r="F651" t="str">
        <f>IF(ISBLANK('Professional EARS'!H54),"",'Professional EARS'!H54)</f>
        <v/>
      </c>
      <c r="G651" t="str">
        <f>IF(ISBLANK('Professional EARS'!I54),"",'Professional EARS'!I54)</f>
        <v/>
      </c>
      <c r="H651" t="str">
        <f>IF(ISBLANK('Professional EARS'!J54),"",'Professional EARS'!J54)</f>
        <v/>
      </c>
      <c r="I651" t="str">
        <f>IF(ISBLANK('Professional EARS'!K54),"",'Professional EARS'!K54)</f>
        <v/>
      </c>
      <c r="J651" t="str">
        <f>IF(ISBLANK('Professional EARS'!L54),"",'Professional EARS'!L54)</f>
        <v/>
      </c>
      <c r="K651" t="str">
        <f>IF(ISBLANK('Professional EARS'!M54),"",'Professional EARS'!M54)</f>
        <v/>
      </c>
      <c r="N651" t="str">
        <f>IF(ISBLANK('Professional EARS'!N54),"",'Professional EARS'!N54)</f>
        <v/>
      </c>
      <c r="AU651" t="str">
        <f>IF(ISBLANK('Professional EARS'!AU54),"",'Professional EARS'!AU54)</f>
        <v/>
      </c>
      <c r="AV651" t="str">
        <f>IF(ISBLANK('Professional EARS'!AV54),"",'Professional EARS'!AV54)</f>
        <v/>
      </c>
      <c r="AW651" t="str">
        <f>IF(ISBLANK('Professional EARS'!AW54),"",'Professional EARS'!AW54)</f>
        <v/>
      </c>
      <c r="AX651" t="str">
        <f>IF(ISBLANK('Professional EARS'!AX54),"",'Professional EARS'!AX54)</f>
        <v/>
      </c>
      <c r="BG651" t="str">
        <f>IF(ISBLANK('Professional EARS'!BG54),"",'Professional EARS'!BG54)</f>
        <v/>
      </c>
      <c r="BI651" s="29" t="str">
        <f>IF(ISBLANK('Professional EARS'!BH54),"",'Professional EARS'!BH54)</f>
        <v/>
      </c>
      <c r="BJ651" t="str">
        <f>IF(ISBLANK('Professional EARS'!F54),"",'Professional EARS'!F54)</f>
        <v/>
      </c>
      <c r="BK651" t="str">
        <f>IF(ISBLANK('Professional EARS'!G54),"",'Professional EARS'!G54)</f>
        <v/>
      </c>
      <c r="BL651" t="str">
        <f>IF(ISBLANK('Professional EARS'!AF54),"",'Professional EARS'!AF54)</f>
        <v/>
      </c>
      <c r="BN651" t="str">
        <f>IF(ISBLANK('Professional EARS'!BI54),"",'Professional EARS'!BI54)</f>
        <v/>
      </c>
    </row>
    <row r="652" spans="6:66">
      <c r="F652" t="str">
        <f>IF(ISBLANK('Professional EARS'!H55),"",'Professional EARS'!H55)</f>
        <v/>
      </c>
      <c r="G652" t="str">
        <f>IF(ISBLANK('Professional EARS'!I55),"",'Professional EARS'!I55)</f>
        <v/>
      </c>
      <c r="H652" t="str">
        <f>IF(ISBLANK('Professional EARS'!J55),"",'Professional EARS'!J55)</f>
        <v/>
      </c>
      <c r="I652" t="str">
        <f>IF(ISBLANK('Professional EARS'!K55),"",'Professional EARS'!K55)</f>
        <v/>
      </c>
      <c r="J652" t="str">
        <f>IF(ISBLANK('Professional EARS'!L55),"",'Professional EARS'!L55)</f>
        <v/>
      </c>
      <c r="K652" t="str">
        <f>IF(ISBLANK('Professional EARS'!M55),"",'Professional EARS'!M55)</f>
        <v/>
      </c>
      <c r="N652" t="str">
        <f>IF(ISBLANK('Professional EARS'!N55),"",'Professional EARS'!N55)</f>
        <v/>
      </c>
      <c r="AU652" t="str">
        <f>IF(ISBLANK('Professional EARS'!AU55),"",'Professional EARS'!AU55)</f>
        <v/>
      </c>
      <c r="AV652" t="str">
        <f>IF(ISBLANK('Professional EARS'!AV55),"",'Professional EARS'!AV55)</f>
        <v/>
      </c>
      <c r="AW652" t="str">
        <f>IF(ISBLANK('Professional EARS'!AW55),"",'Professional EARS'!AW55)</f>
        <v/>
      </c>
      <c r="AX652" t="str">
        <f>IF(ISBLANK('Professional EARS'!AX55),"",'Professional EARS'!AX55)</f>
        <v/>
      </c>
      <c r="BG652" t="str">
        <f>IF(ISBLANK('Professional EARS'!BG55),"",'Professional EARS'!BG55)</f>
        <v/>
      </c>
      <c r="BI652" s="29" t="str">
        <f>IF(ISBLANK('Professional EARS'!BH55),"",'Professional EARS'!BH55)</f>
        <v/>
      </c>
      <c r="BJ652" t="str">
        <f>IF(ISBLANK('Professional EARS'!F55),"",'Professional EARS'!F55)</f>
        <v/>
      </c>
      <c r="BK652" t="str">
        <f>IF(ISBLANK('Professional EARS'!G55),"",'Professional EARS'!G55)</f>
        <v/>
      </c>
      <c r="BL652" t="str">
        <f>IF(ISBLANK('Professional EARS'!AF55),"",'Professional EARS'!AF55)</f>
        <v/>
      </c>
      <c r="BN652" t="str">
        <f>IF(ISBLANK('Professional EARS'!BI55),"",'Professional EARS'!BI55)</f>
        <v/>
      </c>
    </row>
    <row r="653" spans="6:66">
      <c r="F653" t="str">
        <f>IF(ISBLANK('Professional EARS'!H56),"",'Professional EARS'!H56)</f>
        <v/>
      </c>
      <c r="G653" t="str">
        <f>IF(ISBLANK('Professional EARS'!I56),"",'Professional EARS'!I56)</f>
        <v/>
      </c>
      <c r="H653" t="str">
        <f>IF(ISBLANK('Professional EARS'!J56),"",'Professional EARS'!J56)</f>
        <v/>
      </c>
      <c r="I653" t="str">
        <f>IF(ISBLANK('Professional EARS'!K56),"",'Professional EARS'!K56)</f>
        <v/>
      </c>
      <c r="J653" t="str">
        <f>IF(ISBLANK('Professional EARS'!L56),"",'Professional EARS'!L56)</f>
        <v/>
      </c>
      <c r="K653" t="str">
        <f>IF(ISBLANK('Professional EARS'!M56),"",'Professional EARS'!M56)</f>
        <v/>
      </c>
      <c r="N653" t="str">
        <f>IF(ISBLANK('Professional EARS'!N56),"",'Professional EARS'!N56)</f>
        <v/>
      </c>
      <c r="AU653" t="str">
        <f>IF(ISBLANK('Professional EARS'!AU56),"",'Professional EARS'!AU56)</f>
        <v/>
      </c>
      <c r="AV653" t="str">
        <f>IF(ISBLANK('Professional EARS'!AV56),"",'Professional EARS'!AV56)</f>
        <v/>
      </c>
      <c r="AW653" t="str">
        <f>IF(ISBLANK('Professional EARS'!AW56),"",'Professional EARS'!AW56)</f>
        <v/>
      </c>
      <c r="AX653" t="str">
        <f>IF(ISBLANK('Professional EARS'!AX56),"",'Professional EARS'!AX56)</f>
        <v/>
      </c>
      <c r="BG653" t="str">
        <f>IF(ISBLANK('Professional EARS'!BG56),"",'Professional EARS'!BG56)</f>
        <v/>
      </c>
      <c r="BI653" s="29" t="str">
        <f>IF(ISBLANK('Professional EARS'!BH56),"",'Professional EARS'!BH56)</f>
        <v/>
      </c>
      <c r="BJ653" t="str">
        <f>IF(ISBLANK('Professional EARS'!F56),"",'Professional EARS'!F56)</f>
        <v/>
      </c>
      <c r="BK653" t="str">
        <f>IF(ISBLANK('Professional EARS'!G56),"",'Professional EARS'!G56)</f>
        <v/>
      </c>
      <c r="BL653" t="str">
        <f>IF(ISBLANK('Professional EARS'!AF56),"",'Professional EARS'!AF56)</f>
        <v/>
      </c>
      <c r="BN653" t="str">
        <f>IF(ISBLANK('Professional EARS'!BI56),"",'Professional EARS'!BI56)</f>
        <v/>
      </c>
    </row>
    <row r="654" spans="6:66">
      <c r="F654" t="str">
        <f>IF(ISBLANK('Professional EARS'!H57),"",'Professional EARS'!H57)</f>
        <v/>
      </c>
      <c r="G654" t="str">
        <f>IF(ISBLANK('Professional EARS'!I57),"",'Professional EARS'!I57)</f>
        <v/>
      </c>
      <c r="H654" t="str">
        <f>IF(ISBLANK('Professional EARS'!J57),"",'Professional EARS'!J57)</f>
        <v/>
      </c>
      <c r="I654" t="str">
        <f>IF(ISBLANK('Professional EARS'!K57),"",'Professional EARS'!K57)</f>
        <v/>
      </c>
      <c r="J654" t="str">
        <f>IF(ISBLANK('Professional EARS'!L57),"",'Professional EARS'!L57)</f>
        <v/>
      </c>
      <c r="K654" t="str">
        <f>IF(ISBLANK('Professional EARS'!M57),"",'Professional EARS'!M57)</f>
        <v/>
      </c>
      <c r="N654" t="str">
        <f>IF(ISBLANK('Professional EARS'!N57),"",'Professional EARS'!N57)</f>
        <v/>
      </c>
      <c r="AU654" t="str">
        <f>IF(ISBLANK('Professional EARS'!AU57),"",'Professional EARS'!AU57)</f>
        <v/>
      </c>
      <c r="AV654" t="str">
        <f>IF(ISBLANK('Professional EARS'!AV57),"",'Professional EARS'!AV57)</f>
        <v/>
      </c>
      <c r="AW654" t="str">
        <f>IF(ISBLANK('Professional EARS'!AW57),"",'Professional EARS'!AW57)</f>
        <v/>
      </c>
      <c r="AX654" t="str">
        <f>IF(ISBLANK('Professional EARS'!AX57),"",'Professional EARS'!AX57)</f>
        <v/>
      </c>
      <c r="BG654" t="str">
        <f>IF(ISBLANK('Professional EARS'!BG57),"",'Professional EARS'!BG57)</f>
        <v/>
      </c>
      <c r="BI654" s="29" t="str">
        <f>IF(ISBLANK('Professional EARS'!BH57),"",'Professional EARS'!BH57)</f>
        <v/>
      </c>
      <c r="BJ654" t="str">
        <f>IF(ISBLANK('Professional EARS'!F57),"",'Professional EARS'!F57)</f>
        <v/>
      </c>
      <c r="BK654" t="str">
        <f>IF(ISBLANK('Professional EARS'!G57),"",'Professional EARS'!G57)</f>
        <v/>
      </c>
      <c r="BL654" t="str">
        <f>IF(ISBLANK('Professional EARS'!AF57),"",'Professional EARS'!AF57)</f>
        <v/>
      </c>
      <c r="BN654" t="str">
        <f>IF(ISBLANK('Professional EARS'!BI57),"",'Professional EARS'!BI57)</f>
        <v/>
      </c>
    </row>
    <row r="655" spans="6:66">
      <c r="F655" t="str">
        <f>IF(ISBLANK('Professional EARS'!H58),"",'Professional EARS'!H58)</f>
        <v/>
      </c>
      <c r="G655" t="str">
        <f>IF(ISBLANK('Professional EARS'!I58),"",'Professional EARS'!I58)</f>
        <v/>
      </c>
      <c r="H655" t="str">
        <f>IF(ISBLANK('Professional EARS'!J58),"",'Professional EARS'!J58)</f>
        <v/>
      </c>
      <c r="I655" t="str">
        <f>IF(ISBLANK('Professional EARS'!K58),"",'Professional EARS'!K58)</f>
        <v/>
      </c>
      <c r="J655" t="str">
        <f>IF(ISBLANK('Professional EARS'!L58),"",'Professional EARS'!L58)</f>
        <v/>
      </c>
      <c r="K655" t="str">
        <f>IF(ISBLANK('Professional EARS'!M58),"",'Professional EARS'!M58)</f>
        <v/>
      </c>
      <c r="N655" t="str">
        <f>IF(ISBLANK('Professional EARS'!N58),"",'Professional EARS'!N58)</f>
        <v/>
      </c>
      <c r="AU655" t="str">
        <f>IF(ISBLANK('Professional EARS'!AU58),"",'Professional EARS'!AU58)</f>
        <v/>
      </c>
      <c r="AV655" t="str">
        <f>IF(ISBLANK('Professional EARS'!AV58),"",'Professional EARS'!AV58)</f>
        <v/>
      </c>
      <c r="AW655" t="str">
        <f>IF(ISBLANK('Professional EARS'!AW58),"",'Professional EARS'!AW58)</f>
        <v/>
      </c>
      <c r="AX655" t="str">
        <f>IF(ISBLANK('Professional EARS'!AX58),"",'Professional EARS'!AX58)</f>
        <v/>
      </c>
      <c r="BG655" t="str">
        <f>IF(ISBLANK('Professional EARS'!BG58),"",'Professional EARS'!BG58)</f>
        <v/>
      </c>
      <c r="BI655" s="29" t="str">
        <f>IF(ISBLANK('Professional EARS'!BH58),"",'Professional EARS'!BH58)</f>
        <v/>
      </c>
      <c r="BJ655" t="str">
        <f>IF(ISBLANK('Professional EARS'!F58),"",'Professional EARS'!F58)</f>
        <v/>
      </c>
      <c r="BK655" t="str">
        <f>IF(ISBLANK('Professional EARS'!G58),"",'Professional EARS'!G58)</f>
        <v/>
      </c>
      <c r="BL655" t="str">
        <f>IF(ISBLANK('Professional EARS'!AF58),"",'Professional EARS'!AF58)</f>
        <v/>
      </c>
      <c r="BN655" t="str">
        <f>IF(ISBLANK('Professional EARS'!BI58),"",'Professional EARS'!BI58)</f>
        <v/>
      </c>
    </row>
    <row r="656" spans="6:66">
      <c r="F656" t="str">
        <f>IF(ISBLANK('Professional EARS'!H59),"",'Professional EARS'!H59)</f>
        <v/>
      </c>
      <c r="G656" t="str">
        <f>IF(ISBLANK('Professional EARS'!I59),"",'Professional EARS'!I59)</f>
        <v/>
      </c>
      <c r="H656" t="str">
        <f>IF(ISBLANK('Professional EARS'!J59),"",'Professional EARS'!J59)</f>
        <v/>
      </c>
      <c r="I656" t="str">
        <f>IF(ISBLANK('Professional EARS'!K59),"",'Professional EARS'!K59)</f>
        <v/>
      </c>
      <c r="J656" t="str">
        <f>IF(ISBLANK('Professional EARS'!L59),"",'Professional EARS'!L59)</f>
        <v/>
      </c>
      <c r="K656" t="str">
        <f>IF(ISBLANK('Professional EARS'!M59),"",'Professional EARS'!M59)</f>
        <v/>
      </c>
      <c r="N656" t="str">
        <f>IF(ISBLANK('Professional EARS'!N59),"",'Professional EARS'!N59)</f>
        <v/>
      </c>
      <c r="AU656" t="str">
        <f>IF(ISBLANK('Professional EARS'!AU59),"",'Professional EARS'!AU59)</f>
        <v/>
      </c>
      <c r="AV656" t="str">
        <f>IF(ISBLANK('Professional EARS'!AV59),"",'Professional EARS'!AV59)</f>
        <v/>
      </c>
      <c r="AW656" t="str">
        <f>IF(ISBLANK('Professional EARS'!AW59),"",'Professional EARS'!AW59)</f>
        <v/>
      </c>
      <c r="AX656" t="str">
        <f>IF(ISBLANK('Professional EARS'!AX59),"",'Professional EARS'!AX59)</f>
        <v/>
      </c>
      <c r="BG656" t="str">
        <f>IF(ISBLANK('Professional EARS'!BG59),"",'Professional EARS'!BG59)</f>
        <v/>
      </c>
      <c r="BI656" s="29" t="str">
        <f>IF(ISBLANK('Professional EARS'!BH59),"",'Professional EARS'!BH59)</f>
        <v/>
      </c>
      <c r="BJ656" t="str">
        <f>IF(ISBLANK('Professional EARS'!F59),"",'Professional EARS'!F59)</f>
        <v/>
      </c>
      <c r="BK656" t="str">
        <f>IF(ISBLANK('Professional EARS'!G59),"",'Professional EARS'!G59)</f>
        <v/>
      </c>
      <c r="BL656" t="str">
        <f>IF(ISBLANK('Professional EARS'!AF59),"",'Professional EARS'!AF59)</f>
        <v/>
      </c>
      <c r="BN656" t="str">
        <f>IF(ISBLANK('Professional EARS'!BI59),"",'Professional EARS'!BI59)</f>
        <v/>
      </c>
    </row>
    <row r="657" spans="6:66">
      <c r="F657" t="str">
        <f>IF(ISBLANK('Professional EARS'!H60),"",'Professional EARS'!H60)</f>
        <v/>
      </c>
      <c r="G657" t="str">
        <f>IF(ISBLANK('Professional EARS'!I60),"",'Professional EARS'!I60)</f>
        <v/>
      </c>
      <c r="H657" t="str">
        <f>IF(ISBLANK('Professional EARS'!J60),"",'Professional EARS'!J60)</f>
        <v/>
      </c>
      <c r="I657" t="str">
        <f>IF(ISBLANK('Professional EARS'!K60),"",'Professional EARS'!K60)</f>
        <v/>
      </c>
      <c r="J657" t="str">
        <f>IF(ISBLANK('Professional EARS'!L60),"",'Professional EARS'!L60)</f>
        <v/>
      </c>
      <c r="K657" t="str">
        <f>IF(ISBLANK('Professional EARS'!M60),"",'Professional EARS'!M60)</f>
        <v/>
      </c>
      <c r="N657" t="str">
        <f>IF(ISBLANK('Professional EARS'!N60),"",'Professional EARS'!N60)</f>
        <v/>
      </c>
      <c r="AU657" t="str">
        <f>IF(ISBLANK('Professional EARS'!AU60),"",'Professional EARS'!AU60)</f>
        <v/>
      </c>
      <c r="AV657" t="str">
        <f>IF(ISBLANK('Professional EARS'!AV60),"",'Professional EARS'!AV60)</f>
        <v/>
      </c>
      <c r="AW657" t="str">
        <f>IF(ISBLANK('Professional EARS'!AW60),"",'Professional EARS'!AW60)</f>
        <v/>
      </c>
      <c r="AX657" t="str">
        <f>IF(ISBLANK('Professional EARS'!AX60),"",'Professional EARS'!AX60)</f>
        <v/>
      </c>
      <c r="BG657" t="str">
        <f>IF(ISBLANK('Professional EARS'!BG60),"",'Professional EARS'!BG60)</f>
        <v/>
      </c>
      <c r="BI657" s="29" t="str">
        <f>IF(ISBLANK('Professional EARS'!BH60),"",'Professional EARS'!BH60)</f>
        <v/>
      </c>
      <c r="BJ657" t="str">
        <f>IF(ISBLANK('Professional EARS'!F60),"",'Professional EARS'!F60)</f>
        <v/>
      </c>
      <c r="BK657" t="str">
        <f>IF(ISBLANK('Professional EARS'!G60),"",'Professional EARS'!G60)</f>
        <v/>
      </c>
      <c r="BL657" t="str">
        <f>IF(ISBLANK('Professional EARS'!AF60),"",'Professional EARS'!AF60)</f>
        <v/>
      </c>
      <c r="BN657" t="str">
        <f>IF(ISBLANK('Professional EARS'!BI60),"",'Professional EARS'!BI60)</f>
        <v/>
      </c>
    </row>
    <row r="658" spans="6:66">
      <c r="F658" t="str">
        <f>IF(ISBLANK('Professional EARS'!H61),"",'Professional EARS'!H61)</f>
        <v/>
      </c>
      <c r="G658" t="str">
        <f>IF(ISBLANK('Professional EARS'!I61),"",'Professional EARS'!I61)</f>
        <v/>
      </c>
      <c r="H658" t="str">
        <f>IF(ISBLANK('Professional EARS'!J61),"",'Professional EARS'!J61)</f>
        <v/>
      </c>
      <c r="I658" t="str">
        <f>IF(ISBLANK('Professional EARS'!K61),"",'Professional EARS'!K61)</f>
        <v/>
      </c>
      <c r="J658" t="str">
        <f>IF(ISBLANK('Professional EARS'!L61),"",'Professional EARS'!L61)</f>
        <v/>
      </c>
      <c r="K658" t="str">
        <f>IF(ISBLANK('Professional EARS'!M61),"",'Professional EARS'!M61)</f>
        <v/>
      </c>
      <c r="N658" t="str">
        <f>IF(ISBLANK('Professional EARS'!N61),"",'Professional EARS'!N61)</f>
        <v/>
      </c>
      <c r="AU658" t="str">
        <f>IF(ISBLANK('Professional EARS'!AU61),"",'Professional EARS'!AU61)</f>
        <v/>
      </c>
      <c r="AV658" t="str">
        <f>IF(ISBLANK('Professional EARS'!AV61),"",'Professional EARS'!AV61)</f>
        <v/>
      </c>
      <c r="AW658" t="str">
        <f>IF(ISBLANK('Professional EARS'!AW61),"",'Professional EARS'!AW61)</f>
        <v/>
      </c>
      <c r="AX658" t="str">
        <f>IF(ISBLANK('Professional EARS'!AX61),"",'Professional EARS'!AX61)</f>
        <v/>
      </c>
      <c r="BG658" t="str">
        <f>IF(ISBLANK('Professional EARS'!BG61),"",'Professional EARS'!BG61)</f>
        <v/>
      </c>
      <c r="BI658" s="29" t="str">
        <f>IF(ISBLANK('Professional EARS'!BH61),"",'Professional EARS'!BH61)</f>
        <v/>
      </c>
      <c r="BJ658" t="str">
        <f>IF(ISBLANK('Professional EARS'!F61),"",'Professional EARS'!F61)</f>
        <v/>
      </c>
      <c r="BK658" t="str">
        <f>IF(ISBLANK('Professional EARS'!G61),"",'Professional EARS'!G61)</f>
        <v/>
      </c>
      <c r="BL658" t="str">
        <f>IF(ISBLANK('Professional EARS'!AF61),"",'Professional EARS'!AF61)</f>
        <v/>
      </c>
      <c r="BN658" t="str">
        <f>IF(ISBLANK('Professional EARS'!BI61),"",'Professional EARS'!BI61)</f>
        <v/>
      </c>
    </row>
    <row r="659" spans="6:66">
      <c r="F659" t="str">
        <f>IF(ISBLANK('Professional EARS'!H62),"",'Professional EARS'!H62)</f>
        <v/>
      </c>
      <c r="G659" t="str">
        <f>IF(ISBLANK('Professional EARS'!I62),"",'Professional EARS'!I62)</f>
        <v/>
      </c>
      <c r="H659" t="str">
        <f>IF(ISBLANK('Professional EARS'!J62),"",'Professional EARS'!J62)</f>
        <v/>
      </c>
      <c r="I659" t="str">
        <f>IF(ISBLANK('Professional EARS'!K62),"",'Professional EARS'!K62)</f>
        <v/>
      </c>
      <c r="J659" t="str">
        <f>IF(ISBLANK('Professional EARS'!L62),"",'Professional EARS'!L62)</f>
        <v/>
      </c>
      <c r="K659" t="str">
        <f>IF(ISBLANK('Professional EARS'!M62),"",'Professional EARS'!M62)</f>
        <v/>
      </c>
      <c r="N659" t="str">
        <f>IF(ISBLANK('Professional EARS'!N62),"",'Professional EARS'!N62)</f>
        <v/>
      </c>
      <c r="AU659" t="str">
        <f>IF(ISBLANK('Professional EARS'!AU62),"",'Professional EARS'!AU62)</f>
        <v/>
      </c>
      <c r="AV659" t="str">
        <f>IF(ISBLANK('Professional EARS'!AV62),"",'Professional EARS'!AV62)</f>
        <v/>
      </c>
      <c r="AW659" t="str">
        <f>IF(ISBLANK('Professional EARS'!AW62),"",'Professional EARS'!AW62)</f>
        <v/>
      </c>
      <c r="AX659" t="str">
        <f>IF(ISBLANK('Professional EARS'!AX62),"",'Professional EARS'!AX62)</f>
        <v/>
      </c>
      <c r="BG659" t="str">
        <f>IF(ISBLANK('Professional EARS'!BG62),"",'Professional EARS'!BG62)</f>
        <v/>
      </c>
      <c r="BI659" s="29" t="str">
        <f>IF(ISBLANK('Professional EARS'!BH62),"",'Professional EARS'!BH62)</f>
        <v/>
      </c>
      <c r="BJ659" t="str">
        <f>IF(ISBLANK('Professional EARS'!F62),"",'Professional EARS'!F62)</f>
        <v/>
      </c>
      <c r="BK659" t="str">
        <f>IF(ISBLANK('Professional EARS'!G62),"",'Professional EARS'!G62)</f>
        <v/>
      </c>
      <c r="BL659" t="str">
        <f>IF(ISBLANK('Professional EARS'!AF62),"",'Professional EARS'!AF62)</f>
        <v/>
      </c>
      <c r="BN659" t="str">
        <f>IF(ISBLANK('Professional EARS'!BI62),"",'Professional EARS'!BI62)</f>
        <v/>
      </c>
    </row>
    <row r="660" spans="6:66">
      <c r="F660" t="str">
        <f>IF(ISBLANK('Professional EARS'!H63),"",'Professional EARS'!H63)</f>
        <v/>
      </c>
      <c r="G660" t="str">
        <f>IF(ISBLANK('Professional EARS'!I63),"",'Professional EARS'!I63)</f>
        <v/>
      </c>
      <c r="H660" t="str">
        <f>IF(ISBLANK('Professional EARS'!J63),"",'Professional EARS'!J63)</f>
        <v/>
      </c>
      <c r="I660" t="str">
        <f>IF(ISBLANK('Professional EARS'!K63),"",'Professional EARS'!K63)</f>
        <v/>
      </c>
      <c r="J660" t="str">
        <f>IF(ISBLANK('Professional EARS'!L63),"",'Professional EARS'!L63)</f>
        <v/>
      </c>
      <c r="K660" t="str">
        <f>IF(ISBLANK('Professional EARS'!M63),"",'Professional EARS'!M63)</f>
        <v/>
      </c>
      <c r="N660" t="str">
        <f>IF(ISBLANK('Professional EARS'!N63),"",'Professional EARS'!N63)</f>
        <v/>
      </c>
      <c r="AU660" t="str">
        <f>IF(ISBLANK('Professional EARS'!AU63),"",'Professional EARS'!AU63)</f>
        <v/>
      </c>
      <c r="AV660" t="str">
        <f>IF(ISBLANK('Professional EARS'!AV63),"",'Professional EARS'!AV63)</f>
        <v/>
      </c>
      <c r="AW660" t="str">
        <f>IF(ISBLANK('Professional EARS'!AW63),"",'Professional EARS'!AW63)</f>
        <v/>
      </c>
      <c r="AX660" t="str">
        <f>IF(ISBLANK('Professional EARS'!AX63),"",'Professional EARS'!AX63)</f>
        <v/>
      </c>
      <c r="BG660" t="str">
        <f>IF(ISBLANK('Professional EARS'!BG63),"",'Professional EARS'!BG63)</f>
        <v/>
      </c>
      <c r="BI660" s="29" t="str">
        <f>IF(ISBLANK('Professional EARS'!BH63),"",'Professional EARS'!BH63)</f>
        <v/>
      </c>
      <c r="BJ660" t="str">
        <f>IF(ISBLANK('Professional EARS'!F63),"",'Professional EARS'!F63)</f>
        <v/>
      </c>
      <c r="BK660" t="str">
        <f>IF(ISBLANK('Professional EARS'!G63),"",'Professional EARS'!G63)</f>
        <v/>
      </c>
      <c r="BL660" t="str">
        <f>IF(ISBLANK('Professional EARS'!AF63),"",'Professional EARS'!AF63)</f>
        <v/>
      </c>
      <c r="BN660" t="str">
        <f>IF(ISBLANK('Professional EARS'!BI63),"",'Professional EARS'!BI63)</f>
        <v/>
      </c>
    </row>
    <row r="661" spans="6:66">
      <c r="F661" t="str">
        <f>IF(ISBLANK('Professional EARS'!H64),"",'Professional EARS'!H64)</f>
        <v/>
      </c>
      <c r="G661" t="str">
        <f>IF(ISBLANK('Professional EARS'!I64),"",'Professional EARS'!I64)</f>
        <v/>
      </c>
      <c r="H661" t="str">
        <f>IF(ISBLANK('Professional EARS'!J64),"",'Professional EARS'!J64)</f>
        <v/>
      </c>
      <c r="I661" t="str">
        <f>IF(ISBLANK('Professional EARS'!K64),"",'Professional EARS'!K64)</f>
        <v/>
      </c>
      <c r="J661" t="str">
        <f>IF(ISBLANK('Professional EARS'!L64),"",'Professional EARS'!L64)</f>
        <v/>
      </c>
      <c r="K661" t="str">
        <f>IF(ISBLANK('Professional EARS'!M64),"",'Professional EARS'!M64)</f>
        <v/>
      </c>
      <c r="N661" t="str">
        <f>IF(ISBLANK('Professional EARS'!N64),"",'Professional EARS'!N64)</f>
        <v/>
      </c>
      <c r="AU661" t="str">
        <f>IF(ISBLANK('Professional EARS'!AU64),"",'Professional EARS'!AU64)</f>
        <v/>
      </c>
      <c r="AV661" t="str">
        <f>IF(ISBLANK('Professional EARS'!AV64),"",'Professional EARS'!AV64)</f>
        <v/>
      </c>
      <c r="AW661" t="str">
        <f>IF(ISBLANK('Professional EARS'!AW64),"",'Professional EARS'!AW64)</f>
        <v/>
      </c>
      <c r="AX661" t="str">
        <f>IF(ISBLANK('Professional EARS'!AX64),"",'Professional EARS'!AX64)</f>
        <v/>
      </c>
      <c r="BG661" t="str">
        <f>IF(ISBLANK('Professional EARS'!BG64),"",'Professional EARS'!BG64)</f>
        <v/>
      </c>
      <c r="BI661" s="29" t="str">
        <f>IF(ISBLANK('Professional EARS'!BH64),"",'Professional EARS'!BH64)</f>
        <v/>
      </c>
      <c r="BJ661" t="str">
        <f>IF(ISBLANK('Professional EARS'!F64),"",'Professional EARS'!F64)</f>
        <v/>
      </c>
      <c r="BK661" t="str">
        <f>IF(ISBLANK('Professional EARS'!G64),"",'Professional EARS'!G64)</f>
        <v/>
      </c>
      <c r="BL661" t="str">
        <f>IF(ISBLANK('Professional EARS'!AF64),"",'Professional EARS'!AF64)</f>
        <v/>
      </c>
      <c r="BN661" t="str">
        <f>IF(ISBLANK('Professional EARS'!BI64),"",'Professional EARS'!BI64)</f>
        <v/>
      </c>
    </row>
    <row r="662" spans="6:66">
      <c r="F662" t="str">
        <f>IF(ISBLANK('Professional EARS'!H65),"",'Professional EARS'!H65)</f>
        <v/>
      </c>
      <c r="G662" t="str">
        <f>IF(ISBLANK('Professional EARS'!I65),"",'Professional EARS'!I65)</f>
        <v/>
      </c>
      <c r="H662" t="str">
        <f>IF(ISBLANK('Professional EARS'!J65),"",'Professional EARS'!J65)</f>
        <v/>
      </c>
      <c r="I662" t="str">
        <f>IF(ISBLANK('Professional EARS'!K65),"",'Professional EARS'!K65)</f>
        <v/>
      </c>
      <c r="J662" t="str">
        <f>IF(ISBLANK('Professional EARS'!L65),"",'Professional EARS'!L65)</f>
        <v/>
      </c>
      <c r="K662" t="str">
        <f>IF(ISBLANK('Professional EARS'!M65),"",'Professional EARS'!M65)</f>
        <v/>
      </c>
      <c r="N662" t="str">
        <f>IF(ISBLANK('Professional EARS'!N65),"",'Professional EARS'!N65)</f>
        <v/>
      </c>
      <c r="AU662" t="str">
        <f>IF(ISBLANK('Professional EARS'!AU65),"",'Professional EARS'!AU65)</f>
        <v/>
      </c>
      <c r="AV662" t="str">
        <f>IF(ISBLANK('Professional EARS'!AV65),"",'Professional EARS'!AV65)</f>
        <v/>
      </c>
      <c r="AW662" t="str">
        <f>IF(ISBLANK('Professional EARS'!AW65),"",'Professional EARS'!AW65)</f>
        <v/>
      </c>
      <c r="AX662" t="str">
        <f>IF(ISBLANK('Professional EARS'!AX65),"",'Professional EARS'!AX65)</f>
        <v/>
      </c>
      <c r="BG662" t="str">
        <f>IF(ISBLANK('Professional EARS'!BG65),"",'Professional EARS'!BG65)</f>
        <v/>
      </c>
      <c r="BI662" s="29" t="str">
        <f>IF(ISBLANK('Professional EARS'!BH65),"",'Professional EARS'!BH65)</f>
        <v/>
      </c>
      <c r="BJ662" t="str">
        <f>IF(ISBLANK('Professional EARS'!F65),"",'Professional EARS'!F65)</f>
        <v/>
      </c>
      <c r="BK662" t="str">
        <f>IF(ISBLANK('Professional EARS'!G65),"",'Professional EARS'!G65)</f>
        <v/>
      </c>
      <c r="BL662" t="str">
        <f>IF(ISBLANK('Professional EARS'!AF65),"",'Professional EARS'!AF65)</f>
        <v/>
      </c>
      <c r="BN662" t="str">
        <f>IF(ISBLANK('Professional EARS'!BI65),"",'Professional EARS'!BI65)</f>
        <v/>
      </c>
    </row>
    <row r="663" spans="6:66">
      <c r="F663" t="str">
        <f>IF(ISBLANK('Professional EARS'!H66),"",'Professional EARS'!H66)</f>
        <v/>
      </c>
      <c r="G663" t="str">
        <f>IF(ISBLANK('Professional EARS'!I66),"",'Professional EARS'!I66)</f>
        <v/>
      </c>
      <c r="H663" t="str">
        <f>IF(ISBLANK('Professional EARS'!J66),"",'Professional EARS'!J66)</f>
        <v/>
      </c>
      <c r="I663" t="str">
        <f>IF(ISBLANK('Professional EARS'!K66),"",'Professional EARS'!K66)</f>
        <v/>
      </c>
      <c r="J663" t="str">
        <f>IF(ISBLANK('Professional EARS'!L66),"",'Professional EARS'!L66)</f>
        <v/>
      </c>
      <c r="K663" t="str">
        <f>IF(ISBLANK('Professional EARS'!M66),"",'Professional EARS'!M66)</f>
        <v/>
      </c>
      <c r="N663" t="str">
        <f>IF(ISBLANK('Professional EARS'!N66),"",'Professional EARS'!N66)</f>
        <v/>
      </c>
      <c r="AU663" t="str">
        <f>IF(ISBLANK('Professional EARS'!AU66),"",'Professional EARS'!AU66)</f>
        <v/>
      </c>
      <c r="AV663" t="str">
        <f>IF(ISBLANK('Professional EARS'!AV66),"",'Professional EARS'!AV66)</f>
        <v/>
      </c>
      <c r="AW663" t="str">
        <f>IF(ISBLANK('Professional EARS'!AW66),"",'Professional EARS'!AW66)</f>
        <v/>
      </c>
      <c r="AX663" t="str">
        <f>IF(ISBLANK('Professional EARS'!AX66),"",'Professional EARS'!AX66)</f>
        <v/>
      </c>
      <c r="BG663" t="str">
        <f>IF(ISBLANK('Professional EARS'!BG66),"",'Professional EARS'!BG66)</f>
        <v/>
      </c>
      <c r="BI663" s="29" t="str">
        <f>IF(ISBLANK('Professional EARS'!BH66),"",'Professional EARS'!BH66)</f>
        <v/>
      </c>
      <c r="BJ663" t="str">
        <f>IF(ISBLANK('Professional EARS'!F66),"",'Professional EARS'!F66)</f>
        <v/>
      </c>
      <c r="BK663" t="str">
        <f>IF(ISBLANK('Professional EARS'!G66),"",'Professional EARS'!G66)</f>
        <v/>
      </c>
      <c r="BL663" t="str">
        <f>IF(ISBLANK('Professional EARS'!AF66),"",'Professional EARS'!AF66)</f>
        <v/>
      </c>
      <c r="BN663" t="str">
        <f>IF(ISBLANK('Professional EARS'!BI66),"",'Professional EARS'!BI66)</f>
        <v/>
      </c>
    </row>
    <row r="664" spans="6:66">
      <c r="F664" t="str">
        <f>IF(ISBLANK('Professional EARS'!H67),"",'Professional EARS'!H67)</f>
        <v/>
      </c>
      <c r="G664" t="str">
        <f>IF(ISBLANK('Professional EARS'!I67),"",'Professional EARS'!I67)</f>
        <v/>
      </c>
      <c r="H664" t="str">
        <f>IF(ISBLANK('Professional EARS'!J67),"",'Professional EARS'!J67)</f>
        <v/>
      </c>
      <c r="I664" t="str">
        <f>IF(ISBLANK('Professional EARS'!K67),"",'Professional EARS'!K67)</f>
        <v/>
      </c>
      <c r="J664" t="str">
        <f>IF(ISBLANK('Professional EARS'!L67),"",'Professional EARS'!L67)</f>
        <v/>
      </c>
      <c r="K664" t="str">
        <f>IF(ISBLANK('Professional EARS'!M67),"",'Professional EARS'!M67)</f>
        <v/>
      </c>
      <c r="N664" t="str">
        <f>IF(ISBLANK('Professional EARS'!N67),"",'Professional EARS'!N67)</f>
        <v/>
      </c>
      <c r="AU664" t="str">
        <f>IF(ISBLANK('Professional EARS'!AU67),"",'Professional EARS'!AU67)</f>
        <v/>
      </c>
      <c r="AV664" t="str">
        <f>IF(ISBLANK('Professional EARS'!AV67),"",'Professional EARS'!AV67)</f>
        <v/>
      </c>
      <c r="AW664" t="str">
        <f>IF(ISBLANK('Professional EARS'!AW67),"",'Professional EARS'!AW67)</f>
        <v/>
      </c>
      <c r="AX664" t="str">
        <f>IF(ISBLANK('Professional EARS'!AX67),"",'Professional EARS'!AX67)</f>
        <v/>
      </c>
      <c r="BG664" t="str">
        <f>IF(ISBLANK('Professional EARS'!BG67),"",'Professional EARS'!BG67)</f>
        <v/>
      </c>
      <c r="BI664" s="29" t="str">
        <f>IF(ISBLANK('Professional EARS'!BH67),"",'Professional EARS'!BH67)</f>
        <v/>
      </c>
      <c r="BJ664" t="str">
        <f>IF(ISBLANK('Professional EARS'!F67),"",'Professional EARS'!F67)</f>
        <v/>
      </c>
      <c r="BK664" t="str">
        <f>IF(ISBLANK('Professional EARS'!G67),"",'Professional EARS'!G67)</f>
        <v/>
      </c>
      <c r="BL664" t="str">
        <f>IF(ISBLANK('Professional EARS'!AF67),"",'Professional EARS'!AF67)</f>
        <v/>
      </c>
      <c r="BN664" t="str">
        <f>IF(ISBLANK('Professional EARS'!BI67),"",'Professional EARS'!BI67)</f>
        <v/>
      </c>
    </row>
    <row r="665" spans="6:66">
      <c r="F665" t="str">
        <f>IF(ISBLANK('Professional EARS'!H68),"",'Professional EARS'!H68)</f>
        <v/>
      </c>
      <c r="G665" t="str">
        <f>IF(ISBLANK('Professional EARS'!I68),"",'Professional EARS'!I68)</f>
        <v/>
      </c>
      <c r="H665" t="str">
        <f>IF(ISBLANK('Professional EARS'!J68),"",'Professional EARS'!J68)</f>
        <v/>
      </c>
      <c r="I665" t="str">
        <f>IF(ISBLANK('Professional EARS'!K68),"",'Professional EARS'!K68)</f>
        <v/>
      </c>
      <c r="J665" t="str">
        <f>IF(ISBLANK('Professional EARS'!L68),"",'Professional EARS'!L68)</f>
        <v/>
      </c>
      <c r="K665" t="str">
        <f>IF(ISBLANK('Professional EARS'!M68),"",'Professional EARS'!M68)</f>
        <v/>
      </c>
      <c r="N665" t="str">
        <f>IF(ISBLANK('Professional EARS'!N68),"",'Professional EARS'!N68)</f>
        <v/>
      </c>
      <c r="AU665" t="str">
        <f>IF(ISBLANK('Professional EARS'!AU68),"",'Professional EARS'!AU68)</f>
        <v/>
      </c>
      <c r="AV665" t="str">
        <f>IF(ISBLANK('Professional EARS'!AV68),"",'Professional EARS'!AV68)</f>
        <v/>
      </c>
      <c r="AW665" t="str">
        <f>IF(ISBLANK('Professional EARS'!AW68),"",'Professional EARS'!AW68)</f>
        <v/>
      </c>
      <c r="AX665" t="str">
        <f>IF(ISBLANK('Professional EARS'!AX68),"",'Professional EARS'!AX68)</f>
        <v/>
      </c>
      <c r="BG665" t="str">
        <f>IF(ISBLANK('Professional EARS'!BG68),"",'Professional EARS'!BG68)</f>
        <v/>
      </c>
      <c r="BI665" s="29" t="str">
        <f>IF(ISBLANK('Professional EARS'!BH68),"",'Professional EARS'!BH68)</f>
        <v/>
      </c>
      <c r="BJ665" t="str">
        <f>IF(ISBLANK('Professional EARS'!F68),"",'Professional EARS'!F68)</f>
        <v/>
      </c>
      <c r="BK665" t="str">
        <f>IF(ISBLANK('Professional EARS'!G68),"",'Professional EARS'!G68)</f>
        <v/>
      </c>
      <c r="BL665" t="str">
        <f>IF(ISBLANK('Professional EARS'!AF68),"",'Professional EARS'!AF68)</f>
        <v/>
      </c>
      <c r="BN665" t="str">
        <f>IF(ISBLANK('Professional EARS'!BI68),"",'Professional EARS'!BI68)</f>
        <v/>
      </c>
    </row>
    <row r="666" spans="6:66">
      <c r="F666" t="str">
        <f>IF(ISBLANK('Professional EARS'!H69),"",'Professional EARS'!H69)</f>
        <v/>
      </c>
      <c r="G666" t="str">
        <f>IF(ISBLANK('Professional EARS'!I69),"",'Professional EARS'!I69)</f>
        <v/>
      </c>
      <c r="H666" t="str">
        <f>IF(ISBLANK('Professional EARS'!J69),"",'Professional EARS'!J69)</f>
        <v/>
      </c>
      <c r="I666" t="str">
        <f>IF(ISBLANK('Professional EARS'!K69),"",'Professional EARS'!K69)</f>
        <v/>
      </c>
      <c r="J666" t="str">
        <f>IF(ISBLANK('Professional EARS'!L69),"",'Professional EARS'!L69)</f>
        <v/>
      </c>
      <c r="K666" t="str">
        <f>IF(ISBLANK('Professional EARS'!M69),"",'Professional EARS'!M69)</f>
        <v/>
      </c>
      <c r="N666" t="str">
        <f>IF(ISBLANK('Professional EARS'!N69),"",'Professional EARS'!N69)</f>
        <v/>
      </c>
      <c r="AU666" t="str">
        <f>IF(ISBLANK('Professional EARS'!AU69),"",'Professional EARS'!AU69)</f>
        <v/>
      </c>
      <c r="AV666" t="str">
        <f>IF(ISBLANK('Professional EARS'!AV69),"",'Professional EARS'!AV69)</f>
        <v/>
      </c>
      <c r="AW666" t="str">
        <f>IF(ISBLANK('Professional EARS'!AW69),"",'Professional EARS'!AW69)</f>
        <v/>
      </c>
      <c r="AX666" t="str">
        <f>IF(ISBLANK('Professional EARS'!AX69),"",'Professional EARS'!AX69)</f>
        <v/>
      </c>
      <c r="BG666" t="str">
        <f>IF(ISBLANK('Professional EARS'!BG69),"",'Professional EARS'!BG69)</f>
        <v/>
      </c>
      <c r="BI666" s="29" t="str">
        <f>IF(ISBLANK('Professional EARS'!BH69),"",'Professional EARS'!BH69)</f>
        <v/>
      </c>
      <c r="BJ666" t="str">
        <f>IF(ISBLANK('Professional EARS'!F69),"",'Professional EARS'!F69)</f>
        <v/>
      </c>
      <c r="BK666" t="str">
        <f>IF(ISBLANK('Professional EARS'!G69),"",'Professional EARS'!G69)</f>
        <v/>
      </c>
      <c r="BL666" t="str">
        <f>IF(ISBLANK('Professional EARS'!AF69),"",'Professional EARS'!AF69)</f>
        <v/>
      </c>
      <c r="BN666" t="str">
        <f>IF(ISBLANK('Professional EARS'!BI69),"",'Professional EARS'!BI69)</f>
        <v/>
      </c>
    </row>
    <row r="667" spans="6:66">
      <c r="F667" t="str">
        <f>IF(ISBLANK('Professional EARS'!H70),"",'Professional EARS'!H70)</f>
        <v/>
      </c>
      <c r="G667" t="str">
        <f>IF(ISBLANK('Professional EARS'!I70),"",'Professional EARS'!I70)</f>
        <v/>
      </c>
      <c r="H667" t="str">
        <f>IF(ISBLANK('Professional EARS'!J70),"",'Professional EARS'!J70)</f>
        <v/>
      </c>
      <c r="I667" t="str">
        <f>IF(ISBLANK('Professional EARS'!K70),"",'Professional EARS'!K70)</f>
        <v/>
      </c>
      <c r="J667" t="str">
        <f>IF(ISBLANK('Professional EARS'!L70),"",'Professional EARS'!L70)</f>
        <v/>
      </c>
      <c r="K667" t="str">
        <f>IF(ISBLANK('Professional EARS'!M70),"",'Professional EARS'!M70)</f>
        <v/>
      </c>
      <c r="N667" t="str">
        <f>IF(ISBLANK('Professional EARS'!N70),"",'Professional EARS'!N70)</f>
        <v/>
      </c>
      <c r="AU667" t="str">
        <f>IF(ISBLANK('Professional EARS'!AU70),"",'Professional EARS'!AU70)</f>
        <v/>
      </c>
      <c r="AV667" t="str">
        <f>IF(ISBLANK('Professional EARS'!AV70),"",'Professional EARS'!AV70)</f>
        <v/>
      </c>
      <c r="AW667" t="str">
        <f>IF(ISBLANK('Professional EARS'!AW70),"",'Professional EARS'!AW70)</f>
        <v/>
      </c>
      <c r="AX667" t="str">
        <f>IF(ISBLANK('Professional EARS'!AX70),"",'Professional EARS'!AX70)</f>
        <v/>
      </c>
      <c r="BG667" t="str">
        <f>IF(ISBLANK('Professional EARS'!BG70),"",'Professional EARS'!BG70)</f>
        <v/>
      </c>
      <c r="BI667" s="29" t="str">
        <f>IF(ISBLANK('Professional EARS'!BH70),"",'Professional EARS'!BH70)</f>
        <v/>
      </c>
      <c r="BJ667" t="str">
        <f>IF(ISBLANK('Professional EARS'!F70),"",'Professional EARS'!F70)</f>
        <v/>
      </c>
      <c r="BK667" t="str">
        <f>IF(ISBLANK('Professional EARS'!G70),"",'Professional EARS'!G70)</f>
        <v/>
      </c>
      <c r="BL667" t="str">
        <f>IF(ISBLANK('Professional EARS'!AF70),"",'Professional EARS'!AF70)</f>
        <v/>
      </c>
      <c r="BN667" t="str">
        <f>IF(ISBLANK('Professional EARS'!BI70),"",'Professional EARS'!BI70)</f>
        <v/>
      </c>
    </row>
    <row r="668" spans="6:66">
      <c r="F668" t="str">
        <f>IF(ISBLANK('Professional EARS'!H71),"",'Professional EARS'!H71)</f>
        <v/>
      </c>
      <c r="G668" t="str">
        <f>IF(ISBLANK('Professional EARS'!I71),"",'Professional EARS'!I71)</f>
        <v/>
      </c>
      <c r="H668" t="str">
        <f>IF(ISBLANK('Professional EARS'!J71),"",'Professional EARS'!J71)</f>
        <v/>
      </c>
      <c r="I668" t="str">
        <f>IF(ISBLANK('Professional EARS'!K71),"",'Professional EARS'!K71)</f>
        <v/>
      </c>
      <c r="J668" t="str">
        <f>IF(ISBLANK('Professional EARS'!L71),"",'Professional EARS'!L71)</f>
        <v/>
      </c>
      <c r="K668" t="str">
        <f>IF(ISBLANK('Professional EARS'!M71),"",'Professional EARS'!M71)</f>
        <v/>
      </c>
      <c r="N668" t="str">
        <f>IF(ISBLANK('Professional EARS'!N71),"",'Professional EARS'!N71)</f>
        <v/>
      </c>
      <c r="AU668" t="str">
        <f>IF(ISBLANK('Professional EARS'!AU71),"",'Professional EARS'!AU71)</f>
        <v/>
      </c>
      <c r="AV668" t="str">
        <f>IF(ISBLANK('Professional EARS'!AV71),"",'Professional EARS'!AV71)</f>
        <v/>
      </c>
      <c r="AW668" t="str">
        <f>IF(ISBLANK('Professional EARS'!AW71),"",'Professional EARS'!AW71)</f>
        <v/>
      </c>
      <c r="AX668" t="str">
        <f>IF(ISBLANK('Professional EARS'!AX71),"",'Professional EARS'!AX71)</f>
        <v/>
      </c>
      <c r="BG668" t="str">
        <f>IF(ISBLANK('Professional EARS'!BG71),"",'Professional EARS'!BG71)</f>
        <v/>
      </c>
      <c r="BI668" s="29" t="str">
        <f>IF(ISBLANK('Professional EARS'!BH71),"",'Professional EARS'!BH71)</f>
        <v/>
      </c>
      <c r="BJ668" t="str">
        <f>IF(ISBLANK('Professional EARS'!F71),"",'Professional EARS'!F71)</f>
        <v/>
      </c>
      <c r="BK668" t="str">
        <f>IF(ISBLANK('Professional EARS'!G71),"",'Professional EARS'!G71)</f>
        <v/>
      </c>
      <c r="BL668" t="str">
        <f>IF(ISBLANK('Professional EARS'!AF71),"",'Professional EARS'!AF71)</f>
        <v/>
      </c>
      <c r="BN668" t="str">
        <f>IF(ISBLANK('Professional EARS'!BI71),"",'Professional EARS'!BI71)</f>
        <v/>
      </c>
    </row>
    <row r="669" spans="6:66">
      <c r="F669" t="str">
        <f>IF(ISBLANK('Professional EARS'!H72),"",'Professional EARS'!H72)</f>
        <v/>
      </c>
      <c r="G669" t="str">
        <f>IF(ISBLANK('Professional EARS'!I72),"",'Professional EARS'!I72)</f>
        <v/>
      </c>
      <c r="H669" t="str">
        <f>IF(ISBLANK('Professional EARS'!J72),"",'Professional EARS'!J72)</f>
        <v/>
      </c>
      <c r="I669" t="str">
        <f>IF(ISBLANK('Professional EARS'!K72),"",'Professional EARS'!K72)</f>
        <v/>
      </c>
      <c r="J669" t="str">
        <f>IF(ISBLANK('Professional EARS'!L72),"",'Professional EARS'!L72)</f>
        <v/>
      </c>
      <c r="K669" t="str">
        <f>IF(ISBLANK('Professional EARS'!M72),"",'Professional EARS'!M72)</f>
        <v/>
      </c>
      <c r="N669" t="str">
        <f>IF(ISBLANK('Professional EARS'!N72),"",'Professional EARS'!N72)</f>
        <v/>
      </c>
      <c r="AU669" t="str">
        <f>IF(ISBLANK('Professional EARS'!AU72),"",'Professional EARS'!AU72)</f>
        <v/>
      </c>
      <c r="AV669" t="str">
        <f>IF(ISBLANK('Professional EARS'!AV72),"",'Professional EARS'!AV72)</f>
        <v/>
      </c>
      <c r="AW669" t="str">
        <f>IF(ISBLANK('Professional EARS'!AW72),"",'Professional EARS'!AW72)</f>
        <v/>
      </c>
      <c r="AX669" t="str">
        <f>IF(ISBLANK('Professional EARS'!AX72),"",'Professional EARS'!AX72)</f>
        <v/>
      </c>
      <c r="BG669" t="str">
        <f>IF(ISBLANK('Professional EARS'!BG72),"",'Professional EARS'!BG72)</f>
        <v/>
      </c>
      <c r="BI669" s="29" t="str">
        <f>IF(ISBLANK('Professional EARS'!BH72),"",'Professional EARS'!BH72)</f>
        <v/>
      </c>
      <c r="BJ669" t="str">
        <f>IF(ISBLANK('Professional EARS'!F72),"",'Professional EARS'!F72)</f>
        <v/>
      </c>
      <c r="BK669" t="str">
        <f>IF(ISBLANK('Professional EARS'!G72),"",'Professional EARS'!G72)</f>
        <v/>
      </c>
      <c r="BL669" t="str">
        <f>IF(ISBLANK('Professional EARS'!AF72),"",'Professional EARS'!AF72)</f>
        <v/>
      </c>
      <c r="BN669" t="str">
        <f>IF(ISBLANK('Professional EARS'!BI72),"",'Professional EARS'!BI72)</f>
        <v/>
      </c>
    </row>
    <row r="670" spans="6:66">
      <c r="F670" t="str">
        <f>IF(ISBLANK('Professional EARS'!H73),"",'Professional EARS'!H73)</f>
        <v/>
      </c>
      <c r="G670" t="str">
        <f>IF(ISBLANK('Professional EARS'!I73),"",'Professional EARS'!I73)</f>
        <v/>
      </c>
      <c r="H670" t="str">
        <f>IF(ISBLANK('Professional EARS'!J73),"",'Professional EARS'!J73)</f>
        <v/>
      </c>
      <c r="I670" t="str">
        <f>IF(ISBLANK('Professional EARS'!K73),"",'Professional EARS'!K73)</f>
        <v/>
      </c>
      <c r="J670" t="str">
        <f>IF(ISBLANK('Professional EARS'!L73),"",'Professional EARS'!L73)</f>
        <v/>
      </c>
      <c r="K670" t="str">
        <f>IF(ISBLANK('Professional EARS'!M73),"",'Professional EARS'!M73)</f>
        <v/>
      </c>
      <c r="N670" t="str">
        <f>IF(ISBLANK('Professional EARS'!N73),"",'Professional EARS'!N73)</f>
        <v/>
      </c>
      <c r="AU670" t="str">
        <f>IF(ISBLANK('Professional EARS'!AU73),"",'Professional EARS'!AU73)</f>
        <v/>
      </c>
      <c r="AV670" t="str">
        <f>IF(ISBLANK('Professional EARS'!AV73),"",'Professional EARS'!AV73)</f>
        <v/>
      </c>
      <c r="AW670" t="str">
        <f>IF(ISBLANK('Professional EARS'!AW73),"",'Professional EARS'!AW73)</f>
        <v/>
      </c>
      <c r="AX670" t="str">
        <f>IF(ISBLANK('Professional EARS'!AX73),"",'Professional EARS'!AX73)</f>
        <v/>
      </c>
      <c r="BG670" t="str">
        <f>IF(ISBLANK('Professional EARS'!BG73),"",'Professional EARS'!BG73)</f>
        <v/>
      </c>
      <c r="BI670" s="29" t="str">
        <f>IF(ISBLANK('Professional EARS'!BH73),"",'Professional EARS'!BH73)</f>
        <v/>
      </c>
      <c r="BJ670" t="str">
        <f>IF(ISBLANK('Professional EARS'!F73),"",'Professional EARS'!F73)</f>
        <v/>
      </c>
      <c r="BK670" t="str">
        <f>IF(ISBLANK('Professional EARS'!G73),"",'Professional EARS'!G73)</f>
        <v/>
      </c>
      <c r="BL670" t="str">
        <f>IF(ISBLANK('Professional EARS'!AF73),"",'Professional EARS'!AF73)</f>
        <v/>
      </c>
      <c r="BN670" t="str">
        <f>IF(ISBLANK('Professional EARS'!BI73),"",'Professional EARS'!BI73)</f>
        <v/>
      </c>
    </row>
    <row r="671" spans="6:66">
      <c r="F671" t="str">
        <f>IF(ISBLANK('Professional EARS'!H74),"",'Professional EARS'!H74)</f>
        <v/>
      </c>
      <c r="G671" t="str">
        <f>IF(ISBLANK('Professional EARS'!I74),"",'Professional EARS'!I74)</f>
        <v/>
      </c>
      <c r="H671" t="str">
        <f>IF(ISBLANK('Professional EARS'!J74),"",'Professional EARS'!J74)</f>
        <v/>
      </c>
      <c r="I671" t="str">
        <f>IF(ISBLANK('Professional EARS'!K74),"",'Professional EARS'!K74)</f>
        <v/>
      </c>
      <c r="J671" t="str">
        <f>IF(ISBLANK('Professional EARS'!L74),"",'Professional EARS'!L74)</f>
        <v/>
      </c>
      <c r="K671" t="str">
        <f>IF(ISBLANK('Professional EARS'!M74),"",'Professional EARS'!M74)</f>
        <v/>
      </c>
      <c r="N671" t="str">
        <f>IF(ISBLANK('Professional EARS'!N74),"",'Professional EARS'!N74)</f>
        <v/>
      </c>
      <c r="AU671" t="str">
        <f>IF(ISBLANK('Professional EARS'!AU74),"",'Professional EARS'!AU74)</f>
        <v/>
      </c>
      <c r="AV671" t="str">
        <f>IF(ISBLANK('Professional EARS'!AV74),"",'Professional EARS'!AV74)</f>
        <v/>
      </c>
      <c r="AW671" t="str">
        <f>IF(ISBLANK('Professional EARS'!AW74),"",'Professional EARS'!AW74)</f>
        <v/>
      </c>
      <c r="AX671" t="str">
        <f>IF(ISBLANK('Professional EARS'!AX74),"",'Professional EARS'!AX74)</f>
        <v/>
      </c>
      <c r="BG671" t="str">
        <f>IF(ISBLANK('Professional EARS'!BG74),"",'Professional EARS'!BG74)</f>
        <v/>
      </c>
      <c r="BI671" s="29" t="str">
        <f>IF(ISBLANK('Professional EARS'!BH74),"",'Professional EARS'!BH74)</f>
        <v/>
      </c>
      <c r="BJ671" t="str">
        <f>IF(ISBLANK('Professional EARS'!F74),"",'Professional EARS'!F74)</f>
        <v/>
      </c>
      <c r="BK671" t="str">
        <f>IF(ISBLANK('Professional EARS'!G74),"",'Professional EARS'!G74)</f>
        <v/>
      </c>
      <c r="BL671" t="str">
        <f>IF(ISBLANK('Professional EARS'!AF74),"",'Professional EARS'!AF74)</f>
        <v/>
      </c>
      <c r="BN671" t="str">
        <f>IF(ISBLANK('Professional EARS'!BI74),"",'Professional EARS'!BI74)</f>
        <v/>
      </c>
    </row>
    <row r="672" spans="6:66">
      <c r="F672" t="str">
        <f>IF(ISBLANK('Professional EARS'!H75),"",'Professional EARS'!H75)</f>
        <v/>
      </c>
      <c r="G672" t="str">
        <f>IF(ISBLANK('Professional EARS'!I75),"",'Professional EARS'!I75)</f>
        <v/>
      </c>
      <c r="H672" t="str">
        <f>IF(ISBLANK('Professional EARS'!J75),"",'Professional EARS'!J75)</f>
        <v/>
      </c>
      <c r="I672" t="str">
        <f>IF(ISBLANK('Professional EARS'!K75),"",'Professional EARS'!K75)</f>
        <v/>
      </c>
      <c r="J672" t="str">
        <f>IF(ISBLANK('Professional EARS'!L75),"",'Professional EARS'!L75)</f>
        <v/>
      </c>
      <c r="K672" t="str">
        <f>IF(ISBLANK('Professional EARS'!M75),"",'Professional EARS'!M75)</f>
        <v/>
      </c>
      <c r="N672" t="str">
        <f>IF(ISBLANK('Professional EARS'!N75),"",'Professional EARS'!N75)</f>
        <v/>
      </c>
      <c r="AU672" t="str">
        <f>IF(ISBLANK('Professional EARS'!AU75),"",'Professional EARS'!AU75)</f>
        <v/>
      </c>
      <c r="AV672" t="str">
        <f>IF(ISBLANK('Professional EARS'!AV75),"",'Professional EARS'!AV75)</f>
        <v/>
      </c>
      <c r="AW672" t="str">
        <f>IF(ISBLANK('Professional EARS'!AW75),"",'Professional EARS'!AW75)</f>
        <v/>
      </c>
      <c r="AX672" t="str">
        <f>IF(ISBLANK('Professional EARS'!AX75),"",'Professional EARS'!AX75)</f>
        <v/>
      </c>
      <c r="BG672" t="str">
        <f>IF(ISBLANK('Professional EARS'!BG75),"",'Professional EARS'!BG75)</f>
        <v/>
      </c>
      <c r="BI672" s="29" t="str">
        <f>IF(ISBLANK('Professional EARS'!BH75),"",'Professional EARS'!BH75)</f>
        <v/>
      </c>
      <c r="BJ672" t="str">
        <f>IF(ISBLANK('Professional EARS'!F75),"",'Professional EARS'!F75)</f>
        <v/>
      </c>
      <c r="BK672" t="str">
        <f>IF(ISBLANK('Professional EARS'!G75),"",'Professional EARS'!G75)</f>
        <v/>
      </c>
      <c r="BL672" t="str">
        <f>IF(ISBLANK('Professional EARS'!AF75),"",'Professional EARS'!AF75)</f>
        <v/>
      </c>
      <c r="BN672" t="str">
        <f>IF(ISBLANK('Professional EARS'!BI75),"",'Professional EARS'!BI75)</f>
        <v/>
      </c>
    </row>
    <row r="673" spans="6:66">
      <c r="F673" t="str">
        <f>IF(ISBLANK('Professional EARS'!H76),"",'Professional EARS'!H76)</f>
        <v/>
      </c>
      <c r="G673" t="str">
        <f>IF(ISBLANK('Professional EARS'!I76),"",'Professional EARS'!I76)</f>
        <v/>
      </c>
      <c r="H673" t="str">
        <f>IF(ISBLANK('Professional EARS'!J76),"",'Professional EARS'!J76)</f>
        <v/>
      </c>
      <c r="I673" t="str">
        <f>IF(ISBLANK('Professional EARS'!K76),"",'Professional EARS'!K76)</f>
        <v/>
      </c>
      <c r="J673" t="str">
        <f>IF(ISBLANK('Professional EARS'!L76),"",'Professional EARS'!L76)</f>
        <v/>
      </c>
      <c r="K673" t="str">
        <f>IF(ISBLANK('Professional EARS'!M76),"",'Professional EARS'!M76)</f>
        <v/>
      </c>
      <c r="N673" t="str">
        <f>IF(ISBLANK('Professional EARS'!N76),"",'Professional EARS'!N76)</f>
        <v/>
      </c>
      <c r="AU673" t="str">
        <f>IF(ISBLANK('Professional EARS'!AU76),"",'Professional EARS'!AU76)</f>
        <v/>
      </c>
      <c r="AV673" t="str">
        <f>IF(ISBLANK('Professional EARS'!AV76),"",'Professional EARS'!AV76)</f>
        <v/>
      </c>
      <c r="AW673" t="str">
        <f>IF(ISBLANK('Professional EARS'!AW76),"",'Professional EARS'!AW76)</f>
        <v/>
      </c>
      <c r="AX673" t="str">
        <f>IF(ISBLANK('Professional EARS'!AX76),"",'Professional EARS'!AX76)</f>
        <v/>
      </c>
      <c r="BG673" t="str">
        <f>IF(ISBLANK('Professional EARS'!BG76),"",'Professional EARS'!BG76)</f>
        <v/>
      </c>
      <c r="BI673" s="29" t="str">
        <f>IF(ISBLANK('Professional EARS'!BH76),"",'Professional EARS'!BH76)</f>
        <v/>
      </c>
      <c r="BJ673" t="str">
        <f>IF(ISBLANK('Professional EARS'!F76),"",'Professional EARS'!F76)</f>
        <v/>
      </c>
      <c r="BK673" t="str">
        <f>IF(ISBLANK('Professional EARS'!G76),"",'Professional EARS'!G76)</f>
        <v/>
      </c>
      <c r="BL673" t="str">
        <f>IF(ISBLANK('Professional EARS'!AF76),"",'Professional EARS'!AF76)</f>
        <v/>
      </c>
      <c r="BN673" t="str">
        <f>IF(ISBLANK('Professional EARS'!BI76),"",'Professional EARS'!BI76)</f>
        <v/>
      </c>
    </row>
    <row r="674" spans="6:66">
      <c r="F674" t="str">
        <f>IF(ISBLANK('Professional EARS'!H77),"",'Professional EARS'!H77)</f>
        <v/>
      </c>
      <c r="G674" t="str">
        <f>IF(ISBLANK('Professional EARS'!I77),"",'Professional EARS'!I77)</f>
        <v/>
      </c>
      <c r="H674" t="str">
        <f>IF(ISBLANK('Professional EARS'!J77),"",'Professional EARS'!J77)</f>
        <v/>
      </c>
      <c r="I674" t="str">
        <f>IF(ISBLANK('Professional EARS'!K77),"",'Professional EARS'!K77)</f>
        <v/>
      </c>
      <c r="J674" t="str">
        <f>IF(ISBLANK('Professional EARS'!L77),"",'Professional EARS'!L77)</f>
        <v/>
      </c>
      <c r="K674" t="str">
        <f>IF(ISBLANK('Professional EARS'!M77),"",'Professional EARS'!M77)</f>
        <v/>
      </c>
      <c r="N674" t="str">
        <f>IF(ISBLANK('Professional EARS'!N77),"",'Professional EARS'!N77)</f>
        <v/>
      </c>
      <c r="AU674" t="str">
        <f>IF(ISBLANK('Professional EARS'!AU77),"",'Professional EARS'!AU77)</f>
        <v/>
      </c>
      <c r="AV674" t="str">
        <f>IF(ISBLANK('Professional EARS'!AV77),"",'Professional EARS'!AV77)</f>
        <v/>
      </c>
      <c r="AW674" t="str">
        <f>IF(ISBLANK('Professional EARS'!AW77),"",'Professional EARS'!AW77)</f>
        <v/>
      </c>
      <c r="AX674" t="str">
        <f>IF(ISBLANK('Professional EARS'!AX77),"",'Professional EARS'!AX77)</f>
        <v/>
      </c>
      <c r="BG674" t="str">
        <f>IF(ISBLANK('Professional EARS'!BG77),"",'Professional EARS'!BG77)</f>
        <v/>
      </c>
      <c r="BI674" s="29" t="str">
        <f>IF(ISBLANK('Professional EARS'!BH77),"",'Professional EARS'!BH77)</f>
        <v/>
      </c>
      <c r="BJ674" t="str">
        <f>IF(ISBLANK('Professional EARS'!F77),"",'Professional EARS'!F77)</f>
        <v/>
      </c>
      <c r="BK674" t="str">
        <f>IF(ISBLANK('Professional EARS'!G77),"",'Professional EARS'!G77)</f>
        <v/>
      </c>
      <c r="BL674" t="str">
        <f>IF(ISBLANK('Professional EARS'!AF77),"",'Professional EARS'!AF77)</f>
        <v/>
      </c>
      <c r="BN674" t="str">
        <f>IF(ISBLANK('Professional EARS'!BI77),"",'Professional EARS'!BI77)</f>
        <v/>
      </c>
    </row>
    <row r="675" spans="6:66">
      <c r="F675" t="str">
        <f>IF(ISBLANK('Professional EARS'!H78),"",'Professional EARS'!H78)</f>
        <v/>
      </c>
      <c r="G675" t="str">
        <f>IF(ISBLANK('Professional EARS'!I78),"",'Professional EARS'!I78)</f>
        <v/>
      </c>
      <c r="H675" t="str">
        <f>IF(ISBLANK('Professional EARS'!J78),"",'Professional EARS'!J78)</f>
        <v/>
      </c>
      <c r="I675" t="str">
        <f>IF(ISBLANK('Professional EARS'!K78),"",'Professional EARS'!K78)</f>
        <v/>
      </c>
      <c r="J675" t="str">
        <f>IF(ISBLANK('Professional EARS'!L78),"",'Professional EARS'!L78)</f>
        <v/>
      </c>
      <c r="K675" t="str">
        <f>IF(ISBLANK('Professional EARS'!M78),"",'Professional EARS'!M78)</f>
        <v/>
      </c>
      <c r="N675" t="str">
        <f>IF(ISBLANK('Professional EARS'!N78),"",'Professional EARS'!N78)</f>
        <v/>
      </c>
      <c r="AU675" t="str">
        <f>IF(ISBLANK('Professional EARS'!AU78),"",'Professional EARS'!AU78)</f>
        <v/>
      </c>
      <c r="AV675" t="str">
        <f>IF(ISBLANK('Professional EARS'!AV78),"",'Professional EARS'!AV78)</f>
        <v/>
      </c>
      <c r="AW675" t="str">
        <f>IF(ISBLANK('Professional EARS'!AW78),"",'Professional EARS'!AW78)</f>
        <v/>
      </c>
      <c r="AX675" t="str">
        <f>IF(ISBLANK('Professional EARS'!AX78),"",'Professional EARS'!AX78)</f>
        <v/>
      </c>
      <c r="BG675" t="str">
        <f>IF(ISBLANK('Professional EARS'!BG78),"",'Professional EARS'!BG78)</f>
        <v/>
      </c>
      <c r="BI675" s="29" t="str">
        <f>IF(ISBLANK('Professional EARS'!BH78),"",'Professional EARS'!BH78)</f>
        <v/>
      </c>
      <c r="BJ675" t="str">
        <f>IF(ISBLANK('Professional EARS'!F78),"",'Professional EARS'!F78)</f>
        <v/>
      </c>
      <c r="BK675" t="str">
        <f>IF(ISBLANK('Professional EARS'!G78),"",'Professional EARS'!G78)</f>
        <v/>
      </c>
      <c r="BL675" t="str">
        <f>IF(ISBLANK('Professional EARS'!AF78),"",'Professional EARS'!AF78)</f>
        <v/>
      </c>
      <c r="BN675" t="str">
        <f>IF(ISBLANK('Professional EARS'!BI78),"",'Professional EARS'!BI78)</f>
        <v/>
      </c>
    </row>
    <row r="676" spans="6:66">
      <c r="F676" t="str">
        <f>IF(ISBLANK('Professional EARS'!H79),"",'Professional EARS'!H79)</f>
        <v/>
      </c>
      <c r="G676" t="str">
        <f>IF(ISBLANK('Professional EARS'!I79),"",'Professional EARS'!I79)</f>
        <v/>
      </c>
      <c r="H676" t="str">
        <f>IF(ISBLANK('Professional EARS'!J79),"",'Professional EARS'!J79)</f>
        <v/>
      </c>
      <c r="I676" t="str">
        <f>IF(ISBLANK('Professional EARS'!K79),"",'Professional EARS'!K79)</f>
        <v/>
      </c>
      <c r="J676" t="str">
        <f>IF(ISBLANK('Professional EARS'!L79),"",'Professional EARS'!L79)</f>
        <v/>
      </c>
      <c r="K676" t="str">
        <f>IF(ISBLANK('Professional EARS'!M79),"",'Professional EARS'!M79)</f>
        <v/>
      </c>
      <c r="N676" t="str">
        <f>IF(ISBLANK('Professional EARS'!N79),"",'Professional EARS'!N79)</f>
        <v/>
      </c>
      <c r="AU676" t="str">
        <f>IF(ISBLANK('Professional EARS'!AU79),"",'Professional EARS'!AU79)</f>
        <v/>
      </c>
      <c r="AV676" t="str">
        <f>IF(ISBLANK('Professional EARS'!AV79),"",'Professional EARS'!AV79)</f>
        <v/>
      </c>
      <c r="AW676" t="str">
        <f>IF(ISBLANK('Professional EARS'!AW79),"",'Professional EARS'!AW79)</f>
        <v/>
      </c>
      <c r="AX676" t="str">
        <f>IF(ISBLANK('Professional EARS'!AX79),"",'Professional EARS'!AX79)</f>
        <v/>
      </c>
      <c r="BG676" t="str">
        <f>IF(ISBLANK('Professional EARS'!BG79),"",'Professional EARS'!BG79)</f>
        <v/>
      </c>
      <c r="BI676" s="29" t="str">
        <f>IF(ISBLANK('Professional EARS'!BH79),"",'Professional EARS'!BH79)</f>
        <v/>
      </c>
      <c r="BJ676" t="str">
        <f>IF(ISBLANK('Professional EARS'!F79),"",'Professional EARS'!F79)</f>
        <v/>
      </c>
      <c r="BK676" t="str">
        <f>IF(ISBLANK('Professional EARS'!G79),"",'Professional EARS'!G79)</f>
        <v/>
      </c>
      <c r="BL676" t="str">
        <f>IF(ISBLANK('Professional EARS'!AF79),"",'Professional EARS'!AF79)</f>
        <v/>
      </c>
      <c r="BN676" t="str">
        <f>IF(ISBLANK('Professional EARS'!BI79),"",'Professional EARS'!BI79)</f>
        <v/>
      </c>
    </row>
    <row r="677" spans="6:66">
      <c r="F677" t="str">
        <f>IF(ISBLANK('Professional EARS'!H80),"",'Professional EARS'!H80)</f>
        <v/>
      </c>
      <c r="G677" t="str">
        <f>IF(ISBLANK('Professional EARS'!I80),"",'Professional EARS'!I80)</f>
        <v/>
      </c>
      <c r="H677" t="str">
        <f>IF(ISBLANK('Professional EARS'!J80),"",'Professional EARS'!J80)</f>
        <v/>
      </c>
      <c r="I677" t="str">
        <f>IF(ISBLANK('Professional EARS'!K80),"",'Professional EARS'!K80)</f>
        <v/>
      </c>
      <c r="J677" t="str">
        <f>IF(ISBLANK('Professional EARS'!L80),"",'Professional EARS'!L80)</f>
        <v/>
      </c>
      <c r="K677" t="str">
        <f>IF(ISBLANK('Professional EARS'!M80),"",'Professional EARS'!M80)</f>
        <v/>
      </c>
      <c r="N677" t="str">
        <f>IF(ISBLANK('Professional EARS'!N80),"",'Professional EARS'!N80)</f>
        <v/>
      </c>
      <c r="AU677" t="str">
        <f>IF(ISBLANK('Professional EARS'!AU80),"",'Professional EARS'!AU80)</f>
        <v/>
      </c>
      <c r="AV677" t="str">
        <f>IF(ISBLANK('Professional EARS'!AV80),"",'Professional EARS'!AV80)</f>
        <v/>
      </c>
      <c r="AW677" t="str">
        <f>IF(ISBLANK('Professional EARS'!AW80),"",'Professional EARS'!AW80)</f>
        <v/>
      </c>
      <c r="AX677" t="str">
        <f>IF(ISBLANK('Professional EARS'!AX80),"",'Professional EARS'!AX80)</f>
        <v/>
      </c>
      <c r="BG677" t="str">
        <f>IF(ISBLANK('Professional EARS'!BG80),"",'Professional EARS'!BG80)</f>
        <v/>
      </c>
      <c r="BI677" s="29" t="str">
        <f>IF(ISBLANK('Professional EARS'!BH80),"",'Professional EARS'!BH80)</f>
        <v/>
      </c>
      <c r="BJ677" t="str">
        <f>IF(ISBLANK('Professional EARS'!F80),"",'Professional EARS'!F80)</f>
        <v/>
      </c>
      <c r="BK677" t="str">
        <f>IF(ISBLANK('Professional EARS'!G80),"",'Professional EARS'!G80)</f>
        <v/>
      </c>
      <c r="BL677" t="str">
        <f>IF(ISBLANK('Professional EARS'!AF80),"",'Professional EARS'!AF80)</f>
        <v/>
      </c>
      <c r="BN677" t="str">
        <f>IF(ISBLANK('Professional EARS'!BI80),"",'Professional EARS'!BI80)</f>
        <v/>
      </c>
    </row>
    <row r="678" spans="6:66">
      <c r="F678" t="str">
        <f>IF(ISBLANK('Professional EARS'!H81),"",'Professional EARS'!H81)</f>
        <v/>
      </c>
      <c r="G678" t="str">
        <f>IF(ISBLANK('Professional EARS'!I81),"",'Professional EARS'!I81)</f>
        <v/>
      </c>
      <c r="H678" t="str">
        <f>IF(ISBLANK('Professional EARS'!J81),"",'Professional EARS'!J81)</f>
        <v/>
      </c>
      <c r="I678" t="str">
        <f>IF(ISBLANK('Professional EARS'!K81),"",'Professional EARS'!K81)</f>
        <v/>
      </c>
      <c r="J678" t="str">
        <f>IF(ISBLANK('Professional EARS'!L81),"",'Professional EARS'!L81)</f>
        <v/>
      </c>
      <c r="K678" t="str">
        <f>IF(ISBLANK('Professional EARS'!M81),"",'Professional EARS'!M81)</f>
        <v/>
      </c>
      <c r="N678" t="str">
        <f>IF(ISBLANK('Professional EARS'!N81),"",'Professional EARS'!N81)</f>
        <v/>
      </c>
      <c r="AU678" t="str">
        <f>IF(ISBLANK('Professional EARS'!AU81),"",'Professional EARS'!AU81)</f>
        <v/>
      </c>
      <c r="AV678" t="str">
        <f>IF(ISBLANK('Professional EARS'!AV81),"",'Professional EARS'!AV81)</f>
        <v/>
      </c>
      <c r="AW678" t="str">
        <f>IF(ISBLANK('Professional EARS'!AW81),"",'Professional EARS'!AW81)</f>
        <v/>
      </c>
      <c r="AX678" t="str">
        <f>IF(ISBLANK('Professional EARS'!AX81),"",'Professional EARS'!AX81)</f>
        <v/>
      </c>
      <c r="BG678" t="str">
        <f>IF(ISBLANK('Professional EARS'!BG81),"",'Professional EARS'!BG81)</f>
        <v/>
      </c>
      <c r="BI678" s="29" t="str">
        <f>IF(ISBLANK('Professional EARS'!BH81),"",'Professional EARS'!BH81)</f>
        <v/>
      </c>
      <c r="BJ678" t="str">
        <f>IF(ISBLANK('Professional EARS'!F81),"",'Professional EARS'!F81)</f>
        <v/>
      </c>
      <c r="BK678" t="str">
        <f>IF(ISBLANK('Professional EARS'!G81),"",'Professional EARS'!G81)</f>
        <v/>
      </c>
      <c r="BL678" t="str">
        <f>IF(ISBLANK('Professional EARS'!AF81),"",'Professional EARS'!AF81)</f>
        <v/>
      </c>
      <c r="BN678" t="str">
        <f>IF(ISBLANK('Professional EARS'!BI81),"",'Professional EARS'!BI81)</f>
        <v/>
      </c>
    </row>
    <row r="679" spans="6:66">
      <c r="F679" t="str">
        <f>IF(ISBLANK('Professional EARS'!H82),"",'Professional EARS'!H82)</f>
        <v/>
      </c>
      <c r="G679" t="str">
        <f>IF(ISBLANK('Professional EARS'!I82),"",'Professional EARS'!I82)</f>
        <v/>
      </c>
      <c r="H679" t="str">
        <f>IF(ISBLANK('Professional EARS'!J82),"",'Professional EARS'!J82)</f>
        <v/>
      </c>
      <c r="I679" t="str">
        <f>IF(ISBLANK('Professional EARS'!K82),"",'Professional EARS'!K82)</f>
        <v/>
      </c>
      <c r="J679" t="str">
        <f>IF(ISBLANK('Professional EARS'!L82),"",'Professional EARS'!L82)</f>
        <v/>
      </c>
      <c r="K679" t="str">
        <f>IF(ISBLANK('Professional EARS'!M82),"",'Professional EARS'!M82)</f>
        <v/>
      </c>
      <c r="N679" t="str">
        <f>IF(ISBLANK('Professional EARS'!N82),"",'Professional EARS'!N82)</f>
        <v/>
      </c>
      <c r="AU679" t="str">
        <f>IF(ISBLANK('Professional EARS'!AU82),"",'Professional EARS'!AU82)</f>
        <v/>
      </c>
      <c r="AV679" t="str">
        <f>IF(ISBLANK('Professional EARS'!AV82),"",'Professional EARS'!AV82)</f>
        <v/>
      </c>
      <c r="AW679" t="str">
        <f>IF(ISBLANK('Professional EARS'!AW82),"",'Professional EARS'!AW82)</f>
        <v/>
      </c>
      <c r="AX679" t="str">
        <f>IF(ISBLANK('Professional EARS'!AX82),"",'Professional EARS'!AX82)</f>
        <v/>
      </c>
      <c r="BG679" t="str">
        <f>IF(ISBLANK('Professional EARS'!BG82),"",'Professional EARS'!BG82)</f>
        <v/>
      </c>
      <c r="BI679" s="29" t="str">
        <f>IF(ISBLANK('Professional EARS'!BH82),"",'Professional EARS'!BH82)</f>
        <v/>
      </c>
      <c r="BJ679" t="str">
        <f>IF(ISBLANK('Professional EARS'!F82),"",'Professional EARS'!F82)</f>
        <v/>
      </c>
      <c r="BK679" t="str">
        <f>IF(ISBLANK('Professional EARS'!G82),"",'Professional EARS'!G82)</f>
        <v/>
      </c>
      <c r="BL679" t="str">
        <f>IF(ISBLANK('Professional EARS'!AF82),"",'Professional EARS'!AF82)</f>
        <v/>
      </c>
      <c r="BN679" t="str">
        <f>IF(ISBLANK('Professional EARS'!BI82),"",'Professional EARS'!BI82)</f>
        <v/>
      </c>
    </row>
    <row r="680" spans="6:66">
      <c r="F680" t="str">
        <f>IF(ISBLANK('Professional EARS'!H83),"",'Professional EARS'!H83)</f>
        <v/>
      </c>
      <c r="G680" t="str">
        <f>IF(ISBLANK('Professional EARS'!I83),"",'Professional EARS'!I83)</f>
        <v/>
      </c>
      <c r="H680" t="str">
        <f>IF(ISBLANK('Professional EARS'!J83),"",'Professional EARS'!J83)</f>
        <v/>
      </c>
      <c r="I680" t="str">
        <f>IF(ISBLANK('Professional EARS'!K83),"",'Professional EARS'!K83)</f>
        <v/>
      </c>
      <c r="J680" t="str">
        <f>IF(ISBLANK('Professional EARS'!L83),"",'Professional EARS'!L83)</f>
        <v/>
      </c>
      <c r="K680" t="str">
        <f>IF(ISBLANK('Professional EARS'!M83),"",'Professional EARS'!M83)</f>
        <v/>
      </c>
      <c r="N680" t="str">
        <f>IF(ISBLANK('Professional EARS'!N83),"",'Professional EARS'!N83)</f>
        <v/>
      </c>
      <c r="AU680" t="str">
        <f>IF(ISBLANK('Professional EARS'!AU83),"",'Professional EARS'!AU83)</f>
        <v/>
      </c>
      <c r="AV680" t="str">
        <f>IF(ISBLANK('Professional EARS'!AV83),"",'Professional EARS'!AV83)</f>
        <v/>
      </c>
      <c r="AW680" t="str">
        <f>IF(ISBLANK('Professional EARS'!AW83),"",'Professional EARS'!AW83)</f>
        <v/>
      </c>
      <c r="AX680" t="str">
        <f>IF(ISBLANK('Professional EARS'!AX83),"",'Professional EARS'!AX83)</f>
        <v/>
      </c>
      <c r="BG680" t="str">
        <f>IF(ISBLANK('Professional EARS'!BG83),"",'Professional EARS'!BG83)</f>
        <v/>
      </c>
      <c r="BI680" s="29" t="str">
        <f>IF(ISBLANK('Professional EARS'!BH83),"",'Professional EARS'!BH83)</f>
        <v/>
      </c>
      <c r="BJ680" t="str">
        <f>IF(ISBLANK('Professional EARS'!F83),"",'Professional EARS'!F83)</f>
        <v/>
      </c>
      <c r="BK680" t="str">
        <f>IF(ISBLANK('Professional EARS'!G83),"",'Professional EARS'!G83)</f>
        <v/>
      </c>
      <c r="BL680" t="str">
        <f>IF(ISBLANK('Professional EARS'!AF83),"",'Professional EARS'!AF83)</f>
        <v/>
      </c>
      <c r="BN680" t="str">
        <f>IF(ISBLANK('Professional EARS'!BI83),"",'Professional EARS'!BI83)</f>
        <v/>
      </c>
    </row>
    <row r="681" spans="6:66">
      <c r="F681" t="str">
        <f>IF(ISBLANK('Professional EARS'!H84),"",'Professional EARS'!H84)</f>
        <v/>
      </c>
      <c r="G681" t="str">
        <f>IF(ISBLANK('Professional EARS'!I84),"",'Professional EARS'!I84)</f>
        <v/>
      </c>
      <c r="H681" t="str">
        <f>IF(ISBLANK('Professional EARS'!J84),"",'Professional EARS'!J84)</f>
        <v/>
      </c>
      <c r="I681" t="str">
        <f>IF(ISBLANK('Professional EARS'!K84),"",'Professional EARS'!K84)</f>
        <v/>
      </c>
      <c r="J681" t="str">
        <f>IF(ISBLANK('Professional EARS'!L84),"",'Professional EARS'!L84)</f>
        <v/>
      </c>
      <c r="K681" t="str">
        <f>IF(ISBLANK('Professional EARS'!M84),"",'Professional EARS'!M84)</f>
        <v/>
      </c>
      <c r="N681" t="str">
        <f>IF(ISBLANK('Professional EARS'!N84),"",'Professional EARS'!N84)</f>
        <v/>
      </c>
      <c r="AU681" t="str">
        <f>IF(ISBLANK('Professional EARS'!AU84),"",'Professional EARS'!AU84)</f>
        <v/>
      </c>
      <c r="AV681" t="str">
        <f>IF(ISBLANK('Professional EARS'!AV84),"",'Professional EARS'!AV84)</f>
        <v/>
      </c>
      <c r="AW681" t="str">
        <f>IF(ISBLANK('Professional EARS'!AW84),"",'Professional EARS'!AW84)</f>
        <v/>
      </c>
      <c r="AX681" t="str">
        <f>IF(ISBLANK('Professional EARS'!AX84),"",'Professional EARS'!AX84)</f>
        <v/>
      </c>
      <c r="BG681" t="str">
        <f>IF(ISBLANK('Professional EARS'!BG84),"",'Professional EARS'!BG84)</f>
        <v/>
      </c>
      <c r="BI681" s="29" t="str">
        <f>IF(ISBLANK('Professional EARS'!BH84),"",'Professional EARS'!BH84)</f>
        <v/>
      </c>
      <c r="BJ681" t="str">
        <f>IF(ISBLANK('Professional EARS'!F84),"",'Professional EARS'!F84)</f>
        <v/>
      </c>
      <c r="BK681" t="str">
        <f>IF(ISBLANK('Professional EARS'!G84),"",'Professional EARS'!G84)</f>
        <v/>
      </c>
      <c r="BL681" t="str">
        <f>IF(ISBLANK('Professional EARS'!AF84),"",'Professional EARS'!AF84)</f>
        <v/>
      </c>
      <c r="BN681" t="str">
        <f>IF(ISBLANK('Professional EARS'!BI84),"",'Professional EARS'!BI84)</f>
        <v/>
      </c>
    </row>
    <row r="682" spans="6:66">
      <c r="F682" t="str">
        <f>IF(ISBLANK('Professional EARS'!H85),"",'Professional EARS'!H85)</f>
        <v/>
      </c>
      <c r="G682" t="str">
        <f>IF(ISBLANK('Professional EARS'!I85),"",'Professional EARS'!I85)</f>
        <v/>
      </c>
      <c r="H682" t="str">
        <f>IF(ISBLANK('Professional EARS'!J85),"",'Professional EARS'!J85)</f>
        <v/>
      </c>
      <c r="I682" t="str">
        <f>IF(ISBLANK('Professional EARS'!K85),"",'Professional EARS'!K85)</f>
        <v/>
      </c>
      <c r="J682" t="str">
        <f>IF(ISBLANK('Professional EARS'!L85),"",'Professional EARS'!L85)</f>
        <v/>
      </c>
      <c r="K682" t="str">
        <f>IF(ISBLANK('Professional EARS'!M85),"",'Professional EARS'!M85)</f>
        <v/>
      </c>
      <c r="N682" t="str">
        <f>IF(ISBLANK('Professional EARS'!N85),"",'Professional EARS'!N85)</f>
        <v/>
      </c>
      <c r="AU682" t="str">
        <f>IF(ISBLANK('Professional EARS'!AU85),"",'Professional EARS'!AU85)</f>
        <v/>
      </c>
      <c r="AV682" t="str">
        <f>IF(ISBLANK('Professional EARS'!AV85),"",'Professional EARS'!AV85)</f>
        <v/>
      </c>
      <c r="AW682" t="str">
        <f>IF(ISBLANK('Professional EARS'!AW85),"",'Professional EARS'!AW85)</f>
        <v/>
      </c>
      <c r="AX682" t="str">
        <f>IF(ISBLANK('Professional EARS'!AX85),"",'Professional EARS'!AX85)</f>
        <v/>
      </c>
      <c r="BG682" t="str">
        <f>IF(ISBLANK('Professional EARS'!BG85),"",'Professional EARS'!BG85)</f>
        <v/>
      </c>
      <c r="BI682" s="29" t="str">
        <f>IF(ISBLANK('Professional EARS'!BH85),"",'Professional EARS'!BH85)</f>
        <v/>
      </c>
      <c r="BJ682" t="str">
        <f>IF(ISBLANK('Professional EARS'!F85),"",'Professional EARS'!F85)</f>
        <v/>
      </c>
      <c r="BK682" t="str">
        <f>IF(ISBLANK('Professional EARS'!G85),"",'Professional EARS'!G85)</f>
        <v/>
      </c>
      <c r="BL682" t="str">
        <f>IF(ISBLANK('Professional EARS'!AF85),"",'Professional EARS'!AF85)</f>
        <v/>
      </c>
      <c r="BN682" t="str">
        <f>IF(ISBLANK('Professional EARS'!BI85),"",'Professional EARS'!BI85)</f>
        <v/>
      </c>
    </row>
    <row r="683" spans="6:66">
      <c r="F683" t="str">
        <f>IF(ISBLANK('Professional EARS'!H86),"",'Professional EARS'!H86)</f>
        <v/>
      </c>
      <c r="G683" t="str">
        <f>IF(ISBLANK('Professional EARS'!I86),"",'Professional EARS'!I86)</f>
        <v/>
      </c>
      <c r="H683" t="str">
        <f>IF(ISBLANK('Professional EARS'!J86),"",'Professional EARS'!J86)</f>
        <v/>
      </c>
      <c r="I683" t="str">
        <f>IF(ISBLANK('Professional EARS'!K86),"",'Professional EARS'!K86)</f>
        <v/>
      </c>
      <c r="J683" t="str">
        <f>IF(ISBLANK('Professional EARS'!L86),"",'Professional EARS'!L86)</f>
        <v/>
      </c>
      <c r="K683" t="str">
        <f>IF(ISBLANK('Professional EARS'!M86),"",'Professional EARS'!M86)</f>
        <v/>
      </c>
      <c r="N683" t="str">
        <f>IF(ISBLANK('Professional EARS'!N86),"",'Professional EARS'!N86)</f>
        <v/>
      </c>
      <c r="AU683" t="str">
        <f>IF(ISBLANK('Professional EARS'!AU86),"",'Professional EARS'!AU86)</f>
        <v/>
      </c>
      <c r="AV683" t="str">
        <f>IF(ISBLANK('Professional EARS'!AV86),"",'Professional EARS'!AV86)</f>
        <v/>
      </c>
      <c r="AW683" t="str">
        <f>IF(ISBLANK('Professional EARS'!AW86),"",'Professional EARS'!AW86)</f>
        <v/>
      </c>
      <c r="AX683" t="str">
        <f>IF(ISBLANK('Professional EARS'!AX86),"",'Professional EARS'!AX86)</f>
        <v/>
      </c>
      <c r="BG683" t="str">
        <f>IF(ISBLANK('Professional EARS'!BG86),"",'Professional EARS'!BG86)</f>
        <v/>
      </c>
      <c r="BI683" s="29" t="str">
        <f>IF(ISBLANK('Professional EARS'!BH86),"",'Professional EARS'!BH86)</f>
        <v/>
      </c>
      <c r="BJ683" t="str">
        <f>IF(ISBLANK('Professional EARS'!F86),"",'Professional EARS'!F86)</f>
        <v/>
      </c>
      <c r="BK683" t="str">
        <f>IF(ISBLANK('Professional EARS'!G86),"",'Professional EARS'!G86)</f>
        <v/>
      </c>
      <c r="BL683" t="str">
        <f>IF(ISBLANK('Professional EARS'!AF86),"",'Professional EARS'!AF86)</f>
        <v/>
      </c>
      <c r="BN683" t="str">
        <f>IF(ISBLANK('Professional EARS'!BI86),"",'Professional EARS'!BI86)</f>
        <v/>
      </c>
    </row>
    <row r="684" spans="6:66">
      <c r="F684" t="str">
        <f>IF(ISBLANK('Professional EARS'!H87),"",'Professional EARS'!H87)</f>
        <v/>
      </c>
      <c r="G684" t="str">
        <f>IF(ISBLANK('Professional EARS'!I87),"",'Professional EARS'!I87)</f>
        <v/>
      </c>
      <c r="H684" t="str">
        <f>IF(ISBLANK('Professional EARS'!J87),"",'Professional EARS'!J87)</f>
        <v/>
      </c>
      <c r="I684" t="str">
        <f>IF(ISBLANK('Professional EARS'!K87),"",'Professional EARS'!K87)</f>
        <v/>
      </c>
      <c r="J684" t="str">
        <f>IF(ISBLANK('Professional EARS'!L87),"",'Professional EARS'!L87)</f>
        <v/>
      </c>
      <c r="K684" t="str">
        <f>IF(ISBLANK('Professional EARS'!M87),"",'Professional EARS'!M87)</f>
        <v/>
      </c>
      <c r="N684" t="str">
        <f>IF(ISBLANK('Professional EARS'!N87),"",'Professional EARS'!N87)</f>
        <v/>
      </c>
      <c r="AU684" t="str">
        <f>IF(ISBLANK('Professional EARS'!AU87),"",'Professional EARS'!AU87)</f>
        <v/>
      </c>
      <c r="AV684" t="str">
        <f>IF(ISBLANK('Professional EARS'!AV87),"",'Professional EARS'!AV87)</f>
        <v/>
      </c>
      <c r="AW684" t="str">
        <f>IF(ISBLANK('Professional EARS'!AW87),"",'Professional EARS'!AW87)</f>
        <v/>
      </c>
      <c r="AX684" t="str">
        <f>IF(ISBLANK('Professional EARS'!AX87),"",'Professional EARS'!AX87)</f>
        <v/>
      </c>
      <c r="BG684" t="str">
        <f>IF(ISBLANK('Professional EARS'!BG87),"",'Professional EARS'!BG87)</f>
        <v/>
      </c>
      <c r="BI684" s="29" t="str">
        <f>IF(ISBLANK('Professional EARS'!BH87),"",'Professional EARS'!BH87)</f>
        <v/>
      </c>
      <c r="BJ684" t="str">
        <f>IF(ISBLANK('Professional EARS'!F87),"",'Professional EARS'!F87)</f>
        <v/>
      </c>
      <c r="BK684" t="str">
        <f>IF(ISBLANK('Professional EARS'!G87),"",'Professional EARS'!G87)</f>
        <v/>
      </c>
      <c r="BL684" t="str">
        <f>IF(ISBLANK('Professional EARS'!AF87),"",'Professional EARS'!AF87)</f>
        <v/>
      </c>
      <c r="BN684" t="str">
        <f>IF(ISBLANK('Professional EARS'!BI87),"",'Professional EARS'!BI87)</f>
        <v/>
      </c>
    </row>
    <row r="685" spans="6:66">
      <c r="F685" t="str">
        <f>IF(ISBLANK('Professional EARS'!H88),"",'Professional EARS'!H88)</f>
        <v/>
      </c>
      <c r="G685" t="str">
        <f>IF(ISBLANK('Professional EARS'!I88),"",'Professional EARS'!I88)</f>
        <v/>
      </c>
      <c r="H685" t="str">
        <f>IF(ISBLANK('Professional EARS'!J88),"",'Professional EARS'!J88)</f>
        <v/>
      </c>
      <c r="I685" t="str">
        <f>IF(ISBLANK('Professional EARS'!K88),"",'Professional EARS'!K88)</f>
        <v/>
      </c>
      <c r="J685" t="str">
        <f>IF(ISBLANK('Professional EARS'!L88),"",'Professional EARS'!L88)</f>
        <v/>
      </c>
      <c r="K685" t="str">
        <f>IF(ISBLANK('Professional EARS'!M88),"",'Professional EARS'!M88)</f>
        <v/>
      </c>
      <c r="N685" t="str">
        <f>IF(ISBLANK('Professional EARS'!N88),"",'Professional EARS'!N88)</f>
        <v/>
      </c>
      <c r="AU685" t="str">
        <f>IF(ISBLANK('Professional EARS'!AU88),"",'Professional EARS'!AU88)</f>
        <v/>
      </c>
      <c r="AV685" t="str">
        <f>IF(ISBLANK('Professional EARS'!AV88),"",'Professional EARS'!AV88)</f>
        <v/>
      </c>
      <c r="AW685" t="str">
        <f>IF(ISBLANK('Professional EARS'!AW88),"",'Professional EARS'!AW88)</f>
        <v/>
      </c>
      <c r="AX685" t="str">
        <f>IF(ISBLANK('Professional EARS'!AX88),"",'Professional EARS'!AX88)</f>
        <v/>
      </c>
      <c r="BG685" t="str">
        <f>IF(ISBLANK('Professional EARS'!BG88),"",'Professional EARS'!BG88)</f>
        <v/>
      </c>
      <c r="BI685" s="29" t="str">
        <f>IF(ISBLANK('Professional EARS'!BH88),"",'Professional EARS'!BH88)</f>
        <v/>
      </c>
      <c r="BJ685" t="str">
        <f>IF(ISBLANK('Professional EARS'!F88),"",'Professional EARS'!F88)</f>
        <v/>
      </c>
      <c r="BK685" t="str">
        <f>IF(ISBLANK('Professional EARS'!G88),"",'Professional EARS'!G88)</f>
        <v/>
      </c>
      <c r="BL685" t="str">
        <f>IF(ISBLANK('Professional EARS'!AF88),"",'Professional EARS'!AF88)</f>
        <v/>
      </c>
      <c r="BN685" t="str">
        <f>IF(ISBLANK('Professional EARS'!BI88),"",'Professional EARS'!BI88)</f>
        <v/>
      </c>
    </row>
    <row r="686" spans="6:66">
      <c r="F686" t="str">
        <f>IF(ISBLANK('Professional EARS'!H89),"",'Professional EARS'!H89)</f>
        <v/>
      </c>
      <c r="G686" t="str">
        <f>IF(ISBLANK('Professional EARS'!I89),"",'Professional EARS'!I89)</f>
        <v/>
      </c>
      <c r="H686" t="str">
        <f>IF(ISBLANK('Professional EARS'!J89),"",'Professional EARS'!J89)</f>
        <v/>
      </c>
      <c r="I686" t="str">
        <f>IF(ISBLANK('Professional EARS'!K89),"",'Professional EARS'!K89)</f>
        <v/>
      </c>
      <c r="J686" t="str">
        <f>IF(ISBLANK('Professional EARS'!L89),"",'Professional EARS'!L89)</f>
        <v/>
      </c>
      <c r="K686" t="str">
        <f>IF(ISBLANK('Professional EARS'!M89),"",'Professional EARS'!M89)</f>
        <v/>
      </c>
      <c r="N686" t="str">
        <f>IF(ISBLANK('Professional EARS'!N89),"",'Professional EARS'!N89)</f>
        <v/>
      </c>
      <c r="AU686" t="str">
        <f>IF(ISBLANK('Professional EARS'!AU89),"",'Professional EARS'!AU89)</f>
        <v/>
      </c>
      <c r="AV686" t="str">
        <f>IF(ISBLANK('Professional EARS'!AV89),"",'Professional EARS'!AV89)</f>
        <v/>
      </c>
      <c r="AW686" t="str">
        <f>IF(ISBLANK('Professional EARS'!AW89),"",'Professional EARS'!AW89)</f>
        <v/>
      </c>
      <c r="AX686" t="str">
        <f>IF(ISBLANK('Professional EARS'!AX89),"",'Professional EARS'!AX89)</f>
        <v/>
      </c>
      <c r="BG686" t="str">
        <f>IF(ISBLANK('Professional EARS'!BG89),"",'Professional EARS'!BG89)</f>
        <v/>
      </c>
      <c r="BI686" s="29" t="str">
        <f>IF(ISBLANK('Professional EARS'!BH89),"",'Professional EARS'!BH89)</f>
        <v/>
      </c>
      <c r="BJ686" t="str">
        <f>IF(ISBLANK('Professional EARS'!F89),"",'Professional EARS'!F89)</f>
        <v/>
      </c>
      <c r="BK686" t="str">
        <f>IF(ISBLANK('Professional EARS'!G89),"",'Professional EARS'!G89)</f>
        <v/>
      </c>
      <c r="BL686" t="str">
        <f>IF(ISBLANK('Professional EARS'!AF89),"",'Professional EARS'!AF89)</f>
        <v/>
      </c>
      <c r="BN686" t="str">
        <f>IF(ISBLANK('Professional EARS'!BI89),"",'Professional EARS'!BI89)</f>
        <v/>
      </c>
    </row>
    <row r="687" spans="6:66">
      <c r="F687" t="str">
        <f>IF(ISBLANK('Professional EARS'!H90),"",'Professional EARS'!H90)</f>
        <v/>
      </c>
      <c r="G687" t="str">
        <f>IF(ISBLANK('Professional EARS'!I90),"",'Professional EARS'!I90)</f>
        <v/>
      </c>
      <c r="H687" t="str">
        <f>IF(ISBLANK('Professional EARS'!J90),"",'Professional EARS'!J90)</f>
        <v/>
      </c>
      <c r="I687" t="str">
        <f>IF(ISBLANK('Professional EARS'!K90),"",'Professional EARS'!K90)</f>
        <v/>
      </c>
      <c r="J687" t="str">
        <f>IF(ISBLANK('Professional EARS'!L90),"",'Professional EARS'!L90)</f>
        <v/>
      </c>
      <c r="K687" t="str">
        <f>IF(ISBLANK('Professional EARS'!M90),"",'Professional EARS'!M90)</f>
        <v/>
      </c>
      <c r="N687" t="str">
        <f>IF(ISBLANK('Professional EARS'!N90),"",'Professional EARS'!N90)</f>
        <v/>
      </c>
      <c r="AU687" t="str">
        <f>IF(ISBLANK('Professional EARS'!AU90),"",'Professional EARS'!AU90)</f>
        <v/>
      </c>
      <c r="AV687" t="str">
        <f>IF(ISBLANK('Professional EARS'!AV90),"",'Professional EARS'!AV90)</f>
        <v/>
      </c>
      <c r="AW687" t="str">
        <f>IF(ISBLANK('Professional EARS'!AW90),"",'Professional EARS'!AW90)</f>
        <v/>
      </c>
      <c r="AX687" t="str">
        <f>IF(ISBLANK('Professional EARS'!AX90),"",'Professional EARS'!AX90)</f>
        <v/>
      </c>
      <c r="BG687" t="str">
        <f>IF(ISBLANK('Professional EARS'!BG90),"",'Professional EARS'!BG90)</f>
        <v/>
      </c>
      <c r="BI687" s="29" t="str">
        <f>IF(ISBLANK('Professional EARS'!BH90),"",'Professional EARS'!BH90)</f>
        <v/>
      </c>
      <c r="BJ687" t="str">
        <f>IF(ISBLANK('Professional EARS'!F90),"",'Professional EARS'!F90)</f>
        <v/>
      </c>
      <c r="BK687" t="str">
        <f>IF(ISBLANK('Professional EARS'!G90),"",'Professional EARS'!G90)</f>
        <v/>
      </c>
      <c r="BL687" t="str">
        <f>IF(ISBLANK('Professional EARS'!AF90),"",'Professional EARS'!AF90)</f>
        <v/>
      </c>
      <c r="BN687" t="str">
        <f>IF(ISBLANK('Professional EARS'!BI90),"",'Professional EARS'!BI90)</f>
        <v/>
      </c>
    </row>
    <row r="688" spans="6:66">
      <c r="F688" t="str">
        <f>IF(ISBLANK('Professional EARS'!H91),"",'Professional EARS'!H91)</f>
        <v/>
      </c>
      <c r="G688" t="str">
        <f>IF(ISBLANK('Professional EARS'!I91),"",'Professional EARS'!I91)</f>
        <v/>
      </c>
      <c r="H688" t="str">
        <f>IF(ISBLANK('Professional EARS'!J91),"",'Professional EARS'!J91)</f>
        <v/>
      </c>
      <c r="I688" t="str">
        <f>IF(ISBLANK('Professional EARS'!K91),"",'Professional EARS'!K91)</f>
        <v/>
      </c>
      <c r="J688" t="str">
        <f>IF(ISBLANK('Professional EARS'!L91),"",'Professional EARS'!L91)</f>
        <v/>
      </c>
      <c r="K688" t="str">
        <f>IF(ISBLANK('Professional EARS'!M91),"",'Professional EARS'!M91)</f>
        <v/>
      </c>
      <c r="N688" t="str">
        <f>IF(ISBLANK('Professional EARS'!N91),"",'Professional EARS'!N91)</f>
        <v/>
      </c>
      <c r="AU688" t="str">
        <f>IF(ISBLANK('Professional EARS'!AU91),"",'Professional EARS'!AU91)</f>
        <v/>
      </c>
      <c r="AV688" t="str">
        <f>IF(ISBLANK('Professional EARS'!AV91),"",'Professional EARS'!AV91)</f>
        <v/>
      </c>
      <c r="AW688" t="str">
        <f>IF(ISBLANK('Professional EARS'!AW91),"",'Professional EARS'!AW91)</f>
        <v/>
      </c>
      <c r="AX688" t="str">
        <f>IF(ISBLANK('Professional EARS'!AX91),"",'Professional EARS'!AX91)</f>
        <v/>
      </c>
      <c r="BG688" t="str">
        <f>IF(ISBLANK('Professional EARS'!BG91),"",'Professional EARS'!BG91)</f>
        <v/>
      </c>
      <c r="BI688" s="29" t="str">
        <f>IF(ISBLANK('Professional EARS'!BH91),"",'Professional EARS'!BH91)</f>
        <v/>
      </c>
      <c r="BJ688" t="str">
        <f>IF(ISBLANK('Professional EARS'!F91),"",'Professional EARS'!F91)</f>
        <v/>
      </c>
      <c r="BK688" t="str">
        <f>IF(ISBLANK('Professional EARS'!G91),"",'Professional EARS'!G91)</f>
        <v/>
      </c>
      <c r="BL688" t="str">
        <f>IF(ISBLANK('Professional EARS'!AF91),"",'Professional EARS'!AF91)</f>
        <v/>
      </c>
      <c r="BN688" t="str">
        <f>IF(ISBLANK('Professional EARS'!BI91),"",'Professional EARS'!BI91)</f>
        <v/>
      </c>
    </row>
    <row r="689" spans="6:66">
      <c r="F689" t="str">
        <f>IF(ISBLANK('Professional EARS'!H92),"",'Professional EARS'!H92)</f>
        <v/>
      </c>
      <c r="G689" t="str">
        <f>IF(ISBLANK('Professional EARS'!I92),"",'Professional EARS'!I92)</f>
        <v/>
      </c>
      <c r="H689" t="str">
        <f>IF(ISBLANK('Professional EARS'!J92),"",'Professional EARS'!J92)</f>
        <v/>
      </c>
      <c r="I689" t="str">
        <f>IF(ISBLANK('Professional EARS'!K92),"",'Professional EARS'!K92)</f>
        <v/>
      </c>
      <c r="J689" t="str">
        <f>IF(ISBLANK('Professional EARS'!L92),"",'Professional EARS'!L92)</f>
        <v/>
      </c>
      <c r="K689" t="str">
        <f>IF(ISBLANK('Professional EARS'!M92),"",'Professional EARS'!M92)</f>
        <v/>
      </c>
      <c r="N689" t="str">
        <f>IF(ISBLANK('Professional EARS'!N92),"",'Professional EARS'!N92)</f>
        <v/>
      </c>
      <c r="AU689" t="str">
        <f>IF(ISBLANK('Professional EARS'!AU92),"",'Professional EARS'!AU92)</f>
        <v/>
      </c>
      <c r="AV689" t="str">
        <f>IF(ISBLANK('Professional EARS'!AV92),"",'Professional EARS'!AV92)</f>
        <v/>
      </c>
      <c r="AW689" t="str">
        <f>IF(ISBLANK('Professional EARS'!AW92),"",'Professional EARS'!AW92)</f>
        <v/>
      </c>
      <c r="AX689" t="str">
        <f>IF(ISBLANK('Professional EARS'!AX92),"",'Professional EARS'!AX92)</f>
        <v/>
      </c>
      <c r="BG689" t="str">
        <f>IF(ISBLANK('Professional EARS'!BG92),"",'Professional EARS'!BG92)</f>
        <v/>
      </c>
      <c r="BI689" s="29" t="str">
        <f>IF(ISBLANK('Professional EARS'!BH92),"",'Professional EARS'!BH92)</f>
        <v/>
      </c>
      <c r="BJ689" t="str">
        <f>IF(ISBLANK('Professional EARS'!F92),"",'Professional EARS'!F92)</f>
        <v/>
      </c>
      <c r="BK689" t="str">
        <f>IF(ISBLANK('Professional EARS'!G92),"",'Professional EARS'!G92)</f>
        <v/>
      </c>
      <c r="BL689" t="str">
        <f>IF(ISBLANK('Professional EARS'!AF92),"",'Professional EARS'!AF92)</f>
        <v/>
      </c>
      <c r="BN689" t="str">
        <f>IF(ISBLANK('Professional EARS'!BI92),"",'Professional EARS'!BI92)</f>
        <v/>
      </c>
    </row>
    <row r="690" spans="6:66">
      <c r="F690" t="str">
        <f>IF(ISBLANK('Professional EARS'!H93),"",'Professional EARS'!H93)</f>
        <v/>
      </c>
      <c r="G690" t="str">
        <f>IF(ISBLANK('Professional EARS'!I93),"",'Professional EARS'!I93)</f>
        <v/>
      </c>
      <c r="H690" t="str">
        <f>IF(ISBLANK('Professional EARS'!J93),"",'Professional EARS'!J93)</f>
        <v/>
      </c>
      <c r="I690" t="str">
        <f>IF(ISBLANK('Professional EARS'!K93),"",'Professional EARS'!K93)</f>
        <v/>
      </c>
      <c r="J690" t="str">
        <f>IF(ISBLANK('Professional EARS'!L93),"",'Professional EARS'!L93)</f>
        <v/>
      </c>
      <c r="K690" t="str">
        <f>IF(ISBLANK('Professional EARS'!M93),"",'Professional EARS'!M93)</f>
        <v/>
      </c>
      <c r="N690" t="str">
        <f>IF(ISBLANK('Professional EARS'!N93),"",'Professional EARS'!N93)</f>
        <v/>
      </c>
      <c r="AU690" t="str">
        <f>IF(ISBLANK('Professional EARS'!AU93),"",'Professional EARS'!AU93)</f>
        <v/>
      </c>
      <c r="AV690" t="str">
        <f>IF(ISBLANK('Professional EARS'!AV93),"",'Professional EARS'!AV93)</f>
        <v/>
      </c>
      <c r="AW690" t="str">
        <f>IF(ISBLANK('Professional EARS'!AW93),"",'Professional EARS'!AW93)</f>
        <v/>
      </c>
      <c r="AX690" t="str">
        <f>IF(ISBLANK('Professional EARS'!AX93),"",'Professional EARS'!AX93)</f>
        <v/>
      </c>
      <c r="BG690" t="str">
        <f>IF(ISBLANK('Professional EARS'!BG93),"",'Professional EARS'!BG93)</f>
        <v/>
      </c>
      <c r="BI690" s="29" t="str">
        <f>IF(ISBLANK('Professional EARS'!BH93),"",'Professional EARS'!BH93)</f>
        <v/>
      </c>
      <c r="BJ690" t="str">
        <f>IF(ISBLANK('Professional EARS'!F93),"",'Professional EARS'!F93)</f>
        <v/>
      </c>
      <c r="BK690" t="str">
        <f>IF(ISBLANK('Professional EARS'!G93),"",'Professional EARS'!G93)</f>
        <v/>
      </c>
      <c r="BL690" t="str">
        <f>IF(ISBLANK('Professional EARS'!AF93),"",'Professional EARS'!AF93)</f>
        <v/>
      </c>
      <c r="BN690" t="str">
        <f>IF(ISBLANK('Professional EARS'!BI93),"",'Professional EARS'!BI93)</f>
        <v/>
      </c>
    </row>
    <row r="691" spans="6:66">
      <c r="F691" t="str">
        <f>IF(ISBLANK('Professional EARS'!H94),"",'Professional EARS'!H94)</f>
        <v/>
      </c>
      <c r="G691" t="str">
        <f>IF(ISBLANK('Professional EARS'!I94),"",'Professional EARS'!I94)</f>
        <v/>
      </c>
      <c r="H691" t="str">
        <f>IF(ISBLANK('Professional EARS'!J94),"",'Professional EARS'!J94)</f>
        <v/>
      </c>
      <c r="I691" t="str">
        <f>IF(ISBLANK('Professional EARS'!K94),"",'Professional EARS'!K94)</f>
        <v/>
      </c>
      <c r="J691" t="str">
        <f>IF(ISBLANK('Professional EARS'!L94),"",'Professional EARS'!L94)</f>
        <v/>
      </c>
      <c r="K691" t="str">
        <f>IF(ISBLANK('Professional EARS'!M94),"",'Professional EARS'!M94)</f>
        <v/>
      </c>
      <c r="N691" t="str">
        <f>IF(ISBLANK('Professional EARS'!N94),"",'Professional EARS'!N94)</f>
        <v/>
      </c>
      <c r="AU691" t="str">
        <f>IF(ISBLANK('Professional EARS'!AU94),"",'Professional EARS'!AU94)</f>
        <v/>
      </c>
      <c r="AV691" t="str">
        <f>IF(ISBLANK('Professional EARS'!AV94),"",'Professional EARS'!AV94)</f>
        <v/>
      </c>
      <c r="AW691" t="str">
        <f>IF(ISBLANK('Professional EARS'!AW94),"",'Professional EARS'!AW94)</f>
        <v/>
      </c>
      <c r="AX691" t="str">
        <f>IF(ISBLANK('Professional EARS'!AX94),"",'Professional EARS'!AX94)</f>
        <v/>
      </c>
      <c r="BG691" t="str">
        <f>IF(ISBLANK('Professional EARS'!BG94),"",'Professional EARS'!BG94)</f>
        <v/>
      </c>
      <c r="BI691" s="29" t="str">
        <f>IF(ISBLANK('Professional EARS'!BH94),"",'Professional EARS'!BH94)</f>
        <v/>
      </c>
      <c r="BJ691" t="str">
        <f>IF(ISBLANK('Professional EARS'!F94),"",'Professional EARS'!F94)</f>
        <v/>
      </c>
      <c r="BK691" t="str">
        <f>IF(ISBLANK('Professional EARS'!G94),"",'Professional EARS'!G94)</f>
        <v/>
      </c>
      <c r="BL691" t="str">
        <f>IF(ISBLANK('Professional EARS'!AF94),"",'Professional EARS'!AF94)</f>
        <v/>
      </c>
      <c r="BN691">
        <f>IF(ISBLANK('Professional EARS'!BI94),"",'Professional EARS'!BI94)</f>
        <v>0</v>
      </c>
    </row>
    <row r="692" spans="6:66">
      <c r="F692" t="str">
        <f>IF(ISBLANK('Professional EARS'!H95),"",'Professional EARS'!H95)</f>
        <v/>
      </c>
      <c r="G692" t="str">
        <f>IF(ISBLANK('Professional EARS'!I95),"",'Professional EARS'!I95)</f>
        <v/>
      </c>
      <c r="H692" t="str">
        <f>IF(ISBLANK('Professional EARS'!J95),"",'Professional EARS'!J95)</f>
        <v/>
      </c>
      <c r="I692" t="str">
        <f>IF(ISBLANK('Professional EARS'!K95),"",'Professional EARS'!K95)</f>
        <v/>
      </c>
      <c r="J692" t="str">
        <f>IF(ISBLANK('Professional EARS'!L95),"",'Professional EARS'!L95)</f>
        <v/>
      </c>
      <c r="K692" t="str">
        <f>IF(ISBLANK('Professional EARS'!M95),"",'Professional EARS'!M95)</f>
        <v/>
      </c>
      <c r="N692" t="str">
        <f>IF(ISBLANK('Professional EARS'!N95),"",'Professional EARS'!N95)</f>
        <v/>
      </c>
      <c r="AU692" t="str">
        <f>IF(ISBLANK('Professional EARS'!AU95),"",'Professional EARS'!AU95)</f>
        <v/>
      </c>
      <c r="AV692" t="str">
        <f>IF(ISBLANK('Professional EARS'!AV95),"",'Professional EARS'!AV95)</f>
        <v/>
      </c>
      <c r="AW692" t="str">
        <f>IF(ISBLANK('Professional EARS'!AW95),"",'Professional EARS'!AW95)</f>
        <v/>
      </c>
      <c r="AX692" t="str">
        <f>IF(ISBLANK('Professional EARS'!AX95),"",'Professional EARS'!AX95)</f>
        <v/>
      </c>
      <c r="BG692" t="str">
        <f>IF(ISBLANK('Professional EARS'!BG95),"",'Professional EARS'!BG95)</f>
        <v/>
      </c>
      <c r="BI692" s="29" t="str">
        <f>IF(ISBLANK('Professional EARS'!BH95),"",'Professional EARS'!BH95)</f>
        <v/>
      </c>
      <c r="BJ692" t="str">
        <f>IF(ISBLANK('Professional EARS'!F95),"",'Professional EARS'!F95)</f>
        <v/>
      </c>
      <c r="BK692" t="str">
        <f>IF(ISBLANK('Professional EARS'!G95),"",'Professional EARS'!G95)</f>
        <v/>
      </c>
      <c r="BL692" t="str">
        <f>IF(ISBLANK('Professional EARS'!AF95),"",'Professional EARS'!AF95)</f>
        <v/>
      </c>
      <c r="BN692">
        <f>IF(ISBLANK('Professional EARS'!BI95),"",'Professional EARS'!BI95)</f>
        <v>0</v>
      </c>
    </row>
    <row r="693" spans="6:66">
      <c r="F693" t="str">
        <f>IF(ISBLANK('Professional EARS'!H96),"",'Professional EARS'!H96)</f>
        <v/>
      </c>
      <c r="G693" t="str">
        <f>IF(ISBLANK('Professional EARS'!I96),"",'Professional EARS'!I96)</f>
        <v/>
      </c>
      <c r="H693" t="str">
        <f>IF(ISBLANK('Professional EARS'!J96),"",'Professional EARS'!J96)</f>
        <v/>
      </c>
      <c r="I693" t="str">
        <f>IF(ISBLANK('Professional EARS'!K96),"",'Professional EARS'!K96)</f>
        <v/>
      </c>
      <c r="J693" t="str">
        <f>IF(ISBLANK('Professional EARS'!L96),"",'Professional EARS'!L96)</f>
        <v/>
      </c>
      <c r="K693" t="str">
        <f>IF(ISBLANK('Professional EARS'!M96),"",'Professional EARS'!M96)</f>
        <v/>
      </c>
      <c r="N693" t="str">
        <f>IF(ISBLANK('Professional EARS'!N96),"",'Professional EARS'!N96)</f>
        <v/>
      </c>
      <c r="AU693" t="str">
        <f>IF(ISBLANK('Professional EARS'!AU96),"",'Professional EARS'!AU96)</f>
        <v/>
      </c>
      <c r="AV693" t="str">
        <f>IF(ISBLANK('Professional EARS'!AV96),"",'Professional EARS'!AV96)</f>
        <v/>
      </c>
      <c r="AW693" t="str">
        <f>IF(ISBLANK('Professional EARS'!AW96),"",'Professional EARS'!AW96)</f>
        <v/>
      </c>
      <c r="AX693" t="str">
        <f>IF(ISBLANK('Professional EARS'!AX96),"",'Professional EARS'!AX96)</f>
        <v/>
      </c>
      <c r="BG693" t="str">
        <f>IF(ISBLANK('Professional EARS'!BG96),"",'Professional EARS'!BG96)</f>
        <v/>
      </c>
      <c r="BI693" s="29" t="str">
        <f>IF(ISBLANK('Professional EARS'!BH96),"",'Professional EARS'!BH96)</f>
        <v/>
      </c>
      <c r="BJ693" t="str">
        <f>IF(ISBLANK('Professional EARS'!F96),"",'Professional EARS'!F96)</f>
        <v/>
      </c>
      <c r="BK693" t="str">
        <f>IF(ISBLANK('Professional EARS'!G96),"",'Professional EARS'!G96)</f>
        <v/>
      </c>
      <c r="BL693" t="str">
        <f>IF(ISBLANK('Professional EARS'!AF96),"",'Professional EARS'!AF96)</f>
        <v/>
      </c>
      <c r="BN693">
        <f>IF(ISBLANK('Professional EARS'!BI96),"",'Professional EARS'!BI96)</f>
        <v>0</v>
      </c>
    </row>
    <row r="694" spans="6:66">
      <c r="F694" t="str">
        <f>IF(ISBLANK('Professional EARS'!H97),"",'Professional EARS'!H97)</f>
        <v/>
      </c>
      <c r="G694" t="str">
        <f>IF(ISBLANK('Professional EARS'!I97),"",'Professional EARS'!I97)</f>
        <v/>
      </c>
      <c r="H694" t="str">
        <f>IF(ISBLANK('Professional EARS'!J97),"",'Professional EARS'!J97)</f>
        <v/>
      </c>
      <c r="I694" t="str">
        <f>IF(ISBLANK('Professional EARS'!K97),"",'Professional EARS'!K97)</f>
        <v/>
      </c>
      <c r="J694" t="str">
        <f>IF(ISBLANK('Professional EARS'!L97),"",'Professional EARS'!L97)</f>
        <v/>
      </c>
      <c r="K694" t="str">
        <f>IF(ISBLANK('Professional EARS'!M97),"",'Professional EARS'!M97)</f>
        <v/>
      </c>
      <c r="N694" t="str">
        <f>IF(ISBLANK('Professional EARS'!N97),"",'Professional EARS'!N97)</f>
        <v/>
      </c>
      <c r="AU694" t="str">
        <f>IF(ISBLANK('Professional EARS'!AU97),"",'Professional EARS'!AU97)</f>
        <v/>
      </c>
      <c r="AV694" t="str">
        <f>IF(ISBLANK('Professional EARS'!AV97),"",'Professional EARS'!AV97)</f>
        <v/>
      </c>
      <c r="AW694" t="str">
        <f>IF(ISBLANK('Professional EARS'!AW97),"",'Professional EARS'!AW97)</f>
        <v/>
      </c>
      <c r="AX694" t="str">
        <f>IF(ISBLANK('Professional EARS'!AX97),"",'Professional EARS'!AX97)</f>
        <v/>
      </c>
      <c r="BG694" t="str">
        <f>IF(ISBLANK('Professional EARS'!BG97),"",'Professional EARS'!BG97)</f>
        <v/>
      </c>
      <c r="BI694" s="29" t="str">
        <f>IF(ISBLANK('Professional EARS'!BH97),"",'Professional EARS'!BH97)</f>
        <v/>
      </c>
      <c r="BJ694" t="str">
        <f>IF(ISBLANK('Professional EARS'!F97),"",'Professional EARS'!F97)</f>
        <v/>
      </c>
      <c r="BK694" t="str">
        <f>IF(ISBLANK('Professional EARS'!G97),"",'Professional EARS'!G97)</f>
        <v/>
      </c>
      <c r="BL694" t="str">
        <f>IF(ISBLANK('Professional EARS'!AF97),"",'Professional EARS'!AF97)</f>
        <v/>
      </c>
      <c r="BN694">
        <f>IF(ISBLANK('Professional EARS'!BI97),"",'Professional EARS'!BI97)</f>
        <v>0</v>
      </c>
    </row>
    <row r="695" spans="6:66">
      <c r="F695" t="str">
        <f>IF(ISBLANK('Professional EARS'!H98),"",'Professional EARS'!H98)</f>
        <v/>
      </c>
      <c r="G695" t="str">
        <f>IF(ISBLANK('Professional EARS'!I98),"",'Professional EARS'!I98)</f>
        <v/>
      </c>
      <c r="H695" t="str">
        <f>IF(ISBLANK('Professional EARS'!J98),"",'Professional EARS'!J98)</f>
        <v/>
      </c>
      <c r="I695" t="str">
        <f>IF(ISBLANK('Professional EARS'!K98),"",'Professional EARS'!K98)</f>
        <v/>
      </c>
      <c r="J695" t="str">
        <f>IF(ISBLANK('Professional EARS'!L98),"",'Professional EARS'!L98)</f>
        <v/>
      </c>
      <c r="K695" t="str">
        <f>IF(ISBLANK('Professional EARS'!M98),"",'Professional EARS'!M98)</f>
        <v/>
      </c>
      <c r="N695" t="str">
        <f>IF(ISBLANK('Professional EARS'!N98),"",'Professional EARS'!N98)</f>
        <v/>
      </c>
      <c r="AU695" t="str">
        <f>IF(ISBLANK('Professional EARS'!AU98),"",'Professional EARS'!AU98)</f>
        <v/>
      </c>
      <c r="AV695" t="str">
        <f>IF(ISBLANK('Professional EARS'!AV98),"",'Professional EARS'!AV98)</f>
        <v/>
      </c>
      <c r="AW695" t="str">
        <f>IF(ISBLANK('Professional EARS'!AW98),"",'Professional EARS'!AW98)</f>
        <v/>
      </c>
      <c r="AX695" t="str">
        <f>IF(ISBLANK('Professional EARS'!AX98),"",'Professional EARS'!AX98)</f>
        <v/>
      </c>
      <c r="BG695" t="str">
        <f>IF(ISBLANK('Professional EARS'!BG98),"",'Professional EARS'!BG98)</f>
        <v/>
      </c>
      <c r="BI695" s="29" t="str">
        <f>IF(ISBLANK('Professional EARS'!BH98),"",'Professional EARS'!BH98)</f>
        <v/>
      </c>
      <c r="BJ695" t="str">
        <f>IF(ISBLANK('Professional EARS'!F98),"",'Professional EARS'!F98)</f>
        <v/>
      </c>
      <c r="BK695" t="str">
        <f>IF(ISBLANK('Professional EARS'!G98),"",'Professional EARS'!G98)</f>
        <v/>
      </c>
      <c r="BL695" t="str">
        <f>IF(ISBLANK('Professional EARS'!AF98),"",'Professional EARS'!AF98)</f>
        <v/>
      </c>
      <c r="BN695">
        <f>IF(ISBLANK('Professional EARS'!BI98),"",'Professional EARS'!BI98)</f>
        <v>0</v>
      </c>
    </row>
    <row r="696" spans="6:66">
      <c r="F696" t="str">
        <f>IF(ISBLANK('Professional EARS'!H99),"",'Professional EARS'!H99)</f>
        <v/>
      </c>
      <c r="G696" t="str">
        <f>IF(ISBLANK('Professional EARS'!I99),"",'Professional EARS'!I99)</f>
        <v/>
      </c>
      <c r="H696" t="str">
        <f>IF(ISBLANK('Professional EARS'!J99),"",'Professional EARS'!J99)</f>
        <v/>
      </c>
      <c r="I696" t="str">
        <f>IF(ISBLANK('Professional EARS'!K99),"",'Professional EARS'!K99)</f>
        <v/>
      </c>
      <c r="J696" t="str">
        <f>IF(ISBLANK('Professional EARS'!L99),"",'Professional EARS'!L99)</f>
        <v/>
      </c>
      <c r="K696" t="str">
        <f>IF(ISBLANK('Professional EARS'!M99),"",'Professional EARS'!M99)</f>
        <v/>
      </c>
      <c r="N696" t="str">
        <f>IF(ISBLANK('Professional EARS'!N99),"",'Professional EARS'!N99)</f>
        <v/>
      </c>
      <c r="AU696" t="str">
        <f>IF(ISBLANK('Professional EARS'!AU99),"",'Professional EARS'!AU99)</f>
        <v/>
      </c>
      <c r="AV696" t="str">
        <f>IF(ISBLANK('Professional EARS'!AV99),"",'Professional EARS'!AV99)</f>
        <v/>
      </c>
      <c r="AW696" t="str">
        <f>IF(ISBLANK('Professional EARS'!AW99),"",'Professional EARS'!AW99)</f>
        <v/>
      </c>
      <c r="AX696" t="str">
        <f>IF(ISBLANK('Professional EARS'!AX99),"",'Professional EARS'!AX99)</f>
        <v/>
      </c>
      <c r="BG696" t="str">
        <f>IF(ISBLANK('Professional EARS'!BG99),"",'Professional EARS'!BG99)</f>
        <v/>
      </c>
      <c r="BI696" s="29" t="str">
        <f>IF(ISBLANK('Professional EARS'!BH99),"",'Professional EARS'!BH99)</f>
        <v/>
      </c>
      <c r="BJ696" t="str">
        <f>IF(ISBLANK('Professional EARS'!F99),"",'Professional EARS'!F99)</f>
        <v/>
      </c>
      <c r="BK696" t="str">
        <f>IF(ISBLANK('Professional EARS'!G99),"",'Professional EARS'!G99)</f>
        <v/>
      </c>
      <c r="BL696" t="str">
        <f>IF(ISBLANK('Professional EARS'!AF99),"",'Professional EARS'!AF99)</f>
        <v/>
      </c>
      <c r="BN696">
        <f>IF(ISBLANK('Professional EARS'!BI99),"",'Professional EARS'!BI99)</f>
        <v>0</v>
      </c>
    </row>
    <row r="697" spans="6:66">
      <c r="F697" t="str">
        <f>IF(ISBLANK('Professional EARS'!H100),"",'Professional EARS'!H100)</f>
        <v/>
      </c>
      <c r="G697" t="str">
        <f>IF(ISBLANK('Professional EARS'!I100),"",'Professional EARS'!I100)</f>
        <v/>
      </c>
      <c r="H697" t="str">
        <f>IF(ISBLANK('Professional EARS'!J100),"",'Professional EARS'!J100)</f>
        <v/>
      </c>
      <c r="I697" t="str">
        <f>IF(ISBLANK('Professional EARS'!K100),"",'Professional EARS'!K100)</f>
        <v/>
      </c>
      <c r="J697" t="str">
        <f>IF(ISBLANK('Professional EARS'!L100),"",'Professional EARS'!L100)</f>
        <v/>
      </c>
      <c r="K697" t="str">
        <f>IF(ISBLANK('Professional EARS'!M100),"",'Professional EARS'!M100)</f>
        <v/>
      </c>
      <c r="N697" t="str">
        <f>IF(ISBLANK('Professional EARS'!N100),"",'Professional EARS'!N100)</f>
        <v/>
      </c>
      <c r="AU697" t="str">
        <f>IF(ISBLANK('Professional EARS'!AU100),"",'Professional EARS'!AU100)</f>
        <v/>
      </c>
      <c r="AV697" t="str">
        <f>IF(ISBLANK('Professional EARS'!AV100),"",'Professional EARS'!AV100)</f>
        <v/>
      </c>
      <c r="AW697" t="str">
        <f>IF(ISBLANK('Professional EARS'!AW100),"",'Professional EARS'!AW100)</f>
        <v/>
      </c>
      <c r="AX697" t="str">
        <f>IF(ISBLANK('Professional EARS'!AX100),"",'Professional EARS'!AX100)</f>
        <v/>
      </c>
      <c r="BG697" t="str">
        <f>IF(ISBLANK('Professional EARS'!BG100),"",'Professional EARS'!BG100)</f>
        <v/>
      </c>
      <c r="BI697" s="29" t="str">
        <f>IF(ISBLANK('Professional EARS'!BH100),"",'Professional EARS'!BH100)</f>
        <v/>
      </c>
      <c r="BJ697" t="str">
        <f>IF(ISBLANK('Professional EARS'!F100),"",'Professional EARS'!F100)</f>
        <v/>
      </c>
      <c r="BK697" t="str">
        <f>IF(ISBLANK('Professional EARS'!G100),"",'Professional EARS'!G100)</f>
        <v/>
      </c>
      <c r="BL697" t="str">
        <f>IF(ISBLANK('Professional EARS'!AF100),"",'Professional EARS'!AF100)</f>
        <v/>
      </c>
      <c r="BN697">
        <f>IF(ISBLANK('Professional EARS'!BI100),"",'Professional EARS'!BI100)</f>
        <v>0</v>
      </c>
    </row>
    <row r="698" spans="6:66">
      <c r="F698" t="str">
        <f>IF(ISBLANK('Professional EARS'!H101),"",'Professional EARS'!H101)</f>
        <v/>
      </c>
      <c r="G698" t="str">
        <f>IF(ISBLANK('Professional EARS'!I101),"",'Professional EARS'!I101)</f>
        <v/>
      </c>
      <c r="H698" t="str">
        <f>IF(ISBLANK('Professional EARS'!J101),"",'Professional EARS'!J101)</f>
        <v/>
      </c>
      <c r="I698" t="str">
        <f>IF(ISBLANK('Professional EARS'!K101),"",'Professional EARS'!K101)</f>
        <v/>
      </c>
      <c r="J698" t="str">
        <f>IF(ISBLANK('Professional EARS'!L101),"",'Professional EARS'!L101)</f>
        <v/>
      </c>
      <c r="K698" t="str">
        <f>IF(ISBLANK('Professional EARS'!M101),"",'Professional EARS'!M101)</f>
        <v/>
      </c>
      <c r="N698" t="str">
        <f>IF(ISBLANK('Professional EARS'!N101),"",'Professional EARS'!N101)</f>
        <v/>
      </c>
      <c r="AU698" t="str">
        <f>IF(ISBLANK('Professional EARS'!AU101),"",'Professional EARS'!AU101)</f>
        <v/>
      </c>
      <c r="AV698" t="str">
        <f>IF(ISBLANK('Professional EARS'!AV101),"",'Professional EARS'!AV101)</f>
        <v/>
      </c>
      <c r="AW698" t="str">
        <f>IF(ISBLANK('Professional EARS'!AW101),"",'Professional EARS'!AW101)</f>
        <v/>
      </c>
      <c r="AX698" t="str">
        <f>IF(ISBLANK('Professional EARS'!AX101),"",'Professional EARS'!AX101)</f>
        <v/>
      </c>
      <c r="BG698" t="str">
        <f>IF(ISBLANK('Professional EARS'!BG101),"",'Professional EARS'!BG101)</f>
        <v/>
      </c>
      <c r="BI698" s="29" t="str">
        <f>IF(ISBLANK('Professional EARS'!BH101),"",'Professional EARS'!BH101)</f>
        <v/>
      </c>
      <c r="BJ698" t="str">
        <f>IF(ISBLANK('Professional EARS'!F101),"",'Professional EARS'!F101)</f>
        <v/>
      </c>
      <c r="BK698" t="str">
        <f>IF(ISBLANK('Professional EARS'!G101),"",'Professional EARS'!G101)</f>
        <v/>
      </c>
      <c r="BL698" t="str">
        <f>IF(ISBLANK('Professional EARS'!AF101),"",'Professional EARS'!AF101)</f>
        <v/>
      </c>
      <c r="BN698">
        <f>IF(ISBLANK('Professional EARS'!BI101),"",'Professional EARS'!BI101)</f>
        <v>0</v>
      </c>
    </row>
    <row r="699" spans="6:66">
      <c r="F699" t="str">
        <f>IF(ISBLANK('Professional EARS'!H102),"",'Professional EARS'!H102)</f>
        <v/>
      </c>
      <c r="G699" t="str">
        <f>IF(ISBLANK('Professional EARS'!I102),"",'Professional EARS'!I102)</f>
        <v/>
      </c>
      <c r="H699" t="str">
        <f>IF(ISBLANK('Professional EARS'!J102),"",'Professional EARS'!J102)</f>
        <v/>
      </c>
      <c r="I699" t="str">
        <f>IF(ISBLANK('Professional EARS'!K102),"",'Professional EARS'!K102)</f>
        <v/>
      </c>
      <c r="J699" t="str">
        <f>IF(ISBLANK('Professional EARS'!L102),"",'Professional EARS'!L102)</f>
        <v/>
      </c>
      <c r="K699" t="str">
        <f>IF(ISBLANK('Professional EARS'!M102),"",'Professional EARS'!M102)</f>
        <v/>
      </c>
      <c r="N699" t="str">
        <f>IF(ISBLANK('Professional EARS'!N102),"",'Professional EARS'!N102)</f>
        <v/>
      </c>
      <c r="AU699" t="str">
        <f>IF(ISBLANK('Professional EARS'!AU102),"",'Professional EARS'!AU102)</f>
        <v/>
      </c>
      <c r="AV699" t="str">
        <f>IF(ISBLANK('Professional EARS'!AV102),"",'Professional EARS'!AV102)</f>
        <v/>
      </c>
      <c r="AW699" t="str">
        <f>IF(ISBLANK('Professional EARS'!AW102),"",'Professional EARS'!AW102)</f>
        <v/>
      </c>
      <c r="AX699" t="str">
        <f>IF(ISBLANK('Professional EARS'!AX102),"",'Professional EARS'!AX102)</f>
        <v/>
      </c>
      <c r="BG699" t="str">
        <f>IF(ISBLANK('Professional EARS'!BG102),"",'Professional EARS'!BG102)</f>
        <v/>
      </c>
      <c r="BI699" s="29" t="str">
        <f>IF(ISBLANK('Professional EARS'!BH102),"",'Professional EARS'!BH102)</f>
        <v/>
      </c>
      <c r="BJ699" t="str">
        <f>IF(ISBLANK('Professional EARS'!F102),"",'Professional EARS'!F102)</f>
        <v/>
      </c>
      <c r="BK699" t="str">
        <f>IF(ISBLANK('Professional EARS'!G102),"",'Professional EARS'!G102)</f>
        <v/>
      </c>
      <c r="BL699" t="str">
        <f>IF(ISBLANK('Professional EARS'!AF102),"",'Professional EARS'!AF102)</f>
        <v/>
      </c>
      <c r="BN699">
        <f>IF(ISBLANK('Professional EARS'!BI102),"",'Professional EARS'!BI102)</f>
        <v>0</v>
      </c>
    </row>
    <row r="700" spans="6:66">
      <c r="F700" t="str">
        <f>IF(ISBLANK('Professional EARS'!H103),"",'Professional EARS'!H103)</f>
        <v/>
      </c>
      <c r="G700" t="str">
        <f>IF(ISBLANK('Professional EARS'!I103),"",'Professional EARS'!I103)</f>
        <v/>
      </c>
      <c r="H700" t="str">
        <f>IF(ISBLANK('Professional EARS'!J103),"",'Professional EARS'!J103)</f>
        <v/>
      </c>
      <c r="I700" t="str">
        <f>IF(ISBLANK('Professional EARS'!K103),"",'Professional EARS'!K103)</f>
        <v/>
      </c>
      <c r="J700" t="str">
        <f>IF(ISBLANK('Professional EARS'!L103),"",'Professional EARS'!L103)</f>
        <v/>
      </c>
      <c r="K700" t="str">
        <f>IF(ISBLANK('Professional EARS'!M103),"",'Professional EARS'!M103)</f>
        <v/>
      </c>
      <c r="N700" t="str">
        <f>IF(ISBLANK('Professional EARS'!N103),"",'Professional EARS'!N103)</f>
        <v/>
      </c>
      <c r="AU700" t="str">
        <f>IF(ISBLANK('Professional EARS'!AU103),"",'Professional EARS'!AU103)</f>
        <v/>
      </c>
      <c r="AV700" t="str">
        <f>IF(ISBLANK('Professional EARS'!AV103),"",'Professional EARS'!AV103)</f>
        <v/>
      </c>
      <c r="AW700" t="str">
        <f>IF(ISBLANK('Professional EARS'!AW103),"",'Professional EARS'!AW103)</f>
        <v/>
      </c>
      <c r="AX700" t="str">
        <f>IF(ISBLANK('Professional EARS'!AX103),"",'Professional EARS'!AX103)</f>
        <v/>
      </c>
      <c r="BG700" t="str">
        <f>IF(ISBLANK('Professional EARS'!BG103),"",'Professional EARS'!BG103)</f>
        <v/>
      </c>
      <c r="BI700" s="29" t="str">
        <f>IF(ISBLANK('Professional EARS'!BH103),"",'Professional EARS'!BH103)</f>
        <v/>
      </c>
      <c r="BJ700" t="str">
        <f>IF(ISBLANK('Professional EARS'!F103),"",'Professional EARS'!F103)</f>
        <v/>
      </c>
      <c r="BK700" t="str">
        <f>IF(ISBLANK('Professional EARS'!G103),"",'Professional EARS'!G103)</f>
        <v/>
      </c>
      <c r="BL700" t="str">
        <f>IF(ISBLANK('Professional EARS'!AF103),"",'Professional EARS'!AF103)</f>
        <v/>
      </c>
      <c r="BN700">
        <f>IF(ISBLANK('Professional EARS'!BI103),"",'Professional EARS'!BI103)</f>
        <v>0</v>
      </c>
    </row>
    <row r="701" spans="6:66">
      <c r="F701" t="str">
        <f>IF(ISBLANK('Professional EARS'!H104),"",'Professional EARS'!H104)</f>
        <v/>
      </c>
      <c r="G701" t="str">
        <f>IF(ISBLANK('Professional EARS'!I104),"",'Professional EARS'!I104)</f>
        <v/>
      </c>
      <c r="H701" t="str">
        <f>IF(ISBLANK('Professional EARS'!J104),"",'Professional EARS'!J104)</f>
        <v/>
      </c>
      <c r="I701" t="str">
        <f>IF(ISBLANK('Professional EARS'!K104),"",'Professional EARS'!K104)</f>
        <v/>
      </c>
      <c r="J701" t="str">
        <f>IF(ISBLANK('Professional EARS'!L104),"",'Professional EARS'!L104)</f>
        <v/>
      </c>
      <c r="K701" t="str">
        <f>IF(ISBLANK('Professional EARS'!M104),"",'Professional EARS'!M104)</f>
        <v/>
      </c>
      <c r="N701" t="str">
        <f>IF(ISBLANK('Professional EARS'!N104),"",'Professional EARS'!N104)</f>
        <v/>
      </c>
      <c r="AU701" t="str">
        <f>IF(ISBLANK('Professional EARS'!AU104),"",'Professional EARS'!AU104)</f>
        <v/>
      </c>
      <c r="AV701" t="str">
        <f>IF(ISBLANK('Professional EARS'!AV104),"",'Professional EARS'!AV104)</f>
        <v/>
      </c>
      <c r="AW701" t="str">
        <f>IF(ISBLANK('Professional EARS'!AW104),"",'Professional EARS'!AW104)</f>
        <v/>
      </c>
      <c r="AX701" t="str">
        <f>IF(ISBLANK('Professional EARS'!AX104),"",'Professional EARS'!AX104)</f>
        <v/>
      </c>
      <c r="BG701" t="str">
        <f>IF(ISBLANK('Professional EARS'!BG104),"",'Professional EARS'!BG104)</f>
        <v/>
      </c>
      <c r="BI701" s="29" t="str">
        <f>IF(ISBLANK('Professional EARS'!BH104),"",'Professional EARS'!BH104)</f>
        <v/>
      </c>
      <c r="BJ701" t="str">
        <f>IF(ISBLANK('Professional EARS'!F104),"",'Professional EARS'!F104)</f>
        <v/>
      </c>
      <c r="BK701" t="str">
        <f>IF(ISBLANK('Professional EARS'!G104),"",'Professional EARS'!G104)</f>
        <v/>
      </c>
      <c r="BL701" t="str">
        <f>IF(ISBLANK('Professional EARS'!AF104),"",'Professional EARS'!AF104)</f>
        <v/>
      </c>
      <c r="BN701">
        <f>IF(ISBLANK('Professional EARS'!BI104),"",'Professional EARS'!BI104)</f>
        <v>0</v>
      </c>
    </row>
    <row r="702" spans="6:66">
      <c r="F702" t="str">
        <f>IF(ISBLANK('Professional EARS'!H105),"",'Professional EARS'!H105)</f>
        <v/>
      </c>
      <c r="G702" t="str">
        <f>IF(ISBLANK('Professional EARS'!I105),"",'Professional EARS'!I105)</f>
        <v/>
      </c>
      <c r="H702" t="str">
        <f>IF(ISBLANK('Professional EARS'!J105),"",'Professional EARS'!J105)</f>
        <v/>
      </c>
      <c r="I702" t="str">
        <f>IF(ISBLANK('Professional EARS'!K105),"",'Professional EARS'!K105)</f>
        <v/>
      </c>
      <c r="J702" t="str">
        <f>IF(ISBLANK('Professional EARS'!L105),"",'Professional EARS'!L105)</f>
        <v/>
      </c>
      <c r="K702" t="str">
        <f>IF(ISBLANK('Professional EARS'!M105),"",'Professional EARS'!M105)</f>
        <v/>
      </c>
      <c r="N702" t="str">
        <f>IF(ISBLANK('Professional EARS'!N105),"",'Professional EARS'!N105)</f>
        <v/>
      </c>
      <c r="AU702" t="str">
        <f>IF(ISBLANK('Professional EARS'!AU105),"",'Professional EARS'!AU105)</f>
        <v/>
      </c>
      <c r="AV702" t="str">
        <f>IF(ISBLANK('Professional EARS'!AV105),"",'Professional EARS'!AV105)</f>
        <v/>
      </c>
      <c r="AW702" t="str">
        <f>IF(ISBLANK('Professional EARS'!AW105),"",'Professional EARS'!AW105)</f>
        <v/>
      </c>
      <c r="AX702" t="str">
        <f>IF(ISBLANK('Professional EARS'!AX105),"",'Professional EARS'!AX105)</f>
        <v/>
      </c>
      <c r="BG702" t="str">
        <f>IF(ISBLANK('Professional EARS'!BG105),"",'Professional EARS'!BG105)</f>
        <v/>
      </c>
      <c r="BI702" s="29" t="str">
        <f>IF(ISBLANK('Professional EARS'!BH105),"",'Professional EARS'!BH105)</f>
        <v/>
      </c>
      <c r="BJ702" t="str">
        <f>IF(ISBLANK('Professional EARS'!F105),"",'Professional EARS'!F105)</f>
        <v/>
      </c>
      <c r="BK702" t="str">
        <f>IF(ISBLANK('Professional EARS'!G105),"",'Professional EARS'!G105)</f>
        <v/>
      </c>
      <c r="BL702" t="str">
        <f>IF(ISBLANK('Professional EARS'!AF105),"",'Professional EARS'!AF105)</f>
        <v/>
      </c>
      <c r="BN702">
        <f>IF(ISBLANK('Professional EARS'!BI105),"",'Professional EARS'!BI105)</f>
        <v>0</v>
      </c>
    </row>
    <row r="703" spans="6:66">
      <c r="F703" t="str">
        <f>IF(ISBLANK('Professional EARS'!H106),"",'Professional EARS'!H106)</f>
        <v/>
      </c>
      <c r="G703" t="str">
        <f>IF(ISBLANK('Professional EARS'!I106),"",'Professional EARS'!I106)</f>
        <v/>
      </c>
      <c r="H703" t="str">
        <f>IF(ISBLANK('Professional EARS'!J106),"",'Professional EARS'!J106)</f>
        <v/>
      </c>
      <c r="I703" t="str">
        <f>IF(ISBLANK('Professional EARS'!K106),"",'Professional EARS'!K106)</f>
        <v/>
      </c>
      <c r="J703" t="str">
        <f>IF(ISBLANK('Professional EARS'!L106),"",'Professional EARS'!L106)</f>
        <v/>
      </c>
      <c r="K703" t="str">
        <f>IF(ISBLANK('Professional EARS'!M106),"",'Professional EARS'!M106)</f>
        <v/>
      </c>
      <c r="N703" t="str">
        <f>IF(ISBLANK('Professional EARS'!N106),"",'Professional EARS'!N106)</f>
        <v/>
      </c>
      <c r="AU703" t="str">
        <f>IF(ISBLANK('Professional EARS'!AU106),"",'Professional EARS'!AU106)</f>
        <v/>
      </c>
      <c r="AV703" t="str">
        <f>IF(ISBLANK('Professional EARS'!AV106),"",'Professional EARS'!AV106)</f>
        <v/>
      </c>
      <c r="AW703" t="str">
        <f>IF(ISBLANK('Professional EARS'!AW106),"",'Professional EARS'!AW106)</f>
        <v/>
      </c>
      <c r="AX703" t="str">
        <f>IF(ISBLANK('Professional EARS'!AX106),"",'Professional EARS'!AX106)</f>
        <v/>
      </c>
      <c r="BG703" t="str">
        <f>IF(ISBLANK('Professional EARS'!BG106),"",'Professional EARS'!BG106)</f>
        <v/>
      </c>
      <c r="BI703" s="29" t="str">
        <f>IF(ISBLANK('Professional EARS'!BH106),"",'Professional EARS'!BH106)</f>
        <v/>
      </c>
      <c r="BJ703" t="str">
        <f>IF(ISBLANK('Professional EARS'!F106),"",'Professional EARS'!F106)</f>
        <v/>
      </c>
      <c r="BK703" t="str">
        <f>IF(ISBLANK('Professional EARS'!G106),"",'Professional EARS'!G106)</f>
        <v/>
      </c>
      <c r="BL703" t="str">
        <f>IF(ISBLANK('Professional EARS'!AF106),"",'Professional EARS'!AF106)</f>
        <v/>
      </c>
      <c r="BN703">
        <f>IF(ISBLANK('Professional EARS'!BI106),"",'Professional EARS'!BI106)</f>
        <v>0</v>
      </c>
    </row>
    <row r="704" spans="6:66">
      <c r="F704" t="str">
        <f>IF(ISBLANK('Professional EARS'!H107),"",'Professional EARS'!H107)</f>
        <v/>
      </c>
      <c r="G704" t="str">
        <f>IF(ISBLANK('Professional EARS'!I107),"",'Professional EARS'!I107)</f>
        <v/>
      </c>
      <c r="H704" t="str">
        <f>IF(ISBLANK('Professional EARS'!J107),"",'Professional EARS'!J107)</f>
        <v/>
      </c>
      <c r="I704" t="str">
        <f>IF(ISBLANK('Professional EARS'!K107),"",'Professional EARS'!K107)</f>
        <v/>
      </c>
      <c r="J704" t="str">
        <f>IF(ISBLANK('Professional EARS'!L107),"",'Professional EARS'!L107)</f>
        <v/>
      </c>
      <c r="K704" t="str">
        <f>IF(ISBLANK('Professional EARS'!M107),"",'Professional EARS'!M107)</f>
        <v/>
      </c>
      <c r="N704" t="str">
        <f>IF(ISBLANK('Professional EARS'!N107),"",'Professional EARS'!N107)</f>
        <v/>
      </c>
      <c r="AU704" t="str">
        <f>IF(ISBLANK('Professional EARS'!AU107),"",'Professional EARS'!AU107)</f>
        <v/>
      </c>
      <c r="AV704" t="str">
        <f>IF(ISBLANK('Professional EARS'!AV107),"",'Professional EARS'!AV107)</f>
        <v/>
      </c>
      <c r="AW704" t="str">
        <f>IF(ISBLANK('Professional EARS'!AW107),"",'Professional EARS'!AW107)</f>
        <v/>
      </c>
      <c r="AX704" t="str">
        <f>IF(ISBLANK('Professional EARS'!AX107),"",'Professional EARS'!AX107)</f>
        <v/>
      </c>
      <c r="BG704" t="str">
        <f>IF(ISBLANK('Professional EARS'!BG107),"",'Professional EARS'!BG107)</f>
        <v/>
      </c>
      <c r="BI704" s="29" t="str">
        <f>IF(ISBLANK('Professional EARS'!BH107),"",'Professional EARS'!BH107)</f>
        <v/>
      </c>
      <c r="BJ704" t="str">
        <f>IF(ISBLANK('Professional EARS'!F107),"",'Professional EARS'!F107)</f>
        <v/>
      </c>
      <c r="BK704" t="str">
        <f>IF(ISBLANK('Professional EARS'!G107),"",'Professional EARS'!G107)</f>
        <v/>
      </c>
      <c r="BL704" t="str">
        <f>IF(ISBLANK('Professional EARS'!AF107),"",'Professional EARS'!AF107)</f>
        <v/>
      </c>
      <c r="BN704">
        <f>IF(ISBLANK('Professional EARS'!BI107),"",'Professional EARS'!BI107)</f>
        <v>0</v>
      </c>
    </row>
    <row r="705" spans="6:66">
      <c r="F705" t="str">
        <f>IF(ISBLANK('Professional EARS'!H108),"",'Professional EARS'!H108)</f>
        <v/>
      </c>
      <c r="G705" t="str">
        <f>IF(ISBLANK('Professional EARS'!I108),"",'Professional EARS'!I108)</f>
        <v/>
      </c>
      <c r="H705" t="str">
        <f>IF(ISBLANK('Professional EARS'!J108),"",'Professional EARS'!J108)</f>
        <v/>
      </c>
      <c r="I705" t="str">
        <f>IF(ISBLANK('Professional EARS'!K108),"",'Professional EARS'!K108)</f>
        <v/>
      </c>
      <c r="J705" t="str">
        <f>IF(ISBLANK('Professional EARS'!L108),"",'Professional EARS'!L108)</f>
        <v/>
      </c>
      <c r="K705" t="str">
        <f>IF(ISBLANK('Professional EARS'!M108),"",'Professional EARS'!M108)</f>
        <v/>
      </c>
      <c r="N705" t="str">
        <f>IF(ISBLANK('Professional EARS'!N108),"",'Professional EARS'!N108)</f>
        <v/>
      </c>
      <c r="AU705" t="str">
        <f>IF(ISBLANK('Professional EARS'!AU108),"",'Professional EARS'!AU108)</f>
        <v/>
      </c>
      <c r="AV705" t="str">
        <f>IF(ISBLANK('Professional EARS'!AV108),"",'Professional EARS'!AV108)</f>
        <v/>
      </c>
      <c r="AW705" t="str">
        <f>IF(ISBLANK('Professional EARS'!AW108),"",'Professional EARS'!AW108)</f>
        <v/>
      </c>
      <c r="AX705" t="str">
        <f>IF(ISBLANK('Professional EARS'!AX108),"",'Professional EARS'!AX108)</f>
        <v/>
      </c>
      <c r="BG705" t="str">
        <f>IF(ISBLANK('Professional EARS'!BG108),"",'Professional EARS'!BG108)</f>
        <v/>
      </c>
      <c r="BI705" s="29" t="str">
        <f>IF(ISBLANK('Professional EARS'!BH108),"",'Professional EARS'!BH108)</f>
        <v/>
      </c>
      <c r="BJ705" t="str">
        <f>IF(ISBLANK('Professional EARS'!F108),"",'Professional EARS'!F108)</f>
        <v/>
      </c>
      <c r="BK705" t="str">
        <f>IF(ISBLANK('Professional EARS'!G108),"",'Professional EARS'!G108)</f>
        <v/>
      </c>
      <c r="BL705" t="str">
        <f>IF(ISBLANK('Professional EARS'!AF108),"",'Professional EARS'!AF108)</f>
        <v/>
      </c>
      <c r="BN705">
        <f>IF(ISBLANK('Professional EARS'!BI108),"",'Professional EARS'!BI108)</f>
        <v>0</v>
      </c>
    </row>
    <row r="706" spans="6:66">
      <c r="F706" t="str">
        <f>IF(ISBLANK('Professional EARS'!H109),"",'Professional EARS'!H109)</f>
        <v/>
      </c>
      <c r="G706" t="str">
        <f>IF(ISBLANK('Professional EARS'!I109),"",'Professional EARS'!I109)</f>
        <v/>
      </c>
      <c r="H706" t="str">
        <f>IF(ISBLANK('Professional EARS'!J109),"",'Professional EARS'!J109)</f>
        <v/>
      </c>
      <c r="I706" t="str">
        <f>IF(ISBLANK('Professional EARS'!K109),"",'Professional EARS'!K109)</f>
        <v/>
      </c>
      <c r="J706" t="str">
        <f>IF(ISBLANK('Professional EARS'!L109),"",'Professional EARS'!L109)</f>
        <v/>
      </c>
      <c r="K706" t="str">
        <f>IF(ISBLANK('Professional EARS'!M109),"",'Professional EARS'!M109)</f>
        <v/>
      </c>
      <c r="N706" t="str">
        <f>IF(ISBLANK('Professional EARS'!N109),"",'Professional EARS'!N109)</f>
        <v/>
      </c>
      <c r="AU706" t="str">
        <f>IF(ISBLANK('Professional EARS'!AU109),"",'Professional EARS'!AU109)</f>
        <v/>
      </c>
      <c r="AV706" t="str">
        <f>IF(ISBLANK('Professional EARS'!AV109),"",'Professional EARS'!AV109)</f>
        <v/>
      </c>
      <c r="AW706" t="str">
        <f>IF(ISBLANK('Professional EARS'!AW109),"",'Professional EARS'!AW109)</f>
        <v/>
      </c>
      <c r="AX706" t="str">
        <f>IF(ISBLANK('Professional EARS'!AX109),"",'Professional EARS'!AX109)</f>
        <v/>
      </c>
      <c r="BG706" t="str">
        <f>IF(ISBLANK('Professional EARS'!BG109),"",'Professional EARS'!BG109)</f>
        <v/>
      </c>
      <c r="BI706" s="29" t="str">
        <f>IF(ISBLANK('Professional EARS'!BH109),"",'Professional EARS'!BH109)</f>
        <v/>
      </c>
      <c r="BJ706" t="str">
        <f>IF(ISBLANK('Professional EARS'!F109),"",'Professional EARS'!F109)</f>
        <v/>
      </c>
      <c r="BK706" t="str">
        <f>IF(ISBLANK('Professional EARS'!G109),"",'Professional EARS'!G109)</f>
        <v/>
      </c>
      <c r="BL706" t="str">
        <f>IF(ISBLANK('Professional EARS'!AF109),"",'Professional EARS'!AF109)</f>
        <v/>
      </c>
      <c r="BN706">
        <f>IF(ISBLANK('Professional EARS'!BI109),"",'Professional EARS'!BI109)</f>
        <v>0</v>
      </c>
    </row>
    <row r="707" spans="6:66">
      <c r="F707" t="str">
        <f>IF(ISBLANK('Professional EARS'!H110),"",'Professional EARS'!H110)</f>
        <v/>
      </c>
      <c r="G707" t="str">
        <f>IF(ISBLANK('Professional EARS'!I110),"",'Professional EARS'!I110)</f>
        <v/>
      </c>
      <c r="H707" t="str">
        <f>IF(ISBLANK('Professional EARS'!J110),"",'Professional EARS'!J110)</f>
        <v/>
      </c>
      <c r="I707" t="str">
        <f>IF(ISBLANK('Professional EARS'!K110),"",'Professional EARS'!K110)</f>
        <v/>
      </c>
      <c r="J707" t="str">
        <f>IF(ISBLANK('Professional EARS'!L110),"",'Professional EARS'!L110)</f>
        <v/>
      </c>
      <c r="K707" t="str">
        <f>IF(ISBLANK('Professional EARS'!M110),"",'Professional EARS'!M110)</f>
        <v/>
      </c>
      <c r="N707" t="str">
        <f>IF(ISBLANK('Professional EARS'!N110),"",'Professional EARS'!N110)</f>
        <v/>
      </c>
      <c r="AU707" t="str">
        <f>IF(ISBLANK('Professional EARS'!AU110),"",'Professional EARS'!AU110)</f>
        <v/>
      </c>
      <c r="AV707" t="str">
        <f>IF(ISBLANK('Professional EARS'!AV110),"",'Professional EARS'!AV110)</f>
        <v/>
      </c>
      <c r="AW707" t="str">
        <f>IF(ISBLANK('Professional EARS'!AW110),"",'Professional EARS'!AW110)</f>
        <v/>
      </c>
      <c r="AX707" t="str">
        <f>IF(ISBLANK('Professional EARS'!AX110),"",'Professional EARS'!AX110)</f>
        <v/>
      </c>
      <c r="BG707" t="str">
        <f>IF(ISBLANK('Professional EARS'!BG110),"",'Professional EARS'!BG110)</f>
        <v/>
      </c>
      <c r="BI707" s="29" t="str">
        <f>IF(ISBLANK('Professional EARS'!BH110),"",'Professional EARS'!BH110)</f>
        <v/>
      </c>
      <c r="BJ707" t="str">
        <f>IF(ISBLANK('Professional EARS'!F110),"",'Professional EARS'!F110)</f>
        <v/>
      </c>
      <c r="BK707" t="str">
        <f>IF(ISBLANK('Professional EARS'!G110),"",'Professional EARS'!G110)</f>
        <v/>
      </c>
      <c r="BL707" t="str">
        <f>IF(ISBLANK('Professional EARS'!AF110),"",'Professional EARS'!AF110)</f>
        <v/>
      </c>
      <c r="BN707">
        <f>IF(ISBLANK('Professional EARS'!BI110),"",'Professional EARS'!BI110)</f>
        <v>0</v>
      </c>
    </row>
    <row r="708" spans="6:66">
      <c r="F708" t="str">
        <f>IF(ISBLANK('Professional EARS'!H111),"",'Professional EARS'!H111)</f>
        <v/>
      </c>
      <c r="G708" t="str">
        <f>IF(ISBLANK('Professional EARS'!I111),"",'Professional EARS'!I111)</f>
        <v/>
      </c>
      <c r="H708" t="str">
        <f>IF(ISBLANK('Professional EARS'!J111),"",'Professional EARS'!J111)</f>
        <v/>
      </c>
      <c r="I708" t="str">
        <f>IF(ISBLANK('Professional EARS'!K111),"",'Professional EARS'!K111)</f>
        <v/>
      </c>
      <c r="J708" t="str">
        <f>IF(ISBLANK('Professional EARS'!L111),"",'Professional EARS'!L111)</f>
        <v/>
      </c>
      <c r="K708" t="str">
        <f>IF(ISBLANK('Professional EARS'!M111),"",'Professional EARS'!M111)</f>
        <v/>
      </c>
      <c r="N708" t="str">
        <f>IF(ISBLANK('Professional EARS'!N111),"",'Professional EARS'!N111)</f>
        <v/>
      </c>
      <c r="AU708" t="str">
        <f>IF(ISBLANK('Professional EARS'!AU111),"",'Professional EARS'!AU111)</f>
        <v/>
      </c>
      <c r="AV708" t="str">
        <f>IF(ISBLANK('Professional EARS'!AV111),"",'Professional EARS'!AV111)</f>
        <v/>
      </c>
      <c r="AW708" t="str">
        <f>IF(ISBLANK('Professional EARS'!AW111),"",'Professional EARS'!AW111)</f>
        <v/>
      </c>
      <c r="AX708" t="str">
        <f>IF(ISBLANK('Professional EARS'!AX111),"",'Professional EARS'!AX111)</f>
        <v/>
      </c>
      <c r="BG708" t="str">
        <f>IF(ISBLANK('Professional EARS'!BG111),"",'Professional EARS'!BG111)</f>
        <v/>
      </c>
      <c r="BI708" s="29" t="str">
        <f>IF(ISBLANK('Professional EARS'!BH111),"",'Professional EARS'!BH111)</f>
        <v/>
      </c>
      <c r="BJ708" t="str">
        <f>IF(ISBLANK('Professional EARS'!F111),"",'Professional EARS'!F111)</f>
        <v/>
      </c>
      <c r="BK708" t="str">
        <f>IF(ISBLANK('Professional EARS'!G111),"",'Professional EARS'!G111)</f>
        <v/>
      </c>
      <c r="BL708" t="str">
        <f>IF(ISBLANK('Professional EARS'!AF111),"",'Professional EARS'!AF111)</f>
        <v/>
      </c>
      <c r="BN708" t="str">
        <f>IF(ISBLANK('Professional EARS'!BI111),"",'Professional EARS'!BI111)</f>
        <v/>
      </c>
    </row>
    <row r="709" spans="6:66">
      <c r="F709" t="str">
        <f>IF(ISBLANK('Professional EARS'!H112),"",'Professional EARS'!H112)</f>
        <v/>
      </c>
      <c r="G709" t="str">
        <f>IF(ISBLANK('Professional EARS'!I112),"",'Professional EARS'!I112)</f>
        <v/>
      </c>
      <c r="H709" t="str">
        <f>IF(ISBLANK('Professional EARS'!J112),"",'Professional EARS'!J112)</f>
        <v/>
      </c>
      <c r="I709" t="str">
        <f>IF(ISBLANK('Professional EARS'!K112),"",'Professional EARS'!K112)</f>
        <v/>
      </c>
      <c r="J709" t="str">
        <f>IF(ISBLANK('Professional EARS'!L112),"",'Professional EARS'!L112)</f>
        <v/>
      </c>
      <c r="K709" t="str">
        <f>IF(ISBLANK('Professional EARS'!M112),"",'Professional EARS'!M112)</f>
        <v/>
      </c>
      <c r="N709" t="str">
        <f>IF(ISBLANK('Professional EARS'!N112),"",'Professional EARS'!N112)</f>
        <v/>
      </c>
      <c r="AU709" t="str">
        <f>IF(ISBLANK('Professional EARS'!AU112),"",'Professional EARS'!AU112)</f>
        <v/>
      </c>
      <c r="AV709" t="str">
        <f>IF(ISBLANK('Professional EARS'!AV112),"",'Professional EARS'!AV112)</f>
        <v/>
      </c>
      <c r="AW709" t="str">
        <f>IF(ISBLANK('Professional EARS'!AW112),"",'Professional EARS'!AW112)</f>
        <v/>
      </c>
      <c r="AX709" t="str">
        <f>IF(ISBLANK('Professional EARS'!AX112),"",'Professional EARS'!AX112)</f>
        <v/>
      </c>
      <c r="BG709" t="str">
        <f>IF(ISBLANK('Professional EARS'!BG112),"",'Professional EARS'!BG112)</f>
        <v/>
      </c>
      <c r="BI709" s="29" t="str">
        <f>IF(ISBLANK('Professional EARS'!BH112),"",'Professional EARS'!BH112)</f>
        <v/>
      </c>
      <c r="BJ709" t="str">
        <f>IF(ISBLANK('Professional EARS'!F112),"",'Professional EARS'!F112)</f>
        <v/>
      </c>
      <c r="BK709" t="str">
        <f>IF(ISBLANK('Professional EARS'!G112),"",'Professional EARS'!G112)</f>
        <v/>
      </c>
      <c r="BL709" t="str">
        <f>IF(ISBLANK('Professional EARS'!AF112),"",'Professional EARS'!AF112)</f>
        <v/>
      </c>
      <c r="BN709" t="str">
        <f>IF(ISBLANK('Professional EARS'!BI112),"",'Professional EARS'!BI112)</f>
        <v/>
      </c>
    </row>
    <row r="710" spans="6:66">
      <c r="F710" t="str">
        <f>IF(ISBLANK('Professional EARS'!H113),"",'Professional EARS'!H113)</f>
        <v/>
      </c>
      <c r="G710" t="str">
        <f>IF(ISBLANK('Professional EARS'!I113),"",'Professional EARS'!I113)</f>
        <v/>
      </c>
      <c r="H710" t="str">
        <f>IF(ISBLANK('Professional EARS'!J113),"",'Professional EARS'!J113)</f>
        <v/>
      </c>
      <c r="I710" t="str">
        <f>IF(ISBLANK('Professional EARS'!K113),"",'Professional EARS'!K113)</f>
        <v/>
      </c>
      <c r="J710" t="str">
        <f>IF(ISBLANK('Professional EARS'!L113),"",'Professional EARS'!L113)</f>
        <v/>
      </c>
      <c r="K710" t="str">
        <f>IF(ISBLANK('Professional EARS'!M113),"",'Professional EARS'!M113)</f>
        <v/>
      </c>
      <c r="N710" t="str">
        <f>IF(ISBLANK('Professional EARS'!N113),"",'Professional EARS'!N113)</f>
        <v/>
      </c>
      <c r="AU710" t="str">
        <f>IF(ISBLANK('Professional EARS'!AU113),"",'Professional EARS'!AU113)</f>
        <v/>
      </c>
      <c r="AV710" t="str">
        <f>IF(ISBLANK('Professional EARS'!AV113),"",'Professional EARS'!AV113)</f>
        <v/>
      </c>
      <c r="AW710" t="str">
        <f>IF(ISBLANK('Professional EARS'!AW113),"",'Professional EARS'!AW113)</f>
        <v/>
      </c>
      <c r="AX710" t="str">
        <f>IF(ISBLANK('Professional EARS'!AX113),"",'Professional EARS'!AX113)</f>
        <v/>
      </c>
      <c r="BG710" t="str">
        <f>IF(ISBLANK('Professional EARS'!BG113),"",'Professional EARS'!BG113)</f>
        <v/>
      </c>
      <c r="BI710" s="29" t="str">
        <f>IF(ISBLANK('Professional EARS'!BH113),"",'Professional EARS'!BH113)</f>
        <v/>
      </c>
      <c r="BJ710" t="str">
        <f>IF(ISBLANK('Professional EARS'!F113),"",'Professional EARS'!F113)</f>
        <v/>
      </c>
      <c r="BK710" t="str">
        <f>IF(ISBLANK('Professional EARS'!G113),"",'Professional EARS'!G113)</f>
        <v/>
      </c>
      <c r="BL710" t="str">
        <f>IF(ISBLANK('Professional EARS'!AF113),"",'Professional EARS'!AF113)</f>
        <v/>
      </c>
      <c r="BN710" t="str">
        <f>IF(ISBLANK('Professional EARS'!BI113),"",'Professional EARS'!BI113)</f>
        <v/>
      </c>
    </row>
    <row r="711" spans="6:66">
      <c r="F711" t="str">
        <f>IF(ISBLANK('Professional EARS'!H114),"",'Professional EARS'!H114)</f>
        <v/>
      </c>
      <c r="G711" t="str">
        <f>IF(ISBLANK('Professional EARS'!I114),"",'Professional EARS'!I114)</f>
        <v/>
      </c>
      <c r="H711" t="str">
        <f>IF(ISBLANK('Professional EARS'!J114),"",'Professional EARS'!J114)</f>
        <v/>
      </c>
      <c r="I711" t="str">
        <f>IF(ISBLANK('Professional EARS'!K114),"",'Professional EARS'!K114)</f>
        <v/>
      </c>
      <c r="J711" t="str">
        <f>IF(ISBLANK('Professional EARS'!L114),"",'Professional EARS'!L114)</f>
        <v/>
      </c>
      <c r="K711" t="str">
        <f>IF(ISBLANK('Professional EARS'!M114),"",'Professional EARS'!M114)</f>
        <v/>
      </c>
      <c r="N711" t="str">
        <f>IF(ISBLANK('Professional EARS'!N114),"",'Professional EARS'!N114)</f>
        <v/>
      </c>
      <c r="AU711" t="str">
        <f>IF(ISBLANK('Professional EARS'!AU114),"",'Professional EARS'!AU114)</f>
        <v/>
      </c>
      <c r="AV711" t="str">
        <f>IF(ISBLANK('Professional EARS'!AV114),"",'Professional EARS'!AV114)</f>
        <v/>
      </c>
      <c r="AW711" t="str">
        <f>IF(ISBLANK('Professional EARS'!AW114),"",'Professional EARS'!AW114)</f>
        <v/>
      </c>
      <c r="AX711" t="str">
        <f>IF(ISBLANK('Professional EARS'!AX114),"",'Professional EARS'!AX114)</f>
        <v/>
      </c>
      <c r="BG711" t="str">
        <f>IF(ISBLANK('Professional EARS'!BG114),"",'Professional EARS'!BG114)</f>
        <v/>
      </c>
      <c r="BI711" s="29" t="str">
        <f>IF(ISBLANK('Professional EARS'!BH114),"",'Professional EARS'!BH114)</f>
        <v/>
      </c>
      <c r="BJ711" t="str">
        <f>IF(ISBLANK('Professional EARS'!F114),"",'Professional EARS'!F114)</f>
        <v/>
      </c>
      <c r="BK711" t="str">
        <f>IF(ISBLANK('Professional EARS'!G114),"",'Professional EARS'!G114)</f>
        <v/>
      </c>
      <c r="BL711" t="str">
        <f>IF(ISBLANK('Professional EARS'!AF114),"",'Professional EARS'!AF114)</f>
        <v/>
      </c>
      <c r="BN711" t="str">
        <f>IF(ISBLANK('Professional EARS'!BI114),"",'Professional EARS'!BI114)</f>
        <v/>
      </c>
    </row>
    <row r="712" spans="6:66">
      <c r="F712" t="str">
        <f>IF(ISBLANK('Professional EARS'!H115),"",'Professional EARS'!H115)</f>
        <v/>
      </c>
      <c r="G712" t="str">
        <f>IF(ISBLANK('Professional EARS'!I115),"",'Professional EARS'!I115)</f>
        <v/>
      </c>
      <c r="H712" t="str">
        <f>IF(ISBLANK('Professional EARS'!J115),"",'Professional EARS'!J115)</f>
        <v/>
      </c>
      <c r="I712" t="str">
        <f>IF(ISBLANK('Professional EARS'!K115),"",'Professional EARS'!K115)</f>
        <v/>
      </c>
      <c r="J712" t="str">
        <f>IF(ISBLANK('Professional EARS'!L115),"",'Professional EARS'!L115)</f>
        <v/>
      </c>
      <c r="K712" t="str">
        <f>IF(ISBLANK('Professional EARS'!M115),"",'Professional EARS'!M115)</f>
        <v/>
      </c>
      <c r="N712" t="str">
        <f>IF(ISBLANK('Professional EARS'!N115),"",'Professional EARS'!N115)</f>
        <v/>
      </c>
      <c r="AU712" t="str">
        <f>IF(ISBLANK('Professional EARS'!AU115),"",'Professional EARS'!AU115)</f>
        <v/>
      </c>
      <c r="AV712" t="str">
        <f>IF(ISBLANK('Professional EARS'!AV115),"",'Professional EARS'!AV115)</f>
        <v/>
      </c>
      <c r="AW712" t="str">
        <f>IF(ISBLANK('Professional EARS'!AW115),"",'Professional EARS'!AW115)</f>
        <v/>
      </c>
      <c r="AX712" t="str">
        <f>IF(ISBLANK('Professional EARS'!AX115),"",'Professional EARS'!AX115)</f>
        <v/>
      </c>
      <c r="BG712" t="str">
        <f>IF(ISBLANK('Professional EARS'!BG115),"",'Professional EARS'!BG115)</f>
        <v/>
      </c>
      <c r="BI712" s="29" t="str">
        <f>IF(ISBLANK('Professional EARS'!BH115),"",'Professional EARS'!BH115)</f>
        <v/>
      </c>
      <c r="BJ712" t="str">
        <f>IF(ISBLANK('Professional EARS'!F115),"",'Professional EARS'!F115)</f>
        <v/>
      </c>
      <c r="BK712" t="str">
        <f>IF(ISBLANK('Professional EARS'!G115),"",'Professional EARS'!G115)</f>
        <v/>
      </c>
      <c r="BL712" t="str">
        <f>IF(ISBLANK('Professional EARS'!AF115),"",'Professional EARS'!AF115)</f>
        <v/>
      </c>
      <c r="BN712" t="str">
        <f>IF(ISBLANK('Professional EARS'!BI115),"",'Professional EARS'!BI115)</f>
        <v/>
      </c>
    </row>
    <row r="713" spans="6:66">
      <c r="F713" t="str">
        <f>IF(ISBLANK('Professional EARS'!H116),"",'Professional EARS'!H116)</f>
        <v/>
      </c>
      <c r="G713" t="str">
        <f>IF(ISBLANK('Professional EARS'!I116),"",'Professional EARS'!I116)</f>
        <v/>
      </c>
      <c r="H713" t="str">
        <f>IF(ISBLANK('Professional EARS'!J116),"",'Professional EARS'!J116)</f>
        <v/>
      </c>
      <c r="I713" t="str">
        <f>IF(ISBLANK('Professional EARS'!K116),"",'Professional EARS'!K116)</f>
        <v/>
      </c>
      <c r="J713" t="str">
        <f>IF(ISBLANK('Professional EARS'!L116),"",'Professional EARS'!L116)</f>
        <v/>
      </c>
      <c r="K713" t="str">
        <f>IF(ISBLANK('Professional EARS'!M116),"",'Professional EARS'!M116)</f>
        <v/>
      </c>
      <c r="N713" t="str">
        <f>IF(ISBLANK('Professional EARS'!N116),"",'Professional EARS'!N116)</f>
        <v/>
      </c>
      <c r="AU713" t="str">
        <f>IF(ISBLANK('Professional EARS'!AU116),"",'Professional EARS'!AU116)</f>
        <v/>
      </c>
      <c r="AV713" t="str">
        <f>IF(ISBLANK('Professional EARS'!AV116),"",'Professional EARS'!AV116)</f>
        <v/>
      </c>
      <c r="AW713" t="str">
        <f>IF(ISBLANK('Professional EARS'!AW116),"",'Professional EARS'!AW116)</f>
        <v/>
      </c>
      <c r="AX713" t="str">
        <f>IF(ISBLANK('Professional EARS'!AX116),"",'Professional EARS'!AX116)</f>
        <v/>
      </c>
      <c r="BG713" t="str">
        <f>IF(ISBLANK('Professional EARS'!BG116),"",'Professional EARS'!BG116)</f>
        <v/>
      </c>
      <c r="BI713" s="29" t="str">
        <f>IF(ISBLANK('Professional EARS'!BH116),"",'Professional EARS'!BH116)</f>
        <v/>
      </c>
      <c r="BJ713" t="str">
        <f>IF(ISBLANK('Professional EARS'!F116),"",'Professional EARS'!F116)</f>
        <v/>
      </c>
      <c r="BK713" t="str">
        <f>IF(ISBLANK('Professional EARS'!G116),"",'Professional EARS'!G116)</f>
        <v/>
      </c>
      <c r="BL713" t="str">
        <f>IF(ISBLANK('Professional EARS'!AF116),"",'Professional EARS'!AF116)</f>
        <v/>
      </c>
      <c r="BN713" t="str">
        <f>IF(ISBLANK('Professional EARS'!BI116),"",'Professional EARS'!BI116)</f>
        <v/>
      </c>
    </row>
    <row r="714" spans="6:66">
      <c r="F714" t="str">
        <f>IF(ISBLANK('Professional EARS'!H117),"",'Professional EARS'!H117)</f>
        <v/>
      </c>
      <c r="G714" t="str">
        <f>IF(ISBLANK('Professional EARS'!I117),"",'Professional EARS'!I117)</f>
        <v/>
      </c>
      <c r="H714" t="str">
        <f>IF(ISBLANK('Professional EARS'!J117),"",'Professional EARS'!J117)</f>
        <v/>
      </c>
      <c r="I714" t="str">
        <f>IF(ISBLANK('Professional EARS'!K117),"",'Professional EARS'!K117)</f>
        <v/>
      </c>
      <c r="J714" t="str">
        <f>IF(ISBLANK('Professional EARS'!L117),"",'Professional EARS'!L117)</f>
        <v/>
      </c>
      <c r="K714" t="str">
        <f>IF(ISBLANK('Professional EARS'!M117),"",'Professional EARS'!M117)</f>
        <v/>
      </c>
      <c r="N714" t="str">
        <f>IF(ISBLANK('Professional EARS'!N117),"",'Professional EARS'!N117)</f>
        <v/>
      </c>
      <c r="AU714" t="str">
        <f>IF(ISBLANK('Professional EARS'!AU117),"",'Professional EARS'!AU117)</f>
        <v/>
      </c>
      <c r="AV714" t="str">
        <f>IF(ISBLANK('Professional EARS'!AV117),"",'Professional EARS'!AV117)</f>
        <v/>
      </c>
      <c r="AW714" t="str">
        <f>IF(ISBLANK('Professional EARS'!AW117),"",'Professional EARS'!AW117)</f>
        <v/>
      </c>
      <c r="AX714" t="str">
        <f>IF(ISBLANK('Professional EARS'!AX117),"",'Professional EARS'!AX117)</f>
        <v/>
      </c>
      <c r="BG714" t="str">
        <f>IF(ISBLANK('Professional EARS'!BG117),"",'Professional EARS'!BG117)</f>
        <v/>
      </c>
      <c r="BI714" s="29" t="str">
        <f>IF(ISBLANK('Professional EARS'!BH117),"",'Professional EARS'!BH117)</f>
        <v/>
      </c>
      <c r="BJ714" t="str">
        <f>IF(ISBLANK('Professional EARS'!F117),"",'Professional EARS'!F117)</f>
        <v/>
      </c>
      <c r="BK714" t="str">
        <f>IF(ISBLANK('Professional EARS'!G117),"",'Professional EARS'!G117)</f>
        <v/>
      </c>
      <c r="BL714" t="str">
        <f>IF(ISBLANK('Professional EARS'!AF117),"",'Professional EARS'!AF117)</f>
        <v/>
      </c>
      <c r="BN714" t="str">
        <f>IF(ISBLANK('Professional EARS'!BI117),"",'Professional EARS'!BI117)</f>
        <v/>
      </c>
    </row>
    <row r="715" spans="6:66">
      <c r="F715" t="str">
        <f>IF(ISBLANK('Professional EARS'!H118),"",'Professional EARS'!H118)</f>
        <v/>
      </c>
      <c r="G715" t="str">
        <f>IF(ISBLANK('Professional EARS'!I118),"",'Professional EARS'!I118)</f>
        <v/>
      </c>
      <c r="H715" t="str">
        <f>IF(ISBLANK('Professional EARS'!J118),"",'Professional EARS'!J118)</f>
        <v/>
      </c>
      <c r="I715" t="str">
        <f>IF(ISBLANK('Professional EARS'!K118),"",'Professional EARS'!K118)</f>
        <v/>
      </c>
      <c r="J715" t="str">
        <f>IF(ISBLANK('Professional EARS'!L118),"",'Professional EARS'!L118)</f>
        <v/>
      </c>
      <c r="K715" t="str">
        <f>IF(ISBLANK('Professional EARS'!M118),"",'Professional EARS'!M118)</f>
        <v/>
      </c>
      <c r="N715" t="str">
        <f>IF(ISBLANK('Professional EARS'!N118),"",'Professional EARS'!N118)</f>
        <v/>
      </c>
      <c r="AU715" t="str">
        <f>IF(ISBLANK('Professional EARS'!AU118),"",'Professional EARS'!AU118)</f>
        <v/>
      </c>
      <c r="AV715" t="str">
        <f>IF(ISBLANK('Professional EARS'!AV118),"",'Professional EARS'!AV118)</f>
        <v/>
      </c>
      <c r="AW715" t="str">
        <f>IF(ISBLANK('Professional EARS'!AW118),"",'Professional EARS'!AW118)</f>
        <v/>
      </c>
      <c r="AX715" t="str">
        <f>IF(ISBLANK('Professional EARS'!AX118),"",'Professional EARS'!AX118)</f>
        <v/>
      </c>
      <c r="BG715" t="str">
        <f>IF(ISBLANK('Professional EARS'!BG118),"",'Professional EARS'!BG118)</f>
        <v/>
      </c>
      <c r="BI715" s="29" t="str">
        <f>IF(ISBLANK('Professional EARS'!BH118),"",'Professional EARS'!BH118)</f>
        <v/>
      </c>
      <c r="BJ715" t="str">
        <f>IF(ISBLANK('Professional EARS'!F118),"",'Professional EARS'!F118)</f>
        <v/>
      </c>
      <c r="BK715" t="str">
        <f>IF(ISBLANK('Professional EARS'!G118),"",'Professional EARS'!G118)</f>
        <v/>
      </c>
      <c r="BL715" t="str">
        <f>IF(ISBLANK('Professional EARS'!AF118),"",'Professional EARS'!AF118)</f>
        <v/>
      </c>
      <c r="BN715" t="str">
        <f>IF(ISBLANK('Professional EARS'!BI118),"",'Professional EARS'!BI118)</f>
        <v/>
      </c>
    </row>
    <row r="716" spans="6:66">
      <c r="F716" t="str">
        <f>IF(ISBLANK('Professional EARS'!H119),"",'Professional EARS'!H119)</f>
        <v/>
      </c>
      <c r="G716" t="str">
        <f>IF(ISBLANK('Professional EARS'!I119),"",'Professional EARS'!I119)</f>
        <v/>
      </c>
      <c r="H716" t="str">
        <f>IF(ISBLANK('Professional EARS'!J119),"",'Professional EARS'!J119)</f>
        <v/>
      </c>
      <c r="I716" t="str">
        <f>IF(ISBLANK('Professional EARS'!K119),"",'Professional EARS'!K119)</f>
        <v/>
      </c>
      <c r="J716" t="str">
        <f>IF(ISBLANK('Professional EARS'!L119),"",'Professional EARS'!L119)</f>
        <v/>
      </c>
      <c r="K716" t="str">
        <f>IF(ISBLANK('Professional EARS'!M119),"",'Professional EARS'!M119)</f>
        <v/>
      </c>
      <c r="N716" t="str">
        <f>IF(ISBLANK('Professional EARS'!N119),"",'Professional EARS'!N119)</f>
        <v/>
      </c>
      <c r="AU716" t="str">
        <f>IF(ISBLANK('Professional EARS'!AU119),"",'Professional EARS'!AU119)</f>
        <v/>
      </c>
      <c r="AV716" t="str">
        <f>IF(ISBLANK('Professional EARS'!AV119),"",'Professional EARS'!AV119)</f>
        <v/>
      </c>
      <c r="AW716" t="str">
        <f>IF(ISBLANK('Professional EARS'!AW119),"",'Professional EARS'!AW119)</f>
        <v/>
      </c>
      <c r="AX716" t="str">
        <f>IF(ISBLANK('Professional EARS'!AX119),"",'Professional EARS'!AX119)</f>
        <v/>
      </c>
      <c r="BG716" t="str">
        <f>IF(ISBLANK('Professional EARS'!BG119),"",'Professional EARS'!BG119)</f>
        <v/>
      </c>
      <c r="BI716" s="29" t="str">
        <f>IF(ISBLANK('Professional EARS'!BH119),"",'Professional EARS'!BH119)</f>
        <v/>
      </c>
      <c r="BJ716" t="str">
        <f>IF(ISBLANK('Professional EARS'!F119),"",'Professional EARS'!F119)</f>
        <v/>
      </c>
      <c r="BK716" t="str">
        <f>IF(ISBLANK('Professional EARS'!G119),"",'Professional EARS'!G119)</f>
        <v/>
      </c>
      <c r="BL716" t="str">
        <f>IF(ISBLANK('Professional EARS'!AF119),"",'Professional EARS'!AF119)</f>
        <v/>
      </c>
      <c r="BN716" t="str">
        <f>IF(ISBLANK('Professional EARS'!BI119),"",'Professional EARS'!BI119)</f>
        <v/>
      </c>
    </row>
    <row r="717" spans="6:66">
      <c r="F717" t="str">
        <f>IF(ISBLANK('Professional EARS'!H120),"",'Professional EARS'!H120)</f>
        <v/>
      </c>
      <c r="G717" t="str">
        <f>IF(ISBLANK('Professional EARS'!I120),"",'Professional EARS'!I120)</f>
        <v/>
      </c>
      <c r="H717" t="str">
        <f>IF(ISBLANK('Professional EARS'!J120),"",'Professional EARS'!J120)</f>
        <v/>
      </c>
      <c r="I717" t="str">
        <f>IF(ISBLANK('Professional EARS'!K120),"",'Professional EARS'!K120)</f>
        <v/>
      </c>
      <c r="J717" t="str">
        <f>IF(ISBLANK('Professional EARS'!L120),"",'Professional EARS'!L120)</f>
        <v/>
      </c>
      <c r="K717" t="str">
        <f>IF(ISBLANK('Professional EARS'!M120),"",'Professional EARS'!M120)</f>
        <v/>
      </c>
      <c r="N717" t="str">
        <f>IF(ISBLANK('Professional EARS'!N120),"",'Professional EARS'!N120)</f>
        <v/>
      </c>
      <c r="AU717" t="str">
        <f>IF(ISBLANK('Professional EARS'!AU120),"",'Professional EARS'!AU120)</f>
        <v/>
      </c>
      <c r="AV717" t="str">
        <f>IF(ISBLANK('Professional EARS'!AV120),"",'Professional EARS'!AV120)</f>
        <v/>
      </c>
      <c r="AW717" t="str">
        <f>IF(ISBLANK('Professional EARS'!AW120),"",'Professional EARS'!AW120)</f>
        <v/>
      </c>
      <c r="AX717" t="str">
        <f>IF(ISBLANK('Professional EARS'!AX120),"",'Professional EARS'!AX120)</f>
        <v/>
      </c>
      <c r="BG717" t="str">
        <f>IF(ISBLANK('Professional EARS'!BG120),"",'Professional EARS'!BG120)</f>
        <v/>
      </c>
      <c r="BI717" s="29" t="str">
        <f>IF(ISBLANK('Professional EARS'!BH120),"",'Professional EARS'!BH120)</f>
        <v/>
      </c>
      <c r="BJ717" t="str">
        <f>IF(ISBLANK('Professional EARS'!F120),"",'Professional EARS'!F120)</f>
        <v/>
      </c>
      <c r="BK717" t="str">
        <f>IF(ISBLANK('Professional EARS'!G120),"",'Professional EARS'!G120)</f>
        <v/>
      </c>
      <c r="BL717" t="str">
        <f>IF(ISBLANK('Professional EARS'!AF120),"",'Professional EARS'!AF120)</f>
        <v/>
      </c>
      <c r="BN717" t="str">
        <f>IF(ISBLANK('Professional EARS'!BI120),"",'Professional EARS'!BI120)</f>
        <v/>
      </c>
    </row>
    <row r="718" spans="6:66">
      <c r="F718" t="str">
        <f>IF(ISBLANK('Professional EARS'!H121),"",'Professional EARS'!H121)</f>
        <v/>
      </c>
      <c r="G718" t="str">
        <f>IF(ISBLANK('Professional EARS'!I121),"",'Professional EARS'!I121)</f>
        <v/>
      </c>
      <c r="H718" t="str">
        <f>IF(ISBLANK('Professional EARS'!J121),"",'Professional EARS'!J121)</f>
        <v/>
      </c>
      <c r="I718" t="str">
        <f>IF(ISBLANK('Professional EARS'!K121),"",'Professional EARS'!K121)</f>
        <v/>
      </c>
      <c r="J718" t="str">
        <f>IF(ISBLANK('Professional EARS'!L121),"",'Professional EARS'!L121)</f>
        <v/>
      </c>
      <c r="K718" t="str">
        <f>IF(ISBLANK('Professional EARS'!M121),"",'Professional EARS'!M121)</f>
        <v/>
      </c>
      <c r="N718" t="str">
        <f>IF(ISBLANK('Professional EARS'!N121),"",'Professional EARS'!N121)</f>
        <v/>
      </c>
      <c r="AU718" t="str">
        <f>IF(ISBLANK('Professional EARS'!AU121),"",'Professional EARS'!AU121)</f>
        <v/>
      </c>
      <c r="AV718" t="str">
        <f>IF(ISBLANK('Professional EARS'!AV121),"",'Professional EARS'!AV121)</f>
        <v/>
      </c>
      <c r="AW718" t="str">
        <f>IF(ISBLANK('Professional EARS'!AW121),"",'Professional EARS'!AW121)</f>
        <v/>
      </c>
      <c r="AX718" t="str">
        <f>IF(ISBLANK('Professional EARS'!AX121),"",'Professional EARS'!AX121)</f>
        <v/>
      </c>
      <c r="BG718" t="str">
        <f>IF(ISBLANK('Professional EARS'!BG121),"",'Professional EARS'!BG121)</f>
        <v/>
      </c>
      <c r="BI718" s="29" t="str">
        <f>IF(ISBLANK('Professional EARS'!BH121),"",'Professional EARS'!BH121)</f>
        <v/>
      </c>
      <c r="BJ718" t="str">
        <f>IF(ISBLANK('Professional EARS'!F121),"",'Professional EARS'!F121)</f>
        <v/>
      </c>
      <c r="BK718" t="str">
        <f>IF(ISBLANK('Professional EARS'!G121),"",'Professional EARS'!G121)</f>
        <v/>
      </c>
      <c r="BL718" t="str">
        <f>IF(ISBLANK('Professional EARS'!AF121),"",'Professional EARS'!AF121)</f>
        <v/>
      </c>
      <c r="BN718" t="str">
        <f>IF(ISBLANK('Professional EARS'!BI121),"",'Professional EARS'!BI121)</f>
        <v/>
      </c>
    </row>
    <row r="719" spans="6:66">
      <c r="F719" t="str">
        <f>IF(ISBLANK('Professional EARS'!H122),"",'Professional EARS'!H122)</f>
        <v/>
      </c>
      <c r="G719" t="str">
        <f>IF(ISBLANK('Professional EARS'!I122),"",'Professional EARS'!I122)</f>
        <v/>
      </c>
      <c r="H719" t="str">
        <f>IF(ISBLANK('Professional EARS'!J122),"",'Professional EARS'!J122)</f>
        <v/>
      </c>
      <c r="I719" t="str">
        <f>IF(ISBLANK('Professional EARS'!K122),"",'Professional EARS'!K122)</f>
        <v/>
      </c>
      <c r="J719" t="str">
        <f>IF(ISBLANK('Professional EARS'!L122),"",'Professional EARS'!L122)</f>
        <v/>
      </c>
      <c r="K719" t="str">
        <f>IF(ISBLANK('Professional EARS'!M122),"",'Professional EARS'!M122)</f>
        <v/>
      </c>
      <c r="N719" t="str">
        <f>IF(ISBLANK('Professional EARS'!N122),"",'Professional EARS'!N122)</f>
        <v/>
      </c>
      <c r="AU719" t="str">
        <f>IF(ISBLANK('Professional EARS'!AU122),"",'Professional EARS'!AU122)</f>
        <v/>
      </c>
      <c r="AV719" t="str">
        <f>IF(ISBLANK('Professional EARS'!AV122),"",'Professional EARS'!AV122)</f>
        <v/>
      </c>
      <c r="AW719" t="str">
        <f>IF(ISBLANK('Professional EARS'!AW122),"",'Professional EARS'!AW122)</f>
        <v/>
      </c>
      <c r="AX719" t="str">
        <f>IF(ISBLANK('Professional EARS'!AX122),"",'Professional EARS'!AX122)</f>
        <v/>
      </c>
      <c r="BG719" t="str">
        <f>IF(ISBLANK('Professional EARS'!BG122),"",'Professional EARS'!BG122)</f>
        <v/>
      </c>
      <c r="BI719" s="29" t="str">
        <f>IF(ISBLANK('Professional EARS'!BH122),"",'Professional EARS'!BH122)</f>
        <v/>
      </c>
      <c r="BJ719" t="str">
        <f>IF(ISBLANK('Professional EARS'!F122),"",'Professional EARS'!F122)</f>
        <v/>
      </c>
      <c r="BK719" t="str">
        <f>IF(ISBLANK('Professional EARS'!G122),"",'Professional EARS'!G122)</f>
        <v/>
      </c>
      <c r="BL719" t="str">
        <f>IF(ISBLANK('Professional EARS'!AF122),"",'Professional EARS'!AF122)</f>
        <v/>
      </c>
      <c r="BN719" t="str">
        <f>IF(ISBLANK('Professional EARS'!BI122),"",'Professional EARS'!BI122)</f>
        <v/>
      </c>
    </row>
    <row r="720" spans="6:66">
      <c r="F720" t="str">
        <f>IF(ISBLANK('Professional EARS'!H123),"",'Professional EARS'!H123)</f>
        <v/>
      </c>
      <c r="G720" t="str">
        <f>IF(ISBLANK('Professional EARS'!I123),"",'Professional EARS'!I123)</f>
        <v/>
      </c>
      <c r="H720" t="str">
        <f>IF(ISBLANK('Professional EARS'!J123),"",'Professional EARS'!J123)</f>
        <v/>
      </c>
      <c r="I720" t="str">
        <f>IF(ISBLANK('Professional EARS'!K123),"",'Professional EARS'!K123)</f>
        <v/>
      </c>
      <c r="J720" t="str">
        <f>IF(ISBLANK('Professional EARS'!L123),"",'Professional EARS'!L123)</f>
        <v/>
      </c>
      <c r="K720" t="str">
        <f>IF(ISBLANK('Professional EARS'!M123),"",'Professional EARS'!M123)</f>
        <v/>
      </c>
      <c r="N720" t="str">
        <f>IF(ISBLANK('Professional EARS'!N123),"",'Professional EARS'!N123)</f>
        <v/>
      </c>
      <c r="AU720" t="str">
        <f>IF(ISBLANK('Professional EARS'!AU123),"",'Professional EARS'!AU123)</f>
        <v/>
      </c>
      <c r="AV720" t="str">
        <f>IF(ISBLANK('Professional EARS'!AV123),"",'Professional EARS'!AV123)</f>
        <v/>
      </c>
      <c r="AW720" t="str">
        <f>IF(ISBLANK('Professional EARS'!AW123),"",'Professional EARS'!AW123)</f>
        <v/>
      </c>
      <c r="AX720" t="str">
        <f>IF(ISBLANK('Professional EARS'!AX123),"",'Professional EARS'!AX123)</f>
        <v/>
      </c>
      <c r="BG720" t="str">
        <f>IF(ISBLANK('Professional EARS'!BG123),"",'Professional EARS'!BG123)</f>
        <v/>
      </c>
      <c r="BI720" s="29" t="str">
        <f>IF(ISBLANK('Professional EARS'!BH123),"",'Professional EARS'!BH123)</f>
        <v/>
      </c>
      <c r="BJ720" t="str">
        <f>IF(ISBLANK('Professional EARS'!F123),"",'Professional EARS'!F123)</f>
        <v/>
      </c>
      <c r="BK720" t="str">
        <f>IF(ISBLANK('Professional EARS'!G123),"",'Professional EARS'!G123)</f>
        <v/>
      </c>
      <c r="BL720" t="str">
        <f>IF(ISBLANK('Professional EARS'!AF123),"",'Professional EARS'!AF123)</f>
        <v/>
      </c>
      <c r="BN720" t="str">
        <f>IF(ISBLANK('Professional EARS'!BI123),"",'Professional EARS'!BI123)</f>
        <v/>
      </c>
    </row>
    <row r="721" spans="6:66">
      <c r="F721" t="str">
        <f>IF(ISBLANK('Professional EARS'!H124),"",'Professional EARS'!H124)</f>
        <v/>
      </c>
      <c r="G721" t="str">
        <f>IF(ISBLANK('Professional EARS'!I124),"",'Professional EARS'!I124)</f>
        <v/>
      </c>
      <c r="H721" t="str">
        <f>IF(ISBLANK('Professional EARS'!J124),"",'Professional EARS'!J124)</f>
        <v/>
      </c>
      <c r="I721" t="str">
        <f>IF(ISBLANK('Professional EARS'!K124),"",'Professional EARS'!K124)</f>
        <v/>
      </c>
      <c r="J721" t="str">
        <f>IF(ISBLANK('Professional EARS'!L124),"",'Professional EARS'!L124)</f>
        <v/>
      </c>
      <c r="K721" t="str">
        <f>IF(ISBLANK('Professional EARS'!M124),"",'Professional EARS'!M124)</f>
        <v/>
      </c>
      <c r="N721" t="str">
        <f>IF(ISBLANK('Professional EARS'!N124),"",'Professional EARS'!N124)</f>
        <v/>
      </c>
      <c r="AU721" t="str">
        <f>IF(ISBLANK('Professional EARS'!AU124),"",'Professional EARS'!AU124)</f>
        <v/>
      </c>
      <c r="AV721" t="str">
        <f>IF(ISBLANK('Professional EARS'!AV124),"",'Professional EARS'!AV124)</f>
        <v/>
      </c>
      <c r="AW721" t="str">
        <f>IF(ISBLANK('Professional EARS'!AW124),"",'Professional EARS'!AW124)</f>
        <v/>
      </c>
      <c r="AX721" t="str">
        <f>IF(ISBLANK('Professional EARS'!AX124),"",'Professional EARS'!AX124)</f>
        <v/>
      </c>
      <c r="BG721" t="str">
        <f>IF(ISBLANK('Professional EARS'!BG124),"",'Professional EARS'!BG124)</f>
        <v/>
      </c>
      <c r="BI721" s="29" t="str">
        <f>IF(ISBLANK('Professional EARS'!BH124),"",'Professional EARS'!BH124)</f>
        <v/>
      </c>
      <c r="BJ721" t="str">
        <f>IF(ISBLANK('Professional EARS'!F124),"",'Professional EARS'!F124)</f>
        <v/>
      </c>
      <c r="BK721" t="str">
        <f>IF(ISBLANK('Professional EARS'!G124),"",'Professional EARS'!G124)</f>
        <v/>
      </c>
      <c r="BL721" t="str">
        <f>IF(ISBLANK('Professional EARS'!AF124),"",'Professional EARS'!AF124)</f>
        <v/>
      </c>
      <c r="BN721" t="str">
        <f>IF(ISBLANK('Professional EARS'!BI124),"",'Professional EARS'!BI124)</f>
        <v/>
      </c>
    </row>
    <row r="722" spans="6:66">
      <c r="F722" t="str">
        <f>IF(ISBLANK('Professional EARS'!H125),"",'Professional EARS'!H125)</f>
        <v/>
      </c>
      <c r="G722" t="str">
        <f>IF(ISBLANK('Professional EARS'!I125),"",'Professional EARS'!I125)</f>
        <v/>
      </c>
      <c r="H722" t="str">
        <f>IF(ISBLANK('Professional EARS'!J125),"",'Professional EARS'!J125)</f>
        <v/>
      </c>
      <c r="I722" t="str">
        <f>IF(ISBLANK('Professional EARS'!K125),"",'Professional EARS'!K125)</f>
        <v/>
      </c>
      <c r="J722" t="str">
        <f>IF(ISBLANK('Professional EARS'!L125),"",'Professional EARS'!L125)</f>
        <v/>
      </c>
      <c r="K722" t="str">
        <f>IF(ISBLANK('Professional EARS'!M125),"",'Professional EARS'!M125)</f>
        <v/>
      </c>
      <c r="N722" t="str">
        <f>IF(ISBLANK('Professional EARS'!N125),"",'Professional EARS'!N125)</f>
        <v/>
      </c>
      <c r="AU722" t="str">
        <f>IF(ISBLANK('Professional EARS'!AU125),"",'Professional EARS'!AU125)</f>
        <v/>
      </c>
      <c r="AV722" t="str">
        <f>IF(ISBLANK('Professional EARS'!AV125),"",'Professional EARS'!AV125)</f>
        <v/>
      </c>
      <c r="AW722" t="str">
        <f>IF(ISBLANK('Professional EARS'!AW125),"",'Professional EARS'!AW125)</f>
        <v/>
      </c>
      <c r="AX722" t="str">
        <f>IF(ISBLANK('Professional EARS'!AX125),"",'Professional EARS'!AX125)</f>
        <v/>
      </c>
      <c r="BG722" t="str">
        <f>IF(ISBLANK('Professional EARS'!BG125),"",'Professional EARS'!BG125)</f>
        <v/>
      </c>
      <c r="BI722" s="29" t="str">
        <f>IF(ISBLANK('Professional EARS'!BH125),"",'Professional EARS'!BH125)</f>
        <v/>
      </c>
      <c r="BJ722" t="str">
        <f>IF(ISBLANK('Professional EARS'!F125),"",'Professional EARS'!F125)</f>
        <v/>
      </c>
      <c r="BK722" t="str">
        <f>IF(ISBLANK('Professional EARS'!G125),"",'Professional EARS'!G125)</f>
        <v/>
      </c>
      <c r="BL722" t="str">
        <f>IF(ISBLANK('Professional EARS'!AF125),"",'Professional EARS'!AF125)</f>
        <v/>
      </c>
      <c r="BN722" t="str">
        <f>IF(ISBLANK('Professional EARS'!BI125),"",'Professional EARS'!BI125)</f>
        <v/>
      </c>
    </row>
    <row r="723" spans="6:66">
      <c r="F723" t="str">
        <f>IF(ISBLANK('Professional EARS'!H126),"",'Professional EARS'!H126)</f>
        <v/>
      </c>
      <c r="G723" t="str">
        <f>IF(ISBLANK('Professional EARS'!I126),"",'Professional EARS'!I126)</f>
        <v/>
      </c>
      <c r="H723" t="str">
        <f>IF(ISBLANK('Professional EARS'!J126),"",'Professional EARS'!J126)</f>
        <v/>
      </c>
      <c r="I723" t="str">
        <f>IF(ISBLANK('Professional EARS'!K126),"",'Professional EARS'!K126)</f>
        <v/>
      </c>
      <c r="J723" t="str">
        <f>IF(ISBLANK('Professional EARS'!L126),"",'Professional EARS'!L126)</f>
        <v/>
      </c>
      <c r="K723" t="str">
        <f>IF(ISBLANK('Professional EARS'!M126),"",'Professional EARS'!M126)</f>
        <v/>
      </c>
      <c r="N723" t="str">
        <f>IF(ISBLANK('Professional EARS'!N126),"",'Professional EARS'!N126)</f>
        <v/>
      </c>
      <c r="AU723" t="str">
        <f>IF(ISBLANK('Professional EARS'!AU126),"",'Professional EARS'!AU126)</f>
        <v/>
      </c>
      <c r="AV723" t="str">
        <f>IF(ISBLANK('Professional EARS'!AV126),"",'Professional EARS'!AV126)</f>
        <v/>
      </c>
      <c r="AW723" t="str">
        <f>IF(ISBLANK('Professional EARS'!AW126),"",'Professional EARS'!AW126)</f>
        <v/>
      </c>
      <c r="AX723" t="str">
        <f>IF(ISBLANK('Professional EARS'!AX126),"",'Professional EARS'!AX126)</f>
        <v/>
      </c>
      <c r="BG723" t="str">
        <f>IF(ISBLANK('Professional EARS'!BG126),"",'Professional EARS'!BG126)</f>
        <v/>
      </c>
      <c r="BI723" s="29" t="str">
        <f>IF(ISBLANK('Professional EARS'!BH126),"",'Professional EARS'!BH126)</f>
        <v/>
      </c>
      <c r="BJ723" t="str">
        <f>IF(ISBLANK('Professional EARS'!F126),"",'Professional EARS'!F126)</f>
        <v/>
      </c>
      <c r="BK723" t="str">
        <f>IF(ISBLANK('Professional EARS'!G126),"",'Professional EARS'!G126)</f>
        <v/>
      </c>
      <c r="BL723" t="str">
        <f>IF(ISBLANK('Professional EARS'!AF126),"",'Professional EARS'!AF126)</f>
        <v/>
      </c>
      <c r="BN723" t="str">
        <f>IF(ISBLANK('Professional EARS'!BI126),"",'Professional EARS'!BI126)</f>
        <v/>
      </c>
    </row>
    <row r="724" spans="6:66">
      <c r="F724" t="str">
        <f>IF(ISBLANK('Professional EARS'!H127),"",'Professional EARS'!H127)</f>
        <v/>
      </c>
      <c r="G724" t="str">
        <f>IF(ISBLANK('Professional EARS'!I127),"",'Professional EARS'!I127)</f>
        <v/>
      </c>
      <c r="H724" t="str">
        <f>IF(ISBLANK('Professional EARS'!J127),"",'Professional EARS'!J127)</f>
        <v/>
      </c>
      <c r="I724" t="str">
        <f>IF(ISBLANK('Professional EARS'!K127),"",'Professional EARS'!K127)</f>
        <v/>
      </c>
      <c r="J724" t="str">
        <f>IF(ISBLANK('Professional EARS'!L127),"",'Professional EARS'!L127)</f>
        <v/>
      </c>
      <c r="K724" t="str">
        <f>IF(ISBLANK('Professional EARS'!M127),"",'Professional EARS'!M127)</f>
        <v/>
      </c>
      <c r="N724" t="str">
        <f>IF(ISBLANK('Professional EARS'!N127),"",'Professional EARS'!N127)</f>
        <v/>
      </c>
      <c r="AU724" t="str">
        <f>IF(ISBLANK('Professional EARS'!AU127),"",'Professional EARS'!AU127)</f>
        <v/>
      </c>
      <c r="AV724" t="str">
        <f>IF(ISBLANK('Professional EARS'!AV127),"",'Professional EARS'!AV127)</f>
        <v/>
      </c>
      <c r="AW724" t="str">
        <f>IF(ISBLANK('Professional EARS'!AW127),"",'Professional EARS'!AW127)</f>
        <v/>
      </c>
      <c r="AX724" t="str">
        <f>IF(ISBLANK('Professional EARS'!AX127),"",'Professional EARS'!AX127)</f>
        <v/>
      </c>
      <c r="BG724" t="str">
        <f>IF(ISBLANK('Professional EARS'!BG127),"",'Professional EARS'!BG127)</f>
        <v/>
      </c>
      <c r="BI724" s="29" t="str">
        <f>IF(ISBLANK('Professional EARS'!BH127),"",'Professional EARS'!BH127)</f>
        <v/>
      </c>
      <c r="BJ724" t="str">
        <f>IF(ISBLANK('Professional EARS'!F127),"",'Professional EARS'!F127)</f>
        <v/>
      </c>
      <c r="BK724" t="str">
        <f>IF(ISBLANK('Professional EARS'!G127),"",'Professional EARS'!G127)</f>
        <v/>
      </c>
      <c r="BL724" t="str">
        <f>IF(ISBLANK('Professional EARS'!AF127),"",'Professional EARS'!AF127)</f>
        <v/>
      </c>
      <c r="BN724" t="str">
        <f>IF(ISBLANK('Professional EARS'!BI127),"",'Professional EARS'!BI127)</f>
        <v/>
      </c>
    </row>
    <row r="725" spans="6:66">
      <c r="F725" t="str">
        <f>IF(ISBLANK('Professional EARS'!H128),"",'Professional EARS'!H128)</f>
        <v/>
      </c>
      <c r="G725" t="str">
        <f>IF(ISBLANK('Professional EARS'!I128),"",'Professional EARS'!I128)</f>
        <v/>
      </c>
      <c r="H725" t="str">
        <f>IF(ISBLANK('Professional EARS'!J128),"",'Professional EARS'!J128)</f>
        <v/>
      </c>
      <c r="I725" t="str">
        <f>IF(ISBLANK('Professional EARS'!K128),"",'Professional EARS'!K128)</f>
        <v/>
      </c>
      <c r="J725" t="str">
        <f>IF(ISBLANK('Professional EARS'!L128),"",'Professional EARS'!L128)</f>
        <v/>
      </c>
      <c r="K725" t="str">
        <f>IF(ISBLANK('Professional EARS'!M128),"",'Professional EARS'!M128)</f>
        <v/>
      </c>
      <c r="N725" t="str">
        <f>IF(ISBLANK('Professional EARS'!N128),"",'Professional EARS'!N128)</f>
        <v/>
      </c>
      <c r="AU725" t="str">
        <f>IF(ISBLANK('Professional EARS'!AU128),"",'Professional EARS'!AU128)</f>
        <v/>
      </c>
      <c r="AV725" t="str">
        <f>IF(ISBLANK('Professional EARS'!AV128),"",'Professional EARS'!AV128)</f>
        <v/>
      </c>
      <c r="AW725" t="str">
        <f>IF(ISBLANK('Professional EARS'!AW128),"",'Professional EARS'!AW128)</f>
        <v/>
      </c>
      <c r="AX725" t="str">
        <f>IF(ISBLANK('Professional EARS'!AX128),"",'Professional EARS'!AX128)</f>
        <v/>
      </c>
      <c r="BG725" t="str">
        <f>IF(ISBLANK('Professional EARS'!BG128),"",'Professional EARS'!BG128)</f>
        <v/>
      </c>
      <c r="BI725" s="29" t="str">
        <f>IF(ISBLANK('Professional EARS'!BH128),"",'Professional EARS'!BH128)</f>
        <v/>
      </c>
      <c r="BJ725" t="str">
        <f>IF(ISBLANK('Professional EARS'!F128),"",'Professional EARS'!F128)</f>
        <v/>
      </c>
      <c r="BK725" t="str">
        <f>IF(ISBLANK('Professional EARS'!G128),"",'Professional EARS'!G128)</f>
        <v/>
      </c>
      <c r="BL725" t="str">
        <f>IF(ISBLANK('Professional EARS'!AF128),"",'Professional EARS'!AF128)</f>
        <v/>
      </c>
      <c r="BN725" t="str">
        <f>IF(ISBLANK('Professional EARS'!BI128),"",'Professional EARS'!BI128)</f>
        <v/>
      </c>
    </row>
    <row r="726" spans="6:66">
      <c r="F726" t="str">
        <f>IF(ISBLANK('Professional EARS'!H129),"",'Professional EARS'!H129)</f>
        <v/>
      </c>
      <c r="G726" t="str">
        <f>IF(ISBLANK('Professional EARS'!I129),"",'Professional EARS'!I129)</f>
        <v/>
      </c>
      <c r="H726" t="str">
        <f>IF(ISBLANK('Professional EARS'!J129),"",'Professional EARS'!J129)</f>
        <v/>
      </c>
      <c r="I726" t="str">
        <f>IF(ISBLANK('Professional EARS'!K129),"",'Professional EARS'!K129)</f>
        <v/>
      </c>
      <c r="J726" t="str">
        <f>IF(ISBLANK('Professional EARS'!L129),"",'Professional EARS'!L129)</f>
        <v/>
      </c>
      <c r="K726" t="str">
        <f>IF(ISBLANK('Professional EARS'!M129),"",'Professional EARS'!M129)</f>
        <v/>
      </c>
      <c r="N726" t="str">
        <f>IF(ISBLANK('Professional EARS'!N129),"",'Professional EARS'!N129)</f>
        <v/>
      </c>
      <c r="AU726" t="str">
        <f>IF(ISBLANK('Professional EARS'!AU129),"",'Professional EARS'!AU129)</f>
        <v/>
      </c>
      <c r="AV726" t="str">
        <f>IF(ISBLANK('Professional EARS'!AV129),"",'Professional EARS'!AV129)</f>
        <v/>
      </c>
      <c r="AW726" t="str">
        <f>IF(ISBLANK('Professional EARS'!AW129),"",'Professional EARS'!AW129)</f>
        <v/>
      </c>
      <c r="AX726" t="str">
        <f>IF(ISBLANK('Professional EARS'!AX129),"",'Professional EARS'!AX129)</f>
        <v/>
      </c>
      <c r="BG726" t="str">
        <f>IF(ISBLANK('Professional EARS'!BG129),"",'Professional EARS'!BG129)</f>
        <v/>
      </c>
      <c r="BI726" s="29" t="str">
        <f>IF(ISBLANK('Professional EARS'!BH129),"",'Professional EARS'!BH129)</f>
        <v/>
      </c>
      <c r="BJ726" t="str">
        <f>IF(ISBLANK('Professional EARS'!F129),"",'Professional EARS'!F129)</f>
        <v/>
      </c>
      <c r="BK726" t="str">
        <f>IF(ISBLANK('Professional EARS'!G129),"",'Professional EARS'!G129)</f>
        <v/>
      </c>
      <c r="BL726" t="str">
        <f>IF(ISBLANK('Professional EARS'!AF129),"",'Professional EARS'!AF129)</f>
        <v/>
      </c>
      <c r="BN726" t="str">
        <f>IF(ISBLANK('Professional EARS'!BI129),"",'Professional EARS'!BI129)</f>
        <v/>
      </c>
    </row>
    <row r="727" spans="6:66">
      <c r="F727" t="str">
        <f>IF(ISBLANK('Professional EARS'!H130),"",'Professional EARS'!H130)</f>
        <v/>
      </c>
      <c r="G727" t="str">
        <f>IF(ISBLANK('Professional EARS'!I130),"",'Professional EARS'!I130)</f>
        <v/>
      </c>
      <c r="H727" t="str">
        <f>IF(ISBLANK('Professional EARS'!J130),"",'Professional EARS'!J130)</f>
        <v/>
      </c>
      <c r="I727" t="str">
        <f>IF(ISBLANK('Professional EARS'!K130),"",'Professional EARS'!K130)</f>
        <v/>
      </c>
      <c r="J727" t="str">
        <f>IF(ISBLANK('Professional EARS'!L130),"",'Professional EARS'!L130)</f>
        <v/>
      </c>
      <c r="K727" t="str">
        <f>IF(ISBLANK('Professional EARS'!M130),"",'Professional EARS'!M130)</f>
        <v/>
      </c>
      <c r="N727" t="str">
        <f>IF(ISBLANK('Professional EARS'!N130),"",'Professional EARS'!N130)</f>
        <v/>
      </c>
      <c r="AU727" t="str">
        <f>IF(ISBLANK('Professional EARS'!AU130),"",'Professional EARS'!AU130)</f>
        <v/>
      </c>
      <c r="AV727" t="str">
        <f>IF(ISBLANK('Professional EARS'!AV130),"",'Professional EARS'!AV130)</f>
        <v/>
      </c>
      <c r="AW727" t="str">
        <f>IF(ISBLANK('Professional EARS'!AW130),"",'Professional EARS'!AW130)</f>
        <v/>
      </c>
      <c r="AX727" t="str">
        <f>IF(ISBLANK('Professional EARS'!AX130),"",'Professional EARS'!AX130)</f>
        <v/>
      </c>
      <c r="BG727" t="str">
        <f>IF(ISBLANK('Professional EARS'!BG130),"",'Professional EARS'!BG130)</f>
        <v/>
      </c>
      <c r="BI727" s="29" t="str">
        <f>IF(ISBLANK('Professional EARS'!BH130),"",'Professional EARS'!BH130)</f>
        <v/>
      </c>
      <c r="BJ727" t="str">
        <f>IF(ISBLANK('Professional EARS'!F130),"",'Professional EARS'!F130)</f>
        <v/>
      </c>
      <c r="BK727" t="str">
        <f>IF(ISBLANK('Professional EARS'!G130),"",'Professional EARS'!G130)</f>
        <v/>
      </c>
      <c r="BL727" t="str">
        <f>IF(ISBLANK('Professional EARS'!AF130),"",'Professional EARS'!AF130)</f>
        <v/>
      </c>
      <c r="BN727" t="str">
        <f>IF(ISBLANK('Professional EARS'!BI130),"",'Professional EARS'!BI130)</f>
        <v/>
      </c>
    </row>
    <row r="728" spans="6:66">
      <c r="F728" t="str">
        <f>IF(ISBLANK('Professional EARS'!H131),"",'Professional EARS'!H131)</f>
        <v/>
      </c>
      <c r="G728" t="str">
        <f>IF(ISBLANK('Professional EARS'!I131),"",'Professional EARS'!I131)</f>
        <v/>
      </c>
      <c r="H728" t="str">
        <f>IF(ISBLANK('Professional EARS'!J131),"",'Professional EARS'!J131)</f>
        <v/>
      </c>
      <c r="I728" t="str">
        <f>IF(ISBLANK('Professional EARS'!K131),"",'Professional EARS'!K131)</f>
        <v/>
      </c>
      <c r="J728" t="str">
        <f>IF(ISBLANK('Professional EARS'!L131),"",'Professional EARS'!L131)</f>
        <v/>
      </c>
      <c r="K728" t="str">
        <f>IF(ISBLANK('Professional EARS'!M131),"",'Professional EARS'!M131)</f>
        <v/>
      </c>
      <c r="N728" t="str">
        <f>IF(ISBLANK('Professional EARS'!N131),"",'Professional EARS'!N131)</f>
        <v/>
      </c>
      <c r="AU728" t="str">
        <f>IF(ISBLANK('Professional EARS'!AU131),"",'Professional EARS'!AU131)</f>
        <v/>
      </c>
      <c r="AV728" t="str">
        <f>IF(ISBLANK('Professional EARS'!AV131),"",'Professional EARS'!AV131)</f>
        <v/>
      </c>
      <c r="AW728" t="str">
        <f>IF(ISBLANK('Professional EARS'!AW131),"",'Professional EARS'!AW131)</f>
        <v/>
      </c>
      <c r="AX728" t="str">
        <f>IF(ISBLANK('Professional EARS'!AX131),"",'Professional EARS'!AX131)</f>
        <v/>
      </c>
      <c r="BG728" t="str">
        <f>IF(ISBLANK('Professional EARS'!BG131),"",'Professional EARS'!BG131)</f>
        <v/>
      </c>
      <c r="BI728" s="29" t="str">
        <f>IF(ISBLANK('Professional EARS'!BH131),"",'Professional EARS'!BH131)</f>
        <v/>
      </c>
      <c r="BJ728" t="str">
        <f>IF(ISBLANK('Professional EARS'!F131),"",'Professional EARS'!F131)</f>
        <v/>
      </c>
      <c r="BK728" t="str">
        <f>IF(ISBLANK('Professional EARS'!G131),"",'Professional EARS'!G131)</f>
        <v/>
      </c>
      <c r="BL728" t="str">
        <f>IF(ISBLANK('Professional EARS'!AF131),"",'Professional EARS'!AF131)</f>
        <v/>
      </c>
      <c r="BN728" t="str">
        <f>IF(ISBLANK('Professional EARS'!BI131),"",'Professional EARS'!BI131)</f>
        <v/>
      </c>
    </row>
    <row r="729" spans="6:66">
      <c r="F729" t="str">
        <f>IF(ISBLANK('Professional EARS'!H132),"",'Professional EARS'!H132)</f>
        <v/>
      </c>
      <c r="G729" t="str">
        <f>IF(ISBLANK('Professional EARS'!I132),"",'Professional EARS'!I132)</f>
        <v/>
      </c>
      <c r="H729" t="str">
        <f>IF(ISBLANK('Professional EARS'!J132),"",'Professional EARS'!J132)</f>
        <v/>
      </c>
      <c r="I729" t="str">
        <f>IF(ISBLANK('Professional EARS'!K132),"",'Professional EARS'!K132)</f>
        <v/>
      </c>
      <c r="J729" t="str">
        <f>IF(ISBLANK('Professional EARS'!L132),"",'Professional EARS'!L132)</f>
        <v/>
      </c>
      <c r="K729" t="str">
        <f>IF(ISBLANK('Professional EARS'!M132),"",'Professional EARS'!M132)</f>
        <v/>
      </c>
      <c r="N729" t="str">
        <f>IF(ISBLANK('Professional EARS'!N132),"",'Professional EARS'!N132)</f>
        <v/>
      </c>
      <c r="AU729" t="str">
        <f>IF(ISBLANK('Professional EARS'!AU132),"",'Professional EARS'!AU132)</f>
        <v/>
      </c>
      <c r="AV729" t="str">
        <f>IF(ISBLANK('Professional EARS'!AV132),"",'Professional EARS'!AV132)</f>
        <v/>
      </c>
      <c r="AW729" t="str">
        <f>IF(ISBLANK('Professional EARS'!AW132),"",'Professional EARS'!AW132)</f>
        <v/>
      </c>
      <c r="AX729" t="str">
        <f>IF(ISBLANK('Professional EARS'!AX132),"",'Professional EARS'!AX132)</f>
        <v/>
      </c>
      <c r="BG729" t="str">
        <f>IF(ISBLANK('Professional EARS'!BG132),"",'Professional EARS'!BG132)</f>
        <v/>
      </c>
      <c r="BI729" s="29" t="str">
        <f>IF(ISBLANK('Professional EARS'!BH132),"",'Professional EARS'!BH132)</f>
        <v/>
      </c>
      <c r="BJ729" t="str">
        <f>IF(ISBLANK('Professional EARS'!F132),"",'Professional EARS'!F132)</f>
        <v/>
      </c>
      <c r="BK729" t="str">
        <f>IF(ISBLANK('Professional EARS'!G132),"",'Professional EARS'!G132)</f>
        <v/>
      </c>
      <c r="BL729" t="str">
        <f>IF(ISBLANK('Professional EARS'!AF132),"",'Professional EARS'!AF132)</f>
        <v/>
      </c>
      <c r="BN729" t="str">
        <f>IF(ISBLANK('Professional EARS'!BI132),"",'Professional EARS'!BI132)</f>
        <v/>
      </c>
    </row>
    <row r="730" spans="6:66">
      <c r="F730" t="str">
        <f>IF(ISBLANK('Professional EARS'!H133),"",'Professional EARS'!H133)</f>
        <v/>
      </c>
      <c r="G730" t="str">
        <f>IF(ISBLANK('Professional EARS'!I133),"",'Professional EARS'!I133)</f>
        <v/>
      </c>
      <c r="H730" t="str">
        <f>IF(ISBLANK('Professional EARS'!J133),"",'Professional EARS'!J133)</f>
        <v/>
      </c>
      <c r="I730" t="str">
        <f>IF(ISBLANK('Professional EARS'!K133),"",'Professional EARS'!K133)</f>
        <v/>
      </c>
      <c r="J730" t="str">
        <f>IF(ISBLANK('Professional EARS'!L133),"",'Professional EARS'!L133)</f>
        <v/>
      </c>
      <c r="K730" t="str">
        <f>IF(ISBLANK('Professional EARS'!M133),"",'Professional EARS'!M133)</f>
        <v/>
      </c>
      <c r="N730" t="str">
        <f>IF(ISBLANK('Professional EARS'!N133),"",'Professional EARS'!N133)</f>
        <v/>
      </c>
      <c r="AU730" t="str">
        <f>IF(ISBLANK('Professional EARS'!AU133),"",'Professional EARS'!AU133)</f>
        <v/>
      </c>
      <c r="AV730" t="str">
        <f>IF(ISBLANK('Professional EARS'!AV133),"",'Professional EARS'!AV133)</f>
        <v/>
      </c>
      <c r="AW730" t="str">
        <f>IF(ISBLANK('Professional EARS'!AW133),"",'Professional EARS'!AW133)</f>
        <v/>
      </c>
      <c r="AX730" t="str">
        <f>IF(ISBLANK('Professional EARS'!AX133),"",'Professional EARS'!AX133)</f>
        <v/>
      </c>
      <c r="BG730" t="str">
        <f>IF(ISBLANK('Professional EARS'!BG133),"",'Professional EARS'!BG133)</f>
        <v/>
      </c>
      <c r="BI730" s="29" t="str">
        <f>IF(ISBLANK('Professional EARS'!BH133),"",'Professional EARS'!BH133)</f>
        <v/>
      </c>
      <c r="BJ730" t="str">
        <f>IF(ISBLANK('Professional EARS'!F133),"",'Professional EARS'!F133)</f>
        <v/>
      </c>
      <c r="BK730" t="str">
        <f>IF(ISBLANK('Professional EARS'!G133),"",'Professional EARS'!G133)</f>
        <v/>
      </c>
      <c r="BL730" t="str">
        <f>IF(ISBLANK('Professional EARS'!AF133),"",'Professional EARS'!AF133)</f>
        <v/>
      </c>
      <c r="BN730" t="str">
        <f>IF(ISBLANK('Professional EARS'!BI133),"",'Professional EARS'!BI133)</f>
        <v/>
      </c>
    </row>
    <row r="731" spans="6:66">
      <c r="F731" t="str">
        <f>IF(ISBLANK('Professional EARS'!H134),"",'Professional EARS'!H134)</f>
        <v/>
      </c>
      <c r="G731" t="str">
        <f>IF(ISBLANK('Professional EARS'!I134),"",'Professional EARS'!I134)</f>
        <v/>
      </c>
      <c r="H731" t="str">
        <f>IF(ISBLANK('Professional EARS'!J134),"",'Professional EARS'!J134)</f>
        <v/>
      </c>
      <c r="I731" t="str">
        <f>IF(ISBLANK('Professional EARS'!K134),"",'Professional EARS'!K134)</f>
        <v/>
      </c>
      <c r="J731" t="str">
        <f>IF(ISBLANK('Professional EARS'!L134),"",'Professional EARS'!L134)</f>
        <v/>
      </c>
      <c r="K731" t="str">
        <f>IF(ISBLANK('Professional EARS'!M134),"",'Professional EARS'!M134)</f>
        <v/>
      </c>
      <c r="N731" t="str">
        <f>IF(ISBLANK('Professional EARS'!N134),"",'Professional EARS'!N134)</f>
        <v/>
      </c>
      <c r="AU731" t="str">
        <f>IF(ISBLANK('Professional EARS'!AU134),"",'Professional EARS'!AU134)</f>
        <v/>
      </c>
      <c r="AV731" t="str">
        <f>IF(ISBLANK('Professional EARS'!AV134),"",'Professional EARS'!AV134)</f>
        <v/>
      </c>
      <c r="AW731" t="str">
        <f>IF(ISBLANK('Professional EARS'!AW134),"",'Professional EARS'!AW134)</f>
        <v/>
      </c>
      <c r="AX731" t="str">
        <f>IF(ISBLANK('Professional EARS'!AX134),"",'Professional EARS'!AX134)</f>
        <v/>
      </c>
      <c r="BG731" t="str">
        <f>IF(ISBLANK('Professional EARS'!BG134),"",'Professional EARS'!BG134)</f>
        <v/>
      </c>
      <c r="BI731" s="29" t="str">
        <f>IF(ISBLANK('Professional EARS'!BH134),"",'Professional EARS'!BH134)</f>
        <v/>
      </c>
      <c r="BJ731" t="str">
        <f>IF(ISBLANK('Professional EARS'!F134),"",'Professional EARS'!F134)</f>
        <v/>
      </c>
      <c r="BK731" t="str">
        <f>IF(ISBLANK('Professional EARS'!G134),"",'Professional EARS'!G134)</f>
        <v/>
      </c>
      <c r="BL731" t="str">
        <f>IF(ISBLANK('Professional EARS'!AF134),"",'Professional EARS'!AF134)</f>
        <v/>
      </c>
      <c r="BN731" t="str">
        <f>IF(ISBLANK('Professional EARS'!BI134),"",'Professional EARS'!BI134)</f>
        <v/>
      </c>
    </row>
    <row r="732" spans="6:66">
      <c r="F732" t="str">
        <f>IF(ISBLANK('Professional EARS'!H135),"",'Professional EARS'!H135)</f>
        <v/>
      </c>
      <c r="G732" t="str">
        <f>IF(ISBLANK('Professional EARS'!I135),"",'Professional EARS'!I135)</f>
        <v/>
      </c>
      <c r="H732" t="str">
        <f>IF(ISBLANK('Professional EARS'!J135),"",'Professional EARS'!J135)</f>
        <v/>
      </c>
      <c r="I732" t="str">
        <f>IF(ISBLANK('Professional EARS'!K135),"",'Professional EARS'!K135)</f>
        <v/>
      </c>
      <c r="J732" t="str">
        <f>IF(ISBLANK('Professional EARS'!L135),"",'Professional EARS'!L135)</f>
        <v/>
      </c>
      <c r="K732" t="str">
        <f>IF(ISBLANK('Professional EARS'!M135),"",'Professional EARS'!M135)</f>
        <v/>
      </c>
      <c r="N732" t="str">
        <f>IF(ISBLANK('Professional EARS'!N135),"",'Professional EARS'!N135)</f>
        <v/>
      </c>
      <c r="AU732" t="str">
        <f>IF(ISBLANK('Professional EARS'!AU135),"",'Professional EARS'!AU135)</f>
        <v/>
      </c>
      <c r="AV732" t="str">
        <f>IF(ISBLANK('Professional EARS'!AV135),"",'Professional EARS'!AV135)</f>
        <v/>
      </c>
      <c r="AW732" t="str">
        <f>IF(ISBLANK('Professional EARS'!AW135),"",'Professional EARS'!AW135)</f>
        <v/>
      </c>
      <c r="AX732" t="str">
        <f>IF(ISBLANK('Professional EARS'!AX135),"",'Professional EARS'!AX135)</f>
        <v/>
      </c>
      <c r="BG732" t="str">
        <f>IF(ISBLANK('Professional EARS'!BG135),"",'Professional EARS'!BG135)</f>
        <v/>
      </c>
      <c r="BI732" s="29" t="str">
        <f>IF(ISBLANK('Professional EARS'!BH135),"",'Professional EARS'!BH135)</f>
        <v/>
      </c>
      <c r="BJ732" t="str">
        <f>IF(ISBLANK('Professional EARS'!F135),"",'Professional EARS'!F135)</f>
        <v/>
      </c>
      <c r="BK732" t="str">
        <f>IF(ISBLANK('Professional EARS'!G135),"",'Professional EARS'!G135)</f>
        <v/>
      </c>
      <c r="BL732" t="str">
        <f>IF(ISBLANK('Professional EARS'!AF135),"",'Professional EARS'!AF135)</f>
        <v/>
      </c>
      <c r="BN732" t="str">
        <f>IF(ISBLANK('Professional EARS'!BI135),"",'Professional EARS'!BI135)</f>
        <v/>
      </c>
    </row>
    <row r="733" spans="6:66">
      <c r="F733" t="str">
        <f>IF(ISBLANK('Professional EARS'!H136),"",'Professional EARS'!H136)</f>
        <v/>
      </c>
      <c r="G733" t="str">
        <f>IF(ISBLANK('Professional EARS'!I136),"",'Professional EARS'!I136)</f>
        <v/>
      </c>
      <c r="H733" t="str">
        <f>IF(ISBLANK('Professional EARS'!J136),"",'Professional EARS'!J136)</f>
        <v/>
      </c>
      <c r="I733" t="str">
        <f>IF(ISBLANK('Professional EARS'!K136),"",'Professional EARS'!K136)</f>
        <v/>
      </c>
      <c r="J733" t="str">
        <f>IF(ISBLANK('Professional EARS'!L136),"",'Professional EARS'!L136)</f>
        <v/>
      </c>
      <c r="K733" t="str">
        <f>IF(ISBLANK('Professional EARS'!M136),"",'Professional EARS'!M136)</f>
        <v/>
      </c>
      <c r="N733" t="str">
        <f>IF(ISBLANK('Professional EARS'!N136),"",'Professional EARS'!N136)</f>
        <v/>
      </c>
      <c r="AU733" t="str">
        <f>IF(ISBLANK('Professional EARS'!AU136),"",'Professional EARS'!AU136)</f>
        <v/>
      </c>
      <c r="AV733" t="str">
        <f>IF(ISBLANK('Professional EARS'!AV136),"",'Professional EARS'!AV136)</f>
        <v/>
      </c>
      <c r="AW733" t="str">
        <f>IF(ISBLANK('Professional EARS'!AW136),"",'Professional EARS'!AW136)</f>
        <v/>
      </c>
      <c r="AX733" t="str">
        <f>IF(ISBLANK('Professional EARS'!AX136),"",'Professional EARS'!AX136)</f>
        <v/>
      </c>
      <c r="BG733" t="str">
        <f>IF(ISBLANK('Professional EARS'!BG136),"",'Professional EARS'!BG136)</f>
        <v/>
      </c>
      <c r="BI733" s="29" t="str">
        <f>IF(ISBLANK('Professional EARS'!BH136),"",'Professional EARS'!BH136)</f>
        <v/>
      </c>
      <c r="BJ733" t="str">
        <f>IF(ISBLANK('Professional EARS'!F136),"",'Professional EARS'!F136)</f>
        <v/>
      </c>
      <c r="BK733" t="str">
        <f>IF(ISBLANK('Professional EARS'!G136),"",'Professional EARS'!G136)</f>
        <v/>
      </c>
      <c r="BL733" t="str">
        <f>IF(ISBLANK('Professional EARS'!AF136),"",'Professional EARS'!AF136)</f>
        <v/>
      </c>
      <c r="BN733" t="str">
        <f>IF(ISBLANK('Professional EARS'!BI136),"",'Professional EARS'!BI136)</f>
        <v/>
      </c>
    </row>
    <row r="734" spans="6:66">
      <c r="F734" t="str">
        <f>IF(ISBLANK('Professional EARS'!H137),"",'Professional EARS'!H137)</f>
        <v/>
      </c>
      <c r="G734" t="str">
        <f>IF(ISBLANK('Professional EARS'!I137),"",'Professional EARS'!I137)</f>
        <v/>
      </c>
      <c r="H734" t="str">
        <f>IF(ISBLANK('Professional EARS'!J137),"",'Professional EARS'!J137)</f>
        <v/>
      </c>
      <c r="I734" t="str">
        <f>IF(ISBLANK('Professional EARS'!K137),"",'Professional EARS'!K137)</f>
        <v/>
      </c>
      <c r="J734" t="str">
        <f>IF(ISBLANK('Professional EARS'!L137),"",'Professional EARS'!L137)</f>
        <v/>
      </c>
      <c r="K734" t="str">
        <f>IF(ISBLANK('Professional EARS'!M137),"",'Professional EARS'!M137)</f>
        <v/>
      </c>
      <c r="N734" t="str">
        <f>IF(ISBLANK('Professional EARS'!N137),"",'Professional EARS'!N137)</f>
        <v/>
      </c>
      <c r="AU734" t="str">
        <f>IF(ISBLANK('Professional EARS'!AU137),"",'Professional EARS'!AU137)</f>
        <v/>
      </c>
      <c r="AV734" t="str">
        <f>IF(ISBLANK('Professional EARS'!AV137),"",'Professional EARS'!AV137)</f>
        <v/>
      </c>
      <c r="AW734" t="str">
        <f>IF(ISBLANK('Professional EARS'!AW137),"",'Professional EARS'!AW137)</f>
        <v/>
      </c>
      <c r="AX734" t="str">
        <f>IF(ISBLANK('Professional EARS'!AX137),"",'Professional EARS'!AX137)</f>
        <v/>
      </c>
      <c r="BG734" t="str">
        <f>IF(ISBLANK('Professional EARS'!BG137),"",'Professional EARS'!BG137)</f>
        <v/>
      </c>
      <c r="BI734" s="29" t="str">
        <f>IF(ISBLANK('Professional EARS'!BH137),"",'Professional EARS'!BH137)</f>
        <v/>
      </c>
      <c r="BJ734" t="str">
        <f>IF(ISBLANK('Professional EARS'!F137),"",'Professional EARS'!F137)</f>
        <v/>
      </c>
      <c r="BK734" t="str">
        <f>IF(ISBLANK('Professional EARS'!G137),"",'Professional EARS'!G137)</f>
        <v/>
      </c>
      <c r="BL734" t="str">
        <f>IF(ISBLANK('Professional EARS'!AF137),"",'Professional EARS'!AF137)</f>
        <v/>
      </c>
      <c r="BN734" t="str">
        <f>IF(ISBLANK('Professional EARS'!BI137),"",'Professional EARS'!BI137)</f>
        <v/>
      </c>
    </row>
    <row r="735" spans="6:66">
      <c r="F735" t="str">
        <f>IF(ISBLANK('Professional EARS'!H138),"",'Professional EARS'!H138)</f>
        <v/>
      </c>
      <c r="G735" t="str">
        <f>IF(ISBLANK('Professional EARS'!I138),"",'Professional EARS'!I138)</f>
        <v/>
      </c>
      <c r="H735" t="str">
        <f>IF(ISBLANK('Professional EARS'!J138),"",'Professional EARS'!J138)</f>
        <v/>
      </c>
      <c r="I735" t="str">
        <f>IF(ISBLANK('Professional EARS'!K138),"",'Professional EARS'!K138)</f>
        <v/>
      </c>
      <c r="J735" t="str">
        <f>IF(ISBLANK('Professional EARS'!L138),"",'Professional EARS'!L138)</f>
        <v/>
      </c>
      <c r="K735" t="str">
        <f>IF(ISBLANK('Professional EARS'!M138),"",'Professional EARS'!M138)</f>
        <v/>
      </c>
      <c r="N735" t="str">
        <f>IF(ISBLANK('Professional EARS'!N138),"",'Professional EARS'!N138)</f>
        <v/>
      </c>
      <c r="AU735" t="str">
        <f>IF(ISBLANK('Professional EARS'!AU138),"",'Professional EARS'!AU138)</f>
        <v/>
      </c>
      <c r="AV735" t="str">
        <f>IF(ISBLANK('Professional EARS'!AV138),"",'Professional EARS'!AV138)</f>
        <v/>
      </c>
      <c r="AW735" t="str">
        <f>IF(ISBLANK('Professional EARS'!AW138),"",'Professional EARS'!AW138)</f>
        <v/>
      </c>
      <c r="AX735" t="str">
        <f>IF(ISBLANK('Professional EARS'!AX138),"",'Professional EARS'!AX138)</f>
        <v/>
      </c>
      <c r="BG735" t="str">
        <f>IF(ISBLANK('Professional EARS'!BG138),"",'Professional EARS'!BG138)</f>
        <v/>
      </c>
      <c r="BI735" s="29" t="str">
        <f>IF(ISBLANK('Professional EARS'!BH138),"",'Professional EARS'!BH138)</f>
        <v/>
      </c>
      <c r="BJ735" t="str">
        <f>IF(ISBLANK('Professional EARS'!F138),"",'Professional EARS'!F138)</f>
        <v/>
      </c>
      <c r="BK735" t="str">
        <f>IF(ISBLANK('Professional EARS'!G138),"",'Professional EARS'!G138)</f>
        <v/>
      </c>
      <c r="BL735" t="str">
        <f>IF(ISBLANK('Professional EARS'!AF138),"",'Professional EARS'!AF138)</f>
        <v/>
      </c>
      <c r="BN735" t="str">
        <f>IF(ISBLANK('Professional EARS'!BI138),"",'Professional EARS'!BI138)</f>
        <v/>
      </c>
    </row>
    <row r="736" spans="6:66">
      <c r="F736" t="str">
        <f>IF(ISBLANK('Professional EARS'!H139),"",'Professional EARS'!H139)</f>
        <v/>
      </c>
      <c r="G736" t="str">
        <f>IF(ISBLANK('Professional EARS'!I139),"",'Professional EARS'!I139)</f>
        <v/>
      </c>
      <c r="H736" t="str">
        <f>IF(ISBLANK('Professional EARS'!J139),"",'Professional EARS'!J139)</f>
        <v/>
      </c>
      <c r="I736" t="str">
        <f>IF(ISBLANK('Professional EARS'!K139),"",'Professional EARS'!K139)</f>
        <v/>
      </c>
      <c r="J736" t="str">
        <f>IF(ISBLANK('Professional EARS'!L139),"",'Professional EARS'!L139)</f>
        <v/>
      </c>
      <c r="K736" t="str">
        <f>IF(ISBLANK('Professional EARS'!M139),"",'Professional EARS'!M139)</f>
        <v/>
      </c>
      <c r="N736" t="str">
        <f>IF(ISBLANK('Professional EARS'!N139),"",'Professional EARS'!N139)</f>
        <v/>
      </c>
      <c r="AU736" t="str">
        <f>IF(ISBLANK('Professional EARS'!AU139),"",'Professional EARS'!AU139)</f>
        <v/>
      </c>
      <c r="AV736" t="str">
        <f>IF(ISBLANK('Professional EARS'!AV139),"",'Professional EARS'!AV139)</f>
        <v/>
      </c>
      <c r="AW736" t="str">
        <f>IF(ISBLANK('Professional EARS'!AW139),"",'Professional EARS'!AW139)</f>
        <v/>
      </c>
      <c r="AX736" t="str">
        <f>IF(ISBLANK('Professional EARS'!AX139),"",'Professional EARS'!AX139)</f>
        <v/>
      </c>
      <c r="BG736" t="str">
        <f>IF(ISBLANK('Professional EARS'!BG139),"",'Professional EARS'!BG139)</f>
        <v/>
      </c>
      <c r="BI736" s="29" t="str">
        <f>IF(ISBLANK('Professional EARS'!BH139),"",'Professional EARS'!BH139)</f>
        <v/>
      </c>
      <c r="BJ736" t="str">
        <f>IF(ISBLANK('Professional EARS'!F139),"",'Professional EARS'!F139)</f>
        <v/>
      </c>
      <c r="BK736" t="str">
        <f>IF(ISBLANK('Professional EARS'!G139),"",'Professional EARS'!G139)</f>
        <v/>
      </c>
      <c r="BL736" t="str">
        <f>IF(ISBLANK('Professional EARS'!AF139),"",'Professional EARS'!AF139)</f>
        <v/>
      </c>
      <c r="BN736" t="str">
        <f>IF(ISBLANK('Professional EARS'!BI139),"",'Professional EARS'!BI139)</f>
        <v/>
      </c>
    </row>
    <row r="737" spans="6:66">
      <c r="F737" t="str">
        <f>IF(ISBLANK('Professional EARS'!H140),"",'Professional EARS'!H140)</f>
        <v/>
      </c>
      <c r="G737" t="str">
        <f>IF(ISBLANK('Professional EARS'!I140),"",'Professional EARS'!I140)</f>
        <v/>
      </c>
      <c r="H737" t="str">
        <f>IF(ISBLANK('Professional EARS'!J140),"",'Professional EARS'!J140)</f>
        <v/>
      </c>
      <c r="I737" t="str">
        <f>IF(ISBLANK('Professional EARS'!K140),"",'Professional EARS'!K140)</f>
        <v/>
      </c>
      <c r="J737" t="str">
        <f>IF(ISBLANK('Professional EARS'!L140),"",'Professional EARS'!L140)</f>
        <v/>
      </c>
      <c r="K737" t="str">
        <f>IF(ISBLANK('Professional EARS'!M140),"",'Professional EARS'!M140)</f>
        <v/>
      </c>
      <c r="N737" t="str">
        <f>IF(ISBLANK('Professional EARS'!N140),"",'Professional EARS'!N140)</f>
        <v/>
      </c>
      <c r="AU737" t="str">
        <f>IF(ISBLANK('Professional EARS'!AU140),"",'Professional EARS'!AU140)</f>
        <v/>
      </c>
      <c r="AV737" t="str">
        <f>IF(ISBLANK('Professional EARS'!AV140),"",'Professional EARS'!AV140)</f>
        <v/>
      </c>
      <c r="AW737" t="str">
        <f>IF(ISBLANK('Professional EARS'!AW140),"",'Professional EARS'!AW140)</f>
        <v/>
      </c>
      <c r="AX737" t="str">
        <f>IF(ISBLANK('Professional EARS'!AX140),"",'Professional EARS'!AX140)</f>
        <v/>
      </c>
      <c r="BG737" t="str">
        <f>IF(ISBLANK('Professional EARS'!BG140),"",'Professional EARS'!BG140)</f>
        <v/>
      </c>
      <c r="BI737" s="29" t="str">
        <f>IF(ISBLANK('Professional EARS'!BH140),"",'Professional EARS'!BH140)</f>
        <v/>
      </c>
      <c r="BJ737" t="str">
        <f>IF(ISBLANK('Professional EARS'!F140),"",'Professional EARS'!F140)</f>
        <v/>
      </c>
      <c r="BK737" t="str">
        <f>IF(ISBLANK('Professional EARS'!G140),"",'Professional EARS'!G140)</f>
        <v/>
      </c>
      <c r="BL737" t="str">
        <f>IF(ISBLANK('Professional EARS'!AF140),"",'Professional EARS'!AF140)</f>
        <v/>
      </c>
      <c r="BN737" t="str">
        <f>IF(ISBLANK('Professional EARS'!BI140),"",'Professional EARS'!BI140)</f>
        <v/>
      </c>
    </row>
    <row r="738" spans="6:66">
      <c r="F738" t="str">
        <f>IF(ISBLANK('Professional EARS'!H141),"",'Professional EARS'!H141)</f>
        <v/>
      </c>
      <c r="G738" t="str">
        <f>IF(ISBLANK('Professional EARS'!I141),"",'Professional EARS'!I141)</f>
        <v/>
      </c>
      <c r="H738" t="str">
        <f>IF(ISBLANK('Professional EARS'!J141),"",'Professional EARS'!J141)</f>
        <v/>
      </c>
      <c r="I738" t="str">
        <f>IF(ISBLANK('Professional EARS'!K141),"",'Professional EARS'!K141)</f>
        <v/>
      </c>
      <c r="J738" t="str">
        <f>IF(ISBLANK('Professional EARS'!L141),"",'Professional EARS'!L141)</f>
        <v/>
      </c>
      <c r="K738" t="str">
        <f>IF(ISBLANK('Professional EARS'!M141),"",'Professional EARS'!M141)</f>
        <v/>
      </c>
      <c r="N738" t="str">
        <f>IF(ISBLANK('Professional EARS'!N141),"",'Professional EARS'!N141)</f>
        <v/>
      </c>
      <c r="AU738" t="str">
        <f>IF(ISBLANK('Professional EARS'!AU141),"",'Professional EARS'!AU141)</f>
        <v/>
      </c>
      <c r="AV738" t="str">
        <f>IF(ISBLANK('Professional EARS'!AV141),"",'Professional EARS'!AV141)</f>
        <v/>
      </c>
      <c r="AW738" t="str">
        <f>IF(ISBLANK('Professional EARS'!AW141),"",'Professional EARS'!AW141)</f>
        <v/>
      </c>
      <c r="AX738" t="str">
        <f>IF(ISBLANK('Professional EARS'!AX141),"",'Professional EARS'!AX141)</f>
        <v/>
      </c>
      <c r="BG738" t="str">
        <f>IF(ISBLANK('Professional EARS'!BG141),"",'Professional EARS'!BG141)</f>
        <v/>
      </c>
      <c r="BI738" s="29" t="str">
        <f>IF(ISBLANK('Professional EARS'!BH141),"",'Professional EARS'!BH141)</f>
        <v/>
      </c>
      <c r="BJ738" t="str">
        <f>IF(ISBLANK('Professional EARS'!F141),"",'Professional EARS'!F141)</f>
        <v/>
      </c>
      <c r="BK738" t="str">
        <f>IF(ISBLANK('Professional EARS'!G141),"",'Professional EARS'!G141)</f>
        <v/>
      </c>
      <c r="BL738" t="str">
        <f>IF(ISBLANK('Professional EARS'!AF141),"",'Professional EARS'!AF141)</f>
        <v/>
      </c>
      <c r="BN738" t="str">
        <f>IF(ISBLANK('Professional EARS'!BI141),"",'Professional EARS'!BI141)</f>
        <v/>
      </c>
    </row>
    <row r="739" spans="6:66">
      <c r="F739" t="str">
        <f>IF(ISBLANK('Professional EARS'!H142),"",'Professional EARS'!H142)</f>
        <v/>
      </c>
      <c r="G739" t="str">
        <f>IF(ISBLANK('Professional EARS'!I142),"",'Professional EARS'!I142)</f>
        <v/>
      </c>
      <c r="H739" t="str">
        <f>IF(ISBLANK('Professional EARS'!J142),"",'Professional EARS'!J142)</f>
        <v/>
      </c>
      <c r="I739" t="str">
        <f>IF(ISBLANK('Professional EARS'!K142),"",'Professional EARS'!K142)</f>
        <v/>
      </c>
      <c r="J739" t="str">
        <f>IF(ISBLANK('Professional EARS'!L142),"",'Professional EARS'!L142)</f>
        <v/>
      </c>
      <c r="K739" t="str">
        <f>IF(ISBLANK('Professional EARS'!M142),"",'Professional EARS'!M142)</f>
        <v/>
      </c>
      <c r="N739" t="str">
        <f>IF(ISBLANK('Professional EARS'!N142),"",'Professional EARS'!N142)</f>
        <v/>
      </c>
      <c r="AU739" t="str">
        <f>IF(ISBLANK('Professional EARS'!AU142),"",'Professional EARS'!AU142)</f>
        <v/>
      </c>
      <c r="AV739" t="str">
        <f>IF(ISBLANK('Professional EARS'!AV142),"",'Professional EARS'!AV142)</f>
        <v/>
      </c>
      <c r="AW739" t="str">
        <f>IF(ISBLANK('Professional EARS'!AW142),"",'Professional EARS'!AW142)</f>
        <v/>
      </c>
      <c r="AX739" t="str">
        <f>IF(ISBLANK('Professional EARS'!AX142),"",'Professional EARS'!AX142)</f>
        <v/>
      </c>
      <c r="BG739" t="str">
        <f>IF(ISBLANK('Professional EARS'!BG142),"",'Professional EARS'!BG142)</f>
        <v/>
      </c>
      <c r="BI739" s="29" t="str">
        <f>IF(ISBLANK('Professional EARS'!BH142),"",'Professional EARS'!BH142)</f>
        <v/>
      </c>
      <c r="BJ739" t="str">
        <f>IF(ISBLANK('Professional EARS'!F142),"",'Professional EARS'!F142)</f>
        <v/>
      </c>
      <c r="BK739" t="str">
        <f>IF(ISBLANK('Professional EARS'!G142),"",'Professional EARS'!G142)</f>
        <v/>
      </c>
      <c r="BL739" t="str">
        <f>IF(ISBLANK('Professional EARS'!AF142),"",'Professional EARS'!AF142)</f>
        <v/>
      </c>
      <c r="BN739" t="str">
        <f>IF(ISBLANK('Professional EARS'!BI142),"",'Professional EARS'!BI142)</f>
        <v/>
      </c>
    </row>
    <row r="740" spans="6:66">
      <c r="F740" t="str">
        <f>IF(ISBLANK('Professional EARS'!H143),"",'Professional EARS'!H143)</f>
        <v/>
      </c>
      <c r="G740" t="str">
        <f>IF(ISBLANK('Professional EARS'!I143),"",'Professional EARS'!I143)</f>
        <v/>
      </c>
      <c r="H740" t="str">
        <f>IF(ISBLANK('Professional EARS'!J143),"",'Professional EARS'!J143)</f>
        <v/>
      </c>
      <c r="I740" t="str">
        <f>IF(ISBLANK('Professional EARS'!K143),"",'Professional EARS'!K143)</f>
        <v/>
      </c>
      <c r="J740" t="str">
        <f>IF(ISBLANK('Professional EARS'!L143),"",'Professional EARS'!L143)</f>
        <v/>
      </c>
      <c r="K740" t="str">
        <f>IF(ISBLANK('Professional EARS'!M143),"",'Professional EARS'!M143)</f>
        <v/>
      </c>
      <c r="N740" t="str">
        <f>IF(ISBLANK('Professional EARS'!N143),"",'Professional EARS'!N143)</f>
        <v/>
      </c>
      <c r="AU740" t="str">
        <f>IF(ISBLANK('Professional EARS'!AU143),"",'Professional EARS'!AU143)</f>
        <v/>
      </c>
      <c r="AV740" t="str">
        <f>IF(ISBLANK('Professional EARS'!AV143),"",'Professional EARS'!AV143)</f>
        <v/>
      </c>
      <c r="AW740" t="str">
        <f>IF(ISBLANK('Professional EARS'!AW143),"",'Professional EARS'!AW143)</f>
        <v/>
      </c>
      <c r="AX740" t="str">
        <f>IF(ISBLANK('Professional EARS'!AX143),"",'Professional EARS'!AX143)</f>
        <v/>
      </c>
      <c r="BG740" t="str">
        <f>IF(ISBLANK('Professional EARS'!BG143),"",'Professional EARS'!BG143)</f>
        <v/>
      </c>
      <c r="BI740" s="29" t="str">
        <f>IF(ISBLANK('Professional EARS'!BH143),"",'Professional EARS'!BH143)</f>
        <v/>
      </c>
      <c r="BJ740" t="str">
        <f>IF(ISBLANK('Professional EARS'!F143),"",'Professional EARS'!F143)</f>
        <v/>
      </c>
      <c r="BK740" t="str">
        <f>IF(ISBLANK('Professional EARS'!G143),"",'Professional EARS'!G143)</f>
        <v/>
      </c>
      <c r="BL740" t="str">
        <f>IF(ISBLANK('Professional EARS'!AF143),"",'Professional EARS'!AF143)</f>
        <v/>
      </c>
      <c r="BN740" t="str">
        <f>IF(ISBLANK('Professional EARS'!BI143),"",'Professional EARS'!BI143)</f>
        <v/>
      </c>
    </row>
    <row r="741" spans="6:66">
      <c r="F741" t="str">
        <f>IF(ISBLANK('Professional EARS'!H144),"",'Professional EARS'!H144)</f>
        <v/>
      </c>
      <c r="G741" t="str">
        <f>IF(ISBLANK('Professional EARS'!I144),"",'Professional EARS'!I144)</f>
        <v/>
      </c>
      <c r="H741" t="str">
        <f>IF(ISBLANK('Professional EARS'!J144),"",'Professional EARS'!J144)</f>
        <v/>
      </c>
      <c r="I741" t="str">
        <f>IF(ISBLANK('Professional EARS'!K144),"",'Professional EARS'!K144)</f>
        <v/>
      </c>
      <c r="J741" t="str">
        <f>IF(ISBLANK('Professional EARS'!L144),"",'Professional EARS'!L144)</f>
        <v/>
      </c>
      <c r="K741" t="str">
        <f>IF(ISBLANK('Professional EARS'!M144),"",'Professional EARS'!M144)</f>
        <v/>
      </c>
      <c r="N741" t="str">
        <f>IF(ISBLANK('Professional EARS'!N144),"",'Professional EARS'!N144)</f>
        <v/>
      </c>
      <c r="AU741" t="str">
        <f>IF(ISBLANK('Professional EARS'!AU144),"",'Professional EARS'!AU144)</f>
        <v/>
      </c>
      <c r="AV741" t="str">
        <f>IF(ISBLANK('Professional EARS'!AV144),"",'Professional EARS'!AV144)</f>
        <v/>
      </c>
      <c r="AW741" t="str">
        <f>IF(ISBLANK('Professional EARS'!AW144),"",'Professional EARS'!AW144)</f>
        <v/>
      </c>
      <c r="AX741" t="str">
        <f>IF(ISBLANK('Professional EARS'!AX144),"",'Professional EARS'!AX144)</f>
        <v/>
      </c>
      <c r="BG741" t="str">
        <f>IF(ISBLANK('Professional EARS'!BG144),"",'Professional EARS'!BG144)</f>
        <v/>
      </c>
      <c r="BI741" s="29" t="str">
        <f>IF(ISBLANK('Professional EARS'!BH144),"",'Professional EARS'!BH144)</f>
        <v/>
      </c>
      <c r="BJ741" t="str">
        <f>IF(ISBLANK('Professional EARS'!F144),"",'Professional EARS'!F144)</f>
        <v/>
      </c>
      <c r="BK741" t="str">
        <f>IF(ISBLANK('Professional EARS'!G144),"",'Professional EARS'!G144)</f>
        <v/>
      </c>
      <c r="BL741" t="str">
        <f>IF(ISBLANK('Professional EARS'!AF144),"",'Professional EARS'!AF144)</f>
        <v/>
      </c>
      <c r="BN741" t="str">
        <f>IF(ISBLANK('Professional EARS'!BI144),"",'Professional EARS'!BI144)</f>
        <v/>
      </c>
    </row>
    <row r="742" spans="6:66">
      <c r="F742" t="str">
        <f>IF(ISBLANK('Professional EARS'!H145),"",'Professional EARS'!H145)</f>
        <v/>
      </c>
      <c r="G742" t="str">
        <f>IF(ISBLANK('Professional EARS'!I145),"",'Professional EARS'!I145)</f>
        <v/>
      </c>
      <c r="H742" t="str">
        <f>IF(ISBLANK('Professional EARS'!J145),"",'Professional EARS'!J145)</f>
        <v/>
      </c>
      <c r="I742" t="str">
        <f>IF(ISBLANK('Professional EARS'!K145),"",'Professional EARS'!K145)</f>
        <v/>
      </c>
      <c r="J742" t="str">
        <f>IF(ISBLANK('Professional EARS'!L145),"",'Professional EARS'!L145)</f>
        <v/>
      </c>
      <c r="K742" t="str">
        <f>IF(ISBLANK('Professional EARS'!M145),"",'Professional EARS'!M145)</f>
        <v/>
      </c>
      <c r="N742" t="str">
        <f>IF(ISBLANK('Professional EARS'!N145),"",'Professional EARS'!N145)</f>
        <v/>
      </c>
      <c r="AU742" t="str">
        <f>IF(ISBLANK('Professional EARS'!AU145),"",'Professional EARS'!AU145)</f>
        <v/>
      </c>
      <c r="AV742" t="str">
        <f>IF(ISBLANK('Professional EARS'!AV145),"",'Professional EARS'!AV145)</f>
        <v/>
      </c>
      <c r="AW742" t="str">
        <f>IF(ISBLANK('Professional EARS'!AW145),"",'Professional EARS'!AW145)</f>
        <v/>
      </c>
      <c r="AX742" t="str">
        <f>IF(ISBLANK('Professional EARS'!AX145),"",'Professional EARS'!AX145)</f>
        <v/>
      </c>
      <c r="BG742" t="str">
        <f>IF(ISBLANK('Professional EARS'!BG145),"",'Professional EARS'!BG145)</f>
        <v/>
      </c>
      <c r="BI742" s="29" t="str">
        <f>IF(ISBLANK('Professional EARS'!BH145),"",'Professional EARS'!BH145)</f>
        <v/>
      </c>
      <c r="BJ742" t="str">
        <f>IF(ISBLANK('Professional EARS'!F145),"",'Professional EARS'!F145)</f>
        <v/>
      </c>
      <c r="BK742" t="str">
        <f>IF(ISBLANK('Professional EARS'!G145),"",'Professional EARS'!G145)</f>
        <v/>
      </c>
      <c r="BL742" t="str">
        <f>IF(ISBLANK('Professional EARS'!AF145),"",'Professional EARS'!AF145)</f>
        <v/>
      </c>
      <c r="BN742" t="str">
        <f>IF(ISBLANK('Professional EARS'!BI145),"",'Professional EARS'!BI145)</f>
        <v/>
      </c>
    </row>
    <row r="743" spans="6:66">
      <c r="F743" t="str">
        <f>IF(ISBLANK('Professional EARS'!H146),"",'Professional EARS'!H146)</f>
        <v/>
      </c>
      <c r="G743" t="str">
        <f>IF(ISBLANK('Professional EARS'!I146),"",'Professional EARS'!I146)</f>
        <v/>
      </c>
      <c r="H743" t="str">
        <f>IF(ISBLANK('Professional EARS'!J146),"",'Professional EARS'!J146)</f>
        <v/>
      </c>
      <c r="I743" t="str">
        <f>IF(ISBLANK('Professional EARS'!K146),"",'Professional EARS'!K146)</f>
        <v/>
      </c>
      <c r="J743" t="str">
        <f>IF(ISBLANK('Professional EARS'!L146),"",'Professional EARS'!L146)</f>
        <v/>
      </c>
      <c r="K743" t="str">
        <f>IF(ISBLANK('Professional EARS'!M146),"",'Professional EARS'!M146)</f>
        <v/>
      </c>
      <c r="N743" t="str">
        <f>IF(ISBLANK('Professional EARS'!N146),"",'Professional EARS'!N146)</f>
        <v/>
      </c>
      <c r="AU743" t="str">
        <f>IF(ISBLANK('Professional EARS'!AU146),"",'Professional EARS'!AU146)</f>
        <v/>
      </c>
      <c r="AV743" t="str">
        <f>IF(ISBLANK('Professional EARS'!AV146),"",'Professional EARS'!AV146)</f>
        <v/>
      </c>
      <c r="AW743" t="str">
        <f>IF(ISBLANK('Professional EARS'!AW146),"",'Professional EARS'!AW146)</f>
        <v/>
      </c>
      <c r="AX743" t="str">
        <f>IF(ISBLANK('Professional EARS'!AX146),"",'Professional EARS'!AX146)</f>
        <v/>
      </c>
      <c r="BG743" t="str">
        <f>IF(ISBLANK('Professional EARS'!BG146),"",'Professional EARS'!BG146)</f>
        <v/>
      </c>
      <c r="BI743" s="29" t="str">
        <f>IF(ISBLANK('Professional EARS'!BH146),"",'Professional EARS'!BH146)</f>
        <v/>
      </c>
      <c r="BJ743" t="str">
        <f>IF(ISBLANK('Professional EARS'!F146),"",'Professional EARS'!F146)</f>
        <v/>
      </c>
      <c r="BK743" t="str">
        <f>IF(ISBLANK('Professional EARS'!G146),"",'Professional EARS'!G146)</f>
        <v/>
      </c>
      <c r="BL743" t="str">
        <f>IF(ISBLANK('Professional EARS'!AF146),"",'Professional EARS'!AF146)</f>
        <v/>
      </c>
      <c r="BN743" t="str">
        <f>IF(ISBLANK('Professional EARS'!BI146),"",'Professional EARS'!BI146)</f>
        <v/>
      </c>
    </row>
    <row r="744" spans="6:66">
      <c r="F744" t="str">
        <f>IF(ISBLANK('Professional EARS'!H147),"",'Professional EARS'!H147)</f>
        <v/>
      </c>
      <c r="G744" t="str">
        <f>IF(ISBLANK('Professional EARS'!I147),"",'Professional EARS'!I147)</f>
        <v/>
      </c>
      <c r="H744" t="str">
        <f>IF(ISBLANK('Professional EARS'!J147),"",'Professional EARS'!J147)</f>
        <v/>
      </c>
      <c r="I744" t="str">
        <f>IF(ISBLANK('Professional EARS'!K147),"",'Professional EARS'!K147)</f>
        <v/>
      </c>
      <c r="J744" t="str">
        <f>IF(ISBLANK('Professional EARS'!L147),"",'Professional EARS'!L147)</f>
        <v/>
      </c>
      <c r="K744" t="str">
        <f>IF(ISBLANK('Professional EARS'!M147),"",'Professional EARS'!M147)</f>
        <v/>
      </c>
      <c r="N744" t="str">
        <f>IF(ISBLANK('Professional EARS'!N147),"",'Professional EARS'!N147)</f>
        <v/>
      </c>
      <c r="AU744" t="str">
        <f>IF(ISBLANK('Professional EARS'!AU147),"",'Professional EARS'!AU147)</f>
        <v/>
      </c>
      <c r="AV744" t="str">
        <f>IF(ISBLANK('Professional EARS'!AV147),"",'Professional EARS'!AV147)</f>
        <v/>
      </c>
      <c r="AW744" t="str">
        <f>IF(ISBLANK('Professional EARS'!AW147),"",'Professional EARS'!AW147)</f>
        <v/>
      </c>
      <c r="AX744" t="str">
        <f>IF(ISBLANK('Professional EARS'!AX147),"",'Professional EARS'!AX147)</f>
        <v/>
      </c>
      <c r="BG744" t="str">
        <f>IF(ISBLANK('Professional EARS'!BG147),"",'Professional EARS'!BG147)</f>
        <v/>
      </c>
      <c r="BI744" s="29" t="str">
        <f>IF(ISBLANK('Professional EARS'!BH147),"",'Professional EARS'!BH147)</f>
        <v/>
      </c>
      <c r="BJ744" t="str">
        <f>IF(ISBLANK('Professional EARS'!F147),"",'Professional EARS'!F147)</f>
        <v/>
      </c>
      <c r="BK744" t="str">
        <f>IF(ISBLANK('Professional EARS'!G147),"",'Professional EARS'!G147)</f>
        <v/>
      </c>
      <c r="BL744" t="str">
        <f>IF(ISBLANK('Professional EARS'!AF147),"",'Professional EARS'!AF147)</f>
        <v/>
      </c>
      <c r="BN744" t="str">
        <f>IF(ISBLANK('Professional EARS'!BI147),"",'Professional EARS'!BI147)</f>
        <v/>
      </c>
    </row>
    <row r="745" spans="6:66">
      <c r="F745" t="str">
        <f>IF(ISBLANK('Professional EARS'!H148),"",'Professional EARS'!H148)</f>
        <v/>
      </c>
      <c r="G745" t="str">
        <f>IF(ISBLANK('Professional EARS'!I148),"",'Professional EARS'!I148)</f>
        <v/>
      </c>
      <c r="H745" t="str">
        <f>IF(ISBLANK('Professional EARS'!J148),"",'Professional EARS'!J148)</f>
        <v/>
      </c>
      <c r="I745" t="str">
        <f>IF(ISBLANK('Professional EARS'!K148),"",'Professional EARS'!K148)</f>
        <v/>
      </c>
      <c r="J745" t="str">
        <f>IF(ISBLANK('Professional EARS'!L148),"",'Professional EARS'!L148)</f>
        <v/>
      </c>
      <c r="K745" t="str">
        <f>IF(ISBLANK('Professional EARS'!M148),"",'Professional EARS'!M148)</f>
        <v/>
      </c>
      <c r="N745" t="str">
        <f>IF(ISBLANK('Professional EARS'!N148),"",'Professional EARS'!N148)</f>
        <v/>
      </c>
      <c r="AU745" t="str">
        <f>IF(ISBLANK('Professional EARS'!AU148),"",'Professional EARS'!AU148)</f>
        <v/>
      </c>
      <c r="AV745" t="str">
        <f>IF(ISBLANK('Professional EARS'!AV148),"",'Professional EARS'!AV148)</f>
        <v/>
      </c>
      <c r="AW745" t="str">
        <f>IF(ISBLANK('Professional EARS'!AW148),"",'Professional EARS'!AW148)</f>
        <v/>
      </c>
      <c r="AX745" t="str">
        <f>IF(ISBLANK('Professional EARS'!AX148),"",'Professional EARS'!AX148)</f>
        <v/>
      </c>
      <c r="BG745" t="str">
        <f>IF(ISBLANK('Professional EARS'!BG148),"",'Professional EARS'!BG148)</f>
        <v/>
      </c>
      <c r="BI745" s="29" t="str">
        <f>IF(ISBLANK('Professional EARS'!BH148),"",'Professional EARS'!BH148)</f>
        <v/>
      </c>
      <c r="BJ745" t="str">
        <f>IF(ISBLANK('Professional EARS'!F148),"",'Professional EARS'!F148)</f>
        <v/>
      </c>
      <c r="BK745" t="str">
        <f>IF(ISBLANK('Professional EARS'!G148),"",'Professional EARS'!G148)</f>
        <v/>
      </c>
      <c r="BL745" t="str">
        <f>IF(ISBLANK('Professional EARS'!AF148),"",'Professional EARS'!AF148)</f>
        <v/>
      </c>
      <c r="BN745" t="str">
        <f>IF(ISBLANK('Professional EARS'!BI148),"",'Professional EARS'!BI148)</f>
        <v/>
      </c>
    </row>
    <row r="746" spans="6:66">
      <c r="F746" t="str">
        <f>IF(ISBLANK('Professional EARS'!H149),"",'Professional EARS'!H149)</f>
        <v/>
      </c>
      <c r="G746" t="str">
        <f>IF(ISBLANK('Professional EARS'!I149),"",'Professional EARS'!I149)</f>
        <v/>
      </c>
      <c r="H746" t="str">
        <f>IF(ISBLANK('Professional EARS'!J149),"",'Professional EARS'!J149)</f>
        <v/>
      </c>
      <c r="I746" t="str">
        <f>IF(ISBLANK('Professional EARS'!K149),"",'Professional EARS'!K149)</f>
        <v/>
      </c>
      <c r="J746" t="str">
        <f>IF(ISBLANK('Professional EARS'!L149),"",'Professional EARS'!L149)</f>
        <v/>
      </c>
      <c r="K746" t="str">
        <f>IF(ISBLANK('Professional EARS'!M149),"",'Professional EARS'!M149)</f>
        <v/>
      </c>
      <c r="N746" t="str">
        <f>IF(ISBLANK('Professional EARS'!N149),"",'Professional EARS'!N149)</f>
        <v/>
      </c>
      <c r="AU746" t="str">
        <f>IF(ISBLANK('Professional EARS'!AU149),"",'Professional EARS'!AU149)</f>
        <v/>
      </c>
      <c r="AV746" t="str">
        <f>IF(ISBLANK('Professional EARS'!AV149),"",'Professional EARS'!AV149)</f>
        <v/>
      </c>
      <c r="AW746" t="str">
        <f>IF(ISBLANK('Professional EARS'!AW149),"",'Professional EARS'!AW149)</f>
        <v/>
      </c>
      <c r="AX746" t="str">
        <f>IF(ISBLANK('Professional EARS'!AX149),"",'Professional EARS'!AX149)</f>
        <v/>
      </c>
      <c r="BG746" t="str">
        <f>IF(ISBLANK('Professional EARS'!BG149),"",'Professional EARS'!BG149)</f>
        <v/>
      </c>
      <c r="BI746" s="29" t="str">
        <f>IF(ISBLANK('Professional EARS'!BH149),"",'Professional EARS'!BH149)</f>
        <v/>
      </c>
      <c r="BJ746" t="str">
        <f>IF(ISBLANK('Professional EARS'!F149),"",'Professional EARS'!F149)</f>
        <v/>
      </c>
      <c r="BK746" t="str">
        <f>IF(ISBLANK('Professional EARS'!G149),"",'Professional EARS'!G149)</f>
        <v/>
      </c>
      <c r="BL746" t="str">
        <f>IF(ISBLANK('Professional EARS'!AF149),"",'Professional EARS'!AF149)</f>
        <v/>
      </c>
      <c r="BN746" t="str">
        <f>IF(ISBLANK('Professional EARS'!BI149),"",'Professional EARS'!BI149)</f>
        <v/>
      </c>
    </row>
    <row r="747" spans="6:66">
      <c r="F747" t="str">
        <f>IF(ISBLANK('Professional EARS'!H150),"",'Professional EARS'!H150)</f>
        <v/>
      </c>
      <c r="G747" t="str">
        <f>IF(ISBLANK('Professional EARS'!I150),"",'Professional EARS'!I150)</f>
        <v/>
      </c>
      <c r="H747" t="str">
        <f>IF(ISBLANK('Professional EARS'!J150),"",'Professional EARS'!J150)</f>
        <v/>
      </c>
      <c r="I747" t="str">
        <f>IF(ISBLANK('Professional EARS'!K150),"",'Professional EARS'!K150)</f>
        <v/>
      </c>
      <c r="J747" t="str">
        <f>IF(ISBLANK('Professional EARS'!L150),"",'Professional EARS'!L150)</f>
        <v/>
      </c>
      <c r="K747" t="str">
        <f>IF(ISBLANK('Professional EARS'!M150),"",'Professional EARS'!M150)</f>
        <v/>
      </c>
      <c r="N747" t="str">
        <f>IF(ISBLANK('Professional EARS'!N150),"",'Professional EARS'!N150)</f>
        <v/>
      </c>
      <c r="AU747" t="str">
        <f>IF(ISBLANK('Professional EARS'!AU150),"",'Professional EARS'!AU150)</f>
        <v/>
      </c>
      <c r="AV747" t="str">
        <f>IF(ISBLANK('Professional EARS'!AV150),"",'Professional EARS'!AV150)</f>
        <v/>
      </c>
      <c r="AW747" t="str">
        <f>IF(ISBLANK('Professional EARS'!AW150),"",'Professional EARS'!AW150)</f>
        <v/>
      </c>
      <c r="AX747" t="str">
        <f>IF(ISBLANK('Professional EARS'!AX150),"",'Professional EARS'!AX150)</f>
        <v/>
      </c>
      <c r="BG747" t="str">
        <f>IF(ISBLANK('Professional EARS'!BG150),"",'Professional EARS'!BG150)</f>
        <v/>
      </c>
      <c r="BI747" s="29" t="str">
        <f>IF(ISBLANK('Professional EARS'!BH150),"",'Professional EARS'!BH150)</f>
        <v/>
      </c>
      <c r="BJ747" t="str">
        <f>IF(ISBLANK('Professional EARS'!F150),"",'Professional EARS'!F150)</f>
        <v/>
      </c>
      <c r="BK747" t="str">
        <f>IF(ISBLANK('Professional EARS'!G150),"",'Professional EARS'!G150)</f>
        <v/>
      </c>
      <c r="BL747" t="str">
        <f>IF(ISBLANK('Professional EARS'!AF150),"",'Professional EARS'!AF150)</f>
        <v/>
      </c>
      <c r="BN747" t="str">
        <f>IF(ISBLANK('Professional EARS'!BI150),"",'Professional EARS'!BI150)</f>
        <v/>
      </c>
    </row>
    <row r="748" spans="6:66">
      <c r="F748" t="str">
        <f>IF(ISBLANK('Professional EARS'!H151),"",'Professional EARS'!H151)</f>
        <v/>
      </c>
      <c r="G748" t="str">
        <f>IF(ISBLANK('Professional EARS'!I151),"",'Professional EARS'!I151)</f>
        <v/>
      </c>
      <c r="H748" t="str">
        <f>IF(ISBLANK('Professional EARS'!J151),"",'Professional EARS'!J151)</f>
        <v/>
      </c>
      <c r="I748" t="str">
        <f>IF(ISBLANK('Professional EARS'!K151),"",'Professional EARS'!K151)</f>
        <v/>
      </c>
      <c r="J748" t="str">
        <f>IF(ISBLANK('Professional EARS'!L151),"",'Professional EARS'!L151)</f>
        <v/>
      </c>
      <c r="K748" t="str">
        <f>IF(ISBLANK('Professional EARS'!M151),"",'Professional EARS'!M151)</f>
        <v/>
      </c>
      <c r="N748" t="str">
        <f>IF(ISBLANK('Professional EARS'!N151),"",'Professional EARS'!N151)</f>
        <v/>
      </c>
      <c r="AU748" t="str">
        <f>IF(ISBLANK('Professional EARS'!AU151),"",'Professional EARS'!AU151)</f>
        <v/>
      </c>
      <c r="AV748" t="str">
        <f>IF(ISBLANK('Professional EARS'!AV151),"",'Professional EARS'!AV151)</f>
        <v/>
      </c>
      <c r="AW748" t="str">
        <f>IF(ISBLANK('Professional EARS'!AW151),"",'Professional EARS'!AW151)</f>
        <v/>
      </c>
      <c r="AX748" t="str">
        <f>IF(ISBLANK('Professional EARS'!AX151),"",'Professional EARS'!AX151)</f>
        <v/>
      </c>
      <c r="BG748" t="str">
        <f>IF(ISBLANK('Professional EARS'!BG151),"",'Professional EARS'!BG151)</f>
        <v/>
      </c>
      <c r="BI748" s="29" t="str">
        <f>IF(ISBLANK('Professional EARS'!BH151),"",'Professional EARS'!BH151)</f>
        <v/>
      </c>
      <c r="BJ748" t="str">
        <f>IF(ISBLANK('Professional EARS'!F151),"",'Professional EARS'!F151)</f>
        <v/>
      </c>
      <c r="BK748" t="str">
        <f>IF(ISBLANK('Professional EARS'!G151),"",'Professional EARS'!G151)</f>
        <v/>
      </c>
      <c r="BL748" t="str">
        <f>IF(ISBLANK('Professional EARS'!AF151),"",'Professional EARS'!AF151)</f>
        <v/>
      </c>
      <c r="BN748" t="str">
        <f>IF(ISBLANK('Professional EARS'!BI151),"",'Professional EARS'!BI151)</f>
        <v/>
      </c>
    </row>
    <row r="749" spans="6:66">
      <c r="F749" t="str">
        <f>IF(ISBLANK('Professional EARS'!H152),"",'Professional EARS'!H152)</f>
        <v/>
      </c>
      <c r="G749" t="str">
        <f>IF(ISBLANK('Professional EARS'!I152),"",'Professional EARS'!I152)</f>
        <v/>
      </c>
      <c r="H749" t="str">
        <f>IF(ISBLANK('Professional EARS'!J152),"",'Professional EARS'!J152)</f>
        <v/>
      </c>
      <c r="I749" t="str">
        <f>IF(ISBLANK('Professional EARS'!K152),"",'Professional EARS'!K152)</f>
        <v/>
      </c>
      <c r="J749" t="str">
        <f>IF(ISBLANK('Professional EARS'!L152),"",'Professional EARS'!L152)</f>
        <v/>
      </c>
      <c r="K749" t="str">
        <f>IF(ISBLANK('Professional EARS'!M152),"",'Professional EARS'!M152)</f>
        <v/>
      </c>
      <c r="N749" t="str">
        <f>IF(ISBLANK('Professional EARS'!N152),"",'Professional EARS'!N152)</f>
        <v/>
      </c>
      <c r="AU749" t="str">
        <f>IF(ISBLANK('Professional EARS'!AU152),"",'Professional EARS'!AU152)</f>
        <v/>
      </c>
      <c r="AV749" t="str">
        <f>IF(ISBLANK('Professional EARS'!AV152),"",'Professional EARS'!AV152)</f>
        <v/>
      </c>
      <c r="AW749" t="str">
        <f>IF(ISBLANK('Professional EARS'!AW152),"",'Professional EARS'!AW152)</f>
        <v/>
      </c>
      <c r="AX749" t="str">
        <f>IF(ISBLANK('Professional EARS'!AX152),"",'Professional EARS'!AX152)</f>
        <v/>
      </c>
      <c r="BG749" t="str">
        <f>IF(ISBLANK('Professional EARS'!BG152),"",'Professional EARS'!BG152)</f>
        <v/>
      </c>
      <c r="BI749" s="29" t="str">
        <f>IF(ISBLANK('Professional EARS'!BH152),"",'Professional EARS'!BH152)</f>
        <v/>
      </c>
      <c r="BJ749" t="str">
        <f>IF(ISBLANK('Professional EARS'!F152),"",'Professional EARS'!F152)</f>
        <v/>
      </c>
      <c r="BK749" t="str">
        <f>IF(ISBLANK('Professional EARS'!G152),"",'Professional EARS'!G152)</f>
        <v/>
      </c>
      <c r="BL749" t="str">
        <f>IF(ISBLANK('Professional EARS'!AF152),"",'Professional EARS'!AF152)</f>
        <v/>
      </c>
      <c r="BN749" t="str">
        <f>IF(ISBLANK('Professional EARS'!BI152),"",'Professional EARS'!BI152)</f>
        <v/>
      </c>
    </row>
    <row r="750" spans="6:66">
      <c r="F750" t="str">
        <f>IF(ISBLANK('Professional EARS'!H153),"",'Professional EARS'!H153)</f>
        <v/>
      </c>
      <c r="G750" t="str">
        <f>IF(ISBLANK('Professional EARS'!I153),"",'Professional EARS'!I153)</f>
        <v/>
      </c>
      <c r="H750" t="str">
        <f>IF(ISBLANK('Professional EARS'!J153),"",'Professional EARS'!J153)</f>
        <v/>
      </c>
      <c r="I750" t="str">
        <f>IF(ISBLANK('Professional EARS'!K153),"",'Professional EARS'!K153)</f>
        <v/>
      </c>
      <c r="J750" t="str">
        <f>IF(ISBLANK('Professional EARS'!L153),"",'Professional EARS'!L153)</f>
        <v/>
      </c>
      <c r="K750" t="str">
        <f>IF(ISBLANK('Professional EARS'!M153),"",'Professional EARS'!M153)</f>
        <v/>
      </c>
      <c r="N750" t="str">
        <f>IF(ISBLANK('Professional EARS'!N153),"",'Professional EARS'!N153)</f>
        <v/>
      </c>
      <c r="AU750" t="str">
        <f>IF(ISBLANK('Professional EARS'!AU153),"",'Professional EARS'!AU153)</f>
        <v/>
      </c>
      <c r="AV750" t="str">
        <f>IF(ISBLANK('Professional EARS'!AV153),"",'Professional EARS'!AV153)</f>
        <v/>
      </c>
      <c r="AW750" t="str">
        <f>IF(ISBLANK('Professional EARS'!AW153),"",'Professional EARS'!AW153)</f>
        <v/>
      </c>
      <c r="AX750" t="str">
        <f>IF(ISBLANK('Professional EARS'!AX153),"",'Professional EARS'!AX153)</f>
        <v/>
      </c>
      <c r="BG750" t="str">
        <f>IF(ISBLANK('Professional EARS'!BG153),"",'Professional EARS'!BG153)</f>
        <v/>
      </c>
      <c r="BI750" s="29" t="str">
        <f>IF(ISBLANK('Professional EARS'!BH153),"",'Professional EARS'!BH153)</f>
        <v/>
      </c>
      <c r="BJ750" t="str">
        <f>IF(ISBLANK('Professional EARS'!F153),"",'Professional EARS'!F153)</f>
        <v/>
      </c>
      <c r="BK750" t="str">
        <f>IF(ISBLANK('Professional EARS'!G153),"",'Professional EARS'!G153)</f>
        <v/>
      </c>
      <c r="BL750" t="str">
        <f>IF(ISBLANK('Professional EARS'!AF153),"",'Professional EARS'!AF153)</f>
        <v/>
      </c>
      <c r="BN750" t="str">
        <f>IF(ISBLANK('Professional EARS'!BI153),"",'Professional EARS'!BI153)</f>
        <v/>
      </c>
    </row>
    <row r="751" spans="6:66">
      <c r="F751" t="str">
        <f>IF(ISBLANK('Professional EARS'!H154),"",'Professional EARS'!H154)</f>
        <v/>
      </c>
      <c r="G751" t="str">
        <f>IF(ISBLANK('Professional EARS'!I154),"",'Professional EARS'!I154)</f>
        <v/>
      </c>
      <c r="H751" t="str">
        <f>IF(ISBLANK('Professional EARS'!J154),"",'Professional EARS'!J154)</f>
        <v/>
      </c>
      <c r="I751" t="str">
        <f>IF(ISBLANK('Professional EARS'!K154),"",'Professional EARS'!K154)</f>
        <v/>
      </c>
      <c r="J751" t="str">
        <f>IF(ISBLANK('Professional EARS'!L154),"",'Professional EARS'!L154)</f>
        <v/>
      </c>
      <c r="K751" t="str">
        <f>IF(ISBLANK('Professional EARS'!M154),"",'Professional EARS'!M154)</f>
        <v/>
      </c>
      <c r="N751" t="str">
        <f>IF(ISBLANK('Professional EARS'!N154),"",'Professional EARS'!N154)</f>
        <v/>
      </c>
      <c r="AU751" t="str">
        <f>IF(ISBLANK('Professional EARS'!AU154),"",'Professional EARS'!AU154)</f>
        <v/>
      </c>
      <c r="AV751" t="str">
        <f>IF(ISBLANK('Professional EARS'!AV154),"",'Professional EARS'!AV154)</f>
        <v/>
      </c>
      <c r="AW751" t="str">
        <f>IF(ISBLANK('Professional EARS'!AW154),"",'Professional EARS'!AW154)</f>
        <v/>
      </c>
      <c r="AX751" t="str">
        <f>IF(ISBLANK('Professional EARS'!AX154),"",'Professional EARS'!AX154)</f>
        <v/>
      </c>
      <c r="BG751" t="str">
        <f>IF(ISBLANK('Professional EARS'!BG154),"",'Professional EARS'!BG154)</f>
        <v/>
      </c>
      <c r="BI751" s="29" t="str">
        <f>IF(ISBLANK('Professional EARS'!BH154),"",'Professional EARS'!BH154)</f>
        <v/>
      </c>
      <c r="BJ751" t="str">
        <f>IF(ISBLANK('Professional EARS'!F154),"",'Professional EARS'!F154)</f>
        <v/>
      </c>
      <c r="BK751" t="str">
        <f>IF(ISBLANK('Professional EARS'!G154),"",'Professional EARS'!G154)</f>
        <v/>
      </c>
      <c r="BL751" t="str">
        <f>IF(ISBLANK('Professional EARS'!AF154),"",'Professional EARS'!AF154)</f>
        <v/>
      </c>
      <c r="BN751" t="str">
        <f>IF(ISBLANK('Professional EARS'!BI154),"",'Professional EARS'!BI154)</f>
        <v/>
      </c>
    </row>
    <row r="752" spans="6:66">
      <c r="F752" t="str">
        <f>IF(ISBLANK('Professional EARS'!H155),"",'Professional EARS'!H155)</f>
        <v/>
      </c>
      <c r="G752" t="str">
        <f>IF(ISBLANK('Professional EARS'!I155),"",'Professional EARS'!I155)</f>
        <v/>
      </c>
      <c r="H752" t="str">
        <f>IF(ISBLANK('Professional EARS'!J155),"",'Professional EARS'!J155)</f>
        <v/>
      </c>
      <c r="I752" t="str">
        <f>IF(ISBLANK('Professional EARS'!K155),"",'Professional EARS'!K155)</f>
        <v/>
      </c>
      <c r="J752" t="str">
        <f>IF(ISBLANK('Professional EARS'!L155),"",'Professional EARS'!L155)</f>
        <v/>
      </c>
      <c r="K752" t="str">
        <f>IF(ISBLANK('Professional EARS'!M155),"",'Professional EARS'!M155)</f>
        <v/>
      </c>
      <c r="N752" t="str">
        <f>IF(ISBLANK('Professional EARS'!N155),"",'Professional EARS'!N155)</f>
        <v/>
      </c>
      <c r="AU752" t="str">
        <f>IF(ISBLANK('Professional EARS'!AU155),"",'Professional EARS'!AU155)</f>
        <v/>
      </c>
      <c r="AV752" t="str">
        <f>IF(ISBLANK('Professional EARS'!AV155),"",'Professional EARS'!AV155)</f>
        <v/>
      </c>
      <c r="AW752" t="str">
        <f>IF(ISBLANK('Professional EARS'!AW155),"",'Professional EARS'!AW155)</f>
        <v/>
      </c>
      <c r="AX752" t="str">
        <f>IF(ISBLANK('Professional EARS'!AX155),"",'Professional EARS'!AX155)</f>
        <v/>
      </c>
      <c r="BG752" t="str">
        <f>IF(ISBLANK('Professional EARS'!BG155),"",'Professional EARS'!BG155)</f>
        <v/>
      </c>
      <c r="BI752" s="29" t="str">
        <f>IF(ISBLANK('Professional EARS'!BH155),"",'Professional EARS'!BH155)</f>
        <v/>
      </c>
      <c r="BJ752" t="str">
        <f>IF(ISBLANK('Professional EARS'!F155),"",'Professional EARS'!F155)</f>
        <v/>
      </c>
      <c r="BK752" t="str">
        <f>IF(ISBLANK('Professional EARS'!G155),"",'Professional EARS'!G155)</f>
        <v/>
      </c>
      <c r="BL752" t="str">
        <f>IF(ISBLANK('Professional EARS'!AF155),"",'Professional EARS'!AF155)</f>
        <v/>
      </c>
      <c r="BN752" t="str">
        <f>IF(ISBLANK('Professional EARS'!BI155),"",'Professional EARS'!BI155)</f>
        <v/>
      </c>
    </row>
    <row r="753" spans="6:66">
      <c r="F753" t="str">
        <f>IF(ISBLANK('Professional EARS'!H156),"",'Professional EARS'!H156)</f>
        <v/>
      </c>
      <c r="G753" t="str">
        <f>IF(ISBLANK('Professional EARS'!I156),"",'Professional EARS'!I156)</f>
        <v/>
      </c>
      <c r="H753" t="str">
        <f>IF(ISBLANK('Professional EARS'!J156),"",'Professional EARS'!J156)</f>
        <v/>
      </c>
      <c r="I753" t="str">
        <f>IF(ISBLANK('Professional EARS'!K156),"",'Professional EARS'!K156)</f>
        <v/>
      </c>
      <c r="J753" t="str">
        <f>IF(ISBLANK('Professional EARS'!L156),"",'Professional EARS'!L156)</f>
        <v/>
      </c>
      <c r="K753" t="str">
        <f>IF(ISBLANK('Professional EARS'!M156),"",'Professional EARS'!M156)</f>
        <v/>
      </c>
      <c r="N753" t="str">
        <f>IF(ISBLANK('Professional EARS'!N156),"",'Professional EARS'!N156)</f>
        <v/>
      </c>
      <c r="AU753" t="str">
        <f>IF(ISBLANK('Professional EARS'!AU156),"",'Professional EARS'!AU156)</f>
        <v/>
      </c>
      <c r="AV753" t="str">
        <f>IF(ISBLANK('Professional EARS'!AV156),"",'Professional EARS'!AV156)</f>
        <v/>
      </c>
      <c r="AW753" t="str">
        <f>IF(ISBLANK('Professional EARS'!AW156),"",'Professional EARS'!AW156)</f>
        <v/>
      </c>
      <c r="AX753" t="str">
        <f>IF(ISBLANK('Professional EARS'!AX156),"",'Professional EARS'!AX156)</f>
        <v/>
      </c>
      <c r="BG753" t="str">
        <f>IF(ISBLANK('Professional EARS'!BG156),"",'Professional EARS'!BG156)</f>
        <v/>
      </c>
      <c r="BI753" s="29" t="str">
        <f>IF(ISBLANK('Professional EARS'!BH156),"",'Professional EARS'!BH156)</f>
        <v/>
      </c>
      <c r="BJ753" t="str">
        <f>IF(ISBLANK('Professional EARS'!F156),"",'Professional EARS'!F156)</f>
        <v/>
      </c>
      <c r="BK753" t="str">
        <f>IF(ISBLANK('Professional EARS'!G156),"",'Professional EARS'!G156)</f>
        <v/>
      </c>
      <c r="BL753" t="str">
        <f>IF(ISBLANK('Professional EARS'!AF156),"",'Professional EARS'!AF156)</f>
        <v/>
      </c>
      <c r="BN753" t="str">
        <f>IF(ISBLANK('Professional EARS'!BI156),"",'Professional EARS'!BI156)</f>
        <v/>
      </c>
    </row>
    <row r="754" spans="6:66">
      <c r="F754" t="str">
        <f>IF(ISBLANK('Professional EARS'!H157),"",'Professional EARS'!H157)</f>
        <v/>
      </c>
      <c r="G754" t="str">
        <f>IF(ISBLANK('Professional EARS'!I157),"",'Professional EARS'!I157)</f>
        <v/>
      </c>
      <c r="H754" t="str">
        <f>IF(ISBLANK('Professional EARS'!J157),"",'Professional EARS'!J157)</f>
        <v/>
      </c>
      <c r="I754" t="str">
        <f>IF(ISBLANK('Professional EARS'!K157),"",'Professional EARS'!K157)</f>
        <v/>
      </c>
      <c r="J754" t="str">
        <f>IF(ISBLANK('Professional EARS'!L157),"",'Professional EARS'!L157)</f>
        <v/>
      </c>
      <c r="K754" t="str">
        <f>IF(ISBLANK('Professional EARS'!M157),"",'Professional EARS'!M157)</f>
        <v/>
      </c>
      <c r="N754" t="str">
        <f>IF(ISBLANK('Professional EARS'!N157),"",'Professional EARS'!N157)</f>
        <v/>
      </c>
      <c r="AU754" t="str">
        <f>IF(ISBLANK('Professional EARS'!AU157),"",'Professional EARS'!AU157)</f>
        <v/>
      </c>
      <c r="AV754" t="str">
        <f>IF(ISBLANK('Professional EARS'!AV157),"",'Professional EARS'!AV157)</f>
        <v/>
      </c>
      <c r="AW754" t="str">
        <f>IF(ISBLANK('Professional EARS'!AW157),"",'Professional EARS'!AW157)</f>
        <v/>
      </c>
      <c r="AX754" t="str">
        <f>IF(ISBLANK('Professional EARS'!AX157),"",'Professional EARS'!AX157)</f>
        <v/>
      </c>
      <c r="BG754" t="str">
        <f>IF(ISBLANK('Professional EARS'!BG157),"",'Professional EARS'!BG157)</f>
        <v/>
      </c>
      <c r="BI754" s="29" t="str">
        <f>IF(ISBLANK('Professional EARS'!BH157),"",'Professional EARS'!BH157)</f>
        <v/>
      </c>
      <c r="BJ754" t="str">
        <f>IF(ISBLANK('Professional EARS'!F157),"",'Professional EARS'!F157)</f>
        <v/>
      </c>
      <c r="BK754" t="str">
        <f>IF(ISBLANK('Professional EARS'!G157),"",'Professional EARS'!G157)</f>
        <v/>
      </c>
      <c r="BL754" t="str">
        <f>IF(ISBLANK('Professional EARS'!AF157),"",'Professional EARS'!AF157)</f>
        <v/>
      </c>
      <c r="BN754" t="str">
        <f>IF(ISBLANK('Professional EARS'!BI157),"",'Professional EARS'!BI157)</f>
        <v/>
      </c>
    </row>
    <row r="755" spans="6:66">
      <c r="F755" t="str">
        <f>IF(ISBLANK('Professional EARS'!H158),"",'Professional EARS'!H158)</f>
        <v/>
      </c>
      <c r="G755" t="str">
        <f>IF(ISBLANK('Professional EARS'!I158),"",'Professional EARS'!I158)</f>
        <v/>
      </c>
      <c r="H755" t="str">
        <f>IF(ISBLANK('Professional EARS'!J158),"",'Professional EARS'!J158)</f>
        <v/>
      </c>
      <c r="I755" t="str">
        <f>IF(ISBLANK('Professional EARS'!K158),"",'Professional EARS'!K158)</f>
        <v/>
      </c>
      <c r="J755" t="str">
        <f>IF(ISBLANK('Professional EARS'!L158),"",'Professional EARS'!L158)</f>
        <v/>
      </c>
      <c r="K755" t="str">
        <f>IF(ISBLANK('Professional EARS'!M158),"",'Professional EARS'!M158)</f>
        <v/>
      </c>
      <c r="N755" t="str">
        <f>IF(ISBLANK('Professional EARS'!N158),"",'Professional EARS'!N158)</f>
        <v/>
      </c>
      <c r="AU755" t="str">
        <f>IF(ISBLANK('Professional EARS'!AU158),"",'Professional EARS'!AU158)</f>
        <v/>
      </c>
      <c r="AV755" t="str">
        <f>IF(ISBLANK('Professional EARS'!AV158),"",'Professional EARS'!AV158)</f>
        <v/>
      </c>
      <c r="AW755" t="str">
        <f>IF(ISBLANK('Professional EARS'!AW158),"",'Professional EARS'!AW158)</f>
        <v/>
      </c>
      <c r="AX755" t="str">
        <f>IF(ISBLANK('Professional EARS'!AX158),"",'Professional EARS'!AX158)</f>
        <v/>
      </c>
      <c r="BG755" t="str">
        <f>IF(ISBLANK('Professional EARS'!BG158),"",'Professional EARS'!BG158)</f>
        <v/>
      </c>
      <c r="BI755" s="29" t="str">
        <f>IF(ISBLANK('Professional EARS'!BH158),"",'Professional EARS'!BH158)</f>
        <v/>
      </c>
      <c r="BJ755" t="str">
        <f>IF(ISBLANK('Professional EARS'!F158),"",'Professional EARS'!F158)</f>
        <v/>
      </c>
      <c r="BK755" t="str">
        <f>IF(ISBLANK('Professional EARS'!G158),"",'Professional EARS'!G158)</f>
        <v/>
      </c>
      <c r="BL755" t="str">
        <f>IF(ISBLANK('Professional EARS'!AF158),"",'Professional EARS'!AF158)</f>
        <v/>
      </c>
      <c r="BN755" t="str">
        <f>IF(ISBLANK('Professional EARS'!BI158),"",'Professional EARS'!BI158)</f>
        <v/>
      </c>
    </row>
    <row r="756" spans="6:66">
      <c r="F756" t="str">
        <f>IF(ISBLANK('Professional EARS'!H159),"",'Professional EARS'!H159)</f>
        <v/>
      </c>
      <c r="G756" t="str">
        <f>IF(ISBLANK('Professional EARS'!I159),"",'Professional EARS'!I159)</f>
        <v/>
      </c>
      <c r="H756" t="str">
        <f>IF(ISBLANK('Professional EARS'!J159),"",'Professional EARS'!J159)</f>
        <v/>
      </c>
      <c r="I756" t="str">
        <f>IF(ISBLANK('Professional EARS'!K159),"",'Professional EARS'!K159)</f>
        <v/>
      </c>
      <c r="J756" t="str">
        <f>IF(ISBLANK('Professional EARS'!L159),"",'Professional EARS'!L159)</f>
        <v/>
      </c>
      <c r="K756" t="str">
        <f>IF(ISBLANK('Professional EARS'!M159),"",'Professional EARS'!M159)</f>
        <v/>
      </c>
      <c r="N756" t="str">
        <f>IF(ISBLANK('Professional EARS'!N159),"",'Professional EARS'!N159)</f>
        <v/>
      </c>
      <c r="AU756" t="str">
        <f>IF(ISBLANK('Professional EARS'!AU159),"",'Professional EARS'!AU159)</f>
        <v/>
      </c>
      <c r="AV756" t="str">
        <f>IF(ISBLANK('Professional EARS'!AV159),"",'Professional EARS'!AV159)</f>
        <v/>
      </c>
      <c r="AW756" t="str">
        <f>IF(ISBLANK('Professional EARS'!AW159),"",'Professional EARS'!AW159)</f>
        <v/>
      </c>
      <c r="AX756" t="str">
        <f>IF(ISBLANK('Professional EARS'!AX159),"",'Professional EARS'!AX159)</f>
        <v/>
      </c>
      <c r="BG756" t="str">
        <f>IF(ISBLANK('Professional EARS'!BG159),"",'Professional EARS'!BG159)</f>
        <v/>
      </c>
      <c r="BI756" s="29" t="str">
        <f>IF(ISBLANK('Professional EARS'!BH159),"",'Professional EARS'!BH159)</f>
        <v/>
      </c>
      <c r="BJ756" t="str">
        <f>IF(ISBLANK('Professional EARS'!F159),"",'Professional EARS'!F159)</f>
        <v/>
      </c>
      <c r="BK756" t="str">
        <f>IF(ISBLANK('Professional EARS'!G159),"",'Professional EARS'!G159)</f>
        <v/>
      </c>
      <c r="BL756" t="str">
        <f>IF(ISBLANK('Professional EARS'!AF159),"",'Professional EARS'!AF159)</f>
        <v/>
      </c>
      <c r="BN756" t="str">
        <f>IF(ISBLANK('Professional EARS'!BI159),"",'Professional EARS'!BI159)</f>
        <v/>
      </c>
    </row>
    <row r="757" spans="6:66">
      <c r="F757" t="str">
        <f>IF(ISBLANK('Professional EARS'!H160),"",'Professional EARS'!H160)</f>
        <v/>
      </c>
      <c r="G757" t="str">
        <f>IF(ISBLANK('Professional EARS'!I160),"",'Professional EARS'!I160)</f>
        <v/>
      </c>
      <c r="H757" t="str">
        <f>IF(ISBLANK('Professional EARS'!J160),"",'Professional EARS'!J160)</f>
        <v/>
      </c>
      <c r="I757" t="str">
        <f>IF(ISBLANK('Professional EARS'!K160),"",'Professional EARS'!K160)</f>
        <v/>
      </c>
      <c r="J757" t="str">
        <f>IF(ISBLANK('Professional EARS'!L160),"",'Professional EARS'!L160)</f>
        <v/>
      </c>
      <c r="K757" t="str">
        <f>IF(ISBLANK('Professional EARS'!M160),"",'Professional EARS'!M160)</f>
        <v/>
      </c>
      <c r="N757" t="str">
        <f>IF(ISBLANK('Professional EARS'!N160),"",'Professional EARS'!N160)</f>
        <v/>
      </c>
      <c r="AU757" t="str">
        <f>IF(ISBLANK('Professional EARS'!AU160),"",'Professional EARS'!AU160)</f>
        <v/>
      </c>
      <c r="AV757" t="str">
        <f>IF(ISBLANK('Professional EARS'!AV160),"",'Professional EARS'!AV160)</f>
        <v/>
      </c>
      <c r="AW757" t="str">
        <f>IF(ISBLANK('Professional EARS'!AW160),"",'Professional EARS'!AW160)</f>
        <v/>
      </c>
      <c r="AX757" t="str">
        <f>IF(ISBLANK('Professional EARS'!AX160),"",'Professional EARS'!AX160)</f>
        <v/>
      </c>
      <c r="BG757" t="str">
        <f>IF(ISBLANK('Professional EARS'!BG160),"",'Professional EARS'!BG160)</f>
        <v/>
      </c>
      <c r="BI757" s="29" t="str">
        <f>IF(ISBLANK('Professional EARS'!BH160),"",'Professional EARS'!BH160)</f>
        <v/>
      </c>
      <c r="BJ757" t="str">
        <f>IF(ISBLANK('Professional EARS'!F160),"",'Professional EARS'!F160)</f>
        <v/>
      </c>
      <c r="BK757" t="str">
        <f>IF(ISBLANK('Professional EARS'!G160),"",'Professional EARS'!G160)</f>
        <v/>
      </c>
      <c r="BL757" t="str">
        <f>IF(ISBLANK('Professional EARS'!AF160),"",'Professional EARS'!AF160)</f>
        <v/>
      </c>
      <c r="BN757" t="str">
        <f>IF(ISBLANK('Professional EARS'!BI160),"",'Professional EARS'!BI160)</f>
        <v/>
      </c>
    </row>
    <row r="758" spans="6:66">
      <c r="F758" t="str">
        <f>IF(ISBLANK('Professional EARS'!H161),"",'Professional EARS'!H161)</f>
        <v/>
      </c>
      <c r="G758" t="str">
        <f>IF(ISBLANK('Professional EARS'!I161),"",'Professional EARS'!I161)</f>
        <v/>
      </c>
      <c r="H758" t="str">
        <f>IF(ISBLANK('Professional EARS'!J161),"",'Professional EARS'!J161)</f>
        <v/>
      </c>
      <c r="I758" t="str">
        <f>IF(ISBLANK('Professional EARS'!K161),"",'Professional EARS'!K161)</f>
        <v/>
      </c>
      <c r="J758" t="str">
        <f>IF(ISBLANK('Professional EARS'!L161),"",'Professional EARS'!L161)</f>
        <v/>
      </c>
      <c r="K758" t="str">
        <f>IF(ISBLANK('Professional EARS'!M161),"",'Professional EARS'!M161)</f>
        <v/>
      </c>
      <c r="N758" t="str">
        <f>IF(ISBLANK('Professional EARS'!N161),"",'Professional EARS'!N161)</f>
        <v/>
      </c>
      <c r="AU758" t="str">
        <f>IF(ISBLANK('Professional EARS'!AU161),"",'Professional EARS'!AU161)</f>
        <v/>
      </c>
      <c r="AV758" t="str">
        <f>IF(ISBLANK('Professional EARS'!AV161),"",'Professional EARS'!AV161)</f>
        <v/>
      </c>
      <c r="AW758" t="str">
        <f>IF(ISBLANK('Professional EARS'!AW161),"",'Professional EARS'!AW161)</f>
        <v/>
      </c>
      <c r="AX758" t="str">
        <f>IF(ISBLANK('Professional EARS'!AX161),"",'Professional EARS'!AX161)</f>
        <v/>
      </c>
      <c r="BG758" t="str">
        <f>IF(ISBLANK('Professional EARS'!BG161),"",'Professional EARS'!BG161)</f>
        <v/>
      </c>
      <c r="BI758" s="29" t="str">
        <f>IF(ISBLANK('Professional EARS'!BH161),"",'Professional EARS'!BH161)</f>
        <v/>
      </c>
      <c r="BJ758" t="str">
        <f>IF(ISBLANK('Professional EARS'!F161),"",'Professional EARS'!F161)</f>
        <v/>
      </c>
      <c r="BK758" t="str">
        <f>IF(ISBLANK('Professional EARS'!G161),"",'Professional EARS'!G161)</f>
        <v/>
      </c>
      <c r="BL758" t="str">
        <f>IF(ISBLANK('Professional EARS'!AF161),"",'Professional EARS'!AF161)</f>
        <v/>
      </c>
      <c r="BN758" t="str">
        <f>IF(ISBLANK('Professional EARS'!BI161),"",'Professional EARS'!BI161)</f>
        <v/>
      </c>
    </row>
    <row r="759" spans="6:66">
      <c r="F759" t="str">
        <f>IF(ISBLANK('Professional EARS'!H162),"",'Professional EARS'!H162)</f>
        <v/>
      </c>
      <c r="G759" t="str">
        <f>IF(ISBLANK('Professional EARS'!I162),"",'Professional EARS'!I162)</f>
        <v/>
      </c>
      <c r="H759" t="str">
        <f>IF(ISBLANK('Professional EARS'!J162),"",'Professional EARS'!J162)</f>
        <v/>
      </c>
      <c r="I759" t="str">
        <f>IF(ISBLANK('Professional EARS'!K162),"",'Professional EARS'!K162)</f>
        <v/>
      </c>
      <c r="J759" t="str">
        <f>IF(ISBLANK('Professional EARS'!L162),"",'Professional EARS'!L162)</f>
        <v/>
      </c>
      <c r="K759" t="str">
        <f>IF(ISBLANK('Professional EARS'!M162),"",'Professional EARS'!M162)</f>
        <v/>
      </c>
      <c r="N759" t="str">
        <f>IF(ISBLANK('Professional EARS'!N162),"",'Professional EARS'!N162)</f>
        <v/>
      </c>
      <c r="AU759" t="str">
        <f>IF(ISBLANK('Professional EARS'!AU162),"",'Professional EARS'!AU162)</f>
        <v/>
      </c>
      <c r="AV759" t="str">
        <f>IF(ISBLANK('Professional EARS'!AV162),"",'Professional EARS'!AV162)</f>
        <v/>
      </c>
      <c r="AW759" t="str">
        <f>IF(ISBLANK('Professional EARS'!AW162),"",'Professional EARS'!AW162)</f>
        <v/>
      </c>
      <c r="AX759" t="str">
        <f>IF(ISBLANK('Professional EARS'!AX162),"",'Professional EARS'!AX162)</f>
        <v/>
      </c>
      <c r="BG759" t="str">
        <f>IF(ISBLANK('Professional EARS'!BG162),"",'Professional EARS'!BG162)</f>
        <v/>
      </c>
      <c r="BI759" s="29" t="str">
        <f>IF(ISBLANK('Professional EARS'!BH162),"",'Professional EARS'!BH162)</f>
        <v/>
      </c>
      <c r="BJ759" t="str">
        <f>IF(ISBLANK('Professional EARS'!F162),"",'Professional EARS'!F162)</f>
        <v/>
      </c>
      <c r="BK759" t="str">
        <f>IF(ISBLANK('Professional EARS'!G162),"",'Professional EARS'!G162)</f>
        <v/>
      </c>
      <c r="BL759" t="str">
        <f>IF(ISBLANK('Professional EARS'!AF162),"",'Professional EARS'!AF162)</f>
        <v/>
      </c>
      <c r="BN759" t="str">
        <f>IF(ISBLANK('Professional EARS'!BI162),"",'Professional EARS'!BI162)</f>
        <v/>
      </c>
    </row>
    <row r="760" spans="6:66">
      <c r="F760" t="str">
        <f>IF(ISBLANK('Professional EARS'!H163),"",'Professional EARS'!H163)</f>
        <v/>
      </c>
      <c r="G760" t="str">
        <f>IF(ISBLANK('Professional EARS'!I163),"",'Professional EARS'!I163)</f>
        <v/>
      </c>
      <c r="H760" t="str">
        <f>IF(ISBLANK('Professional EARS'!J163),"",'Professional EARS'!J163)</f>
        <v/>
      </c>
      <c r="I760" t="str">
        <f>IF(ISBLANK('Professional EARS'!K163),"",'Professional EARS'!K163)</f>
        <v/>
      </c>
      <c r="J760" t="str">
        <f>IF(ISBLANK('Professional EARS'!L163),"",'Professional EARS'!L163)</f>
        <v/>
      </c>
      <c r="K760" t="str">
        <f>IF(ISBLANK('Professional EARS'!M163),"",'Professional EARS'!M163)</f>
        <v/>
      </c>
      <c r="N760" t="str">
        <f>IF(ISBLANK('Professional EARS'!N163),"",'Professional EARS'!N163)</f>
        <v/>
      </c>
      <c r="AU760" t="str">
        <f>IF(ISBLANK('Professional EARS'!AU163),"",'Professional EARS'!AU163)</f>
        <v/>
      </c>
      <c r="AV760" t="str">
        <f>IF(ISBLANK('Professional EARS'!AV163),"",'Professional EARS'!AV163)</f>
        <v/>
      </c>
      <c r="AW760" t="str">
        <f>IF(ISBLANK('Professional EARS'!AW163),"",'Professional EARS'!AW163)</f>
        <v/>
      </c>
      <c r="AX760" t="str">
        <f>IF(ISBLANK('Professional EARS'!AX163),"",'Professional EARS'!AX163)</f>
        <v/>
      </c>
      <c r="BG760" t="str">
        <f>IF(ISBLANK('Professional EARS'!BG163),"",'Professional EARS'!BG163)</f>
        <v/>
      </c>
      <c r="BI760" s="29" t="str">
        <f>IF(ISBLANK('Professional EARS'!BH163),"",'Professional EARS'!BH163)</f>
        <v/>
      </c>
      <c r="BJ760" t="str">
        <f>IF(ISBLANK('Professional EARS'!F163),"",'Professional EARS'!F163)</f>
        <v/>
      </c>
      <c r="BK760" t="str">
        <f>IF(ISBLANK('Professional EARS'!G163),"",'Professional EARS'!G163)</f>
        <v/>
      </c>
      <c r="BL760" t="str">
        <f>IF(ISBLANK('Professional EARS'!AF163),"",'Professional EARS'!AF163)</f>
        <v/>
      </c>
      <c r="BN760" t="str">
        <f>IF(ISBLANK('Professional EARS'!BI163),"",'Professional EARS'!BI163)</f>
        <v/>
      </c>
    </row>
    <row r="761" spans="6:66">
      <c r="F761" t="str">
        <f>IF(ISBLANK('Professional EARS'!H164),"",'Professional EARS'!H164)</f>
        <v/>
      </c>
      <c r="G761" t="str">
        <f>IF(ISBLANK('Professional EARS'!I164),"",'Professional EARS'!I164)</f>
        <v/>
      </c>
      <c r="H761" t="str">
        <f>IF(ISBLANK('Professional EARS'!J164),"",'Professional EARS'!J164)</f>
        <v/>
      </c>
      <c r="I761" t="str">
        <f>IF(ISBLANK('Professional EARS'!K164),"",'Professional EARS'!K164)</f>
        <v/>
      </c>
      <c r="J761" t="str">
        <f>IF(ISBLANK('Professional EARS'!L164),"",'Professional EARS'!L164)</f>
        <v/>
      </c>
      <c r="K761" t="str">
        <f>IF(ISBLANK('Professional EARS'!M164),"",'Professional EARS'!M164)</f>
        <v/>
      </c>
      <c r="N761" t="str">
        <f>IF(ISBLANK('Professional EARS'!N164),"",'Professional EARS'!N164)</f>
        <v/>
      </c>
      <c r="AU761" t="str">
        <f>IF(ISBLANK('Professional EARS'!AU164),"",'Professional EARS'!AU164)</f>
        <v/>
      </c>
      <c r="AV761" t="str">
        <f>IF(ISBLANK('Professional EARS'!AV164),"",'Professional EARS'!AV164)</f>
        <v/>
      </c>
      <c r="AW761" t="str">
        <f>IF(ISBLANK('Professional EARS'!AW164),"",'Professional EARS'!AW164)</f>
        <v/>
      </c>
      <c r="AX761" t="str">
        <f>IF(ISBLANK('Professional EARS'!AX164),"",'Professional EARS'!AX164)</f>
        <v/>
      </c>
      <c r="BG761" t="str">
        <f>IF(ISBLANK('Professional EARS'!BG164),"",'Professional EARS'!BG164)</f>
        <v/>
      </c>
      <c r="BI761" s="29" t="str">
        <f>IF(ISBLANK('Professional EARS'!BH164),"",'Professional EARS'!BH164)</f>
        <v/>
      </c>
      <c r="BJ761" t="str">
        <f>IF(ISBLANK('Professional EARS'!F164),"",'Professional EARS'!F164)</f>
        <v/>
      </c>
      <c r="BK761" t="str">
        <f>IF(ISBLANK('Professional EARS'!G164),"",'Professional EARS'!G164)</f>
        <v/>
      </c>
      <c r="BL761" t="str">
        <f>IF(ISBLANK('Professional EARS'!AF164),"",'Professional EARS'!AF164)</f>
        <v/>
      </c>
      <c r="BN761" t="str">
        <f>IF(ISBLANK('Professional EARS'!BI164),"",'Professional EARS'!BI164)</f>
        <v/>
      </c>
    </row>
    <row r="762" spans="6:66">
      <c r="F762" t="str">
        <f>IF(ISBLANK('Professional EARS'!H165),"",'Professional EARS'!H165)</f>
        <v/>
      </c>
      <c r="G762" t="str">
        <f>IF(ISBLANK('Professional EARS'!I165),"",'Professional EARS'!I165)</f>
        <v/>
      </c>
      <c r="H762" t="str">
        <f>IF(ISBLANK('Professional EARS'!J165),"",'Professional EARS'!J165)</f>
        <v/>
      </c>
      <c r="I762" t="str">
        <f>IF(ISBLANK('Professional EARS'!K165),"",'Professional EARS'!K165)</f>
        <v/>
      </c>
      <c r="J762" t="str">
        <f>IF(ISBLANK('Professional EARS'!L165),"",'Professional EARS'!L165)</f>
        <v/>
      </c>
      <c r="K762" t="str">
        <f>IF(ISBLANK('Professional EARS'!M165),"",'Professional EARS'!M165)</f>
        <v/>
      </c>
      <c r="N762" t="str">
        <f>IF(ISBLANK('Professional EARS'!N165),"",'Professional EARS'!N165)</f>
        <v/>
      </c>
      <c r="AU762" t="str">
        <f>IF(ISBLANK('Professional EARS'!AU165),"",'Professional EARS'!AU165)</f>
        <v/>
      </c>
      <c r="AV762" t="str">
        <f>IF(ISBLANK('Professional EARS'!AV165),"",'Professional EARS'!AV165)</f>
        <v/>
      </c>
      <c r="AW762" t="str">
        <f>IF(ISBLANK('Professional EARS'!AW165),"",'Professional EARS'!AW165)</f>
        <v/>
      </c>
      <c r="AX762" t="str">
        <f>IF(ISBLANK('Professional EARS'!AX165),"",'Professional EARS'!AX165)</f>
        <v/>
      </c>
      <c r="BG762" t="str">
        <f>IF(ISBLANK('Professional EARS'!BG165),"",'Professional EARS'!BG165)</f>
        <v/>
      </c>
      <c r="BI762" s="29" t="str">
        <f>IF(ISBLANK('Professional EARS'!BH165),"",'Professional EARS'!BH165)</f>
        <v/>
      </c>
      <c r="BJ762" t="str">
        <f>IF(ISBLANK('Professional EARS'!F165),"",'Professional EARS'!F165)</f>
        <v/>
      </c>
      <c r="BK762" t="str">
        <f>IF(ISBLANK('Professional EARS'!G165),"",'Professional EARS'!G165)</f>
        <v/>
      </c>
      <c r="BL762" t="str">
        <f>IF(ISBLANK('Professional EARS'!AF165),"",'Professional EARS'!AF165)</f>
        <v/>
      </c>
      <c r="BN762" t="str">
        <f>IF(ISBLANK('Professional EARS'!BI165),"",'Professional EARS'!BI165)</f>
        <v/>
      </c>
    </row>
    <row r="763" spans="6:66">
      <c r="F763" t="str">
        <f>IF(ISBLANK('Professional EARS'!H166),"",'Professional EARS'!H166)</f>
        <v/>
      </c>
      <c r="G763" t="str">
        <f>IF(ISBLANK('Professional EARS'!I166),"",'Professional EARS'!I166)</f>
        <v/>
      </c>
      <c r="H763" t="str">
        <f>IF(ISBLANK('Professional EARS'!J166),"",'Professional EARS'!J166)</f>
        <v/>
      </c>
      <c r="I763" t="str">
        <f>IF(ISBLANK('Professional EARS'!K166),"",'Professional EARS'!K166)</f>
        <v/>
      </c>
      <c r="J763" t="str">
        <f>IF(ISBLANK('Professional EARS'!L166),"",'Professional EARS'!L166)</f>
        <v/>
      </c>
      <c r="K763" t="str">
        <f>IF(ISBLANK('Professional EARS'!M166),"",'Professional EARS'!M166)</f>
        <v/>
      </c>
      <c r="N763" t="str">
        <f>IF(ISBLANK('Professional EARS'!N166),"",'Professional EARS'!N166)</f>
        <v/>
      </c>
      <c r="AU763" t="str">
        <f>IF(ISBLANK('Professional EARS'!AU166),"",'Professional EARS'!AU166)</f>
        <v/>
      </c>
      <c r="AV763" t="str">
        <f>IF(ISBLANK('Professional EARS'!AV166),"",'Professional EARS'!AV166)</f>
        <v/>
      </c>
      <c r="AW763" t="str">
        <f>IF(ISBLANK('Professional EARS'!AW166),"",'Professional EARS'!AW166)</f>
        <v/>
      </c>
      <c r="AX763" t="str">
        <f>IF(ISBLANK('Professional EARS'!AX166),"",'Professional EARS'!AX166)</f>
        <v/>
      </c>
      <c r="BG763" t="str">
        <f>IF(ISBLANK('Professional EARS'!BG166),"",'Professional EARS'!BG166)</f>
        <v/>
      </c>
      <c r="BI763" s="29" t="str">
        <f>IF(ISBLANK('Professional EARS'!BH166),"",'Professional EARS'!BH166)</f>
        <v/>
      </c>
      <c r="BJ763" t="str">
        <f>IF(ISBLANK('Professional EARS'!F166),"",'Professional EARS'!F166)</f>
        <v/>
      </c>
      <c r="BK763" t="str">
        <f>IF(ISBLANK('Professional EARS'!G166),"",'Professional EARS'!G166)</f>
        <v/>
      </c>
      <c r="BL763" t="str">
        <f>IF(ISBLANK('Professional EARS'!AF166),"",'Professional EARS'!AF166)</f>
        <v/>
      </c>
      <c r="BN763" t="str">
        <f>IF(ISBLANK('Professional EARS'!BI166),"",'Professional EARS'!BI166)</f>
        <v/>
      </c>
    </row>
    <row r="764" spans="6:66">
      <c r="F764" t="str">
        <f>IF(ISBLANK('Professional EARS'!H167),"",'Professional EARS'!H167)</f>
        <v/>
      </c>
      <c r="G764" t="str">
        <f>IF(ISBLANK('Professional EARS'!I167),"",'Professional EARS'!I167)</f>
        <v/>
      </c>
      <c r="H764" t="str">
        <f>IF(ISBLANK('Professional EARS'!J167),"",'Professional EARS'!J167)</f>
        <v/>
      </c>
      <c r="I764" t="str">
        <f>IF(ISBLANK('Professional EARS'!K167),"",'Professional EARS'!K167)</f>
        <v/>
      </c>
      <c r="J764" t="str">
        <f>IF(ISBLANK('Professional EARS'!L167),"",'Professional EARS'!L167)</f>
        <v/>
      </c>
      <c r="K764" t="str">
        <f>IF(ISBLANK('Professional EARS'!M167),"",'Professional EARS'!M167)</f>
        <v/>
      </c>
      <c r="N764" t="str">
        <f>IF(ISBLANK('Professional EARS'!N167),"",'Professional EARS'!N167)</f>
        <v/>
      </c>
      <c r="AU764" t="str">
        <f>IF(ISBLANK('Professional EARS'!AU167),"",'Professional EARS'!AU167)</f>
        <v/>
      </c>
      <c r="AV764" t="str">
        <f>IF(ISBLANK('Professional EARS'!AV167),"",'Professional EARS'!AV167)</f>
        <v/>
      </c>
      <c r="AW764" t="str">
        <f>IF(ISBLANK('Professional EARS'!AW167),"",'Professional EARS'!AW167)</f>
        <v/>
      </c>
      <c r="AX764" t="str">
        <f>IF(ISBLANK('Professional EARS'!AX167),"",'Professional EARS'!AX167)</f>
        <v/>
      </c>
      <c r="BG764" t="str">
        <f>IF(ISBLANK('Professional EARS'!BG167),"",'Professional EARS'!BG167)</f>
        <v/>
      </c>
      <c r="BI764" s="29" t="str">
        <f>IF(ISBLANK('Professional EARS'!BH167),"",'Professional EARS'!BH167)</f>
        <v/>
      </c>
      <c r="BJ764" t="str">
        <f>IF(ISBLANK('Professional EARS'!F167),"",'Professional EARS'!F167)</f>
        <v/>
      </c>
      <c r="BK764" t="str">
        <f>IF(ISBLANK('Professional EARS'!G167),"",'Professional EARS'!G167)</f>
        <v/>
      </c>
      <c r="BL764" t="str">
        <f>IF(ISBLANK('Professional EARS'!AF167),"",'Professional EARS'!AF167)</f>
        <v/>
      </c>
      <c r="BN764" t="str">
        <f>IF(ISBLANK('Professional EARS'!BI167),"",'Professional EARS'!BI167)</f>
        <v/>
      </c>
    </row>
    <row r="765" spans="6:66">
      <c r="F765" t="str">
        <f>IF(ISBLANK('Professional EARS'!H168),"",'Professional EARS'!H168)</f>
        <v/>
      </c>
      <c r="G765" t="str">
        <f>IF(ISBLANK('Professional EARS'!I168),"",'Professional EARS'!I168)</f>
        <v/>
      </c>
      <c r="H765" t="str">
        <f>IF(ISBLANK('Professional EARS'!J168),"",'Professional EARS'!J168)</f>
        <v/>
      </c>
      <c r="I765" t="str">
        <f>IF(ISBLANK('Professional EARS'!K168),"",'Professional EARS'!K168)</f>
        <v/>
      </c>
      <c r="J765" t="str">
        <f>IF(ISBLANK('Professional EARS'!L168),"",'Professional EARS'!L168)</f>
        <v/>
      </c>
      <c r="K765" t="str">
        <f>IF(ISBLANK('Professional EARS'!M168),"",'Professional EARS'!M168)</f>
        <v/>
      </c>
      <c r="N765" t="str">
        <f>IF(ISBLANK('Professional EARS'!N168),"",'Professional EARS'!N168)</f>
        <v/>
      </c>
      <c r="AU765" t="str">
        <f>IF(ISBLANK('Professional EARS'!AU168),"",'Professional EARS'!AU168)</f>
        <v/>
      </c>
      <c r="AV765" t="str">
        <f>IF(ISBLANK('Professional EARS'!AV168),"",'Professional EARS'!AV168)</f>
        <v/>
      </c>
      <c r="AW765" t="str">
        <f>IF(ISBLANK('Professional EARS'!AW168),"",'Professional EARS'!AW168)</f>
        <v/>
      </c>
      <c r="AX765" t="str">
        <f>IF(ISBLANK('Professional EARS'!AX168),"",'Professional EARS'!AX168)</f>
        <v/>
      </c>
      <c r="BG765" t="str">
        <f>IF(ISBLANK('Professional EARS'!BG168),"",'Professional EARS'!BG168)</f>
        <v/>
      </c>
      <c r="BI765" s="29" t="str">
        <f>IF(ISBLANK('Professional EARS'!BH168),"",'Professional EARS'!BH168)</f>
        <v/>
      </c>
      <c r="BJ765" t="str">
        <f>IF(ISBLANK('Professional EARS'!F168),"",'Professional EARS'!F168)</f>
        <v/>
      </c>
      <c r="BK765" t="str">
        <f>IF(ISBLANK('Professional EARS'!G168),"",'Professional EARS'!G168)</f>
        <v/>
      </c>
      <c r="BL765" t="str">
        <f>IF(ISBLANK('Professional EARS'!AF168),"",'Professional EARS'!AF168)</f>
        <v/>
      </c>
      <c r="BN765" t="str">
        <f>IF(ISBLANK('Professional EARS'!BI168),"",'Professional EARS'!BI168)</f>
        <v/>
      </c>
    </row>
    <row r="766" spans="6:66">
      <c r="F766" t="str">
        <f>IF(ISBLANK('Professional EARS'!H169),"",'Professional EARS'!H169)</f>
        <v/>
      </c>
      <c r="G766" t="str">
        <f>IF(ISBLANK('Professional EARS'!I169),"",'Professional EARS'!I169)</f>
        <v/>
      </c>
      <c r="H766" t="str">
        <f>IF(ISBLANK('Professional EARS'!J169),"",'Professional EARS'!J169)</f>
        <v/>
      </c>
      <c r="I766" t="str">
        <f>IF(ISBLANK('Professional EARS'!K169),"",'Professional EARS'!K169)</f>
        <v/>
      </c>
      <c r="J766" t="str">
        <f>IF(ISBLANK('Professional EARS'!L169),"",'Professional EARS'!L169)</f>
        <v/>
      </c>
      <c r="K766" t="str">
        <f>IF(ISBLANK('Professional EARS'!M169),"",'Professional EARS'!M169)</f>
        <v/>
      </c>
      <c r="N766" t="str">
        <f>IF(ISBLANK('Professional EARS'!N169),"",'Professional EARS'!N169)</f>
        <v/>
      </c>
      <c r="AU766" t="str">
        <f>IF(ISBLANK('Professional EARS'!AU169),"",'Professional EARS'!AU169)</f>
        <v/>
      </c>
      <c r="AV766" t="str">
        <f>IF(ISBLANK('Professional EARS'!AV169),"",'Professional EARS'!AV169)</f>
        <v/>
      </c>
      <c r="AW766" t="str">
        <f>IF(ISBLANK('Professional EARS'!AW169),"",'Professional EARS'!AW169)</f>
        <v/>
      </c>
      <c r="AX766" t="str">
        <f>IF(ISBLANK('Professional EARS'!AX169),"",'Professional EARS'!AX169)</f>
        <v/>
      </c>
      <c r="BG766" t="str">
        <f>IF(ISBLANK('Professional EARS'!BG169),"",'Professional EARS'!BG169)</f>
        <v/>
      </c>
      <c r="BI766" s="29" t="str">
        <f>IF(ISBLANK('Professional EARS'!BH169),"",'Professional EARS'!BH169)</f>
        <v/>
      </c>
      <c r="BJ766" t="str">
        <f>IF(ISBLANK('Professional EARS'!F169),"",'Professional EARS'!F169)</f>
        <v/>
      </c>
      <c r="BK766" t="str">
        <f>IF(ISBLANK('Professional EARS'!G169),"",'Professional EARS'!G169)</f>
        <v/>
      </c>
      <c r="BL766" t="str">
        <f>IF(ISBLANK('Professional EARS'!AF169),"",'Professional EARS'!AF169)</f>
        <v/>
      </c>
      <c r="BN766" t="str">
        <f>IF(ISBLANK('Professional EARS'!BI169),"",'Professional EARS'!BI169)</f>
        <v/>
      </c>
    </row>
    <row r="767" spans="6:66">
      <c r="F767" t="str">
        <f>IF(ISBLANK('Professional EARS'!H170),"",'Professional EARS'!H170)</f>
        <v/>
      </c>
      <c r="G767" t="str">
        <f>IF(ISBLANK('Professional EARS'!I170),"",'Professional EARS'!I170)</f>
        <v/>
      </c>
      <c r="H767" t="str">
        <f>IF(ISBLANK('Professional EARS'!J170),"",'Professional EARS'!J170)</f>
        <v/>
      </c>
      <c r="I767" t="str">
        <f>IF(ISBLANK('Professional EARS'!K170),"",'Professional EARS'!K170)</f>
        <v/>
      </c>
      <c r="J767" t="str">
        <f>IF(ISBLANK('Professional EARS'!L170),"",'Professional EARS'!L170)</f>
        <v/>
      </c>
      <c r="K767" t="str">
        <f>IF(ISBLANK('Professional EARS'!M170),"",'Professional EARS'!M170)</f>
        <v/>
      </c>
      <c r="N767" t="str">
        <f>IF(ISBLANK('Professional EARS'!N170),"",'Professional EARS'!N170)</f>
        <v/>
      </c>
      <c r="AU767" t="str">
        <f>IF(ISBLANK('Professional EARS'!AU170),"",'Professional EARS'!AU170)</f>
        <v/>
      </c>
      <c r="AV767" t="str">
        <f>IF(ISBLANK('Professional EARS'!AV170),"",'Professional EARS'!AV170)</f>
        <v/>
      </c>
      <c r="AW767" t="str">
        <f>IF(ISBLANK('Professional EARS'!AW170),"",'Professional EARS'!AW170)</f>
        <v/>
      </c>
      <c r="AX767" t="str">
        <f>IF(ISBLANK('Professional EARS'!AX170),"",'Professional EARS'!AX170)</f>
        <v/>
      </c>
      <c r="BG767" t="str">
        <f>IF(ISBLANK('Professional EARS'!BG170),"",'Professional EARS'!BG170)</f>
        <v/>
      </c>
      <c r="BI767" s="29" t="str">
        <f>IF(ISBLANK('Professional EARS'!BH170),"",'Professional EARS'!BH170)</f>
        <v/>
      </c>
      <c r="BJ767" t="str">
        <f>IF(ISBLANK('Professional EARS'!F170),"",'Professional EARS'!F170)</f>
        <v/>
      </c>
      <c r="BK767" t="str">
        <f>IF(ISBLANK('Professional EARS'!G170),"",'Professional EARS'!G170)</f>
        <v/>
      </c>
      <c r="BL767" t="str">
        <f>IF(ISBLANK('Professional EARS'!AF170),"",'Professional EARS'!AF170)</f>
        <v/>
      </c>
      <c r="BN767" t="str">
        <f>IF(ISBLANK('Professional EARS'!BI170),"",'Professional EARS'!BI170)</f>
        <v/>
      </c>
    </row>
    <row r="768" spans="6:66">
      <c r="F768" t="str">
        <f>IF(ISBLANK('Professional EARS'!H171),"",'Professional EARS'!H171)</f>
        <v/>
      </c>
      <c r="G768" t="str">
        <f>IF(ISBLANK('Professional EARS'!I171),"",'Professional EARS'!I171)</f>
        <v/>
      </c>
      <c r="H768" t="str">
        <f>IF(ISBLANK('Professional EARS'!J171),"",'Professional EARS'!J171)</f>
        <v/>
      </c>
      <c r="I768" t="str">
        <f>IF(ISBLANK('Professional EARS'!K171),"",'Professional EARS'!K171)</f>
        <v/>
      </c>
      <c r="J768" t="str">
        <f>IF(ISBLANK('Professional EARS'!L171),"",'Professional EARS'!L171)</f>
        <v/>
      </c>
      <c r="K768" t="str">
        <f>IF(ISBLANK('Professional EARS'!M171),"",'Professional EARS'!M171)</f>
        <v/>
      </c>
      <c r="N768" t="str">
        <f>IF(ISBLANK('Professional EARS'!N171),"",'Professional EARS'!N171)</f>
        <v/>
      </c>
      <c r="AU768" t="str">
        <f>IF(ISBLANK('Professional EARS'!AU171),"",'Professional EARS'!AU171)</f>
        <v/>
      </c>
      <c r="AV768" t="str">
        <f>IF(ISBLANK('Professional EARS'!AV171),"",'Professional EARS'!AV171)</f>
        <v/>
      </c>
      <c r="AW768" t="str">
        <f>IF(ISBLANK('Professional EARS'!AW171),"",'Professional EARS'!AW171)</f>
        <v/>
      </c>
      <c r="AX768" t="str">
        <f>IF(ISBLANK('Professional EARS'!AX171),"",'Professional EARS'!AX171)</f>
        <v/>
      </c>
      <c r="BG768" t="str">
        <f>IF(ISBLANK('Professional EARS'!BG171),"",'Professional EARS'!BG171)</f>
        <v/>
      </c>
      <c r="BI768" s="29" t="str">
        <f>IF(ISBLANK('Professional EARS'!BH171),"",'Professional EARS'!BH171)</f>
        <v/>
      </c>
      <c r="BJ768" t="str">
        <f>IF(ISBLANK('Professional EARS'!F171),"",'Professional EARS'!F171)</f>
        <v/>
      </c>
      <c r="BK768" t="str">
        <f>IF(ISBLANK('Professional EARS'!G171),"",'Professional EARS'!G171)</f>
        <v/>
      </c>
      <c r="BL768" t="str">
        <f>IF(ISBLANK('Professional EARS'!AF171),"",'Professional EARS'!AF171)</f>
        <v/>
      </c>
      <c r="BN768" t="str">
        <f>IF(ISBLANK('Professional EARS'!BI171),"",'Professional EARS'!BI171)</f>
        <v/>
      </c>
    </row>
    <row r="769" spans="6:66">
      <c r="F769" t="str">
        <f>IF(ISBLANK('Professional EARS'!H172),"",'Professional EARS'!H172)</f>
        <v/>
      </c>
      <c r="G769" t="str">
        <f>IF(ISBLANK('Professional EARS'!I172),"",'Professional EARS'!I172)</f>
        <v/>
      </c>
      <c r="H769" t="str">
        <f>IF(ISBLANK('Professional EARS'!J172),"",'Professional EARS'!J172)</f>
        <v/>
      </c>
      <c r="I769" t="str">
        <f>IF(ISBLANK('Professional EARS'!K172),"",'Professional EARS'!K172)</f>
        <v/>
      </c>
      <c r="J769" t="str">
        <f>IF(ISBLANK('Professional EARS'!L172),"",'Professional EARS'!L172)</f>
        <v/>
      </c>
      <c r="K769" t="str">
        <f>IF(ISBLANK('Professional EARS'!M172),"",'Professional EARS'!M172)</f>
        <v/>
      </c>
      <c r="N769" t="str">
        <f>IF(ISBLANK('Professional EARS'!N172),"",'Professional EARS'!N172)</f>
        <v/>
      </c>
      <c r="AU769" t="str">
        <f>IF(ISBLANK('Professional EARS'!AU172),"",'Professional EARS'!AU172)</f>
        <v/>
      </c>
      <c r="AV769" t="str">
        <f>IF(ISBLANK('Professional EARS'!AV172),"",'Professional EARS'!AV172)</f>
        <v/>
      </c>
      <c r="AW769" t="str">
        <f>IF(ISBLANK('Professional EARS'!AW172),"",'Professional EARS'!AW172)</f>
        <v/>
      </c>
      <c r="AX769" t="str">
        <f>IF(ISBLANK('Professional EARS'!AX172),"",'Professional EARS'!AX172)</f>
        <v/>
      </c>
      <c r="BG769" t="str">
        <f>IF(ISBLANK('Professional EARS'!BG172),"",'Professional EARS'!BG172)</f>
        <v/>
      </c>
      <c r="BI769" s="29" t="str">
        <f>IF(ISBLANK('Professional EARS'!BH172),"",'Professional EARS'!BH172)</f>
        <v/>
      </c>
      <c r="BJ769" t="str">
        <f>IF(ISBLANK('Professional EARS'!F172),"",'Professional EARS'!F172)</f>
        <v/>
      </c>
      <c r="BK769" t="str">
        <f>IF(ISBLANK('Professional EARS'!G172),"",'Professional EARS'!G172)</f>
        <v/>
      </c>
      <c r="BL769" t="str">
        <f>IF(ISBLANK('Professional EARS'!AF172),"",'Professional EARS'!AF172)</f>
        <v/>
      </c>
      <c r="BN769" t="str">
        <f>IF(ISBLANK('Professional EARS'!BI172),"",'Professional EARS'!BI172)</f>
        <v/>
      </c>
    </row>
    <row r="770" spans="6:66">
      <c r="F770" t="str">
        <f>IF(ISBLANK('Professional EARS'!H173),"",'Professional EARS'!H173)</f>
        <v/>
      </c>
      <c r="G770" t="str">
        <f>IF(ISBLANK('Professional EARS'!I173),"",'Professional EARS'!I173)</f>
        <v/>
      </c>
      <c r="H770" t="str">
        <f>IF(ISBLANK('Professional EARS'!J173),"",'Professional EARS'!J173)</f>
        <v/>
      </c>
      <c r="I770" t="str">
        <f>IF(ISBLANK('Professional EARS'!K173),"",'Professional EARS'!K173)</f>
        <v/>
      </c>
      <c r="J770" t="str">
        <f>IF(ISBLANK('Professional EARS'!L173),"",'Professional EARS'!L173)</f>
        <v/>
      </c>
      <c r="K770" t="str">
        <f>IF(ISBLANK('Professional EARS'!M173),"",'Professional EARS'!M173)</f>
        <v/>
      </c>
      <c r="N770" t="str">
        <f>IF(ISBLANK('Professional EARS'!N173),"",'Professional EARS'!N173)</f>
        <v/>
      </c>
      <c r="AU770" t="str">
        <f>IF(ISBLANK('Professional EARS'!AU173),"",'Professional EARS'!AU173)</f>
        <v/>
      </c>
      <c r="AV770" t="str">
        <f>IF(ISBLANK('Professional EARS'!AV173),"",'Professional EARS'!AV173)</f>
        <v/>
      </c>
      <c r="AW770" t="str">
        <f>IF(ISBLANK('Professional EARS'!AW173),"",'Professional EARS'!AW173)</f>
        <v/>
      </c>
      <c r="AX770" t="str">
        <f>IF(ISBLANK('Professional EARS'!AX173),"",'Professional EARS'!AX173)</f>
        <v/>
      </c>
      <c r="BG770" t="str">
        <f>IF(ISBLANK('Professional EARS'!BG173),"",'Professional EARS'!BG173)</f>
        <v/>
      </c>
      <c r="BI770" s="29" t="str">
        <f>IF(ISBLANK('Professional EARS'!BH173),"",'Professional EARS'!BH173)</f>
        <v/>
      </c>
      <c r="BJ770" t="str">
        <f>IF(ISBLANK('Professional EARS'!F173),"",'Professional EARS'!F173)</f>
        <v/>
      </c>
      <c r="BK770" t="str">
        <f>IF(ISBLANK('Professional EARS'!G173),"",'Professional EARS'!G173)</f>
        <v/>
      </c>
      <c r="BL770" t="str">
        <f>IF(ISBLANK('Professional EARS'!AF173),"",'Professional EARS'!AF173)</f>
        <v/>
      </c>
      <c r="BN770" t="str">
        <f>IF(ISBLANK('Professional EARS'!BI173),"",'Professional EARS'!BI173)</f>
        <v/>
      </c>
    </row>
    <row r="771" spans="6:66">
      <c r="F771" t="str">
        <f>IF(ISBLANK('Professional EARS'!H174),"",'Professional EARS'!H174)</f>
        <v/>
      </c>
      <c r="G771" t="str">
        <f>IF(ISBLANK('Professional EARS'!I174),"",'Professional EARS'!I174)</f>
        <v/>
      </c>
      <c r="H771" t="str">
        <f>IF(ISBLANK('Professional EARS'!J174),"",'Professional EARS'!J174)</f>
        <v/>
      </c>
      <c r="I771" t="str">
        <f>IF(ISBLANK('Professional EARS'!K174),"",'Professional EARS'!K174)</f>
        <v/>
      </c>
      <c r="J771" t="str">
        <f>IF(ISBLANK('Professional EARS'!L174),"",'Professional EARS'!L174)</f>
        <v/>
      </c>
      <c r="K771" t="str">
        <f>IF(ISBLANK('Professional EARS'!M174),"",'Professional EARS'!M174)</f>
        <v/>
      </c>
      <c r="N771" t="str">
        <f>IF(ISBLANK('Professional EARS'!N174),"",'Professional EARS'!N174)</f>
        <v/>
      </c>
      <c r="AU771" t="str">
        <f>IF(ISBLANK('Professional EARS'!AU174),"",'Professional EARS'!AU174)</f>
        <v/>
      </c>
      <c r="AV771" t="str">
        <f>IF(ISBLANK('Professional EARS'!AV174),"",'Professional EARS'!AV174)</f>
        <v/>
      </c>
      <c r="AW771" t="str">
        <f>IF(ISBLANK('Professional EARS'!AW174),"",'Professional EARS'!AW174)</f>
        <v/>
      </c>
      <c r="AX771" t="str">
        <f>IF(ISBLANK('Professional EARS'!AX174),"",'Professional EARS'!AX174)</f>
        <v/>
      </c>
      <c r="BG771" t="str">
        <f>IF(ISBLANK('Professional EARS'!BG174),"",'Professional EARS'!BG174)</f>
        <v/>
      </c>
      <c r="BI771" s="29" t="str">
        <f>IF(ISBLANK('Professional EARS'!BH174),"",'Professional EARS'!BH174)</f>
        <v/>
      </c>
      <c r="BJ771" t="str">
        <f>IF(ISBLANK('Professional EARS'!F174),"",'Professional EARS'!F174)</f>
        <v/>
      </c>
      <c r="BK771" t="str">
        <f>IF(ISBLANK('Professional EARS'!G174),"",'Professional EARS'!G174)</f>
        <v/>
      </c>
      <c r="BL771" t="str">
        <f>IF(ISBLANK('Professional EARS'!AF174),"",'Professional EARS'!AF174)</f>
        <v/>
      </c>
      <c r="BN771" t="str">
        <f>IF(ISBLANK('Professional EARS'!BI174),"",'Professional EARS'!BI174)</f>
        <v/>
      </c>
    </row>
    <row r="772" spans="6:66">
      <c r="F772" t="str">
        <f>IF(ISBLANK('Professional EARS'!H175),"",'Professional EARS'!H175)</f>
        <v/>
      </c>
      <c r="G772" t="str">
        <f>IF(ISBLANK('Professional EARS'!I175),"",'Professional EARS'!I175)</f>
        <v/>
      </c>
      <c r="H772" t="str">
        <f>IF(ISBLANK('Professional EARS'!J175),"",'Professional EARS'!J175)</f>
        <v/>
      </c>
      <c r="I772" t="str">
        <f>IF(ISBLANK('Professional EARS'!K175),"",'Professional EARS'!K175)</f>
        <v/>
      </c>
      <c r="J772" t="str">
        <f>IF(ISBLANK('Professional EARS'!L175),"",'Professional EARS'!L175)</f>
        <v/>
      </c>
      <c r="K772" t="str">
        <f>IF(ISBLANK('Professional EARS'!M175),"",'Professional EARS'!M175)</f>
        <v/>
      </c>
      <c r="N772" t="str">
        <f>IF(ISBLANK('Professional EARS'!N175),"",'Professional EARS'!N175)</f>
        <v/>
      </c>
      <c r="AU772" t="str">
        <f>IF(ISBLANK('Professional EARS'!AU175),"",'Professional EARS'!AU175)</f>
        <v/>
      </c>
      <c r="AV772" t="str">
        <f>IF(ISBLANK('Professional EARS'!AV175),"",'Professional EARS'!AV175)</f>
        <v/>
      </c>
      <c r="AW772" t="str">
        <f>IF(ISBLANK('Professional EARS'!AW175),"",'Professional EARS'!AW175)</f>
        <v/>
      </c>
      <c r="AX772" t="str">
        <f>IF(ISBLANK('Professional EARS'!AX175),"",'Professional EARS'!AX175)</f>
        <v/>
      </c>
      <c r="BG772" t="str">
        <f>IF(ISBLANK('Professional EARS'!BG175),"",'Professional EARS'!BG175)</f>
        <v/>
      </c>
      <c r="BI772" s="29" t="str">
        <f>IF(ISBLANK('Professional EARS'!BH175),"",'Professional EARS'!BH175)</f>
        <v/>
      </c>
      <c r="BJ772" t="str">
        <f>IF(ISBLANK('Professional EARS'!F175),"",'Professional EARS'!F175)</f>
        <v/>
      </c>
      <c r="BK772" t="str">
        <f>IF(ISBLANK('Professional EARS'!G175),"",'Professional EARS'!G175)</f>
        <v/>
      </c>
      <c r="BL772" t="str">
        <f>IF(ISBLANK('Professional EARS'!AF175),"",'Professional EARS'!AF175)</f>
        <v/>
      </c>
      <c r="BN772" t="str">
        <f>IF(ISBLANK('Professional EARS'!BI175),"",'Professional EARS'!BI175)</f>
        <v/>
      </c>
    </row>
    <row r="773" spans="6:66">
      <c r="F773" t="str">
        <f>IF(ISBLANK('Professional EARS'!H176),"",'Professional EARS'!H176)</f>
        <v/>
      </c>
      <c r="G773" t="str">
        <f>IF(ISBLANK('Professional EARS'!I176),"",'Professional EARS'!I176)</f>
        <v/>
      </c>
      <c r="H773" t="str">
        <f>IF(ISBLANK('Professional EARS'!J176),"",'Professional EARS'!J176)</f>
        <v/>
      </c>
      <c r="I773" t="str">
        <f>IF(ISBLANK('Professional EARS'!K176),"",'Professional EARS'!K176)</f>
        <v/>
      </c>
      <c r="J773" t="str">
        <f>IF(ISBLANK('Professional EARS'!L176),"",'Professional EARS'!L176)</f>
        <v/>
      </c>
      <c r="K773" t="str">
        <f>IF(ISBLANK('Professional EARS'!M176),"",'Professional EARS'!M176)</f>
        <v/>
      </c>
      <c r="N773" t="str">
        <f>IF(ISBLANK('Professional EARS'!N176),"",'Professional EARS'!N176)</f>
        <v/>
      </c>
      <c r="AU773" t="str">
        <f>IF(ISBLANK('Professional EARS'!AU176),"",'Professional EARS'!AU176)</f>
        <v/>
      </c>
      <c r="AV773" t="str">
        <f>IF(ISBLANK('Professional EARS'!AV176),"",'Professional EARS'!AV176)</f>
        <v/>
      </c>
      <c r="AW773" t="str">
        <f>IF(ISBLANK('Professional EARS'!AW176),"",'Professional EARS'!AW176)</f>
        <v/>
      </c>
      <c r="AX773" t="str">
        <f>IF(ISBLANK('Professional EARS'!AX176),"",'Professional EARS'!AX176)</f>
        <v/>
      </c>
      <c r="BG773" t="str">
        <f>IF(ISBLANK('Professional EARS'!BG176),"",'Professional EARS'!BG176)</f>
        <v/>
      </c>
      <c r="BI773" s="29" t="str">
        <f>IF(ISBLANK('Professional EARS'!BH176),"",'Professional EARS'!BH176)</f>
        <v/>
      </c>
      <c r="BJ773" t="str">
        <f>IF(ISBLANK('Professional EARS'!F176),"",'Professional EARS'!F176)</f>
        <v/>
      </c>
      <c r="BK773" t="str">
        <f>IF(ISBLANK('Professional EARS'!G176),"",'Professional EARS'!G176)</f>
        <v/>
      </c>
      <c r="BL773" t="str">
        <f>IF(ISBLANK('Professional EARS'!AF176),"",'Professional EARS'!AF176)</f>
        <v/>
      </c>
      <c r="BN773" t="str">
        <f>IF(ISBLANK('Professional EARS'!BI176),"",'Professional EARS'!BI176)</f>
        <v/>
      </c>
    </row>
    <row r="774" spans="6:66">
      <c r="F774" t="str">
        <f>IF(ISBLANK('Professional EARS'!H177),"",'Professional EARS'!H177)</f>
        <v/>
      </c>
      <c r="G774" t="str">
        <f>IF(ISBLANK('Professional EARS'!I177),"",'Professional EARS'!I177)</f>
        <v/>
      </c>
      <c r="H774" t="str">
        <f>IF(ISBLANK('Professional EARS'!J177),"",'Professional EARS'!J177)</f>
        <v/>
      </c>
      <c r="I774" t="str">
        <f>IF(ISBLANK('Professional EARS'!K177),"",'Professional EARS'!K177)</f>
        <v/>
      </c>
      <c r="J774" t="str">
        <f>IF(ISBLANK('Professional EARS'!L177),"",'Professional EARS'!L177)</f>
        <v/>
      </c>
      <c r="K774" t="str">
        <f>IF(ISBLANK('Professional EARS'!M177),"",'Professional EARS'!M177)</f>
        <v/>
      </c>
      <c r="N774" t="str">
        <f>IF(ISBLANK('Professional EARS'!N177),"",'Professional EARS'!N177)</f>
        <v/>
      </c>
      <c r="AU774" t="str">
        <f>IF(ISBLANK('Professional EARS'!AU177),"",'Professional EARS'!AU177)</f>
        <v/>
      </c>
      <c r="AV774" t="str">
        <f>IF(ISBLANK('Professional EARS'!AV177),"",'Professional EARS'!AV177)</f>
        <v/>
      </c>
      <c r="AW774" t="str">
        <f>IF(ISBLANK('Professional EARS'!AW177),"",'Professional EARS'!AW177)</f>
        <v/>
      </c>
      <c r="AX774" t="str">
        <f>IF(ISBLANK('Professional EARS'!AX177),"",'Professional EARS'!AX177)</f>
        <v/>
      </c>
      <c r="BG774" t="str">
        <f>IF(ISBLANK('Professional EARS'!BG177),"",'Professional EARS'!BG177)</f>
        <v/>
      </c>
      <c r="BI774" s="29" t="str">
        <f>IF(ISBLANK('Professional EARS'!BH177),"",'Professional EARS'!BH177)</f>
        <v/>
      </c>
      <c r="BJ774" t="str">
        <f>IF(ISBLANK('Professional EARS'!F177),"",'Professional EARS'!F177)</f>
        <v/>
      </c>
      <c r="BK774" t="str">
        <f>IF(ISBLANK('Professional EARS'!G177),"",'Professional EARS'!G177)</f>
        <v/>
      </c>
      <c r="BL774" t="str">
        <f>IF(ISBLANK('Professional EARS'!AF177),"",'Professional EARS'!AF177)</f>
        <v/>
      </c>
      <c r="BN774" t="str">
        <f>IF(ISBLANK('Professional EARS'!BI177),"",'Professional EARS'!BI177)</f>
        <v/>
      </c>
    </row>
    <row r="775" spans="6:66">
      <c r="F775" t="str">
        <f>IF(ISBLANK('Professional EARS'!H178),"",'Professional EARS'!H178)</f>
        <v/>
      </c>
      <c r="G775" t="str">
        <f>IF(ISBLANK('Professional EARS'!I178),"",'Professional EARS'!I178)</f>
        <v/>
      </c>
      <c r="H775" t="str">
        <f>IF(ISBLANK('Professional EARS'!J178),"",'Professional EARS'!J178)</f>
        <v/>
      </c>
      <c r="I775" t="str">
        <f>IF(ISBLANK('Professional EARS'!K178),"",'Professional EARS'!K178)</f>
        <v/>
      </c>
      <c r="J775" t="str">
        <f>IF(ISBLANK('Professional EARS'!L178),"",'Professional EARS'!L178)</f>
        <v/>
      </c>
      <c r="K775" t="str">
        <f>IF(ISBLANK('Professional EARS'!M178),"",'Professional EARS'!M178)</f>
        <v/>
      </c>
      <c r="N775" t="str">
        <f>IF(ISBLANK('Professional EARS'!N178),"",'Professional EARS'!N178)</f>
        <v/>
      </c>
      <c r="AU775" t="str">
        <f>IF(ISBLANK('Professional EARS'!AU178),"",'Professional EARS'!AU178)</f>
        <v/>
      </c>
      <c r="AV775" t="str">
        <f>IF(ISBLANK('Professional EARS'!AV178),"",'Professional EARS'!AV178)</f>
        <v/>
      </c>
      <c r="AW775" t="str">
        <f>IF(ISBLANK('Professional EARS'!AW178),"",'Professional EARS'!AW178)</f>
        <v/>
      </c>
      <c r="AX775" t="str">
        <f>IF(ISBLANK('Professional EARS'!AX178),"",'Professional EARS'!AX178)</f>
        <v/>
      </c>
      <c r="BG775" t="str">
        <f>IF(ISBLANK('Professional EARS'!BG178),"",'Professional EARS'!BG178)</f>
        <v/>
      </c>
      <c r="BI775" s="29" t="str">
        <f>IF(ISBLANK('Professional EARS'!BH178),"",'Professional EARS'!BH178)</f>
        <v/>
      </c>
      <c r="BJ775" t="str">
        <f>IF(ISBLANK('Professional EARS'!F178),"",'Professional EARS'!F178)</f>
        <v/>
      </c>
      <c r="BK775" t="str">
        <f>IF(ISBLANK('Professional EARS'!G178),"",'Professional EARS'!G178)</f>
        <v/>
      </c>
      <c r="BL775" t="str">
        <f>IF(ISBLANK('Professional EARS'!AF178),"",'Professional EARS'!AF178)</f>
        <v/>
      </c>
      <c r="BN775" t="str">
        <f>IF(ISBLANK('Professional EARS'!BI178),"",'Professional EARS'!BI178)</f>
        <v/>
      </c>
    </row>
    <row r="776" spans="6:66">
      <c r="F776" t="str">
        <f>IF(ISBLANK('Professional EARS'!H179),"",'Professional EARS'!H179)</f>
        <v/>
      </c>
      <c r="G776" t="str">
        <f>IF(ISBLANK('Professional EARS'!I179),"",'Professional EARS'!I179)</f>
        <v/>
      </c>
      <c r="H776" t="str">
        <f>IF(ISBLANK('Professional EARS'!J179),"",'Professional EARS'!J179)</f>
        <v/>
      </c>
      <c r="I776" t="str">
        <f>IF(ISBLANK('Professional EARS'!K179),"",'Professional EARS'!K179)</f>
        <v/>
      </c>
      <c r="J776" t="str">
        <f>IF(ISBLANK('Professional EARS'!L179),"",'Professional EARS'!L179)</f>
        <v/>
      </c>
      <c r="K776" t="str">
        <f>IF(ISBLANK('Professional EARS'!M179),"",'Professional EARS'!M179)</f>
        <v/>
      </c>
      <c r="N776" t="str">
        <f>IF(ISBLANK('Professional EARS'!N179),"",'Professional EARS'!N179)</f>
        <v/>
      </c>
      <c r="AU776" t="str">
        <f>IF(ISBLANK('Professional EARS'!AU179),"",'Professional EARS'!AU179)</f>
        <v/>
      </c>
      <c r="AV776" t="str">
        <f>IF(ISBLANK('Professional EARS'!AV179),"",'Professional EARS'!AV179)</f>
        <v/>
      </c>
      <c r="AW776" t="str">
        <f>IF(ISBLANK('Professional EARS'!AW179),"",'Professional EARS'!AW179)</f>
        <v/>
      </c>
      <c r="AX776" t="str">
        <f>IF(ISBLANK('Professional EARS'!AX179),"",'Professional EARS'!AX179)</f>
        <v/>
      </c>
      <c r="BG776" t="str">
        <f>IF(ISBLANK('Professional EARS'!BG179),"",'Professional EARS'!BG179)</f>
        <v/>
      </c>
      <c r="BI776" s="29" t="str">
        <f>IF(ISBLANK('Professional EARS'!BH179),"",'Professional EARS'!BH179)</f>
        <v/>
      </c>
      <c r="BJ776" t="str">
        <f>IF(ISBLANK('Professional EARS'!F179),"",'Professional EARS'!F179)</f>
        <v/>
      </c>
      <c r="BK776" t="str">
        <f>IF(ISBLANK('Professional EARS'!G179),"",'Professional EARS'!G179)</f>
        <v/>
      </c>
      <c r="BL776" t="str">
        <f>IF(ISBLANK('Professional EARS'!AF179),"",'Professional EARS'!AF179)</f>
        <v/>
      </c>
      <c r="BN776" t="str">
        <f>IF(ISBLANK('Professional EARS'!BI179),"",'Professional EARS'!BI179)</f>
        <v/>
      </c>
    </row>
    <row r="777" spans="6:66">
      <c r="F777" t="str">
        <f>IF(ISBLANK('Professional EARS'!H180),"",'Professional EARS'!H180)</f>
        <v/>
      </c>
      <c r="G777" t="str">
        <f>IF(ISBLANK('Professional EARS'!I180),"",'Professional EARS'!I180)</f>
        <v/>
      </c>
      <c r="H777" t="str">
        <f>IF(ISBLANK('Professional EARS'!J180),"",'Professional EARS'!J180)</f>
        <v/>
      </c>
      <c r="I777" t="str">
        <f>IF(ISBLANK('Professional EARS'!K180),"",'Professional EARS'!K180)</f>
        <v/>
      </c>
      <c r="J777" t="str">
        <f>IF(ISBLANK('Professional EARS'!L180),"",'Professional EARS'!L180)</f>
        <v/>
      </c>
      <c r="K777" t="str">
        <f>IF(ISBLANK('Professional EARS'!M180),"",'Professional EARS'!M180)</f>
        <v/>
      </c>
      <c r="N777" t="str">
        <f>IF(ISBLANK('Professional EARS'!N180),"",'Professional EARS'!N180)</f>
        <v/>
      </c>
      <c r="AU777" t="str">
        <f>IF(ISBLANK('Professional EARS'!AU180),"",'Professional EARS'!AU180)</f>
        <v/>
      </c>
      <c r="AV777" t="str">
        <f>IF(ISBLANK('Professional EARS'!AV180),"",'Professional EARS'!AV180)</f>
        <v/>
      </c>
      <c r="AW777" t="str">
        <f>IF(ISBLANK('Professional EARS'!AW180),"",'Professional EARS'!AW180)</f>
        <v/>
      </c>
      <c r="AX777" t="str">
        <f>IF(ISBLANK('Professional EARS'!AX180),"",'Professional EARS'!AX180)</f>
        <v/>
      </c>
      <c r="BG777" t="str">
        <f>IF(ISBLANK('Professional EARS'!BG180),"",'Professional EARS'!BG180)</f>
        <v/>
      </c>
      <c r="BI777" s="29" t="str">
        <f>IF(ISBLANK('Professional EARS'!BH180),"",'Professional EARS'!BH180)</f>
        <v/>
      </c>
      <c r="BJ777" t="str">
        <f>IF(ISBLANK('Professional EARS'!F180),"",'Professional EARS'!F180)</f>
        <v/>
      </c>
      <c r="BK777" t="str">
        <f>IF(ISBLANK('Professional EARS'!G180),"",'Professional EARS'!G180)</f>
        <v/>
      </c>
      <c r="BL777" t="str">
        <f>IF(ISBLANK('Professional EARS'!AF180),"",'Professional EARS'!AF180)</f>
        <v/>
      </c>
      <c r="BN777" t="str">
        <f>IF(ISBLANK('Professional EARS'!BI180),"",'Professional EARS'!BI180)</f>
        <v/>
      </c>
    </row>
    <row r="778" spans="6:66">
      <c r="F778" t="str">
        <f>IF(ISBLANK('Professional EARS'!H181),"",'Professional EARS'!H181)</f>
        <v/>
      </c>
      <c r="G778" t="str">
        <f>IF(ISBLANK('Professional EARS'!I181),"",'Professional EARS'!I181)</f>
        <v/>
      </c>
      <c r="H778" t="str">
        <f>IF(ISBLANK('Professional EARS'!J181),"",'Professional EARS'!J181)</f>
        <v/>
      </c>
      <c r="I778" t="str">
        <f>IF(ISBLANK('Professional EARS'!K181),"",'Professional EARS'!K181)</f>
        <v/>
      </c>
      <c r="J778" t="str">
        <f>IF(ISBLANK('Professional EARS'!L181),"",'Professional EARS'!L181)</f>
        <v/>
      </c>
      <c r="K778" t="str">
        <f>IF(ISBLANK('Professional EARS'!M181),"",'Professional EARS'!M181)</f>
        <v/>
      </c>
      <c r="N778" t="str">
        <f>IF(ISBLANK('Professional EARS'!N181),"",'Professional EARS'!N181)</f>
        <v/>
      </c>
      <c r="AU778" t="str">
        <f>IF(ISBLANK('Professional EARS'!AU181),"",'Professional EARS'!AU181)</f>
        <v/>
      </c>
      <c r="AV778" t="str">
        <f>IF(ISBLANK('Professional EARS'!AV181),"",'Professional EARS'!AV181)</f>
        <v/>
      </c>
      <c r="AW778" t="str">
        <f>IF(ISBLANK('Professional EARS'!AW181),"",'Professional EARS'!AW181)</f>
        <v/>
      </c>
      <c r="AX778" t="str">
        <f>IF(ISBLANK('Professional EARS'!AX181),"",'Professional EARS'!AX181)</f>
        <v/>
      </c>
      <c r="BG778" t="str">
        <f>IF(ISBLANK('Professional EARS'!BG181),"",'Professional EARS'!BG181)</f>
        <v/>
      </c>
      <c r="BI778" s="29" t="str">
        <f>IF(ISBLANK('Professional EARS'!BH181),"",'Professional EARS'!BH181)</f>
        <v/>
      </c>
      <c r="BJ778" t="str">
        <f>IF(ISBLANK('Professional EARS'!F181),"",'Professional EARS'!F181)</f>
        <v/>
      </c>
      <c r="BK778" t="str">
        <f>IF(ISBLANK('Professional EARS'!G181),"",'Professional EARS'!G181)</f>
        <v/>
      </c>
      <c r="BL778" t="str">
        <f>IF(ISBLANK('Professional EARS'!AF181),"",'Professional EARS'!AF181)</f>
        <v/>
      </c>
      <c r="BN778" t="str">
        <f>IF(ISBLANK('Professional EARS'!BI181),"",'Professional EARS'!BI181)</f>
        <v/>
      </c>
    </row>
    <row r="779" spans="6:66">
      <c r="F779" t="str">
        <f>IF(ISBLANK('Professional EARS'!H182),"",'Professional EARS'!H182)</f>
        <v/>
      </c>
      <c r="G779" t="str">
        <f>IF(ISBLANK('Professional EARS'!I182),"",'Professional EARS'!I182)</f>
        <v/>
      </c>
      <c r="H779" t="str">
        <f>IF(ISBLANK('Professional EARS'!J182),"",'Professional EARS'!J182)</f>
        <v/>
      </c>
      <c r="I779" t="str">
        <f>IF(ISBLANK('Professional EARS'!K182),"",'Professional EARS'!K182)</f>
        <v/>
      </c>
      <c r="J779" t="str">
        <f>IF(ISBLANK('Professional EARS'!L182),"",'Professional EARS'!L182)</f>
        <v/>
      </c>
      <c r="K779" t="str">
        <f>IF(ISBLANK('Professional EARS'!M182),"",'Professional EARS'!M182)</f>
        <v/>
      </c>
      <c r="N779" t="str">
        <f>IF(ISBLANK('Professional EARS'!N182),"",'Professional EARS'!N182)</f>
        <v/>
      </c>
      <c r="AU779" t="str">
        <f>IF(ISBLANK('Professional EARS'!AU182),"",'Professional EARS'!AU182)</f>
        <v/>
      </c>
      <c r="AV779" t="str">
        <f>IF(ISBLANK('Professional EARS'!AV182),"",'Professional EARS'!AV182)</f>
        <v/>
      </c>
      <c r="AW779" t="str">
        <f>IF(ISBLANK('Professional EARS'!AW182),"",'Professional EARS'!AW182)</f>
        <v/>
      </c>
      <c r="AX779" t="str">
        <f>IF(ISBLANK('Professional EARS'!AX182),"",'Professional EARS'!AX182)</f>
        <v/>
      </c>
      <c r="BG779" t="str">
        <f>IF(ISBLANK('Professional EARS'!BG182),"",'Professional EARS'!BG182)</f>
        <v/>
      </c>
      <c r="BI779" s="29" t="str">
        <f>IF(ISBLANK('Professional EARS'!BH182),"",'Professional EARS'!BH182)</f>
        <v/>
      </c>
      <c r="BJ779" t="str">
        <f>IF(ISBLANK('Professional EARS'!F182),"",'Professional EARS'!F182)</f>
        <v/>
      </c>
      <c r="BK779" t="str">
        <f>IF(ISBLANK('Professional EARS'!G182),"",'Professional EARS'!G182)</f>
        <v/>
      </c>
      <c r="BL779" t="str">
        <f>IF(ISBLANK('Professional EARS'!AF182),"",'Professional EARS'!AF182)</f>
        <v/>
      </c>
      <c r="BN779" t="str">
        <f>IF(ISBLANK('Professional EARS'!BI182),"",'Professional EARS'!BI182)</f>
        <v/>
      </c>
    </row>
    <row r="780" spans="6:66">
      <c r="F780" t="str">
        <f>IF(ISBLANK('Professional EARS'!H183),"",'Professional EARS'!H183)</f>
        <v/>
      </c>
      <c r="G780" t="str">
        <f>IF(ISBLANK('Professional EARS'!I183),"",'Professional EARS'!I183)</f>
        <v/>
      </c>
      <c r="H780" t="str">
        <f>IF(ISBLANK('Professional EARS'!J183),"",'Professional EARS'!J183)</f>
        <v/>
      </c>
      <c r="I780" t="str">
        <f>IF(ISBLANK('Professional EARS'!K183),"",'Professional EARS'!K183)</f>
        <v/>
      </c>
      <c r="J780" t="str">
        <f>IF(ISBLANK('Professional EARS'!L183),"",'Professional EARS'!L183)</f>
        <v/>
      </c>
      <c r="K780" t="str">
        <f>IF(ISBLANK('Professional EARS'!M183),"",'Professional EARS'!M183)</f>
        <v/>
      </c>
      <c r="N780" t="str">
        <f>IF(ISBLANK('Professional EARS'!N183),"",'Professional EARS'!N183)</f>
        <v/>
      </c>
      <c r="AU780" t="str">
        <f>IF(ISBLANK('Professional EARS'!AU183),"",'Professional EARS'!AU183)</f>
        <v/>
      </c>
      <c r="AV780" t="str">
        <f>IF(ISBLANK('Professional EARS'!AV183),"",'Professional EARS'!AV183)</f>
        <v/>
      </c>
      <c r="AW780" t="str">
        <f>IF(ISBLANK('Professional EARS'!AW183),"",'Professional EARS'!AW183)</f>
        <v/>
      </c>
      <c r="AX780" t="str">
        <f>IF(ISBLANK('Professional EARS'!AX183),"",'Professional EARS'!AX183)</f>
        <v/>
      </c>
      <c r="BG780" t="str">
        <f>IF(ISBLANK('Professional EARS'!BG183),"",'Professional EARS'!BG183)</f>
        <v/>
      </c>
      <c r="BI780" s="29" t="str">
        <f>IF(ISBLANK('Professional EARS'!BH183),"",'Professional EARS'!BH183)</f>
        <v/>
      </c>
      <c r="BJ780" t="str">
        <f>IF(ISBLANK('Professional EARS'!F183),"",'Professional EARS'!F183)</f>
        <v/>
      </c>
      <c r="BK780" t="str">
        <f>IF(ISBLANK('Professional EARS'!G183),"",'Professional EARS'!G183)</f>
        <v/>
      </c>
      <c r="BL780" t="str">
        <f>IF(ISBLANK('Professional EARS'!AF183),"",'Professional EARS'!AF183)</f>
        <v/>
      </c>
      <c r="BN780" t="str">
        <f>IF(ISBLANK('Professional EARS'!BI183),"",'Professional EARS'!BI183)</f>
        <v/>
      </c>
    </row>
    <row r="781" spans="6:66">
      <c r="F781" t="str">
        <f>IF(ISBLANK('Professional EARS'!H184),"",'Professional EARS'!H184)</f>
        <v/>
      </c>
      <c r="G781" t="str">
        <f>IF(ISBLANK('Professional EARS'!I184),"",'Professional EARS'!I184)</f>
        <v/>
      </c>
      <c r="H781" t="str">
        <f>IF(ISBLANK('Professional EARS'!J184),"",'Professional EARS'!J184)</f>
        <v/>
      </c>
      <c r="I781" t="str">
        <f>IF(ISBLANK('Professional EARS'!K184),"",'Professional EARS'!K184)</f>
        <v/>
      </c>
      <c r="J781" t="str">
        <f>IF(ISBLANK('Professional EARS'!L184),"",'Professional EARS'!L184)</f>
        <v/>
      </c>
      <c r="K781" t="str">
        <f>IF(ISBLANK('Professional EARS'!M184),"",'Professional EARS'!M184)</f>
        <v/>
      </c>
      <c r="N781" t="str">
        <f>IF(ISBLANK('Professional EARS'!N184),"",'Professional EARS'!N184)</f>
        <v/>
      </c>
      <c r="AU781" t="str">
        <f>IF(ISBLANK('Professional EARS'!AU184),"",'Professional EARS'!AU184)</f>
        <v/>
      </c>
      <c r="AV781" t="str">
        <f>IF(ISBLANK('Professional EARS'!AV184),"",'Professional EARS'!AV184)</f>
        <v/>
      </c>
      <c r="AW781" t="str">
        <f>IF(ISBLANK('Professional EARS'!AW184),"",'Professional EARS'!AW184)</f>
        <v/>
      </c>
      <c r="AX781" t="str">
        <f>IF(ISBLANK('Professional EARS'!AX184),"",'Professional EARS'!AX184)</f>
        <v/>
      </c>
      <c r="BG781" t="str">
        <f>IF(ISBLANK('Professional EARS'!BG184),"",'Professional EARS'!BG184)</f>
        <v/>
      </c>
      <c r="BI781" s="29" t="str">
        <f>IF(ISBLANK('Professional EARS'!BH184),"",'Professional EARS'!BH184)</f>
        <v/>
      </c>
      <c r="BJ781" t="str">
        <f>IF(ISBLANK('Professional EARS'!F184),"",'Professional EARS'!F184)</f>
        <v/>
      </c>
      <c r="BK781" t="str">
        <f>IF(ISBLANK('Professional EARS'!G184),"",'Professional EARS'!G184)</f>
        <v/>
      </c>
      <c r="BL781" t="str">
        <f>IF(ISBLANK('Professional EARS'!AF184),"",'Professional EARS'!AF184)</f>
        <v/>
      </c>
      <c r="BN781" t="str">
        <f>IF(ISBLANK('Professional EARS'!BI184),"",'Professional EARS'!BI184)</f>
        <v/>
      </c>
    </row>
    <row r="782" spans="6:66">
      <c r="F782" t="str">
        <f>IF(ISBLANK('Professional EARS'!H185),"",'Professional EARS'!H185)</f>
        <v/>
      </c>
      <c r="G782" t="str">
        <f>IF(ISBLANK('Professional EARS'!I185),"",'Professional EARS'!I185)</f>
        <v/>
      </c>
      <c r="H782" t="str">
        <f>IF(ISBLANK('Professional EARS'!J185),"",'Professional EARS'!J185)</f>
        <v/>
      </c>
      <c r="I782" t="str">
        <f>IF(ISBLANK('Professional EARS'!K185),"",'Professional EARS'!K185)</f>
        <v/>
      </c>
      <c r="J782" t="str">
        <f>IF(ISBLANK('Professional EARS'!L185),"",'Professional EARS'!L185)</f>
        <v/>
      </c>
      <c r="K782" t="str">
        <f>IF(ISBLANK('Professional EARS'!M185),"",'Professional EARS'!M185)</f>
        <v/>
      </c>
      <c r="N782" t="str">
        <f>IF(ISBLANK('Professional EARS'!N185),"",'Professional EARS'!N185)</f>
        <v/>
      </c>
      <c r="AU782" t="str">
        <f>IF(ISBLANK('Professional EARS'!AU185),"",'Professional EARS'!AU185)</f>
        <v/>
      </c>
      <c r="AV782" t="str">
        <f>IF(ISBLANK('Professional EARS'!AV185),"",'Professional EARS'!AV185)</f>
        <v/>
      </c>
      <c r="AW782" t="str">
        <f>IF(ISBLANK('Professional EARS'!AW185),"",'Professional EARS'!AW185)</f>
        <v/>
      </c>
      <c r="AX782" t="str">
        <f>IF(ISBLANK('Professional EARS'!AX185),"",'Professional EARS'!AX185)</f>
        <v/>
      </c>
      <c r="BG782" t="str">
        <f>IF(ISBLANK('Professional EARS'!BG185),"",'Professional EARS'!BG185)</f>
        <v/>
      </c>
      <c r="BI782" s="29" t="str">
        <f>IF(ISBLANK('Professional EARS'!BH185),"",'Professional EARS'!BH185)</f>
        <v/>
      </c>
      <c r="BJ782" t="str">
        <f>IF(ISBLANK('Professional EARS'!F185),"",'Professional EARS'!F185)</f>
        <v/>
      </c>
      <c r="BK782" t="str">
        <f>IF(ISBLANK('Professional EARS'!G185),"",'Professional EARS'!G185)</f>
        <v/>
      </c>
      <c r="BL782" t="str">
        <f>IF(ISBLANK('Professional EARS'!AF185),"",'Professional EARS'!AF185)</f>
        <v/>
      </c>
      <c r="BN782" t="str">
        <f>IF(ISBLANK('Professional EARS'!BI185),"",'Professional EARS'!BI185)</f>
        <v/>
      </c>
    </row>
    <row r="783" spans="6:66">
      <c r="F783" t="str">
        <f>IF(ISBLANK('Professional EARS'!H186),"",'Professional EARS'!H186)</f>
        <v/>
      </c>
      <c r="G783" t="str">
        <f>IF(ISBLANK('Professional EARS'!I186),"",'Professional EARS'!I186)</f>
        <v/>
      </c>
      <c r="H783" t="str">
        <f>IF(ISBLANK('Professional EARS'!J186),"",'Professional EARS'!J186)</f>
        <v/>
      </c>
      <c r="I783" t="str">
        <f>IF(ISBLANK('Professional EARS'!K186),"",'Professional EARS'!K186)</f>
        <v/>
      </c>
      <c r="J783" t="str">
        <f>IF(ISBLANK('Professional EARS'!L186),"",'Professional EARS'!L186)</f>
        <v/>
      </c>
      <c r="K783" t="str">
        <f>IF(ISBLANK('Professional EARS'!M186),"",'Professional EARS'!M186)</f>
        <v/>
      </c>
      <c r="N783" t="str">
        <f>IF(ISBLANK('Professional EARS'!N186),"",'Professional EARS'!N186)</f>
        <v/>
      </c>
      <c r="AU783" t="str">
        <f>IF(ISBLANK('Professional EARS'!AU186),"",'Professional EARS'!AU186)</f>
        <v/>
      </c>
      <c r="AV783" t="str">
        <f>IF(ISBLANK('Professional EARS'!AV186),"",'Professional EARS'!AV186)</f>
        <v/>
      </c>
      <c r="AW783" t="str">
        <f>IF(ISBLANK('Professional EARS'!AW186),"",'Professional EARS'!AW186)</f>
        <v/>
      </c>
      <c r="AX783" t="str">
        <f>IF(ISBLANK('Professional EARS'!AX186),"",'Professional EARS'!AX186)</f>
        <v/>
      </c>
      <c r="BG783" t="str">
        <f>IF(ISBLANK('Professional EARS'!BG186),"",'Professional EARS'!BG186)</f>
        <v/>
      </c>
      <c r="BI783" s="29" t="str">
        <f>IF(ISBLANK('Professional EARS'!BH186),"",'Professional EARS'!BH186)</f>
        <v/>
      </c>
      <c r="BJ783" t="str">
        <f>IF(ISBLANK('Professional EARS'!F186),"",'Professional EARS'!F186)</f>
        <v/>
      </c>
      <c r="BK783" t="str">
        <f>IF(ISBLANK('Professional EARS'!G186),"",'Professional EARS'!G186)</f>
        <v/>
      </c>
      <c r="BL783" t="str">
        <f>IF(ISBLANK('Professional EARS'!AF186),"",'Professional EARS'!AF186)</f>
        <v/>
      </c>
      <c r="BN783" t="str">
        <f>IF(ISBLANK('Professional EARS'!BI186),"",'Professional EARS'!BI186)</f>
        <v/>
      </c>
    </row>
    <row r="784" spans="6:66">
      <c r="F784" t="str">
        <f>IF(ISBLANK('Professional EARS'!H187),"",'Professional EARS'!H187)</f>
        <v/>
      </c>
      <c r="G784" t="str">
        <f>IF(ISBLANK('Professional EARS'!I187),"",'Professional EARS'!I187)</f>
        <v/>
      </c>
      <c r="H784" t="str">
        <f>IF(ISBLANK('Professional EARS'!J187),"",'Professional EARS'!J187)</f>
        <v/>
      </c>
      <c r="I784" t="str">
        <f>IF(ISBLANK('Professional EARS'!K187),"",'Professional EARS'!K187)</f>
        <v/>
      </c>
      <c r="J784" t="str">
        <f>IF(ISBLANK('Professional EARS'!L187),"",'Professional EARS'!L187)</f>
        <v/>
      </c>
      <c r="K784" t="str">
        <f>IF(ISBLANK('Professional EARS'!M187),"",'Professional EARS'!M187)</f>
        <v/>
      </c>
      <c r="N784" t="str">
        <f>IF(ISBLANK('Professional EARS'!N187),"",'Professional EARS'!N187)</f>
        <v/>
      </c>
      <c r="AU784" t="str">
        <f>IF(ISBLANK('Professional EARS'!AU187),"",'Professional EARS'!AU187)</f>
        <v/>
      </c>
      <c r="AV784" t="str">
        <f>IF(ISBLANK('Professional EARS'!AV187),"",'Professional EARS'!AV187)</f>
        <v/>
      </c>
      <c r="AW784" t="str">
        <f>IF(ISBLANK('Professional EARS'!AW187),"",'Professional EARS'!AW187)</f>
        <v/>
      </c>
      <c r="AX784" t="str">
        <f>IF(ISBLANK('Professional EARS'!AX187),"",'Professional EARS'!AX187)</f>
        <v/>
      </c>
      <c r="BG784" t="str">
        <f>IF(ISBLANK('Professional EARS'!BG187),"",'Professional EARS'!BG187)</f>
        <v/>
      </c>
      <c r="BI784" s="29" t="str">
        <f>IF(ISBLANK('Professional EARS'!BH187),"",'Professional EARS'!BH187)</f>
        <v/>
      </c>
      <c r="BJ784" t="str">
        <f>IF(ISBLANK('Professional EARS'!F187),"",'Professional EARS'!F187)</f>
        <v/>
      </c>
      <c r="BK784" t="str">
        <f>IF(ISBLANK('Professional EARS'!G187),"",'Professional EARS'!G187)</f>
        <v/>
      </c>
      <c r="BL784" t="str">
        <f>IF(ISBLANK('Professional EARS'!AF187),"",'Professional EARS'!AF187)</f>
        <v/>
      </c>
      <c r="BN784" t="str">
        <f>IF(ISBLANK('Professional EARS'!BI187),"",'Professional EARS'!BI187)</f>
        <v/>
      </c>
    </row>
    <row r="785" spans="6:66">
      <c r="F785" t="str">
        <f>IF(ISBLANK('Professional EARS'!H188),"",'Professional EARS'!H188)</f>
        <v/>
      </c>
      <c r="G785" t="str">
        <f>IF(ISBLANK('Professional EARS'!I188),"",'Professional EARS'!I188)</f>
        <v/>
      </c>
      <c r="H785" t="str">
        <f>IF(ISBLANK('Professional EARS'!J188),"",'Professional EARS'!J188)</f>
        <v/>
      </c>
      <c r="I785" t="str">
        <f>IF(ISBLANK('Professional EARS'!K188),"",'Professional EARS'!K188)</f>
        <v/>
      </c>
      <c r="J785" t="str">
        <f>IF(ISBLANK('Professional EARS'!L188),"",'Professional EARS'!L188)</f>
        <v/>
      </c>
      <c r="K785" t="str">
        <f>IF(ISBLANK('Professional EARS'!M188),"",'Professional EARS'!M188)</f>
        <v/>
      </c>
      <c r="N785" t="str">
        <f>IF(ISBLANK('Professional EARS'!N188),"",'Professional EARS'!N188)</f>
        <v/>
      </c>
      <c r="AU785" t="str">
        <f>IF(ISBLANK('Professional EARS'!AU188),"",'Professional EARS'!AU188)</f>
        <v/>
      </c>
      <c r="AV785" t="str">
        <f>IF(ISBLANK('Professional EARS'!AV188),"",'Professional EARS'!AV188)</f>
        <v/>
      </c>
      <c r="AW785" t="str">
        <f>IF(ISBLANK('Professional EARS'!AW188),"",'Professional EARS'!AW188)</f>
        <v/>
      </c>
      <c r="AX785" t="str">
        <f>IF(ISBLANK('Professional EARS'!AX188),"",'Professional EARS'!AX188)</f>
        <v/>
      </c>
      <c r="BG785" t="str">
        <f>IF(ISBLANK('Professional EARS'!BG188),"",'Professional EARS'!BG188)</f>
        <v/>
      </c>
      <c r="BI785" s="29" t="str">
        <f>IF(ISBLANK('Professional EARS'!BH188),"",'Professional EARS'!BH188)</f>
        <v/>
      </c>
      <c r="BJ785" t="str">
        <f>IF(ISBLANK('Professional EARS'!F188),"",'Professional EARS'!F188)</f>
        <v/>
      </c>
      <c r="BK785" t="str">
        <f>IF(ISBLANK('Professional EARS'!G188),"",'Professional EARS'!G188)</f>
        <v/>
      </c>
      <c r="BL785" t="str">
        <f>IF(ISBLANK('Professional EARS'!AF188),"",'Professional EARS'!AF188)</f>
        <v/>
      </c>
      <c r="BN785" t="str">
        <f>IF(ISBLANK('Professional EARS'!BI188),"",'Professional EARS'!BI188)</f>
        <v/>
      </c>
    </row>
    <row r="786" spans="6:66">
      <c r="F786" t="str">
        <f>IF(ISBLANK('Professional EARS'!H189),"",'Professional EARS'!H189)</f>
        <v/>
      </c>
      <c r="G786" t="str">
        <f>IF(ISBLANK('Professional EARS'!I189),"",'Professional EARS'!I189)</f>
        <v/>
      </c>
      <c r="H786" t="str">
        <f>IF(ISBLANK('Professional EARS'!J189),"",'Professional EARS'!J189)</f>
        <v/>
      </c>
      <c r="I786" t="str">
        <f>IF(ISBLANK('Professional EARS'!K189),"",'Professional EARS'!K189)</f>
        <v/>
      </c>
      <c r="J786" t="str">
        <f>IF(ISBLANK('Professional EARS'!L189),"",'Professional EARS'!L189)</f>
        <v/>
      </c>
      <c r="K786" t="str">
        <f>IF(ISBLANK('Professional EARS'!M189),"",'Professional EARS'!M189)</f>
        <v/>
      </c>
      <c r="N786" t="str">
        <f>IF(ISBLANK('Professional EARS'!N189),"",'Professional EARS'!N189)</f>
        <v/>
      </c>
      <c r="AU786" t="str">
        <f>IF(ISBLANK('Professional EARS'!AU189),"",'Professional EARS'!AU189)</f>
        <v/>
      </c>
      <c r="AV786" t="str">
        <f>IF(ISBLANK('Professional EARS'!AV189),"",'Professional EARS'!AV189)</f>
        <v/>
      </c>
      <c r="AW786" t="str">
        <f>IF(ISBLANK('Professional EARS'!AW189),"",'Professional EARS'!AW189)</f>
        <v/>
      </c>
      <c r="AX786" t="str">
        <f>IF(ISBLANK('Professional EARS'!AX189),"",'Professional EARS'!AX189)</f>
        <v/>
      </c>
      <c r="BG786" t="str">
        <f>IF(ISBLANK('Professional EARS'!BG189),"",'Professional EARS'!BG189)</f>
        <v/>
      </c>
      <c r="BI786" s="29" t="str">
        <f>IF(ISBLANK('Professional EARS'!BH189),"",'Professional EARS'!BH189)</f>
        <v/>
      </c>
      <c r="BJ786" t="str">
        <f>IF(ISBLANK('Professional EARS'!F189),"",'Professional EARS'!F189)</f>
        <v/>
      </c>
      <c r="BK786" t="str">
        <f>IF(ISBLANK('Professional EARS'!G189),"",'Professional EARS'!G189)</f>
        <v/>
      </c>
      <c r="BL786" t="str">
        <f>IF(ISBLANK('Professional EARS'!AF189),"",'Professional EARS'!AF189)</f>
        <v/>
      </c>
      <c r="BN786" t="str">
        <f>IF(ISBLANK('Professional EARS'!BI189),"",'Professional EARS'!BI189)</f>
        <v/>
      </c>
    </row>
    <row r="787" spans="6:66">
      <c r="F787" t="str">
        <f>IF(ISBLANK('Professional EARS'!H190),"",'Professional EARS'!H190)</f>
        <v/>
      </c>
      <c r="G787" t="str">
        <f>IF(ISBLANK('Professional EARS'!I190),"",'Professional EARS'!I190)</f>
        <v/>
      </c>
      <c r="H787" t="str">
        <f>IF(ISBLANK('Professional EARS'!J190),"",'Professional EARS'!J190)</f>
        <v/>
      </c>
      <c r="I787" t="str">
        <f>IF(ISBLANK('Professional EARS'!K190),"",'Professional EARS'!K190)</f>
        <v/>
      </c>
      <c r="J787" t="str">
        <f>IF(ISBLANK('Professional EARS'!L190),"",'Professional EARS'!L190)</f>
        <v/>
      </c>
      <c r="K787" t="str">
        <f>IF(ISBLANK('Professional EARS'!M190),"",'Professional EARS'!M190)</f>
        <v/>
      </c>
      <c r="N787" t="str">
        <f>IF(ISBLANK('Professional EARS'!N190),"",'Professional EARS'!N190)</f>
        <v/>
      </c>
      <c r="AU787" t="str">
        <f>IF(ISBLANK('Professional EARS'!AU190),"",'Professional EARS'!AU190)</f>
        <v/>
      </c>
      <c r="AV787" t="str">
        <f>IF(ISBLANK('Professional EARS'!AV190),"",'Professional EARS'!AV190)</f>
        <v/>
      </c>
      <c r="AW787" t="str">
        <f>IF(ISBLANK('Professional EARS'!AW190),"",'Professional EARS'!AW190)</f>
        <v/>
      </c>
      <c r="AX787" t="str">
        <f>IF(ISBLANK('Professional EARS'!AX190),"",'Professional EARS'!AX190)</f>
        <v/>
      </c>
      <c r="BG787" t="str">
        <f>IF(ISBLANK('Professional EARS'!BG190),"",'Professional EARS'!BG190)</f>
        <v/>
      </c>
      <c r="BI787" s="29" t="str">
        <f>IF(ISBLANK('Professional EARS'!BH190),"",'Professional EARS'!BH190)</f>
        <v/>
      </c>
      <c r="BJ787" t="str">
        <f>IF(ISBLANK('Professional EARS'!F190),"",'Professional EARS'!F190)</f>
        <v/>
      </c>
      <c r="BK787" t="str">
        <f>IF(ISBLANK('Professional EARS'!G190),"",'Professional EARS'!G190)</f>
        <v/>
      </c>
      <c r="BL787" t="str">
        <f>IF(ISBLANK('Professional EARS'!AF190),"",'Professional EARS'!AF190)</f>
        <v/>
      </c>
      <c r="BN787" t="str">
        <f>IF(ISBLANK('Professional EARS'!BI190),"",'Professional EARS'!BI190)</f>
        <v/>
      </c>
    </row>
    <row r="788" spans="6:66">
      <c r="F788" t="str">
        <f>IF(ISBLANK('Professional EARS'!H191),"",'Professional EARS'!H191)</f>
        <v/>
      </c>
      <c r="G788" t="str">
        <f>IF(ISBLANK('Professional EARS'!I191),"",'Professional EARS'!I191)</f>
        <v/>
      </c>
      <c r="H788" t="str">
        <f>IF(ISBLANK('Professional EARS'!J191),"",'Professional EARS'!J191)</f>
        <v/>
      </c>
      <c r="I788" t="str">
        <f>IF(ISBLANK('Professional EARS'!K191),"",'Professional EARS'!K191)</f>
        <v/>
      </c>
      <c r="J788" t="str">
        <f>IF(ISBLANK('Professional EARS'!L191),"",'Professional EARS'!L191)</f>
        <v/>
      </c>
      <c r="K788" t="str">
        <f>IF(ISBLANK('Professional EARS'!M191),"",'Professional EARS'!M191)</f>
        <v/>
      </c>
      <c r="N788" t="str">
        <f>IF(ISBLANK('Professional EARS'!N191),"",'Professional EARS'!N191)</f>
        <v/>
      </c>
      <c r="AU788" t="str">
        <f>IF(ISBLANK('Professional EARS'!AU191),"",'Professional EARS'!AU191)</f>
        <v/>
      </c>
      <c r="AV788" t="str">
        <f>IF(ISBLANK('Professional EARS'!AV191),"",'Professional EARS'!AV191)</f>
        <v/>
      </c>
      <c r="AW788" t="str">
        <f>IF(ISBLANK('Professional EARS'!AW191),"",'Professional EARS'!AW191)</f>
        <v/>
      </c>
      <c r="AX788" t="str">
        <f>IF(ISBLANK('Professional EARS'!AX191),"",'Professional EARS'!AX191)</f>
        <v/>
      </c>
      <c r="BG788" t="str">
        <f>IF(ISBLANK('Professional EARS'!BG191),"",'Professional EARS'!BG191)</f>
        <v/>
      </c>
      <c r="BI788" s="29" t="str">
        <f>IF(ISBLANK('Professional EARS'!BH191),"",'Professional EARS'!BH191)</f>
        <v/>
      </c>
      <c r="BJ788" t="str">
        <f>IF(ISBLANK('Professional EARS'!F191),"",'Professional EARS'!F191)</f>
        <v/>
      </c>
      <c r="BK788" t="str">
        <f>IF(ISBLANK('Professional EARS'!G191),"",'Professional EARS'!G191)</f>
        <v/>
      </c>
      <c r="BL788" t="str">
        <f>IF(ISBLANK('Professional EARS'!AF191),"",'Professional EARS'!AF191)</f>
        <v/>
      </c>
      <c r="BN788" t="str">
        <f>IF(ISBLANK('Professional EARS'!BI191),"",'Professional EARS'!BI191)</f>
        <v/>
      </c>
    </row>
    <row r="789" spans="6:66">
      <c r="F789" t="str">
        <f>IF(ISBLANK('Professional EARS'!H192),"",'Professional EARS'!H192)</f>
        <v/>
      </c>
      <c r="G789" t="str">
        <f>IF(ISBLANK('Professional EARS'!I192),"",'Professional EARS'!I192)</f>
        <v/>
      </c>
      <c r="H789" t="str">
        <f>IF(ISBLANK('Professional EARS'!J192),"",'Professional EARS'!J192)</f>
        <v/>
      </c>
      <c r="I789" t="str">
        <f>IF(ISBLANK('Professional EARS'!K192),"",'Professional EARS'!K192)</f>
        <v/>
      </c>
      <c r="J789" t="str">
        <f>IF(ISBLANK('Professional EARS'!L192),"",'Professional EARS'!L192)</f>
        <v/>
      </c>
      <c r="K789" t="str">
        <f>IF(ISBLANK('Professional EARS'!M192),"",'Professional EARS'!M192)</f>
        <v/>
      </c>
      <c r="N789" t="str">
        <f>IF(ISBLANK('Professional EARS'!N192),"",'Professional EARS'!N192)</f>
        <v/>
      </c>
      <c r="AU789" t="str">
        <f>IF(ISBLANK('Professional EARS'!AU192),"",'Professional EARS'!AU192)</f>
        <v/>
      </c>
      <c r="AV789" t="str">
        <f>IF(ISBLANK('Professional EARS'!AV192),"",'Professional EARS'!AV192)</f>
        <v/>
      </c>
      <c r="AW789" t="str">
        <f>IF(ISBLANK('Professional EARS'!AW192),"",'Professional EARS'!AW192)</f>
        <v/>
      </c>
      <c r="AX789" t="str">
        <f>IF(ISBLANK('Professional EARS'!AX192),"",'Professional EARS'!AX192)</f>
        <v/>
      </c>
      <c r="BG789" t="str">
        <f>IF(ISBLANK('Professional EARS'!BG192),"",'Professional EARS'!BG192)</f>
        <v/>
      </c>
      <c r="BI789" s="29" t="str">
        <f>IF(ISBLANK('Professional EARS'!BH192),"",'Professional EARS'!BH192)</f>
        <v/>
      </c>
      <c r="BJ789" t="str">
        <f>IF(ISBLANK('Professional EARS'!F192),"",'Professional EARS'!F192)</f>
        <v/>
      </c>
      <c r="BK789" t="str">
        <f>IF(ISBLANK('Professional EARS'!G192),"",'Professional EARS'!G192)</f>
        <v/>
      </c>
      <c r="BL789" t="str">
        <f>IF(ISBLANK('Professional EARS'!AF192),"",'Professional EARS'!AF192)</f>
        <v/>
      </c>
      <c r="BN789" t="str">
        <f>IF(ISBLANK('Professional EARS'!BI192),"",'Professional EARS'!BI192)</f>
        <v/>
      </c>
    </row>
    <row r="790" spans="6:66">
      <c r="F790" t="str">
        <f>IF(ISBLANK('Professional EARS'!H193),"",'Professional EARS'!H193)</f>
        <v/>
      </c>
      <c r="G790" t="str">
        <f>IF(ISBLANK('Professional EARS'!I193),"",'Professional EARS'!I193)</f>
        <v/>
      </c>
      <c r="H790" t="str">
        <f>IF(ISBLANK('Professional EARS'!J193),"",'Professional EARS'!J193)</f>
        <v/>
      </c>
      <c r="I790" t="str">
        <f>IF(ISBLANK('Professional EARS'!K193),"",'Professional EARS'!K193)</f>
        <v/>
      </c>
      <c r="J790" t="str">
        <f>IF(ISBLANK('Professional EARS'!L193),"",'Professional EARS'!L193)</f>
        <v/>
      </c>
      <c r="K790" t="str">
        <f>IF(ISBLANK('Professional EARS'!M193),"",'Professional EARS'!M193)</f>
        <v/>
      </c>
      <c r="N790" t="str">
        <f>IF(ISBLANK('Professional EARS'!N193),"",'Professional EARS'!N193)</f>
        <v/>
      </c>
      <c r="AU790" t="str">
        <f>IF(ISBLANK('Professional EARS'!AU193),"",'Professional EARS'!AU193)</f>
        <v/>
      </c>
      <c r="AV790" t="str">
        <f>IF(ISBLANK('Professional EARS'!AV193),"",'Professional EARS'!AV193)</f>
        <v/>
      </c>
      <c r="AW790" t="str">
        <f>IF(ISBLANK('Professional EARS'!AW193),"",'Professional EARS'!AW193)</f>
        <v/>
      </c>
      <c r="AX790" t="str">
        <f>IF(ISBLANK('Professional EARS'!AX193),"",'Professional EARS'!AX193)</f>
        <v/>
      </c>
      <c r="BG790" t="str">
        <f>IF(ISBLANK('Professional EARS'!BG193),"",'Professional EARS'!BG193)</f>
        <v/>
      </c>
      <c r="BI790" s="29" t="str">
        <f>IF(ISBLANK('Professional EARS'!BH193),"",'Professional EARS'!BH193)</f>
        <v/>
      </c>
      <c r="BJ790" t="str">
        <f>IF(ISBLANK('Professional EARS'!F193),"",'Professional EARS'!F193)</f>
        <v/>
      </c>
      <c r="BK790" t="str">
        <f>IF(ISBLANK('Professional EARS'!G193),"",'Professional EARS'!G193)</f>
        <v/>
      </c>
      <c r="BL790" t="str">
        <f>IF(ISBLANK('Professional EARS'!AF193),"",'Professional EARS'!AF193)</f>
        <v/>
      </c>
      <c r="BN790" t="str">
        <f>IF(ISBLANK('Professional EARS'!BI193),"",'Professional EARS'!BI193)</f>
        <v/>
      </c>
    </row>
    <row r="791" spans="6:66">
      <c r="F791" t="str">
        <f>IF(ISBLANK('Professional EARS'!H194),"",'Professional EARS'!H194)</f>
        <v/>
      </c>
      <c r="G791" t="str">
        <f>IF(ISBLANK('Professional EARS'!I194),"",'Professional EARS'!I194)</f>
        <v/>
      </c>
      <c r="H791" t="str">
        <f>IF(ISBLANK('Professional EARS'!J194),"",'Professional EARS'!J194)</f>
        <v/>
      </c>
      <c r="I791" t="str">
        <f>IF(ISBLANK('Professional EARS'!K194),"",'Professional EARS'!K194)</f>
        <v/>
      </c>
      <c r="J791" t="str">
        <f>IF(ISBLANK('Professional EARS'!L194),"",'Professional EARS'!L194)</f>
        <v/>
      </c>
      <c r="K791" t="str">
        <f>IF(ISBLANK('Professional EARS'!M194),"",'Professional EARS'!M194)</f>
        <v/>
      </c>
      <c r="N791" t="str">
        <f>IF(ISBLANK('Professional EARS'!N194),"",'Professional EARS'!N194)</f>
        <v/>
      </c>
      <c r="AU791" t="str">
        <f>IF(ISBLANK('Professional EARS'!AU194),"",'Professional EARS'!AU194)</f>
        <v/>
      </c>
      <c r="AV791" t="str">
        <f>IF(ISBLANK('Professional EARS'!AV194),"",'Professional EARS'!AV194)</f>
        <v/>
      </c>
      <c r="AW791" t="str">
        <f>IF(ISBLANK('Professional EARS'!AW194),"",'Professional EARS'!AW194)</f>
        <v/>
      </c>
      <c r="AX791" t="str">
        <f>IF(ISBLANK('Professional EARS'!AX194),"",'Professional EARS'!AX194)</f>
        <v/>
      </c>
      <c r="BG791" t="str">
        <f>IF(ISBLANK('Professional EARS'!BG194),"",'Professional EARS'!BG194)</f>
        <v/>
      </c>
      <c r="BI791" s="29" t="str">
        <f>IF(ISBLANK('Professional EARS'!BH194),"",'Professional EARS'!BH194)</f>
        <v/>
      </c>
      <c r="BJ791" t="str">
        <f>IF(ISBLANK('Professional EARS'!F194),"",'Professional EARS'!F194)</f>
        <v/>
      </c>
      <c r="BK791" t="str">
        <f>IF(ISBLANK('Professional EARS'!G194),"",'Professional EARS'!G194)</f>
        <v/>
      </c>
      <c r="BL791" t="str">
        <f>IF(ISBLANK('Professional EARS'!AF194),"",'Professional EARS'!AF194)</f>
        <v/>
      </c>
      <c r="BN791" t="str">
        <f>IF(ISBLANK('Professional EARS'!BI194),"",'Professional EARS'!BI194)</f>
        <v/>
      </c>
    </row>
    <row r="792" spans="6:66">
      <c r="F792" t="str">
        <f>IF(ISBLANK('Professional EARS'!H195),"",'Professional EARS'!H195)</f>
        <v/>
      </c>
      <c r="G792" t="str">
        <f>IF(ISBLANK('Professional EARS'!I195),"",'Professional EARS'!I195)</f>
        <v/>
      </c>
      <c r="H792" t="str">
        <f>IF(ISBLANK('Professional EARS'!J195),"",'Professional EARS'!J195)</f>
        <v/>
      </c>
      <c r="I792" t="str">
        <f>IF(ISBLANK('Professional EARS'!K195),"",'Professional EARS'!K195)</f>
        <v/>
      </c>
      <c r="J792" t="str">
        <f>IF(ISBLANK('Professional EARS'!L195),"",'Professional EARS'!L195)</f>
        <v/>
      </c>
      <c r="K792" t="str">
        <f>IF(ISBLANK('Professional EARS'!M195),"",'Professional EARS'!M195)</f>
        <v/>
      </c>
      <c r="N792" t="str">
        <f>IF(ISBLANK('Professional EARS'!N195),"",'Professional EARS'!N195)</f>
        <v/>
      </c>
      <c r="AU792" t="str">
        <f>IF(ISBLANK('Professional EARS'!AU195),"",'Professional EARS'!AU195)</f>
        <v/>
      </c>
      <c r="AV792" t="str">
        <f>IF(ISBLANK('Professional EARS'!AV195),"",'Professional EARS'!AV195)</f>
        <v/>
      </c>
      <c r="AW792" t="str">
        <f>IF(ISBLANK('Professional EARS'!AW195),"",'Professional EARS'!AW195)</f>
        <v/>
      </c>
      <c r="AX792" t="str">
        <f>IF(ISBLANK('Professional EARS'!AX195),"",'Professional EARS'!AX195)</f>
        <v/>
      </c>
      <c r="BG792" t="str">
        <f>IF(ISBLANK('Professional EARS'!BG195),"",'Professional EARS'!BG195)</f>
        <v/>
      </c>
      <c r="BI792" s="29" t="str">
        <f>IF(ISBLANK('Professional EARS'!BH195),"",'Professional EARS'!BH195)</f>
        <v/>
      </c>
      <c r="BJ792" t="str">
        <f>IF(ISBLANK('Professional EARS'!F195),"",'Professional EARS'!F195)</f>
        <v/>
      </c>
      <c r="BK792" t="str">
        <f>IF(ISBLANK('Professional EARS'!G195),"",'Professional EARS'!G195)</f>
        <v/>
      </c>
      <c r="BL792" t="str">
        <f>IF(ISBLANK('Professional EARS'!AF195),"",'Professional EARS'!AF195)</f>
        <v/>
      </c>
      <c r="BN792" t="str">
        <f>IF(ISBLANK('Professional EARS'!BI195),"",'Professional EARS'!BI195)</f>
        <v/>
      </c>
    </row>
    <row r="793" spans="6:66">
      <c r="F793" t="str">
        <f>IF(ISBLANK('Professional EARS'!H196),"",'Professional EARS'!H196)</f>
        <v/>
      </c>
      <c r="G793" t="str">
        <f>IF(ISBLANK('Professional EARS'!I196),"",'Professional EARS'!I196)</f>
        <v/>
      </c>
      <c r="H793" t="str">
        <f>IF(ISBLANK('Professional EARS'!J196),"",'Professional EARS'!J196)</f>
        <v/>
      </c>
      <c r="I793" t="str">
        <f>IF(ISBLANK('Professional EARS'!K196),"",'Professional EARS'!K196)</f>
        <v/>
      </c>
      <c r="J793" t="str">
        <f>IF(ISBLANK('Professional EARS'!L196),"",'Professional EARS'!L196)</f>
        <v/>
      </c>
      <c r="K793" t="str">
        <f>IF(ISBLANK('Professional EARS'!M196),"",'Professional EARS'!M196)</f>
        <v/>
      </c>
      <c r="N793" t="str">
        <f>IF(ISBLANK('Professional EARS'!N196),"",'Professional EARS'!N196)</f>
        <v/>
      </c>
      <c r="AU793" t="str">
        <f>IF(ISBLANK('Professional EARS'!AU196),"",'Professional EARS'!AU196)</f>
        <v/>
      </c>
      <c r="AV793" t="str">
        <f>IF(ISBLANK('Professional EARS'!AV196),"",'Professional EARS'!AV196)</f>
        <v/>
      </c>
      <c r="AW793" t="str">
        <f>IF(ISBLANK('Professional EARS'!AW196),"",'Professional EARS'!AW196)</f>
        <v/>
      </c>
      <c r="AX793" t="str">
        <f>IF(ISBLANK('Professional EARS'!AX196),"",'Professional EARS'!AX196)</f>
        <v/>
      </c>
      <c r="BG793" t="str">
        <f>IF(ISBLANK('Professional EARS'!BG196),"",'Professional EARS'!BG196)</f>
        <v/>
      </c>
      <c r="BI793" s="29" t="str">
        <f>IF(ISBLANK('Professional EARS'!BH196),"",'Professional EARS'!BH196)</f>
        <v/>
      </c>
      <c r="BJ793" t="str">
        <f>IF(ISBLANK('Professional EARS'!F196),"",'Professional EARS'!F196)</f>
        <v/>
      </c>
      <c r="BK793" t="str">
        <f>IF(ISBLANK('Professional EARS'!G196),"",'Professional EARS'!G196)</f>
        <v/>
      </c>
      <c r="BL793" t="str">
        <f>IF(ISBLANK('Professional EARS'!AF196),"",'Professional EARS'!AF196)</f>
        <v/>
      </c>
      <c r="BN793" t="str">
        <f>IF(ISBLANK('Professional EARS'!BI196),"",'Professional EARS'!BI196)</f>
        <v/>
      </c>
    </row>
    <row r="794" spans="6:66">
      <c r="F794" t="str">
        <f>IF(ISBLANK('Professional EARS'!H197),"",'Professional EARS'!H197)</f>
        <v/>
      </c>
      <c r="G794" t="str">
        <f>IF(ISBLANK('Professional EARS'!I197),"",'Professional EARS'!I197)</f>
        <v/>
      </c>
      <c r="H794" t="str">
        <f>IF(ISBLANK('Professional EARS'!J197),"",'Professional EARS'!J197)</f>
        <v/>
      </c>
      <c r="I794" t="str">
        <f>IF(ISBLANK('Professional EARS'!K197),"",'Professional EARS'!K197)</f>
        <v/>
      </c>
      <c r="J794" t="str">
        <f>IF(ISBLANK('Professional EARS'!L197),"",'Professional EARS'!L197)</f>
        <v/>
      </c>
      <c r="K794" t="str">
        <f>IF(ISBLANK('Professional EARS'!M197),"",'Professional EARS'!M197)</f>
        <v/>
      </c>
      <c r="N794" t="str">
        <f>IF(ISBLANK('Professional EARS'!N197),"",'Professional EARS'!N197)</f>
        <v/>
      </c>
      <c r="AU794" t="str">
        <f>IF(ISBLANK('Professional EARS'!AU197),"",'Professional EARS'!AU197)</f>
        <v/>
      </c>
      <c r="AV794" t="str">
        <f>IF(ISBLANK('Professional EARS'!AV197),"",'Professional EARS'!AV197)</f>
        <v/>
      </c>
      <c r="AW794" t="str">
        <f>IF(ISBLANK('Professional EARS'!AW197),"",'Professional EARS'!AW197)</f>
        <v/>
      </c>
      <c r="AX794" t="str">
        <f>IF(ISBLANK('Professional EARS'!AX197),"",'Professional EARS'!AX197)</f>
        <v/>
      </c>
      <c r="BG794" t="str">
        <f>IF(ISBLANK('Professional EARS'!BG197),"",'Professional EARS'!BG197)</f>
        <v/>
      </c>
      <c r="BI794" s="29" t="str">
        <f>IF(ISBLANK('Professional EARS'!BH197),"",'Professional EARS'!BH197)</f>
        <v/>
      </c>
      <c r="BJ794" t="str">
        <f>IF(ISBLANK('Professional EARS'!F197),"",'Professional EARS'!F197)</f>
        <v/>
      </c>
      <c r="BK794" t="str">
        <f>IF(ISBLANK('Professional EARS'!G197),"",'Professional EARS'!G197)</f>
        <v/>
      </c>
      <c r="BL794" t="str">
        <f>IF(ISBLANK('Professional EARS'!AF197),"",'Professional EARS'!AF197)</f>
        <v/>
      </c>
      <c r="BN794" t="str">
        <f>IF(ISBLANK('Professional EARS'!BI197),"",'Professional EARS'!BI197)</f>
        <v/>
      </c>
    </row>
    <row r="795" spans="6:66">
      <c r="F795" t="str">
        <f>IF(ISBLANK('Professional EARS'!H198),"",'Professional EARS'!H198)</f>
        <v/>
      </c>
      <c r="G795" t="str">
        <f>IF(ISBLANK('Professional EARS'!I198),"",'Professional EARS'!I198)</f>
        <v/>
      </c>
      <c r="H795" t="str">
        <f>IF(ISBLANK('Professional EARS'!J198),"",'Professional EARS'!J198)</f>
        <v/>
      </c>
      <c r="I795" t="str">
        <f>IF(ISBLANK('Professional EARS'!K198),"",'Professional EARS'!K198)</f>
        <v/>
      </c>
      <c r="J795" t="str">
        <f>IF(ISBLANK('Professional EARS'!L198),"",'Professional EARS'!L198)</f>
        <v/>
      </c>
      <c r="K795" t="str">
        <f>IF(ISBLANK('Professional EARS'!M198),"",'Professional EARS'!M198)</f>
        <v/>
      </c>
      <c r="N795" t="str">
        <f>IF(ISBLANK('Professional EARS'!N198),"",'Professional EARS'!N198)</f>
        <v/>
      </c>
      <c r="AU795" t="str">
        <f>IF(ISBLANK('Professional EARS'!AU198),"",'Professional EARS'!AU198)</f>
        <v/>
      </c>
      <c r="AV795" t="str">
        <f>IF(ISBLANK('Professional EARS'!AV198),"",'Professional EARS'!AV198)</f>
        <v/>
      </c>
      <c r="AW795" t="str">
        <f>IF(ISBLANK('Professional EARS'!AW198),"",'Professional EARS'!AW198)</f>
        <v/>
      </c>
      <c r="AX795" t="str">
        <f>IF(ISBLANK('Professional EARS'!AX198),"",'Professional EARS'!AX198)</f>
        <v/>
      </c>
      <c r="BG795" t="str">
        <f>IF(ISBLANK('Professional EARS'!BG198),"",'Professional EARS'!BG198)</f>
        <v/>
      </c>
      <c r="BI795" s="29" t="str">
        <f>IF(ISBLANK('Professional EARS'!BH198),"",'Professional EARS'!BH198)</f>
        <v/>
      </c>
      <c r="BJ795" t="str">
        <f>IF(ISBLANK('Professional EARS'!F198),"",'Professional EARS'!F198)</f>
        <v/>
      </c>
      <c r="BK795" t="str">
        <f>IF(ISBLANK('Professional EARS'!G198),"",'Professional EARS'!G198)</f>
        <v/>
      </c>
      <c r="BL795" t="str">
        <f>IF(ISBLANK('Professional EARS'!AF198),"",'Professional EARS'!AF198)</f>
        <v/>
      </c>
      <c r="BN795" t="str">
        <f>IF(ISBLANK('Professional EARS'!BI198),"",'Professional EARS'!BI198)</f>
        <v/>
      </c>
    </row>
    <row r="796" spans="6:66">
      <c r="F796" t="str">
        <f>IF(ISBLANK('Professional EARS'!H199),"",'Professional EARS'!H199)</f>
        <v/>
      </c>
      <c r="G796" t="str">
        <f>IF(ISBLANK('Professional EARS'!I199),"",'Professional EARS'!I199)</f>
        <v/>
      </c>
      <c r="H796" t="str">
        <f>IF(ISBLANK('Professional EARS'!J199),"",'Professional EARS'!J199)</f>
        <v/>
      </c>
      <c r="I796" t="str">
        <f>IF(ISBLANK('Professional EARS'!K199),"",'Professional EARS'!K199)</f>
        <v/>
      </c>
      <c r="J796" t="str">
        <f>IF(ISBLANK('Professional EARS'!L199),"",'Professional EARS'!L199)</f>
        <v/>
      </c>
      <c r="K796" t="str">
        <f>IF(ISBLANK('Professional EARS'!M199),"",'Professional EARS'!M199)</f>
        <v/>
      </c>
      <c r="N796" t="str">
        <f>IF(ISBLANK('Professional EARS'!N199),"",'Professional EARS'!N199)</f>
        <v/>
      </c>
      <c r="AU796" t="str">
        <f>IF(ISBLANK('Professional EARS'!AU199),"",'Professional EARS'!AU199)</f>
        <v/>
      </c>
      <c r="AV796" t="str">
        <f>IF(ISBLANK('Professional EARS'!AV199),"",'Professional EARS'!AV199)</f>
        <v/>
      </c>
      <c r="AW796" t="str">
        <f>IF(ISBLANK('Professional EARS'!AW199),"",'Professional EARS'!AW199)</f>
        <v/>
      </c>
      <c r="AX796" t="str">
        <f>IF(ISBLANK('Professional EARS'!AX199),"",'Professional EARS'!AX199)</f>
        <v/>
      </c>
      <c r="BG796" t="str">
        <f>IF(ISBLANK('Professional EARS'!BG199),"",'Professional EARS'!BG199)</f>
        <v/>
      </c>
      <c r="BI796" s="29" t="str">
        <f>IF(ISBLANK('Professional EARS'!BH199),"",'Professional EARS'!BH199)</f>
        <v/>
      </c>
      <c r="BJ796" t="str">
        <f>IF(ISBLANK('Professional EARS'!F199),"",'Professional EARS'!F199)</f>
        <v/>
      </c>
      <c r="BK796" t="str">
        <f>IF(ISBLANK('Professional EARS'!G199),"",'Professional EARS'!G199)</f>
        <v/>
      </c>
      <c r="BL796" t="str">
        <f>IF(ISBLANK('Professional EARS'!AF199),"",'Professional EARS'!AF199)</f>
        <v/>
      </c>
      <c r="BN796" t="str">
        <f>IF(ISBLANK('Professional EARS'!BI199),"",'Professional EARS'!BI199)</f>
        <v/>
      </c>
    </row>
    <row r="797" spans="6:66">
      <c r="F797" t="str">
        <f>IF(ISBLANK('Professional EARS'!H200),"",'Professional EARS'!H200)</f>
        <v/>
      </c>
      <c r="G797" t="str">
        <f>IF(ISBLANK('Professional EARS'!I200),"",'Professional EARS'!I200)</f>
        <v/>
      </c>
      <c r="H797" t="str">
        <f>IF(ISBLANK('Professional EARS'!J200),"",'Professional EARS'!J200)</f>
        <v/>
      </c>
      <c r="I797" t="str">
        <f>IF(ISBLANK('Professional EARS'!K200),"",'Professional EARS'!K200)</f>
        <v/>
      </c>
      <c r="J797" t="str">
        <f>IF(ISBLANK('Professional EARS'!L200),"",'Professional EARS'!L200)</f>
        <v/>
      </c>
      <c r="K797" t="str">
        <f>IF(ISBLANK('Professional EARS'!M200),"",'Professional EARS'!M200)</f>
        <v/>
      </c>
      <c r="N797" t="str">
        <f>IF(ISBLANK('Professional EARS'!N200),"",'Professional EARS'!N200)</f>
        <v/>
      </c>
      <c r="AU797" t="str">
        <f>IF(ISBLANK('Professional EARS'!AU200),"",'Professional EARS'!AU200)</f>
        <v/>
      </c>
      <c r="AV797" t="str">
        <f>IF(ISBLANK('Professional EARS'!AV200),"",'Professional EARS'!AV200)</f>
        <v/>
      </c>
      <c r="AW797" t="str">
        <f>IF(ISBLANK('Professional EARS'!AW200),"",'Professional EARS'!AW200)</f>
        <v/>
      </c>
      <c r="AX797" t="str">
        <f>IF(ISBLANK('Professional EARS'!AX200),"",'Professional EARS'!AX200)</f>
        <v/>
      </c>
      <c r="BG797" t="str">
        <f>IF(ISBLANK('Professional EARS'!BG200),"",'Professional EARS'!BG200)</f>
        <v/>
      </c>
      <c r="BI797" s="29" t="str">
        <f>IF(ISBLANK('Professional EARS'!BH200),"",'Professional EARS'!BH200)</f>
        <v/>
      </c>
      <c r="BJ797" t="str">
        <f>IF(ISBLANK('Professional EARS'!F200),"",'Professional EARS'!F200)</f>
        <v/>
      </c>
      <c r="BK797" t="str">
        <f>IF(ISBLANK('Professional EARS'!G200),"",'Professional EARS'!G200)</f>
        <v/>
      </c>
      <c r="BL797" t="str">
        <f>IF(ISBLANK('Professional EARS'!AF200),"",'Professional EARS'!AF200)</f>
        <v/>
      </c>
      <c r="BN797" t="str">
        <f>IF(ISBLANK('Professional EARS'!BI200),"",'Professional EARS'!BI200)</f>
        <v/>
      </c>
    </row>
    <row r="798" spans="6:66">
      <c r="F798" t="str">
        <f>IF(ISBLANK('Professional EARS'!H201),"",'Professional EARS'!H201)</f>
        <v/>
      </c>
      <c r="G798" t="str">
        <f>IF(ISBLANK('Professional EARS'!I201),"",'Professional EARS'!I201)</f>
        <v/>
      </c>
      <c r="H798" t="str">
        <f>IF(ISBLANK('Professional EARS'!J201),"",'Professional EARS'!J201)</f>
        <v/>
      </c>
      <c r="I798" t="str">
        <f>IF(ISBLANK('Professional EARS'!K201),"",'Professional EARS'!K201)</f>
        <v/>
      </c>
      <c r="J798" t="str">
        <f>IF(ISBLANK('Professional EARS'!L201),"",'Professional EARS'!L201)</f>
        <v/>
      </c>
      <c r="K798" t="str">
        <f>IF(ISBLANK('Professional EARS'!M201),"",'Professional EARS'!M201)</f>
        <v/>
      </c>
      <c r="N798" t="str">
        <f>IF(ISBLANK('Professional EARS'!N201),"",'Professional EARS'!N201)</f>
        <v/>
      </c>
      <c r="AU798" t="str">
        <f>IF(ISBLANK('Professional EARS'!AU201),"",'Professional EARS'!AU201)</f>
        <v/>
      </c>
      <c r="AV798" t="str">
        <f>IF(ISBLANK('Professional EARS'!AV201),"",'Professional EARS'!AV201)</f>
        <v/>
      </c>
      <c r="AW798" t="str">
        <f>IF(ISBLANK('Professional EARS'!AW201),"",'Professional EARS'!AW201)</f>
        <v/>
      </c>
      <c r="AX798" t="str">
        <f>IF(ISBLANK('Professional EARS'!AX201),"",'Professional EARS'!AX201)</f>
        <v/>
      </c>
      <c r="BG798" t="str">
        <f>IF(ISBLANK('Professional EARS'!BG201),"",'Professional EARS'!BG201)</f>
        <v/>
      </c>
      <c r="BI798" s="29" t="str">
        <f>IF(ISBLANK('Professional EARS'!BH201),"",'Professional EARS'!BH201)</f>
        <v/>
      </c>
      <c r="BJ798" t="str">
        <f>IF(ISBLANK('Professional EARS'!F201),"",'Professional EARS'!F201)</f>
        <v/>
      </c>
      <c r="BK798" t="str">
        <f>IF(ISBLANK('Professional EARS'!G201),"",'Professional EARS'!G201)</f>
        <v/>
      </c>
      <c r="BL798" t="str">
        <f>IF(ISBLANK('Professional EARS'!AF201),"",'Professional EARS'!AF201)</f>
        <v/>
      </c>
      <c r="BN798" t="str">
        <f>IF(ISBLANK('Professional EARS'!BI201),"",'Professional EARS'!BI201)</f>
        <v/>
      </c>
    </row>
    <row r="799" spans="6:66">
      <c r="F799" t="str">
        <f>IF(ISBLANK('Professional EARS'!H202),"",'Professional EARS'!H202)</f>
        <v/>
      </c>
      <c r="G799" t="str">
        <f>IF(ISBLANK('Professional EARS'!I202),"",'Professional EARS'!I202)</f>
        <v/>
      </c>
      <c r="H799" t="str">
        <f>IF(ISBLANK('Professional EARS'!J202),"",'Professional EARS'!J202)</f>
        <v/>
      </c>
      <c r="I799" t="str">
        <f>IF(ISBLANK('Professional EARS'!K202),"",'Professional EARS'!K202)</f>
        <v/>
      </c>
      <c r="J799" t="str">
        <f>IF(ISBLANK('Professional EARS'!L202),"",'Professional EARS'!L202)</f>
        <v/>
      </c>
      <c r="K799" t="str">
        <f>IF(ISBLANK('Professional EARS'!M202),"",'Professional EARS'!M202)</f>
        <v/>
      </c>
      <c r="N799" t="str">
        <f>IF(ISBLANK('Professional EARS'!N202),"",'Professional EARS'!N202)</f>
        <v/>
      </c>
      <c r="AU799" t="str">
        <f>IF(ISBLANK('Professional EARS'!AU202),"",'Professional EARS'!AU202)</f>
        <v/>
      </c>
      <c r="AV799" t="str">
        <f>IF(ISBLANK('Professional EARS'!AV202),"",'Professional EARS'!AV202)</f>
        <v/>
      </c>
      <c r="AW799" t="str">
        <f>IF(ISBLANK('Professional EARS'!AW202),"",'Professional EARS'!AW202)</f>
        <v/>
      </c>
      <c r="AX799" t="str">
        <f>IF(ISBLANK('Professional EARS'!AX202),"",'Professional EARS'!AX202)</f>
        <v/>
      </c>
      <c r="BG799" t="str">
        <f>IF(ISBLANK('Professional EARS'!BG202),"",'Professional EARS'!BG202)</f>
        <v/>
      </c>
      <c r="BI799" s="29" t="str">
        <f>IF(ISBLANK('Professional EARS'!BH202),"",'Professional EARS'!BH202)</f>
        <v/>
      </c>
      <c r="BJ799" t="str">
        <f>IF(ISBLANK('Professional EARS'!F202),"",'Professional EARS'!F202)</f>
        <v/>
      </c>
      <c r="BK799" t="str">
        <f>IF(ISBLANK('Professional EARS'!G202),"",'Professional EARS'!G202)</f>
        <v/>
      </c>
      <c r="BL799" t="str">
        <f>IF(ISBLANK('Professional EARS'!AF202),"",'Professional EARS'!AF202)</f>
        <v/>
      </c>
      <c r="BN799" t="str">
        <f>IF(ISBLANK('Professional EARS'!BI202),"",'Professional EARS'!BI202)</f>
        <v/>
      </c>
    </row>
    <row r="800" spans="6:66">
      <c r="F800" t="str">
        <f>IF(ISBLANK('Professional EARS'!H203),"",'Professional EARS'!H203)</f>
        <v/>
      </c>
      <c r="G800" t="str">
        <f>IF(ISBLANK('Professional EARS'!I203),"",'Professional EARS'!I203)</f>
        <v/>
      </c>
      <c r="H800" t="str">
        <f>IF(ISBLANK('Professional EARS'!J203),"",'Professional EARS'!J203)</f>
        <v/>
      </c>
      <c r="I800" t="str">
        <f>IF(ISBLANK('Professional EARS'!K203),"",'Professional EARS'!K203)</f>
        <v/>
      </c>
      <c r="J800" t="str">
        <f>IF(ISBLANK('Professional EARS'!L203),"",'Professional EARS'!L203)</f>
        <v/>
      </c>
      <c r="K800" t="str">
        <f>IF(ISBLANK('Professional EARS'!M203),"",'Professional EARS'!M203)</f>
        <v/>
      </c>
      <c r="N800" t="str">
        <f>IF(ISBLANK('Professional EARS'!N203),"",'Professional EARS'!N203)</f>
        <v/>
      </c>
      <c r="AU800" t="str">
        <f>IF(ISBLANK('Professional EARS'!AU203),"",'Professional EARS'!AU203)</f>
        <v/>
      </c>
      <c r="AV800" t="str">
        <f>IF(ISBLANK('Professional EARS'!AV203),"",'Professional EARS'!AV203)</f>
        <v/>
      </c>
      <c r="AW800" t="str">
        <f>IF(ISBLANK('Professional EARS'!AW203),"",'Professional EARS'!AW203)</f>
        <v/>
      </c>
      <c r="AX800" t="str">
        <f>IF(ISBLANK('Professional EARS'!AX203),"",'Professional EARS'!AX203)</f>
        <v/>
      </c>
      <c r="BG800" t="str">
        <f>IF(ISBLANK('Professional EARS'!BG203),"",'Professional EARS'!BG203)</f>
        <v/>
      </c>
      <c r="BI800" s="29" t="str">
        <f>IF(ISBLANK('Professional EARS'!BH203),"",'Professional EARS'!BH203)</f>
        <v/>
      </c>
      <c r="BJ800" t="str">
        <f>IF(ISBLANK('Professional EARS'!F203),"",'Professional EARS'!F203)</f>
        <v/>
      </c>
      <c r="BK800" t="str">
        <f>IF(ISBLANK('Professional EARS'!G203),"",'Professional EARS'!G203)</f>
        <v/>
      </c>
      <c r="BL800" t="str">
        <f>IF(ISBLANK('Professional EARS'!AF203),"",'Professional EARS'!AF203)</f>
        <v/>
      </c>
      <c r="BN800" t="str">
        <f>IF(ISBLANK('Professional EARS'!BI203),"",'Professional EARS'!BI203)</f>
        <v/>
      </c>
    </row>
    <row r="801" spans="6:66">
      <c r="F801" t="str">
        <f>IF(ISBLANK('Professional EARS'!H204),"",'Professional EARS'!H204)</f>
        <v/>
      </c>
      <c r="G801" t="str">
        <f>IF(ISBLANK('Professional EARS'!I204),"",'Professional EARS'!I204)</f>
        <v/>
      </c>
      <c r="H801" t="str">
        <f>IF(ISBLANK('Professional EARS'!J204),"",'Professional EARS'!J204)</f>
        <v/>
      </c>
      <c r="I801" t="str">
        <f>IF(ISBLANK('Professional EARS'!K204),"",'Professional EARS'!K204)</f>
        <v/>
      </c>
      <c r="J801" t="str">
        <f>IF(ISBLANK('Professional EARS'!L204),"",'Professional EARS'!L204)</f>
        <v/>
      </c>
      <c r="K801" t="str">
        <f>IF(ISBLANK('Professional EARS'!M204),"",'Professional EARS'!M204)</f>
        <v/>
      </c>
      <c r="N801" t="str">
        <f>IF(ISBLANK('Professional EARS'!N204),"",'Professional EARS'!N204)</f>
        <v/>
      </c>
      <c r="AU801" t="str">
        <f>IF(ISBLANK('Professional EARS'!AU204),"",'Professional EARS'!AU204)</f>
        <v/>
      </c>
      <c r="AV801" t="str">
        <f>IF(ISBLANK('Professional EARS'!AV204),"",'Professional EARS'!AV204)</f>
        <v/>
      </c>
      <c r="AW801" t="str">
        <f>IF(ISBLANK('Professional EARS'!AW204),"",'Professional EARS'!AW204)</f>
        <v/>
      </c>
      <c r="AX801" t="str">
        <f>IF(ISBLANK('Professional EARS'!AX204),"",'Professional EARS'!AX204)</f>
        <v/>
      </c>
      <c r="BG801" t="str">
        <f>IF(ISBLANK('Professional EARS'!BG204),"",'Professional EARS'!BG204)</f>
        <v/>
      </c>
      <c r="BI801" s="29" t="str">
        <f>IF(ISBLANK('Professional EARS'!BH204),"",'Professional EARS'!BH204)</f>
        <v/>
      </c>
      <c r="BJ801" t="str">
        <f>IF(ISBLANK('Professional EARS'!F204),"",'Professional EARS'!F204)</f>
        <v/>
      </c>
      <c r="BK801" t="str">
        <f>IF(ISBLANK('Professional EARS'!G204),"",'Professional EARS'!G204)</f>
        <v/>
      </c>
      <c r="BL801" t="str">
        <f>IF(ISBLANK('Professional EARS'!AF204),"",'Professional EARS'!AF204)</f>
        <v/>
      </c>
      <c r="BN801" t="str">
        <f>IF(ISBLANK('Professional EARS'!BI204),"",'Professional EARS'!BI204)</f>
        <v/>
      </c>
    </row>
    <row r="802" spans="6:66">
      <c r="F802" t="str">
        <f>IF(ISBLANK('Professional EARS'!H205),"",'Professional EARS'!H205)</f>
        <v/>
      </c>
      <c r="G802" t="str">
        <f>IF(ISBLANK('Professional EARS'!I205),"",'Professional EARS'!I205)</f>
        <v/>
      </c>
      <c r="H802" t="str">
        <f>IF(ISBLANK('Professional EARS'!J205),"",'Professional EARS'!J205)</f>
        <v/>
      </c>
      <c r="I802" t="str">
        <f>IF(ISBLANK('Professional EARS'!K205),"",'Professional EARS'!K205)</f>
        <v/>
      </c>
      <c r="J802" t="str">
        <f>IF(ISBLANK('Professional EARS'!L205),"",'Professional EARS'!L205)</f>
        <v/>
      </c>
      <c r="K802" t="str">
        <f>IF(ISBLANK('Professional EARS'!M205),"",'Professional EARS'!M205)</f>
        <v/>
      </c>
      <c r="N802" t="str">
        <f>IF(ISBLANK('Professional EARS'!N205),"",'Professional EARS'!N205)</f>
        <v/>
      </c>
      <c r="AU802" t="str">
        <f>IF(ISBLANK('Professional EARS'!AU205),"",'Professional EARS'!AU205)</f>
        <v/>
      </c>
      <c r="AV802" t="str">
        <f>IF(ISBLANK('Professional EARS'!AV205),"",'Professional EARS'!AV205)</f>
        <v/>
      </c>
      <c r="AW802" t="str">
        <f>IF(ISBLANK('Professional EARS'!AW205),"",'Professional EARS'!AW205)</f>
        <v/>
      </c>
      <c r="AX802" t="str">
        <f>IF(ISBLANK('Professional EARS'!AX205),"",'Professional EARS'!AX205)</f>
        <v/>
      </c>
      <c r="BG802" t="str">
        <f>IF(ISBLANK('Professional EARS'!BG205),"",'Professional EARS'!BG205)</f>
        <v/>
      </c>
      <c r="BI802" s="29" t="str">
        <f>IF(ISBLANK('Professional EARS'!BH205),"",'Professional EARS'!BH205)</f>
        <v/>
      </c>
      <c r="BJ802" t="str">
        <f>IF(ISBLANK('Professional EARS'!F205),"",'Professional EARS'!F205)</f>
        <v/>
      </c>
      <c r="BK802" t="str">
        <f>IF(ISBLANK('Professional EARS'!G205),"",'Professional EARS'!G205)</f>
        <v/>
      </c>
      <c r="BL802" t="str">
        <f>IF(ISBLANK('Professional EARS'!AF205),"",'Professional EARS'!AF205)</f>
        <v/>
      </c>
      <c r="BN802" t="str">
        <f>IF(ISBLANK('Professional EARS'!BI205),"",'Professional EARS'!BI205)</f>
        <v/>
      </c>
    </row>
    <row r="803" spans="6:66">
      <c r="F803" t="str">
        <f>IF(ISBLANK('Professional EARS'!H206),"",'Professional EARS'!H206)</f>
        <v/>
      </c>
      <c r="G803" t="str">
        <f>IF(ISBLANK('Professional EARS'!I206),"",'Professional EARS'!I206)</f>
        <v/>
      </c>
      <c r="H803" t="str">
        <f>IF(ISBLANK('Professional EARS'!J206),"",'Professional EARS'!J206)</f>
        <v/>
      </c>
      <c r="I803" t="str">
        <f>IF(ISBLANK('Professional EARS'!K206),"",'Professional EARS'!K206)</f>
        <v/>
      </c>
      <c r="J803" t="str">
        <f>IF(ISBLANK('Professional EARS'!L206),"",'Professional EARS'!L206)</f>
        <v/>
      </c>
      <c r="K803" t="str">
        <f>IF(ISBLANK('Professional EARS'!M206),"",'Professional EARS'!M206)</f>
        <v/>
      </c>
      <c r="N803" t="str">
        <f>IF(ISBLANK('Professional EARS'!N206),"",'Professional EARS'!N206)</f>
        <v/>
      </c>
      <c r="AU803" t="str">
        <f>IF(ISBLANK('Professional EARS'!AU206),"",'Professional EARS'!AU206)</f>
        <v/>
      </c>
      <c r="AV803" t="str">
        <f>IF(ISBLANK('Professional EARS'!AV206),"",'Professional EARS'!AV206)</f>
        <v/>
      </c>
      <c r="AW803" t="str">
        <f>IF(ISBLANK('Professional EARS'!AW206),"",'Professional EARS'!AW206)</f>
        <v/>
      </c>
      <c r="AX803" t="str">
        <f>IF(ISBLANK('Professional EARS'!AX206),"",'Professional EARS'!AX206)</f>
        <v/>
      </c>
      <c r="BG803" t="str">
        <f>IF(ISBLANK('Professional EARS'!BG206),"",'Professional EARS'!BG206)</f>
        <v/>
      </c>
      <c r="BI803" s="29" t="str">
        <f>IF(ISBLANK('Professional EARS'!BH206),"",'Professional EARS'!BH206)</f>
        <v/>
      </c>
      <c r="BJ803" t="str">
        <f>IF(ISBLANK('Professional EARS'!F206),"",'Professional EARS'!F206)</f>
        <v/>
      </c>
      <c r="BK803" t="str">
        <f>IF(ISBLANK('Professional EARS'!G206),"",'Professional EARS'!G206)</f>
        <v/>
      </c>
      <c r="BL803" t="str">
        <f>IF(ISBLANK('Professional EARS'!AF206),"",'Professional EARS'!AF206)</f>
        <v/>
      </c>
      <c r="BN803" t="str">
        <f>IF(ISBLANK('Professional EARS'!BI206),"",'Professional EARS'!BI206)</f>
        <v/>
      </c>
    </row>
    <row r="804" spans="6:66">
      <c r="F804" t="str">
        <f>IF(ISBLANK('Professional EARS'!H207),"",'Professional EARS'!H207)</f>
        <v/>
      </c>
      <c r="G804" t="str">
        <f>IF(ISBLANK('Professional EARS'!I207),"",'Professional EARS'!I207)</f>
        <v/>
      </c>
      <c r="H804" t="str">
        <f>IF(ISBLANK('Professional EARS'!J207),"",'Professional EARS'!J207)</f>
        <v/>
      </c>
      <c r="I804" t="str">
        <f>IF(ISBLANK('Professional EARS'!K207),"",'Professional EARS'!K207)</f>
        <v/>
      </c>
      <c r="J804" t="str">
        <f>IF(ISBLANK('Professional EARS'!L207),"",'Professional EARS'!L207)</f>
        <v/>
      </c>
      <c r="K804" t="str">
        <f>IF(ISBLANK('Professional EARS'!M207),"",'Professional EARS'!M207)</f>
        <v/>
      </c>
      <c r="N804" t="str">
        <f>IF(ISBLANK('Professional EARS'!N207),"",'Professional EARS'!N207)</f>
        <v/>
      </c>
      <c r="AU804" t="str">
        <f>IF(ISBLANK('Professional EARS'!AU207),"",'Professional EARS'!AU207)</f>
        <v/>
      </c>
      <c r="AV804" t="str">
        <f>IF(ISBLANK('Professional EARS'!AV207),"",'Professional EARS'!AV207)</f>
        <v/>
      </c>
      <c r="AW804" t="str">
        <f>IF(ISBLANK('Professional EARS'!AW207),"",'Professional EARS'!AW207)</f>
        <v/>
      </c>
      <c r="AX804" t="str">
        <f>IF(ISBLANK('Professional EARS'!AX207),"",'Professional EARS'!AX207)</f>
        <v/>
      </c>
      <c r="BG804" t="str">
        <f>IF(ISBLANK('Professional EARS'!BG207),"",'Professional EARS'!BG207)</f>
        <v/>
      </c>
      <c r="BI804" s="29" t="str">
        <f>IF(ISBLANK('Professional EARS'!BH207),"",'Professional EARS'!BH207)</f>
        <v/>
      </c>
      <c r="BJ804" t="str">
        <f>IF(ISBLANK('Professional EARS'!F207),"",'Professional EARS'!F207)</f>
        <v/>
      </c>
      <c r="BK804" t="str">
        <f>IF(ISBLANK('Professional EARS'!G207),"",'Professional EARS'!G207)</f>
        <v/>
      </c>
      <c r="BL804" t="str">
        <f>IF(ISBLANK('Professional EARS'!AF207),"",'Professional EARS'!AF207)</f>
        <v/>
      </c>
      <c r="BN804" t="str">
        <f>IF(ISBLANK('Professional EARS'!BI207),"",'Professional EARS'!BI207)</f>
        <v/>
      </c>
    </row>
    <row r="805" spans="6:66">
      <c r="F805" t="str">
        <f>IF(ISBLANK('Professional EARS'!H208),"",'Professional EARS'!H208)</f>
        <v/>
      </c>
      <c r="G805" t="str">
        <f>IF(ISBLANK('Professional EARS'!I208),"",'Professional EARS'!I208)</f>
        <v/>
      </c>
      <c r="H805" t="str">
        <f>IF(ISBLANK('Professional EARS'!J208),"",'Professional EARS'!J208)</f>
        <v/>
      </c>
      <c r="I805" t="str">
        <f>IF(ISBLANK('Professional EARS'!K208),"",'Professional EARS'!K208)</f>
        <v/>
      </c>
      <c r="J805" t="str">
        <f>IF(ISBLANK('Professional EARS'!L208),"",'Professional EARS'!L208)</f>
        <v/>
      </c>
      <c r="K805" t="str">
        <f>IF(ISBLANK('Professional EARS'!M208),"",'Professional EARS'!M208)</f>
        <v/>
      </c>
      <c r="N805" t="str">
        <f>IF(ISBLANK('Professional EARS'!N208),"",'Professional EARS'!N208)</f>
        <v/>
      </c>
      <c r="AU805" t="str">
        <f>IF(ISBLANK('Professional EARS'!AU208),"",'Professional EARS'!AU208)</f>
        <v/>
      </c>
      <c r="AV805" t="str">
        <f>IF(ISBLANK('Professional EARS'!AV208),"",'Professional EARS'!AV208)</f>
        <v/>
      </c>
      <c r="AW805" t="str">
        <f>IF(ISBLANK('Professional EARS'!AW208),"",'Professional EARS'!AW208)</f>
        <v/>
      </c>
      <c r="AX805" t="str">
        <f>IF(ISBLANK('Professional EARS'!AX208),"",'Professional EARS'!AX208)</f>
        <v/>
      </c>
      <c r="BG805" t="str">
        <f>IF(ISBLANK('Professional EARS'!BG208),"",'Professional EARS'!BG208)</f>
        <v/>
      </c>
      <c r="BI805" s="29" t="str">
        <f>IF(ISBLANK('Professional EARS'!BH208),"",'Professional EARS'!BH208)</f>
        <v/>
      </c>
      <c r="BJ805" t="str">
        <f>IF(ISBLANK('Professional EARS'!F208),"",'Professional EARS'!F208)</f>
        <v/>
      </c>
      <c r="BK805" t="str">
        <f>IF(ISBLANK('Professional EARS'!G208),"",'Professional EARS'!G208)</f>
        <v/>
      </c>
      <c r="BL805" t="str">
        <f>IF(ISBLANK('Professional EARS'!AF208),"",'Professional EARS'!AF208)</f>
        <v/>
      </c>
      <c r="BN805" t="str">
        <f>IF(ISBLANK('Professional EARS'!BI208),"",'Professional EARS'!BI208)</f>
        <v/>
      </c>
    </row>
    <row r="806" spans="6:66">
      <c r="F806" t="str">
        <f>IF(ISBLANK('Professional EARS'!H209),"",'Professional EARS'!H209)</f>
        <v/>
      </c>
      <c r="G806" t="str">
        <f>IF(ISBLANK('Professional EARS'!I209),"",'Professional EARS'!I209)</f>
        <v/>
      </c>
      <c r="H806" t="str">
        <f>IF(ISBLANK('Professional EARS'!J209),"",'Professional EARS'!J209)</f>
        <v/>
      </c>
      <c r="I806" t="str">
        <f>IF(ISBLANK('Professional EARS'!K209),"",'Professional EARS'!K209)</f>
        <v/>
      </c>
      <c r="J806" t="str">
        <f>IF(ISBLANK('Professional EARS'!L209),"",'Professional EARS'!L209)</f>
        <v/>
      </c>
      <c r="K806" t="str">
        <f>IF(ISBLANK('Professional EARS'!M209),"",'Professional EARS'!M209)</f>
        <v/>
      </c>
      <c r="N806" t="str">
        <f>IF(ISBLANK('Professional EARS'!N209),"",'Professional EARS'!N209)</f>
        <v/>
      </c>
      <c r="AU806" t="str">
        <f>IF(ISBLANK('Professional EARS'!AU209),"",'Professional EARS'!AU209)</f>
        <v/>
      </c>
      <c r="AV806" t="str">
        <f>IF(ISBLANK('Professional EARS'!AV209),"",'Professional EARS'!AV209)</f>
        <v/>
      </c>
      <c r="AW806" t="str">
        <f>IF(ISBLANK('Professional EARS'!AW209),"",'Professional EARS'!AW209)</f>
        <v/>
      </c>
      <c r="AX806" t="str">
        <f>IF(ISBLANK('Professional EARS'!AX209),"",'Professional EARS'!AX209)</f>
        <v/>
      </c>
      <c r="BG806" t="str">
        <f>IF(ISBLANK('Professional EARS'!BG209),"",'Professional EARS'!BG209)</f>
        <v/>
      </c>
      <c r="BI806" s="29" t="str">
        <f>IF(ISBLANK('Professional EARS'!BH209),"",'Professional EARS'!BH209)</f>
        <v/>
      </c>
      <c r="BJ806" t="str">
        <f>IF(ISBLANK('Professional EARS'!F209),"",'Professional EARS'!F209)</f>
        <v/>
      </c>
      <c r="BK806" t="str">
        <f>IF(ISBLANK('Professional EARS'!G209),"",'Professional EARS'!G209)</f>
        <v/>
      </c>
      <c r="BL806" t="str">
        <f>IF(ISBLANK('Professional EARS'!AF209),"",'Professional EARS'!AF209)</f>
        <v/>
      </c>
      <c r="BN806" t="str">
        <f>IF(ISBLANK('Professional EARS'!BI209),"",'Professional EARS'!BI209)</f>
        <v/>
      </c>
    </row>
    <row r="807" spans="6:66">
      <c r="F807" t="str">
        <f>IF(ISBLANK('Professional EARS'!H210),"",'Professional EARS'!H210)</f>
        <v/>
      </c>
      <c r="G807" t="str">
        <f>IF(ISBLANK('Professional EARS'!I210),"",'Professional EARS'!I210)</f>
        <v/>
      </c>
      <c r="H807" t="str">
        <f>IF(ISBLANK('Professional EARS'!J210),"",'Professional EARS'!J210)</f>
        <v/>
      </c>
      <c r="I807" t="str">
        <f>IF(ISBLANK('Professional EARS'!K210),"",'Professional EARS'!K210)</f>
        <v/>
      </c>
      <c r="J807" t="str">
        <f>IF(ISBLANK('Professional EARS'!L210),"",'Professional EARS'!L210)</f>
        <v/>
      </c>
      <c r="K807" t="str">
        <f>IF(ISBLANK('Professional EARS'!M210),"",'Professional EARS'!M210)</f>
        <v/>
      </c>
      <c r="N807" t="str">
        <f>IF(ISBLANK('Professional EARS'!N210),"",'Professional EARS'!N210)</f>
        <v/>
      </c>
      <c r="AU807" t="str">
        <f>IF(ISBLANK('Professional EARS'!AU210),"",'Professional EARS'!AU210)</f>
        <v/>
      </c>
      <c r="AV807" t="str">
        <f>IF(ISBLANK('Professional EARS'!AV210),"",'Professional EARS'!AV210)</f>
        <v/>
      </c>
      <c r="AW807" t="str">
        <f>IF(ISBLANK('Professional EARS'!AW210),"",'Professional EARS'!AW210)</f>
        <v/>
      </c>
      <c r="AX807" t="str">
        <f>IF(ISBLANK('Professional EARS'!AX210),"",'Professional EARS'!AX210)</f>
        <v/>
      </c>
      <c r="BG807" t="str">
        <f>IF(ISBLANK('Professional EARS'!BG210),"",'Professional EARS'!BG210)</f>
        <v/>
      </c>
      <c r="BI807" s="29" t="str">
        <f>IF(ISBLANK('Professional EARS'!BH210),"",'Professional EARS'!BH210)</f>
        <v/>
      </c>
      <c r="BJ807" t="str">
        <f>IF(ISBLANK('Professional EARS'!F210),"",'Professional EARS'!F210)</f>
        <v/>
      </c>
      <c r="BK807" t="str">
        <f>IF(ISBLANK('Professional EARS'!G210),"",'Professional EARS'!G210)</f>
        <v/>
      </c>
      <c r="BL807" t="str">
        <f>IF(ISBLANK('Professional EARS'!AF210),"",'Professional EARS'!AF210)</f>
        <v/>
      </c>
      <c r="BN807" t="str">
        <f>IF(ISBLANK('Professional EARS'!BI210),"",'Professional EARS'!BI210)</f>
        <v/>
      </c>
    </row>
    <row r="808" spans="6:66">
      <c r="F808" t="str">
        <f>IF(ISBLANK('Professional EARS'!H211),"",'Professional EARS'!H211)</f>
        <v/>
      </c>
      <c r="G808" t="str">
        <f>IF(ISBLANK('Professional EARS'!I211),"",'Professional EARS'!I211)</f>
        <v/>
      </c>
      <c r="H808" t="str">
        <f>IF(ISBLANK('Professional EARS'!J211),"",'Professional EARS'!J211)</f>
        <v/>
      </c>
      <c r="I808" t="str">
        <f>IF(ISBLANK('Professional EARS'!K211),"",'Professional EARS'!K211)</f>
        <v/>
      </c>
      <c r="J808" t="str">
        <f>IF(ISBLANK('Professional EARS'!L211),"",'Professional EARS'!L211)</f>
        <v/>
      </c>
      <c r="K808" t="str">
        <f>IF(ISBLANK('Professional EARS'!M211),"",'Professional EARS'!M211)</f>
        <v/>
      </c>
      <c r="N808" t="str">
        <f>IF(ISBLANK('Professional EARS'!N211),"",'Professional EARS'!N211)</f>
        <v/>
      </c>
      <c r="AU808" t="str">
        <f>IF(ISBLANK('Professional EARS'!AU211),"",'Professional EARS'!AU211)</f>
        <v/>
      </c>
      <c r="AV808" t="str">
        <f>IF(ISBLANK('Professional EARS'!AV211),"",'Professional EARS'!AV211)</f>
        <v/>
      </c>
      <c r="AW808" t="str">
        <f>IF(ISBLANK('Professional EARS'!AW211),"",'Professional EARS'!AW211)</f>
        <v/>
      </c>
      <c r="AX808" t="str">
        <f>IF(ISBLANK('Professional EARS'!AX211),"",'Professional EARS'!AX211)</f>
        <v/>
      </c>
      <c r="BG808" t="str">
        <f>IF(ISBLANK('Professional EARS'!BG211),"",'Professional EARS'!BG211)</f>
        <v/>
      </c>
      <c r="BI808" s="29" t="str">
        <f>IF(ISBLANK('Professional EARS'!BH211),"",'Professional EARS'!BH211)</f>
        <v/>
      </c>
      <c r="BJ808" t="str">
        <f>IF(ISBLANK('Professional EARS'!F211),"",'Professional EARS'!F211)</f>
        <v/>
      </c>
      <c r="BK808" t="str">
        <f>IF(ISBLANK('Professional EARS'!G211),"",'Professional EARS'!G211)</f>
        <v/>
      </c>
      <c r="BL808" t="str">
        <f>IF(ISBLANK('Professional EARS'!AF211),"",'Professional EARS'!AF211)</f>
        <v/>
      </c>
      <c r="BN808" t="str">
        <f>IF(ISBLANK('Professional EARS'!BI211),"",'Professional EARS'!BI211)</f>
        <v/>
      </c>
    </row>
    <row r="809" spans="6:66">
      <c r="F809">
        <f>IF(ISBLANK('Student EARS'!H14),"",'Student EARS'!H14)</f>
        <v>10</v>
      </c>
      <c r="G809">
        <f>IF(ISBLANK('Student EARS'!I14),"",'Student EARS'!I14)</f>
        <v>49</v>
      </c>
      <c r="H809">
        <f>IF(ISBLANK('Student EARS'!J14),"",'Student EARS'!J14)</f>
        <v>16</v>
      </c>
      <c r="I809">
        <f>IF(ISBLANK('Student EARS'!K14),"",'Student EARS'!K14)</f>
        <v>1.6</v>
      </c>
      <c r="J809">
        <f>IF(ISBLANK('Student EARS'!L14),"",'Student EARS'!L14)</f>
        <v>49</v>
      </c>
      <c r="K809">
        <f>IF(ISBLANK('Student EARS'!M14),"",'Student EARS'!M14)</f>
        <v>4.9000000000000004</v>
      </c>
      <c r="N809">
        <f>IF(ISBLANK('Student EARS'!N14),"",'Student EARS'!N14)</f>
        <v>2</v>
      </c>
      <c r="AU809">
        <f>IF(ISBLANK('Student EARS'!AU14),"",'Student EARS'!AU14)</f>
        <v>61.325000000000024</v>
      </c>
      <c r="AV809">
        <f>IF(ISBLANK('Student EARS'!AV14),"",'Student EARS'!AV14)</f>
        <v>7.1900000000000013</v>
      </c>
      <c r="AW809">
        <f>IF(ISBLANK('Student EARS'!AW14),"",'Student EARS'!AW14)</f>
        <v>10.051999999999996</v>
      </c>
      <c r="AX809">
        <f>IF(ISBLANK('Student EARS'!AX14),"",'Student EARS'!AX14)</f>
        <v>6.6490000000000009</v>
      </c>
      <c r="BG809">
        <f>IF(ISBLANK('Student EARS'!BG14),"",'Student EARS'!BG14)</f>
        <v>0</v>
      </c>
      <c r="BI809" s="29">
        <f>IF(ISBLANK('Student EARS'!BH14),"",'Student EARS'!BH14)</f>
        <v>3.4722222222222222E-5</v>
      </c>
      <c r="BJ809">
        <f>IF(ISBLANK('Student EARS'!F14),"",'Student EARS'!F14)</f>
        <v>1</v>
      </c>
      <c r="BK809">
        <f>IF(ISBLANK('Student EARS'!G14),"",'Student EARS'!G14)</f>
        <v>10</v>
      </c>
      <c r="BL809">
        <f>IF(ISBLANK('Student EARS'!AF14),"",'Student EARS'!AF14)</f>
        <v>0</v>
      </c>
      <c r="BN809">
        <f>IF(ISBLANK('Student EARS'!BI14),"",'Student EARS'!BI14)</f>
        <v>100</v>
      </c>
    </row>
    <row r="810" spans="6:66">
      <c r="F810">
        <f>IF(ISBLANK('Student EARS'!H15),"",'Student EARS'!H15)</f>
        <v>15</v>
      </c>
      <c r="G810">
        <f>IF(ISBLANK('Student EARS'!I15),"",'Student EARS'!I15)</f>
        <v>89</v>
      </c>
      <c r="H810">
        <f>IF(ISBLANK('Student EARS'!J15),"",'Student EARS'!J15)</f>
        <v>29</v>
      </c>
      <c r="I810">
        <f>IF(ISBLANK('Student EARS'!K15),"",'Student EARS'!K15)</f>
        <v>1.9333333333333333</v>
      </c>
      <c r="J810">
        <f>IF(ISBLANK('Student EARS'!L15),"",'Student EARS'!L15)</f>
        <v>87</v>
      </c>
      <c r="K810">
        <f>IF(ISBLANK('Student EARS'!M15),"",'Student EARS'!M15)</f>
        <v>5.8</v>
      </c>
      <c r="N810">
        <f>IF(ISBLANK('Student EARS'!N15),"",'Student EARS'!N15)</f>
        <v>1</v>
      </c>
      <c r="AU810">
        <f>IF(ISBLANK('Student EARS'!AU15),"",'Student EARS'!AU15)</f>
        <v>28.050000000000008</v>
      </c>
      <c r="AV810">
        <f>IF(ISBLANK('Student EARS'!AV15),"",'Student EARS'!AV15)</f>
        <v>13.073333333333338</v>
      </c>
      <c r="AW810">
        <f>IF(ISBLANK('Student EARS'!AW15),"",'Student EARS'!AW15)</f>
        <v>16.330666666666655</v>
      </c>
      <c r="AX810">
        <f>IF(ISBLANK('Student EARS'!AX15),"",'Student EARS'!AX15)</f>
        <v>13.387999999999998</v>
      </c>
      <c r="BG810">
        <f>IF(ISBLANK('Student EARS'!BG15),"",'Student EARS'!BG15)</f>
        <v>133.33333333333334</v>
      </c>
      <c r="BI810" s="29">
        <f>IF(ISBLANK('Student EARS'!BH15),"",'Student EARS'!BH15)</f>
        <v>5.208333333333333E-5</v>
      </c>
      <c r="BJ810">
        <f>IF(ISBLANK('Student EARS'!F15),"",'Student EARS'!F15)</f>
        <v>1</v>
      </c>
      <c r="BK810">
        <f>IF(ISBLANK('Student EARS'!G15),"",'Student EARS'!G15)</f>
        <v>15</v>
      </c>
      <c r="BL810">
        <f>IF(ISBLANK('Student EARS'!AF15),"",'Student EARS'!AF15)</f>
        <v>2</v>
      </c>
      <c r="BN810">
        <f>IF(ISBLANK('Student EARS'!BI15),"",'Student EARS'!BI15)</f>
        <v>97.752808988764045</v>
      </c>
    </row>
    <row r="811" spans="6:66">
      <c r="F811">
        <f>IF(ISBLANK('Student EARS'!H16),"",'Student EARS'!H16)</f>
        <v>11</v>
      </c>
      <c r="G811">
        <f>IF(ISBLANK('Student EARS'!I16),"",'Student EARS'!I16)</f>
        <v>58</v>
      </c>
      <c r="H811">
        <f>IF(ISBLANK('Student EARS'!J16),"",'Student EARS'!J16)</f>
        <v>19</v>
      </c>
      <c r="I811">
        <f>IF(ISBLANK('Student EARS'!K16),"",'Student EARS'!K16)</f>
        <v>1.7272727272727273</v>
      </c>
      <c r="J811">
        <f>IF(ISBLANK('Student EARS'!L16),"",'Student EARS'!L16)</f>
        <v>57</v>
      </c>
      <c r="K811">
        <f>IF(ISBLANK('Student EARS'!M16),"",'Student EARS'!M16)</f>
        <v>5.1818181818181817</v>
      </c>
      <c r="N811">
        <f>IF(ISBLANK('Student EARS'!N16),"",'Student EARS'!N16)</f>
        <v>2</v>
      </c>
      <c r="AU811">
        <f>IF(ISBLANK('Student EARS'!AU16),"",'Student EARS'!AU16)</f>
        <v>49.542727272727284</v>
      </c>
      <c r="AV811">
        <f>IF(ISBLANK('Student EARS'!AV16),"",'Student EARS'!AV16)</f>
        <v>9.081818181818182</v>
      </c>
      <c r="AW811">
        <f>IF(ISBLANK('Student EARS'!AW16),"",'Student EARS'!AW16)</f>
        <v>11.978181818181813</v>
      </c>
      <c r="AX811">
        <f>IF(ISBLANK('Student EARS'!AX16),"",'Student EARS'!AX16)</f>
        <v>8.4763636363636365</v>
      </c>
      <c r="BG811">
        <f>IF(ISBLANK('Student EARS'!BG16),"",'Student EARS'!BG16)</f>
        <v>90.909090909090907</v>
      </c>
      <c r="BI811" s="29">
        <f>IF(ISBLANK('Student EARS'!BH16),"",'Student EARS'!BH16)</f>
        <v>3.8194444444444444E-5</v>
      </c>
      <c r="BJ811">
        <f>IF(ISBLANK('Student EARS'!F16),"",'Student EARS'!F16)</f>
        <v>1</v>
      </c>
      <c r="BK811">
        <f>IF(ISBLANK('Student EARS'!G16),"",'Student EARS'!G16)</f>
        <v>11</v>
      </c>
      <c r="BL811">
        <f>IF(ISBLANK('Student EARS'!AF16),"",'Student EARS'!AF16)</f>
        <v>1</v>
      </c>
      <c r="BN811">
        <f>IF(ISBLANK('Student EARS'!BI16),"",'Student EARS'!BI16)</f>
        <v>98.275862068965509</v>
      </c>
    </row>
    <row r="812" spans="6:66">
      <c r="F812">
        <f>IF(ISBLANK('Student EARS'!H17),"",'Student EARS'!H17)</f>
        <v>12</v>
      </c>
      <c r="G812">
        <f>IF(ISBLANK('Student EARS'!I17),"",'Student EARS'!I17)</f>
        <v>58</v>
      </c>
      <c r="H812">
        <f>IF(ISBLANK('Student EARS'!J17),"",'Student EARS'!J17)</f>
        <v>19</v>
      </c>
      <c r="I812">
        <f>IF(ISBLANK('Student EARS'!K17),"",'Student EARS'!K17)</f>
        <v>1.5833333333333333</v>
      </c>
      <c r="J812">
        <f>IF(ISBLANK('Student EARS'!L17),"",'Student EARS'!L17)</f>
        <v>57</v>
      </c>
      <c r="K812">
        <f>IF(ISBLANK('Student EARS'!M17),"",'Student EARS'!M17)</f>
        <v>4.75</v>
      </c>
      <c r="N812">
        <f>IF(ISBLANK('Student EARS'!N17),"",'Student EARS'!N17)</f>
        <v>2</v>
      </c>
      <c r="AU812">
        <f>IF(ISBLANK('Student EARS'!AU17),"",'Student EARS'!AU17)</f>
        <v>60.70500000000002</v>
      </c>
      <c r="AV812">
        <f>IF(ISBLANK('Student EARS'!AV17),"",'Student EARS'!AV17)</f>
        <v>7.7733333333333334</v>
      </c>
      <c r="AW812">
        <f>IF(ISBLANK('Student EARS'!AW17),"",'Student EARS'!AW17)</f>
        <v>9.663333333333334</v>
      </c>
      <c r="AX812">
        <f>IF(ISBLANK('Student EARS'!AX17),"",'Student EARS'!AX17)</f>
        <v>6.942499999999999</v>
      </c>
      <c r="BG812">
        <f>IF(ISBLANK('Student EARS'!BG17),"",'Student EARS'!BG17)</f>
        <v>83.333333333333329</v>
      </c>
      <c r="BI812" s="29">
        <f>IF(ISBLANK('Student EARS'!BH17),"",'Student EARS'!BH17)</f>
        <v>4.1666666666666665E-5</v>
      </c>
      <c r="BJ812">
        <f>IF(ISBLANK('Student EARS'!F17),"",'Student EARS'!F17)</f>
        <v>1</v>
      </c>
      <c r="BK812">
        <f>IF(ISBLANK('Student EARS'!G17),"",'Student EARS'!G17)</f>
        <v>12</v>
      </c>
      <c r="BL812">
        <f>IF(ISBLANK('Student EARS'!AF17),"",'Student EARS'!AF17)</f>
        <v>1</v>
      </c>
      <c r="BN812">
        <f>IF(ISBLANK('Student EARS'!BI17),"",'Student EARS'!BI17)</f>
        <v>98.275862068965509</v>
      </c>
    </row>
    <row r="813" spans="6:66">
      <c r="F813">
        <f>IF(ISBLANK('Student EARS'!H18),"",'Student EARS'!H18)</f>
        <v>10</v>
      </c>
      <c r="G813">
        <f>IF(ISBLANK('Student EARS'!I18),"",'Student EARS'!I18)</f>
        <v>40</v>
      </c>
      <c r="H813">
        <f>IF(ISBLANK('Student EARS'!J18),"",'Student EARS'!J18)</f>
        <v>13</v>
      </c>
      <c r="I813">
        <f>IF(ISBLANK('Student EARS'!K18),"",'Student EARS'!K18)</f>
        <v>1.3</v>
      </c>
      <c r="J813">
        <f>IF(ISBLANK('Student EARS'!L18),"",'Student EARS'!L18)</f>
        <v>39</v>
      </c>
      <c r="K813">
        <f>IF(ISBLANK('Student EARS'!M18),"",'Student EARS'!M18)</f>
        <v>3.9</v>
      </c>
      <c r="N813">
        <f>IF(ISBLANK('Student EARS'!N18),"",'Student EARS'!N18)</f>
        <v>1</v>
      </c>
      <c r="AU813">
        <f>IF(ISBLANK('Student EARS'!AU18),"",'Student EARS'!AU18)</f>
        <v>86.705000000000013</v>
      </c>
      <c r="AV813">
        <f>IF(ISBLANK('Student EARS'!AV18),"",'Student EARS'!AV18)</f>
        <v>3.6500000000000021</v>
      </c>
      <c r="AW813">
        <f>IF(ISBLANK('Student EARS'!AW18),"",'Student EARS'!AW18)</f>
        <v>4.171999999999997</v>
      </c>
      <c r="AX813">
        <f>IF(ISBLANK('Student EARS'!AX18),"",'Student EARS'!AX18)</f>
        <v>1.9390000000000001</v>
      </c>
      <c r="BG813">
        <f>IF(ISBLANK('Student EARS'!BG18),"",'Student EARS'!BG18)</f>
        <v>100</v>
      </c>
      <c r="BI813" s="29">
        <f>IF(ISBLANK('Student EARS'!BH18),"",'Student EARS'!BH18)</f>
        <v>3.4722222222222222E-5</v>
      </c>
      <c r="BJ813">
        <f>IF(ISBLANK('Student EARS'!F18),"",'Student EARS'!F18)</f>
        <v>1</v>
      </c>
      <c r="BK813">
        <f>IF(ISBLANK('Student EARS'!G18),"",'Student EARS'!G18)</f>
        <v>10</v>
      </c>
      <c r="BL813">
        <f>IF(ISBLANK('Student EARS'!AF18),"",'Student EARS'!AF18)</f>
        <v>1</v>
      </c>
      <c r="BN813">
        <f>IF(ISBLANK('Student EARS'!BI18),"",'Student EARS'!BI18)</f>
        <v>97.5</v>
      </c>
    </row>
    <row r="814" spans="6:66">
      <c r="F814">
        <f>IF(ISBLANK('Student EARS'!H19),"",'Student EARS'!H19)</f>
        <v>15</v>
      </c>
      <c r="G814">
        <f>IF(ISBLANK('Student EARS'!I19),"",'Student EARS'!I19)</f>
        <v>57</v>
      </c>
      <c r="H814">
        <f>IF(ISBLANK('Student EARS'!J19),"",'Student EARS'!J19)</f>
        <v>20</v>
      </c>
      <c r="I814">
        <f>IF(ISBLANK('Student EARS'!K19),"",'Student EARS'!K19)</f>
        <v>1.3333333333333333</v>
      </c>
      <c r="J814">
        <f>IF(ISBLANK('Student EARS'!L19),"",'Student EARS'!L19)</f>
        <v>56</v>
      </c>
      <c r="K814">
        <f>IF(ISBLANK('Student EARS'!M19),"",'Student EARS'!M19)</f>
        <v>3.7333333333333334</v>
      </c>
      <c r="N814">
        <f>IF(ISBLANK('Student EARS'!N19),"",'Student EARS'!N19)</f>
        <v>2</v>
      </c>
      <c r="AU814">
        <f>IF(ISBLANK('Student EARS'!AU19),"",'Student EARS'!AU19)</f>
        <v>78.810000000000031</v>
      </c>
      <c r="AV814">
        <f>IF(ISBLANK('Student EARS'!AV19),"",'Student EARS'!AV19)</f>
        <v>5.9933333333333358</v>
      </c>
      <c r="AW814">
        <f>IF(ISBLANK('Student EARS'!AW19),"",'Student EARS'!AW19)</f>
        <v>4.1786666666666648</v>
      </c>
      <c r="AX814">
        <f>IF(ISBLANK('Student EARS'!AX19),"",'Student EARS'!AX19)</f>
        <v>3.6539999999999999</v>
      </c>
      <c r="BG814">
        <f>IF(ISBLANK('Student EARS'!BG19),"",'Student EARS'!BG19)</f>
        <v>66.666666666666671</v>
      </c>
      <c r="BI814" s="29">
        <f>IF(ISBLANK('Student EARS'!BH19),"",'Student EARS'!BH19)</f>
        <v>5.208333333333333E-5</v>
      </c>
      <c r="BJ814">
        <f>IF(ISBLANK('Student EARS'!F19),"",'Student EARS'!F19)</f>
        <v>1</v>
      </c>
      <c r="BK814">
        <f>IF(ISBLANK('Student EARS'!G19),"",'Student EARS'!G19)</f>
        <v>15</v>
      </c>
      <c r="BL814">
        <f>IF(ISBLANK('Student EARS'!AF19),"",'Student EARS'!AF19)</f>
        <v>1</v>
      </c>
      <c r="BN814">
        <f>IF(ISBLANK('Student EARS'!BI19),"",'Student EARS'!BI19)</f>
        <v>98.245614035087712</v>
      </c>
    </row>
    <row r="815" spans="6:66">
      <c r="F815">
        <f>IF(ISBLANK('Student EARS'!H20),"",'Student EARS'!H20)</f>
        <v>11</v>
      </c>
      <c r="G815">
        <f>IF(ISBLANK('Student EARS'!I20),"",'Student EARS'!I20)</f>
        <v>60</v>
      </c>
      <c r="H815">
        <f>IF(ISBLANK('Student EARS'!J20),"",'Student EARS'!J20)</f>
        <v>20</v>
      </c>
      <c r="I815">
        <f>IF(ISBLANK('Student EARS'!K20),"",'Student EARS'!K20)</f>
        <v>1.8181818181818181</v>
      </c>
      <c r="J815">
        <f>IF(ISBLANK('Student EARS'!L20),"",'Student EARS'!L20)</f>
        <v>59</v>
      </c>
      <c r="K815">
        <f>IF(ISBLANK('Student EARS'!M20),"",'Student EARS'!M20)</f>
        <v>5.3636363636363633</v>
      </c>
      <c r="N815">
        <f>IF(ISBLANK('Student EARS'!N20),"",'Student EARS'!N20)</f>
        <v>2</v>
      </c>
      <c r="AU815">
        <f>IF(ISBLANK('Student EARS'!AU20),"",'Student EARS'!AU20)</f>
        <v>41.851818181818196</v>
      </c>
      <c r="AV815">
        <f>IF(ISBLANK('Student EARS'!AV20),"",'Student EARS'!AV20)</f>
        <v>10.154545454545456</v>
      </c>
      <c r="AW815">
        <f>IF(ISBLANK('Student EARS'!AW20),"",'Student EARS'!AW20)</f>
        <v>13.047272727272723</v>
      </c>
      <c r="AX815">
        <f>IF(ISBLANK('Student EARS'!AX20),"",'Student EARS'!AX20)</f>
        <v>9.3327272727272721</v>
      </c>
      <c r="BG815">
        <f>IF(ISBLANK('Student EARS'!BG20),"",'Student EARS'!BG20)</f>
        <v>90.909090909090907</v>
      </c>
      <c r="BI815" s="29">
        <f>IF(ISBLANK('Student EARS'!BH20),"",'Student EARS'!BH20)</f>
        <v>3.8194444444444444E-5</v>
      </c>
      <c r="BJ815">
        <f>IF(ISBLANK('Student EARS'!F20),"",'Student EARS'!F20)</f>
        <v>1</v>
      </c>
      <c r="BK815">
        <f>IF(ISBLANK('Student EARS'!G20),"",'Student EARS'!G20)</f>
        <v>11</v>
      </c>
      <c r="BL815">
        <f>IF(ISBLANK('Student EARS'!AF20),"",'Student EARS'!AF20)</f>
        <v>1</v>
      </c>
      <c r="BN815">
        <f>IF(ISBLANK('Student EARS'!BI20),"",'Student EARS'!BI20)</f>
        <v>98.333333333333329</v>
      </c>
    </row>
    <row r="816" spans="6:66">
      <c r="F816">
        <f>IF(ISBLANK('Student EARS'!H21),"",'Student EARS'!H21)</f>
        <v>10</v>
      </c>
      <c r="G816">
        <f>IF(ISBLANK('Student EARS'!I21),"",'Student EARS'!I21)</f>
        <v>50</v>
      </c>
      <c r="H816">
        <f>IF(ISBLANK('Student EARS'!J21),"",'Student EARS'!J21)</f>
        <v>17</v>
      </c>
      <c r="I816">
        <f>IF(ISBLANK('Student EARS'!K21),"",'Student EARS'!K21)</f>
        <v>1.7</v>
      </c>
      <c r="J816">
        <f>IF(ISBLANK('Student EARS'!L21),"",'Student EARS'!L21)</f>
        <v>50</v>
      </c>
      <c r="K816">
        <f>IF(ISBLANK('Student EARS'!M21),"",'Student EARS'!M21)</f>
        <v>5</v>
      </c>
      <c r="N816">
        <f>IF(ISBLANK('Student EARS'!N21),"",'Student EARS'!N21)</f>
        <v>1</v>
      </c>
      <c r="AU816">
        <f>IF(ISBLANK('Student EARS'!AU21),"",'Student EARS'!AU21)</f>
        <v>52.865000000000016</v>
      </c>
      <c r="AV816">
        <f>IF(ISBLANK('Student EARS'!AV21),"",'Student EARS'!AV21)</f>
        <v>8.370000000000001</v>
      </c>
      <c r="AW816">
        <f>IF(ISBLANK('Student EARS'!AW21),"",'Student EARS'!AW21)</f>
        <v>10.639999999999997</v>
      </c>
      <c r="AX816">
        <f>IF(ISBLANK('Student EARS'!AX21),"",'Student EARS'!AX21)</f>
        <v>7.120000000000001</v>
      </c>
      <c r="BG816">
        <f>IF(ISBLANK('Student EARS'!BG21),"",'Student EARS'!BG21)</f>
        <v>0</v>
      </c>
      <c r="BI816" s="29">
        <f>IF(ISBLANK('Student EARS'!BH21),"",'Student EARS'!BH21)</f>
        <v>3.4722222222222222E-5</v>
      </c>
      <c r="BJ816">
        <f>IF(ISBLANK('Student EARS'!F21),"",'Student EARS'!F21)</f>
        <v>1</v>
      </c>
      <c r="BK816">
        <f>IF(ISBLANK('Student EARS'!G21),"",'Student EARS'!G21)</f>
        <v>10</v>
      </c>
      <c r="BL816">
        <f>IF(ISBLANK('Student EARS'!AF21),"",'Student EARS'!AF21)</f>
        <v>0</v>
      </c>
      <c r="BN816">
        <f>IF(ISBLANK('Student EARS'!BI21),"",'Student EARS'!BI21)</f>
        <v>100</v>
      </c>
    </row>
    <row r="817" spans="6:66">
      <c r="F817">
        <f>IF(ISBLANK('Student EARS'!H22),"",'Student EARS'!H22)</f>
        <v>10</v>
      </c>
      <c r="G817">
        <f>IF(ISBLANK('Student EARS'!I22),"",'Student EARS'!I22)</f>
        <v>40</v>
      </c>
      <c r="H817">
        <f>IF(ISBLANK('Student EARS'!J22),"",'Student EARS'!J22)</f>
        <v>15</v>
      </c>
      <c r="I817">
        <f>IF(ISBLANK('Student EARS'!K22),"",'Student EARS'!K22)</f>
        <v>1.5</v>
      </c>
      <c r="J817">
        <f>IF(ISBLANK('Student EARS'!L22),"",'Student EARS'!L22)</f>
        <v>40</v>
      </c>
      <c r="K817">
        <f>IF(ISBLANK('Student EARS'!M22),"",'Student EARS'!M22)</f>
        <v>4</v>
      </c>
      <c r="N817">
        <f>IF(ISBLANK('Student EARS'!N22),"",'Student EARS'!N22)</f>
        <v>1</v>
      </c>
      <c r="AU817">
        <f>IF(ISBLANK('Student EARS'!AU22),"",'Student EARS'!AU22)</f>
        <v>69.785000000000025</v>
      </c>
      <c r="AV817">
        <f>IF(ISBLANK('Student EARS'!AV22),"",'Student EARS'!AV22)</f>
        <v>6.0100000000000016</v>
      </c>
      <c r="AW817">
        <f>IF(ISBLANK('Student EARS'!AW22),"",'Student EARS'!AW22)</f>
        <v>4.759999999999998</v>
      </c>
      <c r="AX817">
        <f>IF(ISBLANK('Student EARS'!AX22),"",'Student EARS'!AX22)</f>
        <v>2.41</v>
      </c>
      <c r="BG817">
        <f>IF(ISBLANK('Student EARS'!BG22),"",'Student EARS'!BG22)</f>
        <v>0</v>
      </c>
      <c r="BI817" s="29">
        <f>IF(ISBLANK('Student EARS'!BH22),"",'Student EARS'!BH22)</f>
        <v>3.4722222222222222E-5</v>
      </c>
      <c r="BJ817">
        <f>IF(ISBLANK('Student EARS'!F22),"",'Student EARS'!F22)</f>
        <v>1</v>
      </c>
      <c r="BK817">
        <f>IF(ISBLANK('Student EARS'!G22),"",'Student EARS'!G22)</f>
        <v>10</v>
      </c>
      <c r="BL817">
        <f>IF(ISBLANK('Student EARS'!AF22),"",'Student EARS'!AF22)</f>
        <v>0</v>
      </c>
      <c r="BN817">
        <f>IF(ISBLANK('Student EARS'!BI22),"",'Student EARS'!BI22)</f>
        <v>100</v>
      </c>
    </row>
    <row r="818" spans="6:66">
      <c r="F818">
        <f>IF(ISBLANK('Student EARS'!H23),"",'Student EARS'!H23)</f>
        <v>11</v>
      </c>
      <c r="G818">
        <f>IF(ISBLANK('Student EARS'!I23),"",'Student EARS'!I23)</f>
        <v>58</v>
      </c>
      <c r="H818">
        <f>IF(ISBLANK('Student EARS'!J23),"",'Student EARS'!J23)</f>
        <v>19</v>
      </c>
      <c r="I818">
        <f>IF(ISBLANK('Student EARS'!K23),"",'Student EARS'!K23)</f>
        <v>1.7272727272727273</v>
      </c>
      <c r="J818">
        <f>IF(ISBLANK('Student EARS'!L23),"",'Student EARS'!L23)</f>
        <v>57</v>
      </c>
      <c r="K818">
        <f>IF(ISBLANK('Student EARS'!M23),"",'Student EARS'!M23)</f>
        <v>5.1818181818181817</v>
      </c>
      <c r="N818">
        <f>IF(ISBLANK('Student EARS'!N23),"",'Student EARS'!N23)</f>
        <v>2</v>
      </c>
      <c r="AU818">
        <f>IF(ISBLANK('Student EARS'!AU23),"",'Student EARS'!AU23)</f>
        <v>49.542727272727284</v>
      </c>
      <c r="AV818">
        <f>IF(ISBLANK('Student EARS'!AV23),"",'Student EARS'!AV23)</f>
        <v>9.081818181818182</v>
      </c>
      <c r="AW818">
        <f>IF(ISBLANK('Student EARS'!AW23),"",'Student EARS'!AW23)</f>
        <v>11.978181818181813</v>
      </c>
      <c r="AX818">
        <f>IF(ISBLANK('Student EARS'!AX23),"",'Student EARS'!AX23)</f>
        <v>8.4763636363636365</v>
      </c>
      <c r="BG818">
        <f>IF(ISBLANK('Student EARS'!BG23),"",'Student EARS'!BG23)</f>
        <v>90.909090909090907</v>
      </c>
      <c r="BI818" s="29">
        <f>IF(ISBLANK('Student EARS'!BH23),"",'Student EARS'!BH23)</f>
        <v>3.8194444444444444E-5</v>
      </c>
      <c r="BJ818">
        <f>IF(ISBLANK('Student EARS'!F23),"",'Student EARS'!F23)</f>
        <v>1</v>
      </c>
      <c r="BK818">
        <f>IF(ISBLANK('Student EARS'!G23),"",'Student EARS'!G23)</f>
        <v>11</v>
      </c>
      <c r="BL818">
        <f>IF(ISBLANK('Student EARS'!AF23),"",'Student EARS'!AF23)</f>
        <v>1</v>
      </c>
      <c r="BN818">
        <f>IF(ISBLANK('Student EARS'!BI23),"",'Student EARS'!BI23)</f>
        <v>98.275862068965509</v>
      </c>
    </row>
    <row r="819" spans="6:66">
      <c r="F819">
        <f>IF(ISBLANK('Student EARS'!H24),"",'Student EARS'!H24)</f>
        <v>7</v>
      </c>
      <c r="G819">
        <f>IF(ISBLANK('Student EARS'!I24),"",'Student EARS'!I24)</f>
        <v>36</v>
      </c>
      <c r="H819">
        <f>IF(ISBLANK('Student EARS'!J24),"",'Student EARS'!J24)</f>
        <v>14</v>
      </c>
      <c r="I819">
        <f>IF(ISBLANK('Student EARS'!K24),"",'Student EARS'!K24)</f>
        <v>2</v>
      </c>
      <c r="J819">
        <f>IF(ISBLANK('Student EARS'!L24),"",'Student EARS'!L24)</f>
        <v>36</v>
      </c>
      <c r="K819">
        <f>IF(ISBLANK('Student EARS'!M24),"",'Student EARS'!M24)</f>
        <v>5.1428571428571432</v>
      </c>
      <c r="N819">
        <f>IF(ISBLANK('Student EARS'!N24),"",'Student EARS'!N24)</f>
        <v>1</v>
      </c>
      <c r="AU819">
        <f>IF(ISBLANK('Student EARS'!AU24),"",'Student EARS'!AU24)</f>
        <v>30.530000000000019</v>
      </c>
      <c r="AV819">
        <f>IF(ISBLANK('Student EARS'!AV24),"",'Student EARS'!AV24)</f>
        <v>10.740000000000002</v>
      </c>
      <c r="AW819">
        <f>IF(ISBLANK('Student EARS'!AW24),"",'Student EARS'!AW24)</f>
        <v>10.211428571428574</v>
      </c>
      <c r="AX819">
        <f>IF(ISBLANK('Student EARS'!AX24),"",'Student EARS'!AX24)</f>
        <v>6.2928571428571445</v>
      </c>
      <c r="BG819">
        <f>IF(ISBLANK('Student EARS'!BG24),"",'Student EARS'!BG24)</f>
        <v>0</v>
      </c>
      <c r="BI819" s="29">
        <f>IF(ISBLANK('Student EARS'!BH24),"",'Student EARS'!BH24)</f>
        <v>2.4305555555555558E-5</v>
      </c>
      <c r="BJ819">
        <f>IF(ISBLANK('Student EARS'!F24),"",'Student EARS'!F24)</f>
        <v>1</v>
      </c>
      <c r="BK819">
        <f>IF(ISBLANK('Student EARS'!G24),"",'Student EARS'!G24)</f>
        <v>7</v>
      </c>
      <c r="BL819">
        <f>IF(ISBLANK('Student EARS'!AF24),"",'Student EARS'!AF24)</f>
        <v>0</v>
      </c>
      <c r="BN819">
        <f>IF(ISBLANK('Student EARS'!BI24),"",'Student EARS'!BI24)</f>
        <v>100</v>
      </c>
    </row>
    <row r="820" spans="6:66">
      <c r="F820">
        <f>IF(ISBLANK('Student EARS'!H25),"",'Student EARS'!H25)</f>
        <v>13</v>
      </c>
      <c r="G820">
        <f>IF(ISBLANK('Student EARS'!I25),"",'Student EARS'!I25)</f>
        <v>65</v>
      </c>
      <c r="H820">
        <f>IF(ISBLANK('Student EARS'!J25),"",'Student EARS'!J25)</f>
        <v>21</v>
      </c>
      <c r="I820">
        <f>IF(ISBLANK('Student EARS'!K25),"",'Student EARS'!K25)</f>
        <v>1.6153846153846154</v>
      </c>
      <c r="J820">
        <f>IF(ISBLANK('Student EARS'!L25),"",'Student EARS'!L25)</f>
        <v>64</v>
      </c>
      <c r="K820">
        <f>IF(ISBLANK('Student EARS'!M25),"",'Student EARS'!M25)</f>
        <v>4.9230769230769234</v>
      </c>
      <c r="N820">
        <f>IF(ISBLANK('Student EARS'!N25),"",'Student EARS'!N25)</f>
        <v>1</v>
      </c>
      <c r="AU820">
        <f>IF(ISBLANK('Student EARS'!AU25),"",'Student EARS'!AU25)</f>
        <v>56.978461538461566</v>
      </c>
      <c r="AV820">
        <f>IF(ISBLANK('Student EARS'!AV25),"",'Student EARS'!AV25)</f>
        <v>8.5415384615384617</v>
      </c>
      <c r="AW820">
        <f>IF(ISBLANK('Student EARS'!AW25),"",'Student EARS'!AW25)</f>
        <v>10.870769230769231</v>
      </c>
      <c r="AX820">
        <f>IF(ISBLANK('Student EARS'!AX25),"",'Student EARS'!AX25)</f>
        <v>8.2576923076923094</v>
      </c>
      <c r="BG820">
        <f>IF(ISBLANK('Student EARS'!BG25),"",'Student EARS'!BG25)</f>
        <v>76.923076923076934</v>
      </c>
      <c r="BI820" s="29">
        <f>IF(ISBLANK('Student EARS'!BH25),"",'Student EARS'!BH25)</f>
        <v>4.5138888888888894E-5</v>
      </c>
      <c r="BJ820">
        <f>IF(ISBLANK('Student EARS'!F25),"",'Student EARS'!F25)</f>
        <v>1</v>
      </c>
      <c r="BK820">
        <f>IF(ISBLANK('Student EARS'!G25),"",'Student EARS'!G25)</f>
        <v>13</v>
      </c>
      <c r="BL820">
        <f>IF(ISBLANK('Student EARS'!AF25),"",'Student EARS'!AF25)</f>
        <v>1</v>
      </c>
      <c r="BN820">
        <f>IF(ISBLANK('Student EARS'!BI25),"",'Student EARS'!BI25)</f>
        <v>98.461538461538467</v>
      </c>
    </row>
    <row r="821" spans="6:66">
      <c r="F821">
        <f>IF(ISBLANK('Student EARS'!H26),"",'Student EARS'!H26)</f>
        <v>12</v>
      </c>
      <c r="G821">
        <f>IF(ISBLANK('Student EARS'!I26),"",'Student EARS'!I26)</f>
        <v>65</v>
      </c>
      <c r="H821">
        <f>IF(ISBLANK('Student EARS'!J26),"",'Student EARS'!J26)</f>
        <v>21</v>
      </c>
      <c r="I821">
        <f>IF(ISBLANK('Student EARS'!K26),"",'Student EARS'!K26)</f>
        <v>1.75</v>
      </c>
      <c r="J821">
        <f>IF(ISBLANK('Student EARS'!L26),"",'Student EARS'!L26)</f>
        <v>64</v>
      </c>
      <c r="K821">
        <f>IF(ISBLANK('Student EARS'!M26),"",'Student EARS'!M26)</f>
        <v>5.333333333333333</v>
      </c>
      <c r="N821">
        <f>IF(ISBLANK('Student EARS'!N26),"",'Student EARS'!N26)</f>
        <v>1</v>
      </c>
      <c r="AU821">
        <f>IF(ISBLANK('Student EARS'!AU26),"",'Student EARS'!AU26)</f>
        <v>46.605000000000025</v>
      </c>
      <c r="AV821">
        <f>IF(ISBLANK('Student EARS'!AV26),"",'Student EARS'!AV26)</f>
        <v>9.740000000000002</v>
      </c>
      <c r="AW821">
        <f>IF(ISBLANK('Student EARS'!AW26),"",'Student EARS'!AW26)</f>
        <v>13.093333333333334</v>
      </c>
      <c r="AX821">
        <f>IF(ISBLANK('Student EARS'!AX26),"",'Student EARS'!AX26)</f>
        <v>9.6899999999999977</v>
      </c>
      <c r="BG821">
        <f>IF(ISBLANK('Student EARS'!BG26),"",'Student EARS'!BG26)</f>
        <v>83.333333333333329</v>
      </c>
      <c r="BI821" s="29">
        <f>IF(ISBLANK('Student EARS'!BH26),"",'Student EARS'!BH26)</f>
        <v>4.1666666666666665E-5</v>
      </c>
      <c r="BJ821">
        <f>IF(ISBLANK('Student EARS'!F26),"",'Student EARS'!F26)</f>
        <v>1</v>
      </c>
      <c r="BK821">
        <f>IF(ISBLANK('Student EARS'!G26),"",'Student EARS'!G26)</f>
        <v>12</v>
      </c>
      <c r="BL821">
        <f>IF(ISBLANK('Student EARS'!AF26),"",'Student EARS'!AF26)</f>
        <v>1</v>
      </c>
      <c r="BN821">
        <f>IF(ISBLANK('Student EARS'!BI26),"",'Student EARS'!BI26)</f>
        <v>98.461538461538467</v>
      </c>
    </row>
    <row r="822" spans="6:66">
      <c r="F822">
        <f>IF(ISBLANK('Student EARS'!H27),"",'Student EARS'!H27)</f>
        <v>11</v>
      </c>
      <c r="G822">
        <f>IF(ISBLANK('Student EARS'!I27),"",'Student EARS'!I27)</f>
        <v>57</v>
      </c>
      <c r="H822">
        <f>IF(ISBLANK('Student EARS'!J27),"",'Student EARS'!J27)</f>
        <v>19</v>
      </c>
      <c r="I822">
        <f>IF(ISBLANK('Student EARS'!K27),"",'Student EARS'!K27)</f>
        <v>1.7272727272727273</v>
      </c>
      <c r="J822">
        <f>IF(ISBLANK('Student EARS'!L27),"",'Student EARS'!L27)</f>
        <v>56</v>
      </c>
      <c r="K822">
        <f>IF(ISBLANK('Student EARS'!M27),"",'Student EARS'!M27)</f>
        <v>5.0909090909090908</v>
      </c>
      <c r="N822">
        <f>IF(ISBLANK('Student EARS'!N27),"",'Student EARS'!N27)</f>
        <v>2</v>
      </c>
      <c r="AU822">
        <f>IF(ISBLANK('Student EARS'!AU27),"",'Student EARS'!AU27)</f>
        <v>49.542727272727284</v>
      </c>
      <c r="AV822">
        <f>IF(ISBLANK('Student EARS'!AV27),"",'Student EARS'!AV27)</f>
        <v>9.081818181818182</v>
      </c>
      <c r="AW822">
        <f>IF(ISBLANK('Student EARS'!AW27),"",'Student EARS'!AW27)</f>
        <v>11.443636363636362</v>
      </c>
      <c r="AX822">
        <f>IF(ISBLANK('Student EARS'!AX27),"",'Student EARS'!AX27)</f>
        <v>8.048181818181817</v>
      </c>
      <c r="BG822">
        <f>IF(ISBLANK('Student EARS'!BG27),"",'Student EARS'!BG27)</f>
        <v>90.909090909090907</v>
      </c>
      <c r="BI822" s="29">
        <f>IF(ISBLANK('Student EARS'!BH27),"",'Student EARS'!BH27)</f>
        <v>3.8194444444444444E-5</v>
      </c>
      <c r="BJ822">
        <f>IF(ISBLANK('Student EARS'!F27),"",'Student EARS'!F27)</f>
        <v>1</v>
      </c>
      <c r="BK822">
        <f>IF(ISBLANK('Student EARS'!G27),"",'Student EARS'!G27)</f>
        <v>11</v>
      </c>
      <c r="BL822">
        <f>IF(ISBLANK('Student EARS'!AF27),"",'Student EARS'!AF27)</f>
        <v>1</v>
      </c>
      <c r="BN822">
        <f>IF(ISBLANK('Student EARS'!BI27),"",'Student EARS'!BI27)</f>
        <v>98.245614035087712</v>
      </c>
    </row>
    <row r="823" spans="6:66">
      <c r="F823">
        <f>IF(ISBLANK('Student EARS'!H28),"",'Student EARS'!H28)</f>
        <v>9</v>
      </c>
      <c r="G823">
        <f>IF(ISBLANK('Student EARS'!I28),"",'Student EARS'!I28)</f>
        <v>49</v>
      </c>
      <c r="H823">
        <f>IF(ISBLANK('Student EARS'!J28),"",'Student EARS'!J28)</f>
        <v>16</v>
      </c>
      <c r="I823">
        <f>IF(ISBLANK('Student EARS'!K28),"",'Student EARS'!K28)</f>
        <v>1.7777777777777777</v>
      </c>
      <c r="J823">
        <f>IF(ISBLANK('Student EARS'!L28),"",'Student EARS'!L28)</f>
        <v>48</v>
      </c>
      <c r="K823">
        <f>IF(ISBLANK('Student EARS'!M28),"",'Student EARS'!M28)</f>
        <v>5.333333333333333</v>
      </c>
      <c r="N823">
        <f>IF(ISBLANK('Student EARS'!N28),"",'Student EARS'!N28)</f>
        <v>2</v>
      </c>
      <c r="AU823">
        <f>IF(ISBLANK('Student EARS'!AU28),"",'Student EARS'!AU28)</f>
        <v>47.300000000000033</v>
      </c>
      <c r="AV823">
        <f>IF(ISBLANK('Student EARS'!AV28),"",'Student EARS'!AV28)</f>
        <v>8.8977777777777796</v>
      </c>
      <c r="AW823">
        <f>IF(ISBLANK('Student EARS'!AW28),"",'Student EARS'!AW28)</f>
        <v>12.271111111111111</v>
      </c>
      <c r="AX823">
        <f>IF(ISBLANK('Student EARS'!AX28),"",'Student EARS'!AX28)</f>
        <v>8.1899999999999977</v>
      </c>
      <c r="BG823">
        <f>IF(ISBLANK('Student EARS'!BG28),"",'Student EARS'!BG28)</f>
        <v>111.1111111111111</v>
      </c>
      <c r="BI823" s="29">
        <f>IF(ISBLANK('Student EARS'!BH28),"",'Student EARS'!BH28)</f>
        <v>3.1250000000000001E-5</v>
      </c>
      <c r="BJ823">
        <f>IF(ISBLANK('Student EARS'!F28),"",'Student EARS'!F28)</f>
        <v>1</v>
      </c>
      <c r="BK823">
        <f>IF(ISBLANK('Student EARS'!G28),"",'Student EARS'!G28)</f>
        <v>9</v>
      </c>
      <c r="BL823">
        <f>IF(ISBLANK('Student EARS'!AF28),"",'Student EARS'!AF28)</f>
        <v>1</v>
      </c>
      <c r="BN823">
        <f>IF(ISBLANK('Student EARS'!BI28),"",'Student EARS'!BI28)</f>
        <v>97.959183673469383</v>
      </c>
    </row>
    <row r="824" spans="6:66">
      <c r="F824">
        <f>IF(ISBLANK('Student EARS'!H29),"",'Student EARS'!H29)</f>
        <v>11</v>
      </c>
      <c r="G824">
        <f>IF(ISBLANK('Student EARS'!I29),"",'Student EARS'!I29)</f>
        <v>51</v>
      </c>
      <c r="H824">
        <f>IF(ISBLANK('Student EARS'!J29),"",'Student EARS'!J29)</f>
        <v>19</v>
      </c>
      <c r="I824">
        <f>IF(ISBLANK('Student EARS'!K29),"",'Student EARS'!K29)</f>
        <v>1.7272727272727273</v>
      </c>
      <c r="J824">
        <f>IF(ISBLANK('Student EARS'!L29),"",'Student EARS'!L29)</f>
        <v>50</v>
      </c>
      <c r="K824">
        <f>IF(ISBLANK('Student EARS'!M29),"",'Student EARS'!M29)</f>
        <v>4.5454545454545459</v>
      </c>
      <c r="N824">
        <f>IF(ISBLANK('Student EARS'!N29),"",'Student EARS'!N29)</f>
        <v>2</v>
      </c>
      <c r="AU824">
        <f>IF(ISBLANK('Student EARS'!AU29),"",'Student EARS'!AU29)</f>
        <v>49.542727272727284</v>
      </c>
      <c r="AV824">
        <f>IF(ISBLANK('Student EARS'!AV29),"",'Student EARS'!AV29)</f>
        <v>9.081818181818182</v>
      </c>
      <c r="AW824">
        <f>IF(ISBLANK('Student EARS'!AW29),"",'Student EARS'!AW29)</f>
        <v>8.2363636363636346</v>
      </c>
      <c r="AX824">
        <f>IF(ISBLANK('Student EARS'!AX29),"",'Student EARS'!AX29)</f>
        <v>5.4790909090909103</v>
      </c>
      <c r="BG824">
        <f>IF(ISBLANK('Student EARS'!BG29),"",'Student EARS'!BG29)</f>
        <v>90.909090909090907</v>
      </c>
      <c r="BI824" s="29">
        <f>IF(ISBLANK('Student EARS'!BH29),"",'Student EARS'!BH29)</f>
        <v>3.8194444444444444E-5</v>
      </c>
      <c r="BJ824">
        <f>IF(ISBLANK('Student EARS'!F29),"",'Student EARS'!F29)</f>
        <v>1</v>
      </c>
      <c r="BK824">
        <f>IF(ISBLANK('Student EARS'!G29),"",'Student EARS'!G29)</f>
        <v>11</v>
      </c>
      <c r="BL824">
        <f>IF(ISBLANK('Student EARS'!AF29),"",'Student EARS'!AF29)</f>
        <v>1</v>
      </c>
      <c r="BN824">
        <f>IF(ISBLANK('Student EARS'!BI29),"",'Student EARS'!BI29)</f>
        <v>98.039215686274503</v>
      </c>
    </row>
    <row r="825" spans="6:66">
      <c r="F825">
        <f>IF(ISBLANK('Student EARS'!H30),"",'Student EARS'!H30)</f>
        <v>9</v>
      </c>
      <c r="G825">
        <f>IF(ISBLANK('Student EARS'!I30),"",'Student EARS'!I30)</f>
        <v>46</v>
      </c>
      <c r="H825">
        <f>IF(ISBLANK('Student EARS'!J30),"",'Student EARS'!J30)</f>
        <v>16</v>
      </c>
      <c r="I825">
        <f>IF(ISBLANK('Student EARS'!K30),"",'Student EARS'!K30)</f>
        <v>1.7777777777777777</v>
      </c>
      <c r="J825">
        <f>IF(ISBLANK('Student EARS'!L30),"",'Student EARS'!L30)</f>
        <v>45</v>
      </c>
      <c r="K825">
        <f>IF(ISBLANK('Student EARS'!M30),"",'Student EARS'!M30)</f>
        <v>5</v>
      </c>
      <c r="N825">
        <f>IF(ISBLANK('Student EARS'!N30),"",'Student EARS'!N30)</f>
        <v>2</v>
      </c>
      <c r="AU825">
        <f>IF(ISBLANK('Student EARS'!AU30),"",'Student EARS'!AU30)</f>
        <v>47.300000000000033</v>
      </c>
      <c r="AV825">
        <f>IF(ISBLANK('Student EARS'!AV30),"",'Student EARS'!AV30)</f>
        <v>8.8977777777777796</v>
      </c>
      <c r="AW825">
        <f>IF(ISBLANK('Student EARS'!AW30),"",'Student EARS'!AW30)</f>
        <v>10.31111111111111</v>
      </c>
      <c r="AX825">
        <f>IF(ISBLANK('Student EARS'!AX30),"",'Student EARS'!AX30)</f>
        <v>6.620000000000001</v>
      </c>
      <c r="BG825">
        <f>IF(ISBLANK('Student EARS'!BG30),"",'Student EARS'!BG30)</f>
        <v>111.1111111111111</v>
      </c>
      <c r="BI825" s="29">
        <f>IF(ISBLANK('Student EARS'!BH30),"",'Student EARS'!BH30)</f>
        <v>3.1250000000000001E-5</v>
      </c>
      <c r="BJ825">
        <f>IF(ISBLANK('Student EARS'!F30),"",'Student EARS'!F30)</f>
        <v>1</v>
      </c>
      <c r="BK825">
        <f>IF(ISBLANK('Student EARS'!G30),"",'Student EARS'!G30)</f>
        <v>9</v>
      </c>
      <c r="BL825">
        <f>IF(ISBLANK('Student EARS'!AF30),"",'Student EARS'!AF30)</f>
        <v>1</v>
      </c>
      <c r="BN825">
        <f>IF(ISBLANK('Student EARS'!BI30),"",'Student EARS'!BI30)</f>
        <v>97.826086956521735</v>
      </c>
    </row>
    <row r="826" spans="6:66">
      <c r="F826">
        <f>IF(ISBLANK('Student EARS'!H31),"",'Student EARS'!H31)</f>
        <v>8</v>
      </c>
      <c r="G826">
        <f>IF(ISBLANK('Student EARS'!I31),"",'Student EARS'!I31)</f>
        <v>37</v>
      </c>
      <c r="H826">
        <f>IF(ISBLANK('Student EARS'!J31),"",'Student EARS'!J31)</f>
        <v>11</v>
      </c>
      <c r="I826">
        <f>IF(ISBLANK('Student EARS'!K31),"",'Student EARS'!K31)</f>
        <v>1.375</v>
      </c>
      <c r="J826">
        <f>IF(ISBLANK('Student EARS'!L31),"",'Student EARS'!L31)</f>
        <v>36</v>
      </c>
      <c r="K826">
        <f>IF(ISBLANK('Student EARS'!M31),"",'Student EARS'!M31)</f>
        <v>4.5</v>
      </c>
      <c r="N826">
        <f>IF(ISBLANK('Student EARS'!N31),"",'Student EARS'!N31)</f>
        <v>1</v>
      </c>
      <c r="AU826">
        <f>IF(ISBLANK('Student EARS'!AU31),"",'Student EARS'!AU31)</f>
        <v>82.390000000000015</v>
      </c>
      <c r="AV826">
        <f>IF(ISBLANK('Student EARS'!AV31),"",'Student EARS'!AV31)</f>
        <v>3.7550000000000026</v>
      </c>
      <c r="AW826">
        <f>IF(ISBLANK('Student EARS'!AW31),"",'Student EARS'!AW31)</f>
        <v>6.9600000000000009</v>
      </c>
      <c r="AX826">
        <f>IF(ISBLANK('Student EARS'!AX31),"",'Student EARS'!AX31)</f>
        <v>3.7650000000000006</v>
      </c>
      <c r="BG826">
        <f>IF(ISBLANK('Student EARS'!BG31),"",'Student EARS'!BG31)</f>
        <v>125</v>
      </c>
      <c r="BI826" s="29">
        <f>IF(ISBLANK('Student EARS'!BH31),"",'Student EARS'!BH31)</f>
        <v>2.7777777777777779E-5</v>
      </c>
      <c r="BJ826">
        <f>IF(ISBLANK('Student EARS'!F31),"",'Student EARS'!F31)</f>
        <v>1</v>
      </c>
      <c r="BK826">
        <f>IF(ISBLANK('Student EARS'!G31),"",'Student EARS'!G31)</f>
        <v>8</v>
      </c>
      <c r="BL826">
        <f>IF(ISBLANK('Student EARS'!AF31),"",'Student EARS'!AF31)</f>
        <v>1</v>
      </c>
      <c r="BN826">
        <f>IF(ISBLANK('Student EARS'!BI31),"",'Student EARS'!BI31)</f>
        <v>97.297297297297305</v>
      </c>
    </row>
    <row r="827" spans="6:66">
      <c r="F827">
        <f>IF(ISBLANK('Student EARS'!H32),"",'Student EARS'!H32)</f>
        <v>8</v>
      </c>
      <c r="G827">
        <f>IF(ISBLANK('Student EARS'!I32),"",'Student EARS'!I32)</f>
        <v>41</v>
      </c>
      <c r="H827">
        <f>IF(ISBLANK('Student EARS'!J32),"",'Student EARS'!J32)</f>
        <v>14</v>
      </c>
      <c r="I827">
        <f>IF(ISBLANK('Student EARS'!K32),"",'Student EARS'!K32)</f>
        <v>1.75</v>
      </c>
      <c r="J827">
        <f>IF(ISBLANK('Student EARS'!L32),"",'Student EARS'!L32)</f>
        <v>40</v>
      </c>
      <c r="K827">
        <f>IF(ISBLANK('Student EARS'!M32),"",'Student EARS'!M32)</f>
        <v>5</v>
      </c>
      <c r="N827">
        <f>IF(ISBLANK('Student EARS'!N32),"",'Student EARS'!N32)</f>
        <v>1</v>
      </c>
      <c r="AU827">
        <f>IF(ISBLANK('Student EARS'!AU32),"",'Student EARS'!AU32)</f>
        <v>50.665000000000028</v>
      </c>
      <c r="AV827">
        <f>IF(ISBLANK('Student EARS'!AV32),"",'Student EARS'!AV32)</f>
        <v>8.1800000000000033</v>
      </c>
      <c r="AW827">
        <f>IF(ISBLANK('Student EARS'!AW32),"",'Student EARS'!AW32)</f>
        <v>9.8999999999999986</v>
      </c>
      <c r="AX827">
        <f>IF(ISBLANK('Student EARS'!AX32),"",'Student EARS'!AX32)</f>
        <v>6.120000000000001</v>
      </c>
      <c r="BG827">
        <f>IF(ISBLANK('Student EARS'!BG32),"",'Student EARS'!BG32)</f>
        <v>125</v>
      </c>
      <c r="BI827" s="29">
        <f>IF(ISBLANK('Student EARS'!BH32),"",'Student EARS'!BH32)</f>
        <v>2.7777777777777779E-5</v>
      </c>
      <c r="BJ827">
        <f>IF(ISBLANK('Student EARS'!F32),"",'Student EARS'!F32)</f>
        <v>1</v>
      </c>
      <c r="BK827">
        <f>IF(ISBLANK('Student EARS'!G32),"",'Student EARS'!G32)</f>
        <v>8</v>
      </c>
      <c r="BL827">
        <f>IF(ISBLANK('Student EARS'!AF32),"",'Student EARS'!AF32)</f>
        <v>1</v>
      </c>
      <c r="BN827">
        <f>IF(ISBLANK('Student EARS'!BI32),"",'Student EARS'!BI32)</f>
        <v>97.560975609756099</v>
      </c>
    </row>
    <row r="828" spans="6:66">
      <c r="F828">
        <f>IF(ISBLANK('Student EARS'!H33),"",'Student EARS'!H33)</f>
        <v>6</v>
      </c>
      <c r="G828">
        <f>IF(ISBLANK('Student EARS'!I33),"",'Student EARS'!I33)</f>
        <v>30</v>
      </c>
      <c r="H828">
        <f>IF(ISBLANK('Student EARS'!J33),"",'Student EARS'!J33)</f>
        <v>10</v>
      </c>
      <c r="I828">
        <f>IF(ISBLANK('Student EARS'!K33),"",'Student EARS'!K33)</f>
        <v>1.6666666666666667</v>
      </c>
      <c r="J828">
        <f>IF(ISBLANK('Student EARS'!L33),"",'Student EARS'!L33)</f>
        <v>29</v>
      </c>
      <c r="K828">
        <f>IF(ISBLANK('Student EARS'!M33),"",'Student EARS'!M33)</f>
        <v>4.833333333333333</v>
      </c>
      <c r="N828">
        <f>IF(ISBLANK('Student EARS'!N33),"",'Student EARS'!N33)</f>
        <v>1</v>
      </c>
      <c r="AU828">
        <f>IF(ISBLANK('Student EARS'!AU33),"",'Student EARS'!AU33)</f>
        <v>59.745000000000005</v>
      </c>
      <c r="AV828">
        <f>IF(ISBLANK('Student EARS'!AV33),"",'Student EARS'!AV33)</f>
        <v>6.4166666666666679</v>
      </c>
      <c r="AW828">
        <f>IF(ISBLANK('Student EARS'!AW33),"",'Student EARS'!AW33)</f>
        <v>7.6866666666666603</v>
      </c>
      <c r="AX828">
        <f>IF(ISBLANK('Student EARS'!AX33),"",'Student EARS'!AX33)</f>
        <v>4.3349999999999973</v>
      </c>
      <c r="BG828">
        <f>IF(ISBLANK('Student EARS'!BG33),"",'Student EARS'!BG33)</f>
        <v>166.66666666666666</v>
      </c>
      <c r="BI828" s="29">
        <f>IF(ISBLANK('Student EARS'!BH33),"",'Student EARS'!BH33)</f>
        <v>2.0833333333333333E-5</v>
      </c>
      <c r="BJ828">
        <f>IF(ISBLANK('Student EARS'!F33),"",'Student EARS'!F33)</f>
        <v>1</v>
      </c>
      <c r="BK828">
        <f>IF(ISBLANK('Student EARS'!G33),"",'Student EARS'!G33)</f>
        <v>6</v>
      </c>
      <c r="BL828">
        <f>IF(ISBLANK('Student EARS'!AF33),"",'Student EARS'!AF33)</f>
        <v>1</v>
      </c>
      <c r="BN828">
        <f>IF(ISBLANK('Student EARS'!BI33),"",'Student EARS'!BI33)</f>
        <v>96.666666666666671</v>
      </c>
    </row>
    <row r="829" spans="6:66">
      <c r="F829">
        <f>IF(ISBLANK('Student EARS'!H34),"",'Student EARS'!H34)</f>
        <v>11</v>
      </c>
      <c r="G829">
        <f>IF(ISBLANK('Student EARS'!I34),"",'Student EARS'!I34)</f>
        <v>58</v>
      </c>
      <c r="H829">
        <f>IF(ISBLANK('Student EARS'!J34),"",'Student EARS'!J34)</f>
        <v>19</v>
      </c>
      <c r="I829">
        <f>IF(ISBLANK('Student EARS'!K34),"",'Student EARS'!K34)</f>
        <v>1.7272727272727273</v>
      </c>
      <c r="J829">
        <f>IF(ISBLANK('Student EARS'!L34),"",'Student EARS'!L34)</f>
        <v>57</v>
      </c>
      <c r="K829">
        <f>IF(ISBLANK('Student EARS'!M34),"",'Student EARS'!M34)</f>
        <v>5.1818181818181817</v>
      </c>
      <c r="N829">
        <f>IF(ISBLANK('Student EARS'!N34),"",'Student EARS'!N34)</f>
        <v>2</v>
      </c>
      <c r="AU829">
        <f>IF(ISBLANK('Student EARS'!AU34),"",'Student EARS'!AU34)</f>
        <v>49.542727272727284</v>
      </c>
      <c r="AV829">
        <f>IF(ISBLANK('Student EARS'!AV34),"",'Student EARS'!AV34)</f>
        <v>9.081818181818182</v>
      </c>
      <c r="AW829">
        <f>IF(ISBLANK('Student EARS'!AW34),"",'Student EARS'!AW34)</f>
        <v>11.978181818181813</v>
      </c>
      <c r="AX829">
        <f>IF(ISBLANK('Student EARS'!AX34),"",'Student EARS'!AX34)</f>
        <v>8.4763636363636365</v>
      </c>
      <c r="BG829">
        <f>IF(ISBLANK('Student EARS'!BG34),"",'Student EARS'!BG34)</f>
        <v>90.909090909090907</v>
      </c>
      <c r="BI829" s="29">
        <f>IF(ISBLANK('Student EARS'!BH34),"",'Student EARS'!BH34)</f>
        <v>3.8194444444444444E-5</v>
      </c>
      <c r="BJ829">
        <f>IF(ISBLANK('Student EARS'!F34),"",'Student EARS'!F34)</f>
        <v>1</v>
      </c>
      <c r="BK829">
        <f>IF(ISBLANK('Student EARS'!G34),"",'Student EARS'!G34)</f>
        <v>11</v>
      </c>
      <c r="BL829">
        <f>IF(ISBLANK('Student EARS'!AF34),"",'Student EARS'!AF34)</f>
        <v>1</v>
      </c>
      <c r="BN829">
        <f>IF(ISBLANK('Student EARS'!BI34),"",'Student EARS'!BI34)</f>
        <v>98.275862068965509</v>
      </c>
    </row>
    <row r="830" spans="6:66">
      <c r="F830">
        <f>IF(ISBLANK('Student EARS'!H35),"",'Student EARS'!H35)</f>
        <v>12</v>
      </c>
      <c r="G830">
        <f>IF(ISBLANK('Student EARS'!I35),"",'Student EARS'!I35)</f>
        <v>60</v>
      </c>
      <c r="H830">
        <f>IF(ISBLANK('Student EARS'!J35),"",'Student EARS'!J35)</f>
        <v>19</v>
      </c>
      <c r="I830">
        <f>IF(ISBLANK('Student EARS'!K35),"",'Student EARS'!K35)</f>
        <v>1.5833333333333333</v>
      </c>
      <c r="J830">
        <f>IF(ISBLANK('Student EARS'!L35),"",'Student EARS'!L35)</f>
        <v>60</v>
      </c>
      <c r="K830">
        <f>IF(ISBLANK('Student EARS'!M35),"",'Student EARS'!M35)</f>
        <v>5</v>
      </c>
      <c r="N830">
        <f>IF(ISBLANK('Student EARS'!N35),"",'Student EARS'!N35)</f>
        <v>2</v>
      </c>
      <c r="AU830">
        <f>IF(ISBLANK('Student EARS'!AU35),"",'Student EARS'!AU35)</f>
        <v>60.70500000000002</v>
      </c>
      <c r="AV830">
        <f>IF(ISBLANK('Student EARS'!AV35),"",'Student EARS'!AV35)</f>
        <v>7.7733333333333334</v>
      </c>
      <c r="AW830">
        <f>IF(ISBLANK('Student EARS'!AW35),"",'Student EARS'!AW35)</f>
        <v>11.133333333333333</v>
      </c>
      <c r="AX830">
        <f>IF(ISBLANK('Student EARS'!AX35),"",'Student EARS'!AX35)</f>
        <v>8.120000000000001</v>
      </c>
      <c r="BG830">
        <f>IF(ISBLANK('Student EARS'!BG35),"",'Student EARS'!BG35)</f>
        <v>0</v>
      </c>
      <c r="BI830" s="29">
        <f>IF(ISBLANK('Student EARS'!BH35),"",'Student EARS'!BH35)</f>
        <v>4.1666666666666665E-5</v>
      </c>
      <c r="BJ830">
        <f>IF(ISBLANK('Student EARS'!F35),"",'Student EARS'!F35)</f>
        <v>1</v>
      </c>
      <c r="BK830">
        <f>IF(ISBLANK('Student EARS'!G35),"",'Student EARS'!G35)</f>
        <v>12</v>
      </c>
      <c r="BL830">
        <f>IF(ISBLANK('Student EARS'!AF35),"",'Student EARS'!AF35)</f>
        <v>0</v>
      </c>
      <c r="BN830">
        <f>IF(ISBLANK('Student EARS'!BI35),"",'Student EARS'!BI35)</f>
        <v>100</v>
      </c>
    </row>
    <row r="831" spans="6:66">
      <c r="F831">
        <f>IF(ISBLANK('Student EARS'!H36),"",'Student EARS'!H36)</f>
        <v>8</v>
      </c>
      <c r="G831">
        <f>IF(ISBLANK('Student EARS'!I36),"",'Student EARS'!I36)</f>
        <v>41</v>
      </c>
      <c r="H831">
        <f>IF(ISBLANK('Student EARS'!J36),"",'Student EARS'!J36)</f>
        <v>12</v>
      </c>
      <c r="I831">
        <f>IF(ISBLANK('Student EARS'!K36),"",'Student EARS'!K36)</f>
        <v>1.5</v>
      </c>
      <c r="J831">
        <f>IF(ISBLANK('Student EARS'!L36),"",'Student EARS'!L36)</f>
        <v>41</v>
      </c>
      <c r="K831">
        <f>IF(ISBLANK('Student EARS'!M36),"",'Student EARS'!M36)</f>
        <v>5.125</v>
      </c>
      <c r="N831">
        <f>IF(ISBLANK('Student EARS'!N36),"",'Student EARS'!N36)</f>
        <v>2</v>
      </c>
      <c r="AU831">
        <f>IF(ISBLANK('Student EARS'!AU36),"",'Student EARS'!AU36)</f>
        <v>71.815000000000012</v>
      </c>
      <c r="AV831">
        <f>IF(ISBLANK('Student EARS'!AV36),"",'Student EARS'!AV36)</f>
        <v>5.230000000000004</v>
      </c>
      <c r="AW831">
        <f>IF(ISBLANK('Student EARS'!AW36),"",'Student EARS'!AW36)</f>
        <v>10.635000000000002</v>
      </c>
      <c r="AX831">
        <f>IF(ISBLANK('Student EARS'!AX36),"",'Student EARS'!AX36)</f>
        <v>6.7087499999999984</v>
      </c>
      <c r="BG831">
        <f>IF(ISBLANK('Student EARS'!BG36),"",'Student EARS'!BG36)</f>
        <v>0</v>
      </c>
      <c r="BI831" s="29">
        <f>IF(ISBLANK('Student EARS'!BH36),"",'Student EARS'!BH36)</f>
        <v>2.7777777777777779E-5</v>
      </c>
      <c r="BJ831">
        <f>IF(ISBLANK('Student EARS'!F36),"",'Student EARS'!F36)</f>
        <v>1</v>
      </c>
      <c r="BK831">
        <f>IF(ISBLANK('Student EARS'!G36),"",'Student EARS'!G36)</f>
        <v>8</v>
      </c>
      <c r="BL831">
        <f>IF(ISBLANK('Student EARS'!AF36),"",'Student EARS'!AF36)</f>
        <v>0</v>
      </c>
      <c r="BN831">
        <f>IF(ISBLANK('Student EARS'!BI36),"",'Student EARS'!BI36)</f>
        <v>100</v>
      </c>
    </row>
    <row r="832" spans="6:66">
      <c r="F832">
        <f>IF(ISBLANK('Student EARS'!H37),"",'Student EARS'!H37)</f>
        <v>12</v>
      </c>
      <c r="G832">
        <f>IF(ISBLANK('Student EARS'!I37),"",'Student EARS'!I37)</f>
        <v>60</v>
      </c>
      <c r="H832">
        <f>IF(ISBLANK('Student EARS'!J37),"",'Student EARS'!J37)</f>
        <v>19</v>
      </c>
      <c r="I832">
        <f>IF(ISBLANK('Student EARS'!K37),"",'Student EARS'!K37)</f>
        <v>1.5833333333333333</v>
      </c>
      <c r="J832">
        <f>IF(ISBLANK('Student EARS'!L37),"",'Student EARS'!L37)</f>
        <v>59</v>
      </c>
      <c r="K832">
        <f>IF(ISBLANK('Student EARS'!M37),"",'Student EARS'!M37)</f>
        <v>4.916666666666667</v>
      </c>
      <c r="N832">
        <f>IF(ISBLANK('Student EARS'!N37),"",'Student EARS'!N37)</f>
        <v>2</v>
      </c>
      <c r="AU832">
        <f>IF(ISBLANK('Student EARS'!AU37),"",'Student EARS'!AU37)</f>
        <v>60.70500000000002</v>
      </c>
      <c r="AV832">
        <f>IF(ISBLANK('Student EARS'!AV37),"",'Student EARS'!AV37)</f>
        <v>7.7733333333333334</v>
      </c>
      <c r="AW832">
        <f>IF(ISBLANK('Student EARS'!AW37),"",'Student EARS'!AW37)</f>
        <v>10.643333333333338</v>
      </c>
      <c r="AX832">
        <f>IF(ISBLANK('Student EARS'!AX37),"",'Student EARS'!AX37)</f>
        <v>7.7275000000000027</v>
      </c>
      <c r="BG832">
        <f>IF(ISBLANK('Student EARS'!BG37),"",'Student EARS'!BG37)</f>
        <v>83.333333333333329</v>
      </c>
      <c r="BI832" s="29">
        <f>IF(ISBLANK('Student EARS'!BH37),"",'Student EARS'!BH37)</f>
        <v>4.1666666666666665E-5</v>
      </c>
      <c r="BJ832">
        <f>IF(ISBLANK('Student EARS'!F37),"",'Student EARS'!F37)</f>
        <v>1</v>
      </c>
      <c r="BK832">
        <f>IF(ISBLANK('Student EARS'!G37),"",'Student EARS'!G37)</f>
        <v>12</v>
      </c>
      <c r="BL832">
        <f>IF(ISBLANK('Student EARS'!AF37),"",'Student EARS'!AF37)</f>
        <v>1</v>
      </c>
      <c r="BN832">
        <f>IF(ISBLANK('Student EARS'!BI37),"",'Student EARS'!BI37)</f>
        <v>98.333333333333329</v>
      </c>
    </row>
    <row r="833" spans="6:66">
      <c r="F833">
        <f>IF(ISBLANK('Student EARS'!H38),"",'Student EARS'!H38)</f>
        <v>12</v>
      </c>
      <c r="G833">
        <f>IF(ISBLANK('Student EARS'!I38),"",'Student EARS'!I38)</f>
        <v>62</v>
      </c>
      <c r="H833">
        <f>IF(ISBLANK('Student EARS'!J38),"",'Student EARS'!J38)</f>
        <v>20</v>
      </c>
      <c r="I833">
        <f>IF(ISBLANK('Student EARS'!K38),"",'Student EARS'!K38)</f>
        <v>1.6666666666666667</v>
      </c>
      <c r="J833">
        <f>IF(ISBLANK('Student EARS'!L38),"",'Student EARS'!L38)</f>
        <v>61</v>
      </c>
      <c r="K833">
        <f>IF(ISBLANK('Student EARS'!M38),"",'Student EARS'!M38)</f>
        <v>5.083333333333333</v>
      </c>
      <c r="N833">
        <f>IF(ISBLANK('Student EARS'!N38),"",'Student EARS'!N38)</f>
        <v>2</v>
      </c>
      <c r="AU833">
        <f>IF(ISBLANK('Student EARS'!AU38),"",'Student EARS'!AU38)</f>
        <v>53.655000000000008</v>
      </c>
      <c r="AV833">
        <f>IF(ISBLANK('Student EARS'!AV38),"",'Student EARS'!AV38)</f>
        <v>8.7566666666666677</v>
      </c>
      <c r="AW833">
        <f>IF(ISBLANK('Student EARS'!AW38),"",'Student EARS'!AW38)</f>
        <v>11.623333333333335</v>
      </c>
      <c r="AX833">
        <f>IF(ISBLANK('Student EARS'!AX38),"",'Student EARS'!AX38)</f>
        <v>8.5124999999999993</v>
      </c>
      <c r="BG833">
        <f>IF(ISBLANK('Student EARS'!BG38),"",'Student EARS'!BG38)</f>
        <v>83.333333333333329</v>
      </c>
      <c r="BI833" s="29">
        <f>IF(ISBLANK('Student EARS'!BH38),"",'Student EARS'!BH38)</f>
        <v>4.1666666666666665E-5</v>
      </c>
      <c r="BJ833">
        <f>IF(ISBLANK('Student EARS'!F38),"",'Student EARS'!F38)</f>
        <v>1</v>
      </c>
      <c r="BK833">
        <f>IF(ISBLANK('Student EARS'!G38),"",'Student EARS'!G38)</f>
        <v>12</v>
      </c>
      <c r="BL833">
        <f>IF(ISBLANK('Student EARS'!AF38),"",'Student EARS'!AF38)</f>
        <v>1</v>
      </c>
      <c r="BN833">
        <f>IF(ISBLANK('Student EARS'!BI38),"",'Student EARS'!BI38)</f>
        <v>98.387096774193552</v>
      </c>
    </row>
    <row r="834" spans="6:66">
      <c r="F834">
        <f>IF(ISBLANK('Student EARS'!H39),"",'Student EARS'!H39)</f>
        <v>12</v>
      </c>
      <c r="G834">
        <f>IF(ISBLANK('Student EARS'!I39),"",'Student EARS'!I39)</f>
        <v>44</v>
      </c>
      <c r="H834">
        <f>IF(ISBLANK('Student EARS'!J39),"",'Student EARS'!J39)</f>
        <v>14</v>
      </c>
      <c r="I834">
        <f>IF(ISBLANK('Student EARS'!K39),"",'Student EARS'!K39)</f>
        <v>1.1666666666666667</v>
      </c>
      <c r="J834">
        <f>IF(ISBLANK('Student EARS'!L39),"",'Student EARS'!L39)</f>
        <v>43</v>
      </c>
      <c r="K834">
        <f>IF(ISBLANK('Student EARS'!M39),"",'Student EARS'!M39)</f>
        <v>3.5833333333333335</v>
      </c>
      <c r="N834">
        <f>IF(ISBLANK('Student EARS'!N39),"",'Student EARS'!N39)</f>
        <v>1</v>
      </c>
      <c r="AU834">
        <f>IF(ISBLANK('Student EARS'!AU39),"",'Student EARS'!AU39)</f>
        <v>95.955000000000013</v>
      </c>
      <c r="AV834">
        <f>IF(ISBLANK('Student EARS'!AV39),"",'Student EARS'!AV39)</f>
        <v>2.8566666666666656</v>
      </c>
      <c r="AW834">
        <f>IF(ISBLANK('Student EARS'!AW39),"",'Student EARS'!AW39)</f>
        <v>2.8033333333333346</v>
      </c>
      <c r="AX834">
        <f>IF(ISBLANK('Student EARS'!AX39),"",'Student EARS'!AX39)</f>
        <v>1.4475000000000016</v>
      </c>
      <c r="BG834">
        <f>IF(ISBLANK('Student EARS'!BG39),"",'Student EARS'!BG39)</f>
        <v>83.333333333333329</v>
      </c>
      <c r="BI834" s="29">
        <f>IF(ISBLANK('Student EARS'!BH39),"",'Student EARS'!BH39)</f>
        <v>4.1666666666666665E-5</v>
      </c>
      <c r="BJ834">
        <f>IF(ISBLANK('Student EARS'!F39),"",'Student EARS'!F39)</f>
        <v>1</v>
      </c>
      <c r="BK834">
        <f>IF(ISBLANK('Student EARS'!G39),"",'Student EARS'!G39)</f>
        <v>12</v>
      </c>
      <c r="BL834">
        <f>IF(ISBLANK('Student EARS'!AF39),"",'Student EARS'!AF39)</f>
        <v>1</v>
      </c>
      <c r="BN834">
        <f>IF(ISBLANK('Student EARS'!BI39),"",'Student EARS'!BI39)</f>
        <v>97.727272727272734</v>
      </c>
    </row>
    <row r="835" spans="6:66">
      <c r="F835">
        <f>IF(ISBLANK('Student EARS'!H40),"",'Student EARS'!H40)</f>
        <v>12</v>
      </c>
      <c r="G835">
        <f>IF(ISBLANK('Student EARS'!I40),"",'Student EARS'!I40)</f>
        <v>44</v>
      </c>
      <c r="H835">
        <f>IF(ISBLANK('Student EARS'!J40),"",'Student EARS'!J40)</f>
        <v>14</v>
      </c>
      <c r="I835">
        <f>IF(ISBLANK('Student EARS'!K40),"",'Student EARS'!K40)</f>
        <v>1.1666666666666667</v>
      </c>
      <c r="J835">
        <f>IF(ISBLANK('Student EARS'!L40),"",'Student EARS'!L40)</f>
        <v>43</v>
      </c>
      <c r="K835">
        <f>IF(ISBLANK('Student EARS'!M40),"",'Student EARS'!M40)</f>
        <v>3.5833333333333335</v>
      </c>
      <c r="N835">
        <f>IF(ISBLANK('Student EARS'!N40),"",'Student EARS'!N40)</f>
        <v>1</v>
      </c>
      <c r="AU835">
        <f>IF(ISBLANK('Student EARS'!AU40),"",'Student EARS'!AU40)</f>
        <v>95.955000000000013</v>
      </c>
      <c r="AV835">
        <f>IF(ISBLANK('Student EARS'!AV40),"",'Student EARS'!AV40)</f>
        <v>2.8566666666666656</v>
      </c>
      <c r="AW835">
        <f>IF(ISBLANK('Student EARS'!AW40),"",'Student EARS'!AW40)</f>
        <v>2.8033333333333346</v>
      </c>
      <c r="AX835">
        <f>IF(ISBLANK('Student EARS'!AX40),"",'Student EARS'!AX40)</f>
        <v>1.4475000000000016</v>
      </c>
      <c r="BG835">
        <f>IF(ISBLANK('Student EARS'!BG40),"",'Student EARS'!BG40)</f>
        <v>83.333333333333329</v>
      </c>
      <c r="BI835" s="29">
        <f>IF(ISBLANK('Student EARS'!BH40),"",'Student EARS'!BH40)</f>
        <v>4.1666666666666665E-5</v>
      </c>
      <c r="BJ835">
        <f>IF(ISBLANK('Student EARS'!F40),"",'Student EARS'!F40)</f>
        <v>1</v>
      </c>
      <c r="BK835">
        <f>IF(ISBLANK('Student EARS'!G40),"",'Student EARS'!G40)</f>
        <v>12</v>
      </c>
      <c r="BL835">
        <f>IF(ISBLANK('Student EARS'!AF40),"",'Student EARS'!AF40)</f>
        <v>1</v>
      </c>
      <c r="BN835">
        <f>IF(ISBLANK('Student EARS'!BI40),"",'Student EARS'!BI40)</f>
        <v>97.727272727272734</v>
      </c>
    </row>
    <row r="836" spans="6:66">
      <c r="F836">
        <f>IF(ISBLANK('Student EARS'!H41),"",'Student EARS'!H41)</f>
        <v>7</v>
      </c>
      <c r="G836">
        <f>IF(ISBLANK('Student EARS'!I41),"",'Student EARS'!I41)</f>
        <v>32</v>
      </c>
      <c r="H836">
        <f>IF(ISBLANK('Student EARS'!J41),"",'Student EARS'!J41)</f>
        <v>9</v>
      </c>
      <c r="I836">
        <f>IF(ISBLANK('Student EARS'!K41),"",'Student EARS'!K41)</f>
        <v>1.2857142857142858</v>
      </c>
      <c r="J836">
        <f>IF(ISBLANK('Student EARS'!L41),"",'Student EARS'!L41)</f>
        <v>31</v>
      </c>
      <c r="K836">
        <f>IF(ISBLANK('Student EARS'!M41),"",'Student EARS'!M41)</f>
        <v>4.4285714285714288</v>
      </c>
      <c r="N836">
        <f>IF(ISBLANK('Student EARS'!N41),"",'Student EARS'!N41)</f>
        <v>1</v>
      </c>
      <c r="AU836">
        <f>IF(ISBLANK('Student EARS'!AU41),"",'Student EARS'!AU41)</f>
        <v>90.958571428571432</v>
      </c>
      <c r="AV836">
        <f>IF(ISBLANK('Student EARS'!AV41),"",'Student EARS'!AV41)</f>
        <v>2.3114285714285714</v>
      </c>
      <c r="AW836">
        <f>IF(ISBLANK('Student EARS'!AW41),"",'Student EARS'!AW41)</f>
        <v>6.0114285714285742</v>
      </c>
      <c r="AX836">
        <f>IF(ISBLANK('Student EARS'!AX41),"",'Student EARS'!AX41)</f>
        <v>2.9285714285714306</v>
      </c>
      <c r="BG836">
        <f>IF(ISBLANK('Student EARS'!BG41),"",'Student EARS'!BG41)</f>
        <v>142.85714285714286</v>
      </c>
      <c r="BI836" s="29">
        <f>IF(ISBLANK('Student EARS'!BH41),"",'Student EARS'!BH41)</f>
        <v>2.4305555555555558E-5</v>
      </c>
      <c r="BJ836">
        <f>IF(ISBLANK('Student EARS'!F41),"",'Student EARS'!F41)</f>
        <v>1</v>
      </c>
      <c r="BK836">
        <f>IF(ISBLANK('Student EARS'!G41),"",'Student EARS'!G41)</f>
        <v>7</v>
      </c>
      <c r="BL836">
        <f>IF(ISBLANK('Student EARS'!AF41),"",'Student EARS'!AF41)</f>
        <v>1</v>
      </c>
      <c r="BN836">
        <f>IF(ISBLANK('Student EARS'!BI41),"",'Student EARS'!BI41)</f>
        <v>96.875</v>
      </c>
    </row>
    <row r="837" spans="6:66">
      <c r="F837">
        <f>IF(ISBLANK('Student EARS'!H42),"",'Student EARS'!H42)</f>
        <v>14</v>
      </c>
      <c r="G837">
        <f>IF(ISBLANK('Student EARS'!I42),"",'Student EARS'!I42)</f>
        <v>55</v>
      </c>
      <c r="H837">
        <f>IF(ISBLANK('Student EARS'!J42),"",'Student EARS'!J42)</f>
        <v>19</v>
      </c>
      <c r="I837">
        <f>IF(ISBLANK('Student EARS'!K42),"",'Student EARS'!K42)</f>
        <v>1.3571428571428572</v>
      </c>
      <c r="J837">
        <f>IF(ISBLANK('Student EARS'!L42),"",'Student EARS'!L42)</f>
        <v>55</v>
      </c>
      <c r="K837">
        <f>IF(ISBLANK('Student EARS'!M42),"",'Student EARS'!M42)</f>
        <v>3.9285714285714284</v>
      </c>
      <c r="N837">
        <f>IF(ISBLANK('Student EARS'!N42),"",'Student EARS'!N42)</f>
        <v>1</v>
      </c>
      <c r="AU837">
        <f>IF(ISBLANK('Student EARS'!AU42),"",'Student EARS'!AU42)</f>
        <v>77.810714285714297</v>
      </c>
      <c r="AV837">
        <f>IF(ISBLANK('Student EARS'!AV42),"",'Student EARS'!AV42)</f>
        <v>5.884285714285717</v>
      </c>
      <c r="AW837">
        <f>IF(ISBLANK('Student EARS'!AW42),"",'Student EARS'!AW42)</f>
        <v>5.1857142857142833</v>
      </c>
      <c r="AX837">
        <f>IF(ISBLANK('Student EARS'!AX42),"",'Student EARS'!AX42)</f>
        <v>4.0735714285714266</v>
      </c>
      <c r="BG837">
        <f>IF(ISBLANK('Student EARS'!BG42),"",'Student EARS'!BG42)</f>
        <v>0</v>
      </c>
      <c r="BI837" s="29">
        <f>IF(ISBLANK('Student EARS'!BH42),"",'Student EARS'!BH42)</f>
        <v>4.8611111111111115E-5</v>
      </c>
      <c r="BJ837">
        <f>IF(ISBLANK('Student EARS'!F42),"",'Student EARS'!F42)</f>
        <v>1</v>
      </c>
      <c r="BK837">
        <f>IF(ISBLANK('Student EARS'!G42),"",'Student EARS'!G42)</f>
        <v>14</v>
      </c>
      <c r="BL837">
        <f>IF(ISBLANK('Student EARS'!AF42),"",'Student EARS'!AF42)</f>
        <v>0</v>
      </c>
      <c r="BN837">
        <f>IF(ISBLANK('Student EARS'!BI42),"",'Student EARS'!BI42)</f>
        <v>100</v>
      </c>
    </row>
    <row r="838" spans="6:66">
      <c r="F838">
        <f>IF(ISBLANK('Student EARS'!H43),"",'Student EARS'!H43)</f>
        <v>10</v>
      </c>
      <c r="G838">
        <f>IF(ISBLANK('Student EARS'!I43),"",'Student EARS'!I43)</f>
        <v>38</v>
      </c>
      <c r="H838">
        <f>IF(ISBLANK('Student EARS'!J43),"",'Student EARS'!J43)</f>
        <v>15</v>
      </c>
      <c r="I838">
        <f>IF(ISBLANK('Student EARS'!K43),"",'Student EARS'!K43)</f>
        <v>1.5</v>
      </c>
      <c r="J838">
        <f>IF(ISBLANK('Student EARS'!L43),"",'Student EARS'!L43)</f>
        <v>38</v>
      </c>
      <c r="K838">
        <f>IF(ISBLANK('Student EARS'!M43),"",'Student EARS'!M43)</f>
        <v>3.8</v>
      </c>
      <c r="N838">
        <f>IF(ISBLANK('Student EARS'!N43),"",'Student EARS'!N43)</f>
        <v>1</v>
      </c>
      <c r="AU838">
        <f>IF(ISBLANK('Student EARS'!AU43),"",'Student EARS'!AU43)</f>
        <v>69.785000000000025</v>
      </c>
      <c r="AV838">
        <f>IF(ISBLANK('Student EARS'!AV43),"",'Student EARS'!AV43)</f>
        <v>6.0100000000000016</v>
      </c>
      <c r="AW838">
        <f>IF(ISBLANK('Student EARS'!AW43),"",'Student EARS'!AW43)</f>
        <v>3.5839999999999961</v>
      </c>
      <c r="AX838">
        <f>IF(ISBLANK('Student EARS'!AX43),"",'Student EARS'!AX43)</f>
        <v>1.468</v>
      </c>
      <c r="BG838">
        <f>IF(ISBLANK('Student EARS'!BG43),"",'Student EARS'!BG43)</f>
        <v>0</v>
      </c>
      <c r="BI838" s="29">
        <f>IF(ISBLANK('Student EARS'!BH43),"",'Student EARS'!BH43)</f>
        <v>3.4722222222222222E-5</v>
      </c>
      <c r="BJ838">
        <f>IF(ISBLANK('Student EARS'!F43),"",'Student EARS'!F43)</f>
        <v>1</v>
      </c>
      <c r="BK838">
        <f>IF(ISBLANK('Student EARS'!G43),"",'Student EARS'!G43)</f>
        <v>10</v>
      </c>
      <c r="BL838">
        <f>IF(ISBLANK('Student EARS'!AF43),"",'Student EARS'!AF43)</f>
        <v>0</v>
      </c>
      <c r="BN838">
        <f>IF(ISBLANK('Student EARS'!BI43),"",'Student EARS'!BI43)</f>
        <v>100</v>
      </c>
    </row>
    <row r="839" spans="6:66">
      <c r="F839">
        <f>IF(ISBLANK('Student EARS'!H44),"",'Student EARS'!H44)</f>
        <v>16</v>
      </c>
      <c r="G839">
        <f>IF(ISBLANK('Student EARS'!I44),"",'Student EARS'!I44)</f>
        <v>65</v>
      </c>
      <c r="H839">
        <f>IF(ISBLANK('Student EARS'!J44),"",'Student EARS'!J44)</f>
        <v>22</v>
      </c>
      <c r="I839">
        <f>IF(ISBLANK('Student EARS'!K44),"",'Student EARS'!K44)</f>
        <v>1.375</v>
      </c>
      <c r="J839">
        <f>IF(ISBLANK('Student EARS'!L44),"",'Student EARS'!L44)</f>
        <v>65</v>
      </c>
      <c r="K839">
        <f>IF(ISBLANK('Student EARS'!M44),"",'Student EARS'!M44)</f>
        <v>4.0625</v>
      </c>
      <c r="N839">
        <f>IF(ISBLANK('Student EARS'!N44),"",'Student EARS'!N44)</f>
        <v>2</v>
      </c>
      <c r="AU839">
        <f>IF(ISBLANK('Student EARS'!AU44),"",'Student EARS'!AU44)</f>
        <v>74.270000000000024</v>
      </c>
      <c r="AV839">
        <f>IF(ISBLANK('Student EARS'!AV44),"",'Student EARS'!AV44)</f>
        <v>6.8750000000000036</v>
      </c>
      <c r="AW839">
        <f>IF(ISBLANK('Student EARS'!AW44),"",'Student EARS'!AW44)</f>
        <v>6.2374999999999972</v>
      </c>
      <c r="AX839">
        <f>IF(ISBLANK('Student EARS'!AX44),"",'Student EARS'!AX44)</f>
        <v>5.7043749999999989</v>
      </c>
      <c r="BG839">
        <f>IF(ISBLANK('Student EARS'!BG44),"",'Student EARS'!BG44)</f>
        <v>0</v>
      </c>
      <c r="BI839" s="29">
        <f>IF(ISBLANK('Student EARS'!BH44),"",'Student EARS'!BH44)</f>
        <v>5.5555555555555558E-5</v>
      </c>
      <c r="BJ839">
        <f>IF(ISBLANK('Student EARS'!F44),"",'Student EARS'!F44)</f>
        <v>1</v>
      </c>
      <c r="BK839">
        <f>IF(ISBLANK('Student EARS'!G44),"",'Student EARS'!G44)</f>
        <v>16</v>
      </c>
      <c r="BL839">
        <f>IF(ISBLANK('Student EARS'!AF44),"",'Student EARS'!AF44)</f>
        <v>0</v>
      </c>
      <c r="BN839">
        <f>IF(ISBLANK('Student EARS'!BI44),"",'Student EARS'!BI44)</f>
        <v>100</v>
      </c>
    </row>
    <row r="840" spans="6:66">
      <c r="F840">
        <f>IF(ISBLANK('Student EARS'!H45),"",'Student EARS'!H45)</f>
        <v>11</v>
      </c>
      <c r="G840">
        <f>IF(ISBLANK('Student EARS'!I45),"",'Student EARS'!I45)</f>
        <v>47</v>
      </c>
      <c r="H840">
        <f>IF(ISBLANK('Student EARS'!J45),"",'Student EARS'!J45)</f>
        <v>16</v>
      </c>
      <c r="I840">
        <f>IF(ISBLANK('Student EARS'!K45),"",'Student EARS'!K45)</f>
        <v>1.4545454545454546</v>
      </c>
      <c r="J840">
        <f>IF(ISBLANK('Student EARS'!L45),"",'Student EARS'!L45)</f>
        <v>46</v>
      </c>
      <c r="K840">
        <f>IF(ISBLANK('Student EARS'!M45),"",'Student EARS'!M45)</f>
        <v>4.1818181818181817</v>
      </c>
      <c r="N840">
        <f>IF(ISBLANK('Student EARS'!N45),"",'Student EARS'!N45)</f>
        <v>1</v>
      </c>
      <c r="AU840">
        <f>IF(ISBLANK('Student EARS'!AU45),"",'Student EARS'!AU45)</f>
        <v>72.615454545454554</v>
      </c>
      <c r="AV840">
        <f>IF(ISBLANK('Student EARS'!AV45),"",'Student EARS'!AV45)</f>
        <v>5.8636363636363633</v>
      </c>
      <c r="AW840">
        <f>IF(ISBLANK('Student EARS'!AW45),"",'Student EARS'!AW45)</f>
        <v>6.0981818181818142</v>
      </c>
      <c r="AX840">
        <f>IF(ISBLANK('Student EARS'!AX45),"",'Student EARS'!AX45)</f>
        <v>3.7663636363636357</v>
      </c>
      <c r="BG840">
        <f>IF(ISBLANK('Student EARS'!BG45),"",'Student EARS'!BG45)</f>
        <v>90.909090909090907</v>
      </c>
      <c r="BI840" s="29">
        <f>IF(ISBLANK('Student EARS'!BH45),"",'Student EARS'!BH45)</f>
        <v>3.8194444444444444E-5</v>
      </c>
      <c r="BJ840">
        <f>IF(ISBLANK('Student EARS'!F45),"",'Student EARS'!F45)</f>
        <v>1</v>
      </c>
      <c r="BK840">
        <f>IF(ISBLANK('Student EARS'!G45),"",'Student EARS'!G45)</f>
        <v>11</v>
      </c>
      <c r="BL840">
        <f>IF(ISBLANK('Student EARS'!AF45),"",'Student EARS'!AF45)</f>
        <v>1</v>
      </c>
      <c r="BN840">
        <f>IF(ISBLANK('Student EARS'!BI45),"",'Student EARS'!BI45)</f>
        <v>97.872340425531917</v>
      </c>
    </row>
    <row r="841" spans="6:66">
      <c r="F841">
        <f>IF(ISBLANK('Student EARS'!H46),"",'Student EARS'!H46)</f>
        <v>10</v>
      </c>
      <c r="G841">
        <f>IF(ISBLANK('Student EARS'!I46),"",'Student EARS'!I46)</f>
        <v>52</v>
      </c>
      <c r="H841">
        <f>IF(ISBLANK('Student EARS'!J46),"",'Student EARS'!J46)</f>
        <v>17</v>
      </c>
      <c r="I841">
        <f>IF(ISBLANK('Student EARS'!K46),"",'Student EARS'!K46)</f>
        <v>1.7</v>
      </c>
      <c r="J841">
        <f>IF(ISBLANK('Student EARS'!L46),"",'Student EARS'!L46)</f>
        <v>51</v>
      </c>
      <c r="K841">
        <f>IF(ISBLANK('Student EARS'!M46),"",'Student EARS'!M46)</f>
        <v>5.0999999999999996</v>
      </c>
      <c r="N841">
        <f>IF(ISBLANK('Student EARS'!N46),"",'Student EARS'!N46)</f>
        <v>1</v>
      </c>
      <c r="AU841">
        <f>IF(ISBLANK('Student EARS'!AU46),"",'Student EARS'!AU46)</f>
        <v>52.865000000000016</v>
      </c>
      <c r="AV841">
        <f>IF(ISBLANK('Student EARS'!AV46),"",'Student EARS'!AV46)</f>
        <v>8.370000000000001</v>
      </c>
      <c r="AW841">
        <f>IF(ISBLANK('Student EARS'!AW46),"",'Student EARS'!AW46)</f>
        <v>11.227999999999998</v>
      </c>
      <c r="AX841">
        <f>IF(ISBLANK('Student EARS'!AX46),"",'Student EARS'!AX46)</f>
        <v>7.5909999999999975</v>
      </c>
      <c r="BG841">
        <f>IF(ISBLANK('Student EARS'!BG46),"",'Student EARS'!BG46)</f>
        <v>100</v>
      </c>
      <c r="BI841" s="29">
        <f>IF(ISBLANK('Student EARS'!BH46),"",'Student EARS'!BH46)</f>
        <v>3.4722222222222222E-5</v>
      </c>
      <c r="BJ841">
        <f>IF(ISBLANK('Student EARS'!F46),"",'Student EARS'!F46)</f>
        <v>1</v>
      </c>
      <c r="BK841">
        <f>IF(ISBLANK('Student EARS'!G46),"",'Student EARS'!G46)</f>
        <v>10</v>
      </c>
      <c r="BL841">
        <f>IF(ISBLANK('Student EARS'!AF46),"",'Student EARS'!AF46)</f>
        <v>1</v>
      </c>
      <c r="BN841">
        <f>IF(ISBLANK('Student EARS'!BI46),"",'Student EARS'!BI46)</f>
        <v>98.076923076923066</v>
      </c>
    </row>
    <row r="842" spans="6:66">
      <c r="F842">
        <f>IF(ISBLANK('Student EARS'!H47),"",'Student EARS'!H47)</f>
        <v>10</v>
      </c>
      <c r="G842">
        <f>IF(ISBLANK('Student EARS'!I47),"",'Student EARS'!I47)</f>
        <v>51</v>
      </c>
      <c r="H842">
        <f>IF(ISBLANK('Student EARS'!J47),"",'Student EARS'!J47)</f>
        <v>15</v>
      </c>
      <c r="I842">
        <f>IF(ISBLANK('Student EARS'!K47),"",'Student EARS'!K47)</f>
        <v>1.5</v>
      </c>
      <c r="J842">
        <f>IF(ISBLANK('Student EARS'!L47),"",'Student EARS'!L47)</f>
        <v>50</v>
      </c>
      <c r="K842">
        <f>IF(ISBLANK('Student EARS'!M47),"",'Student EARS'!M47)</f>
        <v>5</v>
      </c>
      <c r="N842">
        <f>IF(ISBLANK('Student EARS'!N47),"",'Student EARS'!N47)</f>
        <v>1</v>
      </c>
      <c r="AU842">
        <f>IF(ISBLANK('Student EARS'!AU47),"",'Student EARS'!AU47)</f>
        <v>69.785000000000025</v>
      </c>
      <c r="AV842">
        <f>IF(ISBLANK('Student EARS'!AV47),"",'Student EARS'!AV47)</f>
        <v>6.0100000000000016</v>
      </c>
      <c r="AW842">
        <f>IF(ISBLANK('Student EARS'!AW47),"",'Student EARS'!AW47)</f>
        <v>10.639999999999997</v>
      </c>
      <c r="AX842">
        <f>IF(ISBLANK('Student EARS'!AX47),"",'Student EARS'!AX47)</f>
        <v>7.120000000000001</v>
      </c>
      <c r="BG842">
        <f>IF(ISBLANK('Student EARS'!BG47),"",'Student EARS'!BG47)</f>
        <v>100</v>
      </c>
      <c r="BI842" s="29">
        <f>IF(ISBLANK('Student EARS'!BH47),"",'Student EARS'!BH47)</f>
        <v>3.4722222222222222E-5</v>
      </c>
      <c r="BJ842">
        <f>IF(ISBLANK('Student EARS'!F47),"",'Student EARS'!F47)</f>
        <v>1</v>
      </c>
      <c r="BK842">
        <f>IF(ISBLANK('Student EARS'!G47),"",'Student EARS'!G47)</f>
        <v>10</v>
      </c>
      <c r="BL842">
        <f>IF(ISBLANK('Student EARS'!AF47),"",'Student EARS'!AF47)</f>
        <v>1</v>
      </c>
      <c r="BN842">
        <f>IF(ISBLANK('Student EARS'!BI47),"",'Student EARS'!BI47)</f>
        <v>98.039215686274503</v>
      </c>
    </row>
    <row r="843" spans="6:66">
      <c r="F843">
        <f>IF(ISBLANK('Student EARS'!H48),"",'Student EARS'!H48)</f>
        <v>13</v>
      </c>
      <c r="G843">
        <f>IF(ISBLANK('Student EARS'!I48),"",'Student EARS'!I48)</f>
        <v>61</v>
      </c>
      <c r="H843">
        <f>IF(ISBLANK('Student EARS'!J48),"",'Student EARS'!J48)</f>
        <v>20</v>
      </c>
      <c r="I843">
        <f>IF(ISBLANK('Student EARS'!K48),"",'Student EARS'!K48)</f>
        <v>1.5384615384615385</v>
      </c>
      <c r="J843">
        <f>IF(ISBLANK('Student EARS'!L48),"",'Student EARS'!L48)</f>
        <v>60</v>
      </c>
      <c r="K843">
        <f>IF(ISBLANK('Student EARS'!M48),"",'Student EARS'!M48)</f>
        <v>4.615384615384615</v>
      </c>
      <c r="N843">
        <f>IF(ISBLANK('Student EARS'!N48),"",'Student EARS'!N48)</f>
        <v>2</v>
      </c>
      <c r="AU843">
        <f>IF(ISBLANK('Student EARS'!AU48),"",'Student EARS'!AU48)</f>
        <v>63.486153846153847</v>
      </c>
      <c r="AV843">
        <f>IF(ISBLANK('Student EARS'!AV48),"",'Student EARS'!AV48)</f>
        <v>7.6338461538461573</v>
      </c>
      <c r="AW843">
        <f>IF(ISBLANK('Student EARS'!AW48),"",'Student EARS'!AW48)</f>
        <v>9.0615384615384578</v>
      </c>
      <c r="AX843">
        <f>IF(ISBLANK('Student EARS'!AX48),"",'Student EARS'!AX48)</f>
        <v>6.8084615384615361</v>
      </c>
      <c r="BG843">
        <f>IF(ISBLANK('Student EARS'!BG48),"",'Student EARS'!BG48)</f>
        <v>76.923076923076934</v>
      </c>
      <c r="BI843" s="29">
        <f>IF(ISBLANK('Student EARS'!BH48),"",'Student EARS'!BH48)</f>
        <v>4.5138888888888894E-5</v>
      </c>
      <c r="BJ843">
        <f>IF(ISBLANK('Student EARS'!F48),"",'Student EARS'!F48)</f>
        <v>1</v>
      </c>
      <c r="BK843">
        <f>IF(ISBLANK('Student EARS'!G48),"",'Student EARS'!G48)</f>
        <v>13</v>
      </c>
      <c r="BL843">
        <f>IF(ISBLANK('Student EARS'!AF48),"",'Student EARS'!AF48)</f>
        <v>1</v>
      </c>
      <c r="BN843">
        <f>IF(ISBLANK('Student EARS'!BI48),"",'Student EARS'!BI48)</f>
        <v>98.360655737704917</v>
      </c>
    </row>
    <row r="844" spans="6:66">
      <c r="F844">
        <f>IF(ISBLANK('Student EARS'!H49),"",'Student EARS'!H49)</f>
        <v>11</v>
      </c>
      <c r="G844">
        <f>IF(ISBLANK('Student EARS'!I49),"",'Student EARS'!I49)</f>
        <v>55</v>
      </c>
      <c r="H844">
        <f>IF(ISBLANK('Student EARS'!J49),"",'Student EARS'!J49)</f>
        <v>18</v>
      </c>
      <c r="I844">
        <f>IF(ISBLANK('Student EARS'!K49),"",'Student EARS'!K49)</f>
        <v>1.6363636363636365</v>
      </c>
      <c r="J844">
        <f>IF(ISBLANK('Student EARS'!L49),"",'Student EARS'!L49)</f>
        <v>54</v>
      </c>
      <c r="K844">
        <f>IF(ISBLANK('Student EARS'!M49),"",'Student EARS'!M49)</f>
        <v>4.9090909090909092</v>
      </c>
      <c r="N844">
        <f>IF(ISBLANK('Student EARS'!N49),"",'Student EARS'!N49)</f>
        <v>2</v>
      </c>
      <c r="AU844">
        <f>IF(ISBLANK('Student EARS'!AU49),"",'Student EARS'!AU49)</f>
        <v>57.233636363636371</v>
      </c>
      <c r="AV844">
        <f>IF(ISBLANK('Student EARS'!AV49),"",'Student EARS'!AV49)</f>
        <v>8.0090909090909115</v>
      </c>
      <c r="AW844">
        <f>IF(ISBLANK('Student EARS'!AW49),"",'Student EARS'!AW49)</f>
        <v>10.374545454545451</v>
      </c>
      <c r="AX844">
        <f>IF(ISBLANK('Student EARS'!AX49),"",'Student EARS'!AX49)</f>
        <v>7.1918181818181814</v>
      </c>
      <c r="BG844">
        <f>IF(ISBLANK('Student EARS'!BG49),"",'Student EARS'!BG49)</f>
        <v>90.909090909090907</v>
      </c>
      <c r="BI844" s="29">
        <f>IF(ISBLANK('Student EARS'!BH49),"",'Student EARS'!BH49)</f>
        <v>3.8194444444444444E-5</v>
      </c>
      <c r="BJ844">
        <f>IF(ISBLANK('Student EARS'!F49),"",'Student EARS'!F49)</f>
        <v>1</v>
      </c>
      <c r="BK844">
        <f>IF(ISBLANK('Student EARS'!G49),"",'Student EARS'!G49)</f>
        <v>11</v>
      </c>
      <c r="BL844">
        <f>IF(ISBLANK('Student EARS'!AF49),"",'Student EARS'!AF49)</f>
        <v>1</v>
      </c>
      <c r="BN844">
        <f>IF(ISBLANK('Student EARS'!BI49),"",'Student EARS'!BI49)</f>
        <v>98.181818181818187</v>
      </c>
    </row>
    <row r="845" spans="6:66">
      <c r="F845">
        <f>IF(ISBLANK('Student EARS'!H50),"",'Student EARS'!H50)</f>
        <v>19</v>
      </c>
      <c r="G845">
        <f>IF(ISBLANK('Student EARS'!I50),"",'Student EARS'!I50)</f>
        <v>141</v>
      </c>
      <c r="H845">
        <f>IF(ISBLANK('Student EARS'!J50),"",'Student EARS'!J50)</f>
        <v>44</v>
      </c>
      <c r="I845">
        <f>IF(ISBLANK('Student EARS'!K50),"",'Student EARS'!K50)</f>
        <v>2.3157894736842106</v>
      </c>
      <c r="J845">
        <f>IF(ISBLANK('Student EARS'!L50),"",'Student EARS'!L50)</f>
        <v>138</v>
      </c>
      <c r="K845">
        <f>IF(ISBLANK('Student EARS'!M50),"",'Student EARS'!M50)</f>
        <v>7.2631578947368425</v>
      </c>
      <c r="N845">
        <f>IF(ISBLANK('Student EARS'!N50),"",'Student EARS'!N50)</f>
        <v>1</v>
      </c>
      <c r="AU845">
        <f>IF(ISBLANK('Student EARS'!AU50),"",'Student EARS'!AU50)</f>
        <v>-8.3657894736842024</v>
      </c>
      <c r="AV845">
        <f>IF(ISBLANK('Student EARS'!AV50),"",'Student EARS'!AV50)</f>
        <v>19.146315789473686</v>
      </c>
      <c r="AW845">
        <f>IF(ISBLANK('Student EARS'!AW50),"",'Student EARS'!AW50)</f>
        <v>25.349473684210526</v>
      </c>
      <c r="AX845">
        <f>IF(ISBLANK('Student EARS'!AX50),"",'Student EARS'!AX50)</f>
        <v>22.279473684210529</v>
      </c>
      <c r="BG845">
        <f>IF(ISBLANK('Student EARS'!BG50),"",'Student EARS'!BG50)</f>
        <v>157.89473684210526</v>
      </c>
      <c r="BI845" s="29">
        <f>IF(ISBLANK('Student EARS'!BH50),"",'Student EARS'!BH50)</f>
        <v>6.597222222222223E-5</v>
      </c>
      <c r="BJ845">
        <f>IF(ISBLANK('Student EARS'!F50),"",'Student EARS'!F50)</f>
        <v>1</v>
      </c>
      <c r="BK845">
        <f>IF(ISBLANK('Student EARS'!G50),"",'Student EARS'!G50)</f>
        <v>19</v>
      </c>
      <c r="BL845">
        <f>IF(ISBLANK('Student EARS'!AF50),"",'Student EARS'!AF50)</f>
        <v>3</v>
      </c>
      <c r="BN845">
        <f>IF(ISBLANK('Student EARS'!BI50),"",'Student EARS'!BI50)</f>
        <v>97.872340425531917</v>
      </c>
    </row>
    <row r="846" spans="6:66">
      <c r="F846">
        <f>IF(ISBLANK('Student EARS'!H51),"",'Student EARS'!H51)</f>
        <v>23</v>
      </c>
      <c r="G846">
        <f>IF(ISBLANK('Student EARS'!I51),"",'Student EARS'!I51)</f>
        <v>158</v>
      </c>
      <c r="H846">
        <f>IF(ISBLANK('Student EARS'!J51),"",'Student EARS'!J51)</f>
        <v>50</v>
      </c>
      <c r="I846">
        <f>IF(ISBLANK('Student EARS'!K51),"",'Student EARS'!K51)</f>
        <v>2.1739130434782608</v>
      </c>
      <c r="J846">
        <f>IF(ISBLANK('Student EARS'!L51),"",'Student EARS'!L51)</f>
        <v>154</v>
      </c>
      <c r="K846">
        <f>IF(ISBLANK('Student EARS'!M51),"",'Student EARS'!M51)</f>
        <v>6.6956521739130439</v>
      </c>
      <c r="N846">
        <f>IF(ISBLANK('Student EARS'!N51),"",'Student EARS'!N51)</f>
        <v>2</v>
      </c>
      <c r="AU846">
        <f>IF(ISBLANK('Student EARS'!AU51),"",'Student EARS'!AU51)</f>
        <v>-0.42304347826083699</v>
      </c>
      <c r="AV846">
        <f>IF(ISBLANK('Student EARS'!AV51),"",'Student EARS'!AV51)</f>
        <v>19.032173913043476</v>
      </c>
      <c r="AW846">
        <f>IF(ISBLANK('Student EARS'!AW51),"",'Student EARS'!AW51)</f>
        <v>22.283478260869568</v>
      </c>
      <c r="AX846">
        <f>IF(ISBLANK('Student EARS'!AX51),"",'Student EARS'!AX51)</f>
        <v>21.606521739130436</v>
      </c>
      <c r="BG846">
        <f>IF(ISBLANK('Student EARS'!BG51),"",'Student EARS'!BG51)</f>
        <v>173.91304347826087</v>
      </c>
      <c r="BI846" s="29">
        <f>IF(ISBLANK('Student EARS'!BH51),"",'Student EARS'!BH51)</f>
        <v>7.9861111111111116E-5</v>
      </c>
      <c r="BJ846">
        <f>IF(ISBLANK('Student EARS'!F51),"",'Student EARS'!F51)</f>
        <v>1</v>
      </c>
      <c r="BK846">
        <f>IF(ISBLANK('Student EARS'!G51),"",'Student EARS'!G51)</f>
        <v>23</v>
      </c>
      <c r="BL846">
        <f>IF(ISBLANK('Student EARS'!AF51),"",'Student EARS'!AF51)</f>
        <v>4</v>
      </c>
      <c r="BN846">
        <f>IF(ISBLANK('Student EARS'!BI51),"",'Student EARS'!BI51)</f>
        <v>97.468354430379748</v>
      </c>
    </row>
    <row r="847" spans="6:66">
      <c r="F847">
        <f>IF(ISBLANK('Student EARS'!H52),"",'Student EARS'!H52)</f>
        <v>29</v>
      </c>
      <c r="G847">
        <f>IF(ISBLANK('Student EARS'!I52),"",'Student EARS'!I52)</f>
        <v>196</v>
      </c>
      <c r="H847">
        <f>IF(ISBLANK('Student EARS'!J52),"",'Student EARS'!J52)</f>
        <v>63</v>
      </c>
      <c r="I847">
        <f>IF(ISBLANK('Student EARS'!K52),"",'Student EARS'!K52)</f>
        <v>2.1724137931034484</v>
      </c>
      <c r="J847">
        <f>IF(ISBLANK('Student EARS'!L52),"",'Student EARS'!L52)</f>
        <v>193</v>
      </c>
      <c r="K847">
        <f>IF(ISBLANK('Student EARS'!M52),"",'Student EARS'!M52)</f>
        <v>6.6551724137931032</v>
      </c>
      <c r="N847">
        <f>IF(ISBLANK('Student EARS'!N52),"",'Student EARS'!N52)</f>
        <v>2</v>
      </c>
      <c r="AU847">
        <f>IF(ISBLANK('Student EARS'!AU52),"",'Student EARS'!AU52)</f>
        <v>-6.3862068965517231</v>
      </c>
      <c r="AV847">
        <f>IF(ISBLANK('Student EARS'!AV52),"",'Student EARS'!AV52)</f>
        <v>21.354482758620694</v>
      </c>
      <c r="AW847">
        <f>IF(ISBLANK('Student EARS'!AW52),"",'Student EARS'!AW52)</f>
        <v>22.311724137931034</v>
      </c>
      <c r="AX847">
        <f>IF(ISBLANK('Student EARS'!AX52),"",'Student EARS'!AX52)</f>
        <v>24.415862068965517</v>
      </c>
      <c r="BG847">
        <f>IF(ISBLANK('Student EARS'!BG52),"",'Student EARS'!BG52)</f>
        <v>103.44827586206897</v>
      </c>
      <c r="BI847" s="29">
        <f>IF(ISBLANK('Student EARS'!BH52),"",'Student EARS'!BH52)</f>
        <v>1.0069444444444445E-4</v>
      </c>
      <c r="BJ847">
        <f>IF(ISBLANK('Student EARS'!F52),"",'Student EARS'!F52)</f>
        <v>1</v>
      </c>
      <c r="BK847">
        <f>IF(ISBLANK('Student EARS'!G52),"",'Student EARS'!G52)</f>
        <v>29</v>
      </c>
      <c r="BL847">
        <f>IF(ISBLANK('Student EARS'!AF52),"",'Student EARS'!AF52)</f>
        <v>3</v>
      </c>
      <c r="BN847">
        <f>IF(ISBLANK('Student EARS'!BI52),"",'Student EARS'!BI52)</f>
        <v>98.469387755102048</v>
      </c>
    </row>
    <row r="848" spans="6:66">
      <c r="F848">
        <f>IF(ISBLANK('Student EARS'!H53),"",'Student EARS'!H53)</f>
        <v>29</v>
      </c>
      <c r="G848">
        <f>IF(ISBLANK('Student EARS'!I53),"",'Student EARS'!I53)</f>
        <v>198</v>
      </c>
      <c r="H848">
        <f>IF(ISBLANK('Student EARS'!J53),"",'Student EARS'!J53)</f>
        <v>64</v>
      </c>
      <c r="I848">
        <f>IF(ISBLANK('Student EARS'!K53),"",'Student EARS'!K53)</f>
        <v>2.2068965517241379</v>
      </c>
      <c r="J848">
        <f>IF(ISBLANK('Student EARS'!L53),"",'Student EARS'!L53)</f>
        <v>195</v>
      </c>
      <c r="K848">
        <f>IF(ISBLANK('Student EARS'!M53),"",'Student EARS'!M53)</f>
        <v>6.7241379310344831</v>
      </c>
      <c r="N848">
        <f>IF(ISBLANK('Student EARS'!N53),"",'Student EARS'!N53)</f>
        <v>2</v>
      </c>
      <c r="AU848">
        <f>IF(ISBLANK('Student EARS'!AU53),"",'Student EARS'!AU53)</f>
        <v>-9.3034482758620491</v>
      </c>
      <c r="AV848">
        <f>IF(ISBLANK('Student EARS'!AV53),"",'Student EARS'!AV53)</f>
        <v>21.761379310344832</v>
      </c>
      <c r="AW848">
        <f>IF(ISBLANK('Student EARS'!AW53),"",'Student EARS'!AW53)</f>
        <v>22.717241379310348</v>
      </c>
      <c r="AX848">
        <f>IF(ISBLANK('Student EARS'!AX53),"",'Student EARS'!AX53)</f>
        <v>24.74068965517241</v>
      </c>
      <c r="BG848">
        <f>IF(ISBLANK('Student EARS'!BG53),"",'Student EARS'!BG53)</f>
        <v>103.44827586206897</v>
      </c>
      <c r="BI848" s="29">
        <f>IF(ISBLANK('Student EARS'!BH53),"",'Student EARS'!BH53)</f>
        <v>1.0069444444444445E-4</v>
      </c>
      <c r="BJ848">
        <f>IF(ISBLANK('Student EARS'!F53),"",'Student EARS'!F53)</f>
        <v>1</v>
      </c>
      <c r="BK848">
        <f>IF(ISBLANK('Student EARS'!G53),"",'Student EARS'!G53)</f>
        <v>29</v>
      </c>
      <c r="BL848">
        <f>IF(ISBLANK('Student EARS'!AF53),"",'Student EARS'!AF53)</f>
        <v>3</v>
      </c>
      <c r="BN848">
        <f>IF(ISBLANK('Student EARS'!BI53),"",'Student EARS'!BI53)</f>
        <v>98.484848484848484</v>
      </c>
    </row>
    <row r="849" spans="6:66">
      <c r="F849">
        <f>IF(ISBLANK('Student EARS'!H54),"",'Student EARS'!H54)</f>
        <v>33</v>
      </c>
      <c r="G849">
        <f>IF(ISBLANK('Student EARS'!I54),"",'Student EARS'!I54)</f>
        <v>211</v>
      </c>
      <c r="H849">
        <f>IF(ISBLANK('Student EARS'!J54),"",'Student EARS'!J54)</f>
        <v>70</v>
      </c>
      <c r="I849">
        <f>IF(ISBLANK('Student EARS'!K54),"",'Student EARS'!K54)</f>
        <v>2.1212121212121211</v>
      </c>
      <c r="J849">
        <f>IF(ISBLANK('Student EARS'!L54),"",'Student EARS'!L54)</f>
        <v>207</v>
      </c>
      <c r="K849">
        <f>IF(ISBLANK('Student EARS'!M54),"",'Student EARS'!M54)</f>
        <v>6.2727272727272725</v>
      </c>
      <c r="N849">
        <f>IF(ISBLANK('Student EARS'!N54),"",'Student EARS'!N54)</f>
        <v>2</v>
      </c>
      <c r="AU849">
        <f>IF(ISBLANK('Student EARS'!AU54),"",'Student EARS'!AU54)</f>
        <v>-6.1145454545454285</v>
      </c>
      <c r="AV849">
        <f>IF(ISBLANK('Student EARS'!AV54),"",'Student EARS'!AV54)</f>
        <v>22.310303030303036</v>
      </c>
      <c r="AW849">
        <f>IF(ISBLANK('Student EARS'!AW54),"",'Student EARS'!AW54)</f>
        <v>20.186666666666664</v>
      </c>
      <c r="AX849">
        <f>IF(ISBLANK('Student EARS'!AX54),"",'Student EARS'!AX54)</f>
        <v>24.614545454545457</v>
      </c>
      <c r="BG849">
        <f>IF(ISBLANK('Student EARS'!BG54),"",'Student EARS'!BG54)</f>
        <v>121.21212121212122</v>
      </c>
      <c r="BI849" s="29">
        <f>IF(ISBLANK('Student EARS'!BH54),"",'Student EARS'!BH54)</f>
        <v>1.1458333333333333E-4</v>
      </c>
      <c r="BJ849">
        <f>IF(ISBLANK('Student EARS'!F54),"",'Student EARS'!F54)</f>
        <v>1</v>
      </c>
      <c r="BK849">
        <f>IF(ISBLANK('Student EARS'!G54),"",'Student EARS'!G54)</f>
        <v>33</v>
      </c>
      <c r="BL849">
        <f>IF(ISBLANK('Student EARS'!AF54),"",'Student EARS'!AF54)</f>
        <v>4</v>
      </c>
      <c r="BN849">
        <f>IF(ISBLANK('Student EARS'!BI54),"",'Student EARS'!BI54)</f>
        <v>98.104265402843609</v>
      </c>
    </row>
    <row r="850" spans="6:66">
      <c r="F850">
        <f>IF(ISBLANK('Student EARS'!H55),"",'Student EARS'!H55)</f>
        <v>22</v>
      </c>
      <c r="G850">
        <f>IF(ISBLANK('Student EARS'!I55),"",'Student EARS'!I55)</f>
        <v>133</v>
      </c>
      <c r="H850">
        <f>IF(ISBLANK('Student EARS'!J55),"",'Student EARS'!J55)</f>
        <v>43</v>
      </c>
      <c r="I850">
        <f>IF(ISBLANK('Student EARS'!K55),"",'Student EARS'!K55)</f>
        <v>1.9545454545454546</v>
      </c>
      <c r="J850">
        <f>IF(ISBLANK('Student EARS'!L55),"",'Student EARS'!L55)</f>
        <v>132</v>
      </c>
      <c r="K850">
        <f>IF(ISBLANK('Student EARS'!M55),"",'Student EARS'!M55)</f>
        <v>6</v>
      </c>
      <c r="N850">
        <f>IF(ISBLANK('Student EARS'!N55),"",'Student EARS'!N55)</f>
        <v>1</v>
      </c>
      <c r="AU850">
        <f>IF(ISBLANK('Student EARS'!AU55),"",'Student EARS'!AU55)</f>
        <v>19.150454545454565</v>
      </c>
      <c r="AV850">
        <f>IF(ISBLANK('Student EARS'!AV55),"",'Student EARS'!AV55)</f>
        <v>16.053636363636368</v>
      </c>
      <c r="AW850">
        <f>IF(ISBLANK('Student EARS'!AW55),"",'Student EARS'!AW55)</f>
        <v>18.134545454545457</v>
      </c>
      <c r="AX850">
        <f>IF(ISBLANK('Student EARS'!AX55),"",'Student EARS'!AX55)</f>
        <v>17.829999999999998</v>
      </c>
      <c r="BG850">
        <f>IF(ISBLANK('Student EARS'!BG55),"",'Student EARS'!BG55)</f>
        <v>45.454545454545453</v>
      </c>
      <c r="BI850" s="29">
        <f>IF(ISBLANK('Student EARS'!BH55),"",'Student EARS'!BH55)</f>
        <v>7.6388888888888887E-5</v>
      </c>
      <c r="BJ850">
        <f>IF(ISBLANK('Student EARS'!F55),"",'Student EARS'!F55)</f>
        <v>1</v>
      </c>
      <c r="BK850">
        <f>IF(ISBLANK('Student EARS'!G55),"",'Student EARS'!G55)</f>
        <v>22</v>
      </c>
      <c r="BL850">
        <f>IF(ISBLANK('Student EARS'!AF55),"",'Student EARS'!AF55)</f>
        <v>1</v>
      </c>
      <c r="BN850">
        <f>IF(ISBLANK('Student EARS'!BI55),"",'Student EARS'!BI55)</f>
        <v>99.248120300751879</v>
      </c>
    </row>
    <row r="851" spans="6:66">
      <c r="F851">
        <f>IF(ISBLANK('Student EARS'!H56),"",'Student EARS'!H56)</f>
        <v>19</v>
      </c>
      <c r="G851">
        <f>IF(ISBLANK('Student EARS'!I56),"",'Student EARS'!I56)</f>
        <v>123</v>
      </c>
      <c r="H851">
        <f>IF(ISBLANK('Student EARS'!J56),"",'Student EARS'!J56)</f>
        <v>38</v>
      </c>
      <c r="I851">
        <f>IF(ISBLANK('Student EARS'!K56),"",'Student EARS'!K56)</f>
        <v>2</v>
      </c>
      <c r="J851">
        <f>IF(ISBLANK('Student EARS'!L56),"",'Student EARS'!L56)</f>
        <v>121</v>
      </c>
      <c r="K851">
        <f>IF(ISBLANK('Student EARS'!M56),"",'Student EARS'!M56)</f>
        <v>6.3684210526315788</v>
      </c>
      <c r="N851">
        <f>IF(ISBLANK('Student EARS'!N56),"",'Student EARS'!N56)</f>
        <v>1</v>
      </c>
      <c r="AU851">
        <f>IF(ISBLANK('Student EARS'!AU56),"",'Student EARS'!AU56)</f>
        <v>18.350000000000023</v>
      </c>
      <c r="AV851">
        <f>IF(ISBLANK('Student EARS'!AV56),"",'Student EARS'!AV56)</f>
        <v>15.420000000000002</v>
      </c>
      <c r="AW851">
        <f>IF(ISBLANK('Student EARS'!AW56),"",'Student EARS'!AW56)</f>
        <v>20.088421052631578</v>
      </c>
      <c r="AX851">
        <f>IF(ISBLANK('Student EARS'!AX56),"",'Student EARS'!AX56)</f>
        <v>18.065263157894741</v>
      </c>
      <c r="BG851">
        <f>IF(ISBLANK('Student EARS'!BG56),"",'Student EARS'!BG56)</f>
        <v>105.26315789473684</v>
      </c>
      <c r="BI851" s="29">
        <f>IF(ISBLANK('Student EARS'!BH56),"",'Student EARS'!BH56)</f>
        <v>6.597222222222223E-5</v>
      </c>
      <c r="BJ851">
        <f>IF(ISBLANK('Student EARS'!F56),"",'Student EARS'!F56)</f>
        <v>1</v>
      </c>
      <c r="BK851">
        <f>IF(ISBLANK('Student EARS'!G56),"",'Student EARS'!G56)</f>
        <v>19</v>
      </c>
      <c r="BL851">
        <f>IF(ISBLANK('Student EARS'!AF56),"",'Student EARS'!AF56)</f>
        <v>2</v>
      </c>
      <c r="BN851">
        <f>IF(ISBLANK('Student EARS'!BI56),"",'Student EARS'!BI56)</f>
        <v>98.373983739837399</v>
      </c>
    </row>
    <row r="852" spans="6:66">
      <c r="F852">
        <f>IF(ISBLANK('Student EARS'!H57),"",'Student EARS'!H57)</f>
        <v>33</v>
      </c>
      <c r="G852">
        <f>IF(ISBLANK('Student EARS'!I57),"",'Student EARS'!I57)</f>
        <v>201</v>
      </c>
      <c r="H852">
        <f>IF(ISBLANK('Student EARS'!J57),"",'Student EARS'!J57)</f>
        <v>65</v>
      </c>
      <c r="I852">
        <f>IF(ISBLANK('Student EARS'!K57),"",'Student EARS'!K57)</f>
        <v>1.9696969696969697</v>
      </c>
      <c r="J852">
        <f>IF(ISBLANK('Student EARS'!L57),"",'Student EARS'!L57)</f>
        <v>198</v>
      </c>
      <c r="K852">
        <f>IF(ISBLANK('Student EARS'!M57),"",'Student EARS'!M57)</f>
        <v>6</v>
      </c>
      <c r="N852">
        <f>IF(ISBLANK('Student EARS'!N57),"",'Student EARS'!N57)</f>
        <v>2</v>
      </c>
      <c r="AU852">
        <f>IF(ISBLANK('Student EARS'!AU57),"",'Student EARS'!AU57)</f>
        <v>6.7036363636363845</v>
      </c>
      <c r="AV852">
        <f>IF(ISBLANK('Student EARS'!AV57),"",'Student EARS'!AV57)</f>
        <v>20.522424242424247</v>
      </c>
      <c r="AW852">
        <f>IF(ISBLANK('Student EARS'!AW57),"",'Student EARS'!AW57)</f>
        <v>18.583030303030302</v>
      </c>
      <c r="AX852">
        <f>IF(ISBLANK('Student EARS'!AX57),"",'Student EARS'!AX57)</f>
        <v>23.33</v>
      </c>
      <c r="BG852">
        <f>IF(ISBLANK('Student EARS'!BG57),"",'Student EARS'!BG57)</f>
        <v>90.909090909090907</v>
      </c>
      <c r="BI852" s="29">
        <f>IF(ISBLANK('Student EARS'!BH57),"",'Student EARS'!BH57)</f>
        <v>1.1458333333333333E-4</v>
      </c>
      <c r="BJ852">
        <f>IF(ISBLANK('Student EARS'!F57),"",'Student EARS'!F57)</f>
        <v>1</v>
      </c>
      <c r="BK852">
        <f>IF(ISBLANK('Student EARS'!G57),"",'Student EARS'!G57)</f>
        <v>33</v>
      </c>
      <c r="BL852">
        <f>IF(ISBLANK('Student EARS'!AF57),"",'Student EARS'!AF57)</f>
        <v>3</v>
      </c>
      <c r="BN852">
        <f>IF(ISBLANK('Student EARS'!BI57),"",'Student EARS'!BI57)</f>
        <v>98.507462686567166</v>
      </c>
    </row>
    <row r="853" spans="6:66">
      <c r="F853">
        <f>IF(ISBLANK('Student EARS'!H58),"",'Student EARS'!H58)</f>
        <v>19</v>
      </c>
      <c r="G853">
        <f>IF(ISBLANK('Student EARS'!I58),"",'Student EARS'!I58)</f>
        <v>138</v>
      </c>
      <c r="H853">
        <f>IF(ISBLANK('Student EARS'!J58),"",'Student EARS'!J58)</f>
        <v>44</v>
      </c>
      <c r="I853">
        <f>IF(ISBLANK('Student EARS'!K58),"",'Student EARS'!K58)</f>
        <v>2.3157894736842106</v>
      </c>
      <c r="J853">
        <f>IF(ISBLANK('Student EARS'!L58),"",'Student EARS'!L58)</f>
        <v>136</v>
      </c>
      <c r="K853">
        <f>IF(ISBLANK('Student EARS'!M58),"",'Student EARS'!M58)</f>
        <v>7.1578947368421053</v>
      </c>
      <c r="N853">
        <f>IF(ISBLANK('Student EARS'!N58),"",'Student EARS'!N58)</f>
        <v>1</v>
      </c>
      <c r="AU853">
        <f>IF(ISBLANK('Student EARS'!AU58),"",'Student EARS'!AU58)</f>
        <v>-8.3657894736842024</v>
      </c>
      <c r="AV853">
        <f>IF(ISBLANK('Student EARS'!AV58),"",'Student EARS'!AV58)</f>
        <v>19.146315789473686</v>
      </c>
      <c r="AW853">
        <f>IF(ISBLANK('Student EARS'!AW58),"",'Student EARS'!AW58)</f>
        <v>24.730526315789472</v>
      </c>
      <c r="AX853">
        <f>IF(ISBLANK('Student EARS'!AX58),"",'Student EARS'!AX58)</f>
        <v>21.783684210526317</v>
      </c>
      <c r="BG853">
        <f>IF(ISBLANK('Student EARS'!BG58),"",'Student EARS'!BG58)</f>
        <v>105.26315789473684</v>
      </c>
      <c r="BI853" s="29">
        <f>IF(ISBLANK('Student EARS'!BH58),"",'Student EARS'!BH58)</f>
        <v>6.597222222222223E-5</v>
      </c>
      <c r="BJ853">
        <f>IF(ISBLANK('Student EARS'!F58),"",'Student EARS'!F58)</f>
        <v>1</v>
      </c>
      <c r="BK853">
        <f>IF(ISBLANK('Student EARS'!G58),"",'Student EARS'!G58)</f>
        <v>19</v>
      </c>
      <c r="BL853">
        <f>IF(ISBLANK('Student EARS'!AF58),"",'Student EARS'!AF58)</f>
        <v>2</v>
      </c>
      <c r="BN853">
        <f>IF(ISBLANK('Student EARS'!BI58),"",'Student EARS'!BI58)</f>
        <v>98.550724637681171</v>
      </c>
    </row>
    <row r="854" spans="6:66">
      <c r="F854">
        <f>IF(ISBLANK('Student EARS'!H59),"",'Student EARS'!H59)</f>
        <v>20</v>
      </c>
      <c r="G854">
        <f>IF(ISBLANK('Student EARS'!I59),"",'Student EARS'!I59)</f>
        <v>143</v>
      </c>
      <c r="H854">
        <f>IF(ISBLANK('Student EARS'!J59),"",'Student EARS'!J59)</f>
        <v>44</v>
      </c>
      <c r="I854">
        <f>IF(ISBLANK('Student EARS'!K59),"",'Student EARS'!K59)</f>
        <v>2.2000000000000002</v>
      </c>
      <c r="J854">
        <f>IF(ISBLANK('Student EARS'!L59),"",'Student EARS'!L59)</f>
        <v>139</v>
      </c>
      <c r="K854">
        <f>IF(ISBLANK('Student EARS'!M59),"",'Student EARS'!M59)</f>
        <v>6.95</v>
      </c>
      <c r="N854">
        <f>IF(ISBLANK('Student EARS'!N59),"",'Student EARS'!N59)</f>
        <v>1</v>
      </c>
      <c r="AU854">
        <f>IF(ISBLANK('Student EARS'!AU59),"",'Student EARS'!AU59)</f>
        <v>0.41500000000000625</v>
      </c>
      <c r="AV854">
        <f>IF(ISBLANK('Student EARS'!AV59),"",'Student EARS'!AV59)</f>
        <v>18.170000000000005</v>
      </c>
      <c r="AW854">
        <f>IF(ISBLANK('Student EARS'!AW59),"",'Student EARS'!AW59)</f>
        <v>23.586000000000002</v>
      </c>
      <c r="AX854">
        <f>IF(ISBLANK('Student EARS'!AX59),"",'Student EARS'!AX59)</f>
        <v>21.304499999999997</v>
      </c>
      <c r="BG854">
        <f>IF(ISBLANK('Student EARS'!BG59),"",'Student EARS'!BG59)</f>
        <v>200</v>
      </c>
      <c r="BI854" s="29">
        <f>IF(ISBLANK('Student EARS'!BH59),"",'Student EARS'!BH59)</f>
        <v>6.9444444444444444E-5</v>
      </c>
      <c r="BJ854">
        <f>IF(ISBLANK('Student EARS'!F59),"",'Student EARS'!F59)</f>
        <v>1</v>
      </c>
      <c r="BK854">
        <f>IF(ISBLANK('Student EARS'!G59),"",'Student EARS'!G59)</f>
        <v>20</v>
      </c>
      <c r="BL854">
        <f>IF(ISBLANK('Student EARS'!AF59),"",'Student EARS'!AF59)</f>
        <v>4</v>
      </c>
      <c r="BN854">
        <f>IF(ISBLANK('Student EARS'!BI59),"",'Student EARS'!BI59)</f>
        <v>97.2027972027972</v>
      </c>
    </row>
    <row r="855" spans="6:66">
      <c r="F855">
        <f>IF(ISBLANK('Student EARS'!H60),"",'Student EARS'!H60)</f>
        <v>14</v>
      </c>
      <c r="G855">
        <f>IF(ISBLANK('Student EARS'!I60),"",'Student EARS'!I60)</f>
        <v>89</v>
      </c>
      <c r="H855">
        <f>IF(ISBLANK('Student EARS'!J60),"",'Student EARS'!J60)</f>
        <v>28</v>
      </c>
      <c r="I855">
        <f>IF(ISBLANK('Student EARS'!K60),"",'Student EARS'!K60)</f>
        <v>2</v>
      </c>
      <c r="J855">
        <f>IF(ISBLANK('Student EARS'!L60),"",'Student EARS'!L60)</f>
        <v>86</v>
      </c>
      <c r="K855">
        <f>IF(ISBLANK('Student EARS'!M60),"",'Student EARS'!M60)</f>
        <v>6.1428571428571432</v>
      </c>
      <c r="N855">
        <f>IF(ISBLANK('Student EARS'!N60),"",'Student EARS'!N60)</f>
        <v>1</v>
      </c>
      <c r="AU855">
        <f>IF(ISBLANK('Student EARS'!AU60),"",'Student EARS'!AU60)</f>
        <v>23.425000000000018</v>
      </c>
      <c r="AV855">
        <f>IF(ISBLANK('Student EARS'!AV60),"",'Student EARS'!AV60)</f>
        <v>13.470000000000002</v>
      </c>
      <c r="AW855">
        <f>IF(ISBLANK('Student EARS'!AW60),"",'Student EARS'!AW60)</f>
        <v>18.20571428571429</v>
      </c>
      <c r="AX855">
        <f>IF(ISBLANK('Student EARS'!AX60),"",'Student EARS'!AX60)</f>
        <v>14.502857142857145</v>
      </c>
      <c r="BG855">
        <f>IF(ISBLANK('Student EARS'!BG60),"",'Student EARS'!BG60)</f>
        <v>214.28571428571428</v>
      </c>
      <c r="BI855" s="29">
        <f>IF(ISBLANK('Student EARS'!BH60),"",'Student EARS'!BH60)</f>
        <v>4.8611111111111115E-5</v>
      </c>
      <c r="BJ855">
        <f>IF(ISBLANK('Student EARS'!F60),"",'Student EARS'!F60)</f>
        <v>1</v>
      </c>
      <c r="BK855">
        <f>IF(ISBLANK('Student EARS'!G60),"",'Student EARS'!G60)</f>
        <v>14</v>
      </c>
      <c r="BL855">
        <f>IF(ISBLANK('Student EARS'!AF60),"",'Student EARS'!AF60)</f>
        <v>3</v>
      </c>
      <c r="BN855">
        <f>IF(ISBLANK('Student EARS'!BI60),"",'Student EARS'!BI60)</f>
        <v>96.629213483146074</v>
      </c>
    </row>
    <row r="856" spans="6:66">
      <c r="F856">
        <f>IF(ISBLANK('Student EARS'!H61),"",'Student EARS'!H61)</f>
        <v>25</v>
      </c>
      <c r="G856">
        <f>IF(ISBLANK('Student EARS'!I61),"",'Student EARS'!I61)</f>
        <v>186</v>
      </c>
      <c r="H856">
        <f>IF(ISBLANK('Student EARS'!J61),"",'Student EARS'!J61)</f>
        <v>57</v>
      </c>
      <c r="I856">
        <f>IF(ISBLANK('Student EARS'!K61),"",'Student EARS'!K61)</f>
        <v>2.2799999999999998</v>
      </c>
      <c r="J856">
        <f>IF(ISBLANK('Student EARS'!L61),"",'Student EARS'!L61)</f>
        <v>182</v>
      </c>
      <c r="K856">
        <f>IF(ISBLANK('Student EARS'!M61),"",'Student EARS'!M61)</f>
        <v>7.28</v>
      </c>
      <c r="N856">
        <f>IF(ISBLANK('Student EARS'!N61),"",'Student EARS'!N61)</f>
        <v>2</v>
      </c>
      <c r="AU856">
        <f>IF(ISBLANK('Student EARS'!AU61),"",'Student EARS'!AU61)</f>
        <v>-11.427999999999965</v>
      </c>
      <c r="AV856">
        <f>IF(ISBLANK('Student EARS'!AV61),"",'Student EARS'!AV61)</f>
        <v>21.063999999999997</v>
      </c>
      <c r="AW856">
        <f>IF(ISBLANK('Student EARS'!AW61),"",'Student EARS'!AW61)</f>
        <v>25.822399999999998</v>
      </c>
      <c r="AX856">
        <f>IF(ISBLANK('Student EARS'!AX61),"",'Student EARS'!AX61)</f>
        <v>25.358800000000002</v>
      </c>
      <c r="BG856">
        <f>IF(ISBLANK('Student EARS'!BG61),"",'Student EARS'!BG61)</f>
        <v>160</v>
      </c>
      <c r="BI856" s="29">
        <f>IF(ISBLANK('Student EARS'!BH61),"",'Student EARS'!BH61)</f>
        <v>8.6805555555555545E-5</v>
      </c>
      <c r="BJ856">
        <f>IF(ISBLANK('Student EARS'!F61),"",'Student EARS'!F61)</f>
        <v>1</v>
      </c>
      <c r="BK856">
        <f>IF(ISBLANK('Student EARS'!G61),"",'Student EARS'!G61)</f>
        <v>25</v>
      </c>
      <c r="BL856">
        <f>IF(ISBLANK('Student EARS'!AF61),"",'Student EARS'!AF61)</f>
        <v>4</v>
      </c>
      <c r="BN856">
        <f>IF(ISBLANK('Student EARS'!BI61),"",'Student EARS'!BI61)</f>
        <v>97.849462365591393</v>
      </c>
    </row>
    <row r="857" spans="6:66">
      <c r="F857">
        <f>IF(ISBLANK('Student EARS'!H62),"",'Student EARS'!H62)</f>
        <v>33</v>
      </c>
      <c r="G857">
        <f>IF(ISBLANK('Student EARS'!I62),"",'Student EARS'!I62)</f>
        <v>218</v>
      </c>
      <c r="H857">
        <f>IF(ISBLANK('Student EARS'!J62),"",'Student EARS'!J62)</f>
        <v>70</v>
      </c>
      <c r="I857">
        <f>IF(ISBLANK('Student EARS'!K62),"",'Student EARS'!K62)</f>
        <v>2.1212121212121211</v>
      </c>
      <c r="J857">
        <f>IF(ISBLANK('Student EARS'!L62),"",'Student EARS'!L62)</f>
        <v>215</v>
      </c>
      <c r="K857">
        <f>IF(ISBLANK('Student EARS'!M62),"",'Student EARS'!M62)</f>
        <v>6.5151515151515156</v>
      </c>
      <c r="N857">
        <f>IF(ISBLANK('Student EARS'!N62),"",'Student EARS'!N62)</f>
        <v>2</v>
      </c>
      <c r="AU857">
        <f>IF(ISBLANK('Student EARS'!AU62),"",'Student EARS'!AU62)</f>
        <v>-6.1145454545454285</v>
      </c>
      <c r="AV857">
        <f>IF(ISBLANK('Student EARS'!AV62),"",'Student EARS'!AV62)</f>
        <v>22.310303030303036</v>
      </c>
      <c r="AW857">
        <f>IF(ISBLANK('Student EARS'!AW62),"",'Student EARS'!AW62)</f>
        <v>21.612121212121213</v>
      </c>
      <c r="AX857">
        <f>IF(ISBLANK('Student EARS'!AX62),"",'Student EARS'!AX62)</f>
        <v>25.756363636363638</v>
      </c>
      <c r="BG857">
        <f>IF(ISBLANK('Student EARS'!BG62),"",'Student EARS'!BG62)</f>
        <v>90.909090909090907</v>
      </c>
      <c r="BI857" s="29">
        <f>IF(ISBLANK('Student EARS'!BH62),"",'Student EARS'!BH62)</f>
        <v>1.1458333333333333E-4</v>
      </c>
      <c r="BJ857">
        <f>IF(ISBLANK('Student EARS'!F62),"",'Student EARS'!F62)</f>
        <v>1</v>
      </c>
      <c r="BK857">
        <f>IF(ISBLANK('Student EARS'!G62),"",'Student EARS'!G62)</f>
        <v>33</v>
      </c>
      <c r="BL857">
        <f>IF(ISBLANK('Student EARS'!AF62),"",'Student EARS'!AF62)</f>
        <v>3</v>
      </c>
      <c r="BN857">
        <f>IF(ISBLANK('Student EARS'!BI62),"",'Student EARS'!BI62)</f>
        <v>98.623853211009177</v>
      </c>
    </row>
    <row r="858" spans="6:66">
      <c r="F858">
        <f>IF(ISBLANK('Student EARS'!H63),"",'Student EARS'!H63)</f>
        <v>19</v>
      </c>
      <c r="G858">
        <f>IF(ISBLANK('Student EARS'!I63),"",'Student EARS'!I63)</f>
        <v>142</v>
      </c>
      <c r="H858">
        <f>IF(ISBLANK('Student EARS'!J63),"",'Student EARS'!J63)</f>
        <v>45</v>
      </c>
      <c r="I858">
        <f>IF(ISBLANK('Student EARS'!K63),"",'Student EARS'!K63)</f>
        <v>2.3684210526315788</v>
      </c>
      <c r="J858">
        <f>IF(ISBLANK('Student EARS'!L63),"",'Student EARS'!L63)</f>
        <v>138</v>
      </c>
      <c r="K858">
        <f>IF(ISBLANK('Student EARS'!M63),"",'Student EARS'!M63)</f>
        <v>7.2631578947368425</v>
      </c>
      <c r="N858">
        <f>IF(ISBLANK('Student EARS'!N63),"",'Student EARS'!N63)</f>
        <v>1</v>
      </c>
      <c r="AU858">
        <f>IF(ISBLANK('Student EARS'!AU63),"",'Student EARS'!AU63)</f>
        <v>-12.81842105263155</v>
      </c>
      <c r="AV858">
        <f>IF(ISBLANK('Student EARS'!AV63),"",'Student EARS'!AV63)</f>
        <v>19.767368421052627</v>
      </c>
      <c r="AW858">
        <f>IF(ISBLANK('Student EARS'!AW63),"",'Student EARS'!AW63)</f>
        <v>25.349473684210526</v>
      </c>
      <c r="AX858">
        <f>IF(ISBLANK('Student EARS'!AX63),"",'Student EARS'!AX63)</f>
        <v>22.279473684210529</v>
      </c>
      <c r="BG858">
        <f>IF(ISBLANK('Student EARS'!BG63),"",'Student EARS'!BG63)</f>
        <v>210.52631578947367</v>
      </c>
      <c r="BI858" s="29">
        <f>IF(ISBLANK('Student EARS'!BH63),"",'Student EARS'!BH63)</f>
        <v>6.597222222222223E-5</v>
      </c>
      <c r="BJ858">
        <f>IF(ISBLANK('Student EARS'!F63),"",'Student EARS'!F63)</f>
        <v>1</v>
      </c>
      <c r="BK858">
        <f>IF(ISBLANK('Student EARS'!G63),"",'Student EARS'!G63)</f>
        <v>19</v>
      </c>
      <c r="BL858">
        <f>IF(ISBLANK('Student EARS'!AF63),"",'Student EARS'!AF63)</f>
        <v>4</v>
      </c>
      <c r="BN858">
        <f>IF(ISBLANK('Student EARS'!BI63),"",'Student EARS'!BI63)</f>
        <v>97.183098591549296</v>
      </c>
    </row>
    <row r="859" spans="6:66">
      <c r="F859">
        <f>IF(ISBLANK('Student EARS'!H64),"",'Student EARS'!H64)</f>
        <v>29</v>
      </c>
      <c r="G859">
        <f>IF(ISBLANK('Student EARS'!I64),"",'Student EARS'!I64)</f>
        <v>195</v>
      </c>
      <c r="H859">
        <f>IF(ISBLANK('Student EARS'!J64),"",'Student EARS'!J64)</f>
        <v>63</v>
      </c>
      <c r="I859">
        <f>IF(ISBLANK('Student EARS'!K64),"",'Student EARS'!K64)</f>
        <v>2.1724137931034484</v>
      </c>
      <c r="J859">
        <f>IF(ISBLANK('Student EARS'!L64),"",'Student EARS'!L64)</f>
        <v>192</v>
      </c>
      <c r="K859">
        <f>IF(ISBLANK('Student EARS'!M64),"",'Student EARS'!M64)</f>
        <v>6.6206896551724137</v>
      </c>
      <c r="N859">
        <f>IF(ISBLANK('Student EARS'!N64),"",'Student EARS'!N64)</f>
        <v>2</v>
      </c>
      <c r="AU859">
        <f>IF(ISBLANK('Student EARS'!AU64),"",'Student EARS'!AU64)</f>
        <v>-6.3862068965517231</v>
      </c>
      <c r="AV859">
        <f>IF(ISBLANK('Student EARS'!AV64),"",'Student EARS'!AV64)</f>
        <v>21.354482758620694</v>
      </c>
      <c r="AW859">
        <f>IF(ISBLANK('Student EARS'!AW64),"",'Student EARS'!AW64)</f>
        <v>22.108965517241376</v>
      </c>
      <c r="AX859">
        <f>IF(ISBLANK('Student EARS'!AX64),"",'Student EARS'!AX64)</f>
        <v>24.25344827586207</v>
      </c>
      <c r="BG859">
        <f>IF(ISBLANK('Student EARS'!BG64),"",'Student EARS'!BG64)</f>
        <v>103.44827586206897</v>
      </c>
      <c r="BI859" s="29">
        <f>IF(ISBLANK('Student EARS'!BH64),"",'Student EARS'!BH64)</f>
        <v>1.0069444444444445E-4</v>
      </c>
      <c r="BJ859">
        <f>IF(ISBLANK('Student EARS'!F64),"",'Student EARS'!F64)</f>
        <v>1</v>
      </c>
      <c r="BK859">
        <f>IF(ISBLANK('Student EARS'!G64),"",'Student EARS'!G64)</f>
        <v>29</v>
      </c>
      <c r="BL859">
        <f>IF(ISBLANK('Student EARS'!AF64),"",'Student EARS'!AF64)</f>
        <v>3</v>
      </c>
      <c r="BN859">
        <f>IF(ISBLANK('Student EARS'!BI64),"",'Student EARS'!BI64)</f>
        <v>98.461538461538467</v>
      </c>
    </row>
    <row r="860" spans="6:66">
      <c r="F860">
        <f>IF(ISBLANK('Student EARS'!H65),"",'Student EARS'!H65)</f>
        <v>15</v>
      </c>
      <c r="G860">
        <f>IF(ISBLANK('Student EARS'!I65),"",'Student EARS'!I65)</f>
        <v>95</v>
      </c>
      <c r="H860">
        <f>IF(ISBLANK('Student EARS'!J65),"",'Student EARS'!J65)</f>
        <v>31</v>
      </c>
      <c r="I860">
        <f>IF(ISBLANK('Student EARS'!K65),"",'Student EARS'!K65)</f>
        <v>2.0666666666666669</v>
      </c>
      <c r="J860">
        <f>IF(ISBLANK('Student EARS'!L65),"",'Student EARS'!L65)</f>
        <v>93</v>
      </c>
      <c r="K860">
        <f>IF(ISBLANK('Student EARS'!M65),"",'Student EARS'!M65)</f>
        <v>6.2</v>
      </c>
      <c r="N860">
        <f>IF(ISBLANK('Student EARS'!N65),"",'Student EARS'!N65)</f>
        <v>2</v>
      </c>
      <c r="AU860">
        <f>IF(ISBLANK('Student EARS'!AU65),"",'Student EARS'!AU65)</f>
        <v>16.770000000000007</v>
      </c>
      <c r="AV860">
        <f>IF(ISBLANK('Student EARS'!AV65),"",'Student EARS'!AV65)</f>
        <v>14.646666666666672</v>
      </c>
      <c r="AW860">
        <f>IF(ISBLANK('Student EARS'!AW65),"",'Student EARS'!AW65)</f>
        <v>18.682666666666666</v>
      </c>
      <c r="AX860">
        <f>IF(ISBLANK('Student EARS'!AX65),"",'Student EARS'!AX65)</f>
        <v>15.271999999999998</v>
      </c>
      <c r="BG860">
        <f>IF(ISBLANK('Student EARS'!BG65),"",'Student EARS'!BG65)</f>
        <v>133.33333333333334</v>
      </c>
      <c r="BI860" s="29">
        <f>IF(ISBLANK('Student EARS'!BH65),"",'Student EARS'!BH65)</f>
        <v>5.208333333333333E-5</v>
      </c>
      <c r="BJ860">
        <f>IF(ISBLANK('Student EARS'!F65),"",'Student EARS'!F65)</f>
        <v>1</v>
      </c>
      <c r="BK860">
        <f>IF(ISBLANK('Student EARS'!G65),"",'Student EARS'!G65)</f>
        <v>15</v>
      </c>
      <c r="BL860">
        <f>IF(ISBLANK('Student EARS'!AF65),"",'Student EARS'!AF65)</f>
        <v>2</v>
      </c>
      <c r="BN860">
        <f>IF(ISBLANK('Student EARS'!BI65),"",'Student EARS'!BI65)</f>
        <v>97.894736842105274</v>
      </c>
    </row>
    <row r="861" spans="6:66">
      <c r="F861">
        <f>IF(ISBLANK('Student EARS'!H66),"",'Student EARS'!H66)</f>
        <v>16</v>
      </c>
      <c r="G861">
        <f>IF(ISBLANK('Student EARS'!I66),"",'Student EARS'!I66)</f>
        <v>113</v>
      </c>
      <c r="H861">
        <f>IF(ISBLANK('Student EARS'!J66),"",'Student EARS'!J66)</f>
        <v>36</v>
      </c>
      <c r="I861">
        <f>IF(ISBLANK('Student EARS'!K66),"",'Student EARS'!K66)</f>
        <v>2.25</v>
      </c>
      <c r="J861">
        <f>IF(ISBLANK('Student EARS'!L66),"",'Student EARS'!L66)</f>
        <v>110</v>
      </c>
      <c r="K861">
        <f>IF(ISBLANK('Student EARS'!M66),"",'Student EARS'!M66)</f>
        <v>6.875</v>
      </c>
      <c r="N861">
        <f>IF(ISBLANK('Student EARS'!N66),"",'Student EARS'!N66)</f>
        <v>1</v>
      </c>
      <c r="AU861">
        <f>IF(ISBLANK('Student EARS'!AU66),"",'Student EARS'!AU66)</f>
        <v>0.24500000000001521</v>
      </c>
      <c r="AV861">
        <f>IF(ISBLANK('Student EARS'!AV66),"",'Student EARS'!AV66)</f>
        <v>17.2</v>
      </c>
      <c r="AW861">
        <f>IF(ISBLANK('Student EARS'!AW66),"",'Student EARS'!AW66)</f>
        <v>22.774999999999995</v>
      </c>
      <c r="AX861">
        <f>IF(ISBLANK('Student EARS'!AX66),"",'Student EARS'!AX66)</f>
        <v>18.951250000000002</v>
      </c>
      <c r="BG861">
        <f>IF(ISBLANK('Student EARS'!BG66),"",'Student EARS'!BG66)</f>
        <v>187.5</v>
      </c>
      <c r="BI861" s="29">
        <f>IF(ISBLANK('Student EARS'!BH66),"",'Student EARS'!BH66)</f>
        <v>5.5555555555555558E-5</v>
      </c>
      <c r="BJ861">
        <f>IF(ISBLANK('Student EARS'!F66),"",'Student EARS'!F66)</f>
        <v>1</v>
      </c>
      <c r="BK861">
        <f>IF(ISBLANK('Student EARS'!G66),"",'Student EARS'!G66)</f>
        <v>16</v>
      </c>
      <c r="BL861">
        <f>IF(ISBLANK('Student EARS'!AF66),"",'Student EARS'!AF66)</f>
        <v>3</v>
      </c>
      <c r="BN861">
        <f>IF(ISBLANK('Student EARS'!BI66),"",'Student EARS'!BI66)</f>
        <v>97.345132743362825</v>
      </c>
    </row>
    <row r="862" spans="6:66">
      <c r="F862">
        <f>IF(ISBLANK('Student EARS'!H67),"",'Student EARS'!H67)</f>
        <v>12</v>
      </c>
      <c r="G862">
        <f>IF(ISBLANK('Student EARS'!I67),"",'Student EARS'!I67)</f>
        <v>85</v>
      </c>
      <c r="H862">
        <f>IF(ISBLANK('Student EARS'!J67),"",'Student EARS'!J67)</f>
        <v>29</v>
      </c>
      <c r="I862">
        <f>IF(ISBLANK('Student EARS'!K67),"",'Student EARS'!K67)</f>
        <v>2.4166666666666665</v>
      </c>
      <c r="J862">
        <f>IF(ISBLANK('Student EARS'!L67),"",'Student EARS'!L67)</f>
        <v>84</v>
      </c>
      <c r="K862">
        <f>IF(ISBLANK('Student EARS'!M67),"",'Student EARS'!M67)</f>
        <v>7</v>
      </c>
      <c r="N862">
        <f>IF(ISBLANK('Student EARS'!N67),"",'Student EARS'!N67)</f>
        <v>1</v>
      </c>
      <c r="AU862">
        <f>IF(ISBLANK('Student EARS'!AU67),"",'Student EARS'!AU67)</f>
        <v>-9.794999999999952</v>
      </c>
      <c r="AV862">
        <f>IF(ISBLANK('Student EARS'!AV67),"",'Student EARS'!AV67)</f>
        <v>17.606666666666666</v>
      </c>
      <c r="AW862">
        <f>IF(ISBLANK('Student EARS'!AW67),"",'Student EARS'!AW67)</f>
        <v>22.893333333333327</v>
      </c>
      <c r="AX862">
        <f>IF(ISBLANK('Student EARS'!AX67),"",'Student EARS'!AX67)</f>
        <v>17.54</v>
      </c>
      <c r="BG862">
        <f>IF(ISBLANK('Student EARS'!BG67),"",'Student EARS'!BG67)</f>
        <v>83.333333333333329</v>
      </c>
      <c r="BI862" s="29">
        <f>IF(ISBLANK('Student EARS'!BH67),"",'Student EARS'!BH67)</f>
        <v>4.1666666666666665E-5</v>
      </c>
      <c r="BJ862">
        <f>IF(ISBLANK('Student EARS'!F67),"",'Student EARS'!F67)</f>
        <v>1</v>
      </c>
      <c r="BK862">
        <f>IF(ISBLANK('Student EARS'!G67),"",'Student EARS'!G67)</f>
        <v>12</v>
      </c>
      <c r="BL862">
        <f>IF(ISBLANK('Student EARS'!AF67),"",'Student EARS'!AF67)</f>
        <v>1</v>
      </c>
      <c r="BN862">
        <f>IF(ISBLANK('Student EARS'!BI67),"",'Student EARS'!BI67)</f>
        <v>98.82352941176471</v>
      </c>
    </row>
    <row r="863" spans="6:66">
      <c r="F863">
        <f>IF(ISBLANK('Student EARS'!H68),"",'Student EARS'!H68)</f>
        <v>16</v>
      </c>
      <c r="G863">
        <f>IF(ISBLANK('Student EARS'!I68),"",'Student EARS'!I68)</f>
        <v>105</v>
      </c>
      <c r="H863">
        <f>IF(ISBLANK('Student EARS'!J68),"",'Student EARS'!J68)</f>
        <v>33</v>
      </c>
      <c r="I863">
        <f>IF(ISBLANK('Student EARS'!K68),"",'Student EARS'!K68)</f>
        <v>2.0625</v>
      </c>
      <c r="J863">
        <f>IF(ISBLANK('Student EARS'!L68),"",'Student EARS'!L68)</f>
        <v>102</v>
      </c>
      <c r="K863">
        <f>IF(ISBLANK('Student EARS'!M68),"",'Student EARS'!M68)</f>
        <v>6.375</v>
      </c>
      <c r="N863">
        <f>IF(ISBLANK('Student EARS'!N68),"",'Student EARS'!N68)</f>
        <v>1</v>
      </c>
      <c r="AU863">
        <f>IF(ISBLANK('Student EARS'!AU68),"",'Student EARS'!AU68)</f>
        <v>16.107500000000027</v>
      </c>
      <c r="AV863">
        <f>IF(ISBLANK('Student EARS'!AV68),"",'Student EARS'!AV68)</f>
        <v>14.987500000000001</v>
      </c>
      <c r="AW863">
        <f>IF(ISBLANK('Student EARS'!AW68),"",'Student EARS'!AW68)</f>
        <v>19.834999999999997</v>
      </c>
      <c r="AX863">
        <f>IF(ISBLANK('Student EARS'!AX68),"",'Student EARS'!AX68)</f>
        <v>16.596250000000005</v>
      </c>
      <c r="BG863">
        <f>IF(ISBLANK('Student EARS'!BG68),"",'Student EARS'!BG68)</f>
        <v>187.5</v>
      </c>
      <c r="BI863" s="29">
        <f>IF(ISBLANK('Student EARS'!BH68),"",'Student EARS'!BH68)</f>
        <v>5.5555555555555558E-5</v>
      </c>
      <c r="BJ863">
        <f>IF(ISBLANK('Student EARS'!F68),"",'Student EARS'!F68)</f>
        <v>1</v>
      </c>
      <c r="BK863">
        <f>IF(ISBLANK('Student EARS'!G68),"",'Student EARS'!G68)</f>
        <v>16</v>
      </c>
      <c r="BL863">
        <f>IF(ISBLANK('Student EARS'!AF68),"",'Student EARS'!AF68)</f>
        <v>3</v>
      </c>
      <c r="BN863">
        <f>IF(ISBLANK('Student EARS'!BI68),"",'Student EARS'!BI68)</f>
        <v>97.142857142857139</v>
      </c>
    </row>
    <row r="864" spans="6:66">
      <c r="F864">
        <f>IF(ISBLANK('Student EARS'!H69),"",'Student EARS'!H69)</f>
        <v>16</v>
      </c>
      <c r="G864">
        <f>IF(ISBLANK('Student EARS'!I69),"",'Student EARS'!I69)</f>
        <v>116</v>
      </c>
      <c r="H864">
        <f>IF(ISBLANK('Student EARS'!J69),"",'Student EARS'!J69)</f>
        <v>37</v>
      </c>
      <c r="I864">
        <f>IF(ISBLANK('Student EARS'!K69),"",'Student EARS'!K69)</f>
        <v>2.3125</v>
      </c>
      <c r="J864">
        <f>IF(ISBLANK('Student EARS'!L69),"",'Student EARS'!L69)</f>
        <v>112</v>
      </c>
      <c r="K864">
        <f>IF(ISBLANK('Student EARS'!M69),"",'Student EARS'!M69)</f>
        <v>7</v>
      </c>
      <c r="N864">
        <f>IF(ISBLANK('Student EARS'!N69),"",'Student EARS'!N69)</f>
        <v>1</v>
      </c>
      <c r="AU864">
        <f>IF(ISBLANK('Student EARS'!AU69),"",'Student EARS'!AU69)</f>
        <v>-5.0424999999999791</v>
      </c>
      <c r="AV864">
        <f>IF(ISBLANK('Student EARS'!AV69),"",'Student EARS'!AV69)</f>
        <v>17.937500000000004</v>
      </c>
      <c r="AW864">
        <f>IF(ISBLANK('Student EARS'!AW69),"",'Student EARS'!AW69)</f>
        <v>23.509999999999994</v>
      </c>
      <c r="AX864">
        <f>IF(ISBLANK('Student EARS'!AX69),"",'Student EARS'!AX69)</f>
        <v>19.54</v>
      </c>
      <c r="BG864">
        <f>IF(ISBLANK('Student EARS'!BG69),"",'Student EARS'!BG69)</f>
        <v>250</v>
      </c>
      <c r="BI864" s="29">
        <f>IF(ISBLANK('Student EARS'!BH69),"",'Student EARS'!BH69)</f>
        <v>5.5555555555555558E-5</v>
      </c>
      <c r="BJ864">
        <f>IF(ISBLANK('Student EARS'!F69),"",'Student EARS'!F69)</f>
        <v>1</v>
      </c>
      <c r="BK864">
        <f>IF(ISBLANK('Student EARS'!G69),"",'Student EARS'!G69)</f>
        <v>16</v>
      </c>
      <c r="BL864">
        <f>IF(ISBLANK('Student EARS'!AF69),"",'Student EARS'!AF69)</f>
        <v>4</v>
      </c>
      <c r="BN864">
        <f>IF(ISBLANK('Student EARS'!BI69),"",'Student EARS'!BI69)</f>
        <v>96.551724137931032</v>
      </c>
    </row>
    <row r="865" spans="6:66">
      <c r="F865">
        <f>IF(ISBLANK('Student EARS'!H70),"",'Student EARS'!H70)</f>
        <v>29</v>
      </c>
      <c r="G865">
        <f>IF(ISBLANK('Student EARS'!I70),"",'Student EARS'!I70)</f>
        <v>195</v>
      </c>
      <c r="H865">
        <f>IF(ISBLANK('Student EARS'!J70),"",'Student EARS'!J70)</f>
        <v>63</v>
      </c>
      <c r="I865">
        <f>IF(ISBLANK('Student EARS'!K70),"",'Student EARS'!K70)</f>
        <v>2.1724137931034484</v>
      </c>
      <c r="J865">
        <f>IF(ISBLANK('Student EARS'!L70),"",'Student EARS'!L70)</f>
        <v>192</v>
      </c>
      <c r="K865">
        <f>IF(ISBLANK('Student EARS'!M70),"",'Student EARS'!M70)</f>
        <v>6.6206896551724137</v>
      </c>
      <c r="N865">
        <f>IF(ISBLANK('Student EARS'!N70),"",'Student EARS'!N70)</f>
        <v>2</v>
      </c>
      <c r="AU865">
        <f>IF(ISBLANK('Student EARS'!AU70),"",'Student EARS'!AU70)</f>
        <v>-6.3862068965517231</v>
      </c>
      <c r="AV865">
        <f>IF(ISBLANK('Student EARS'!AV70),"",'Student EARS'!AV70)</f>
        <v>21.354482758620694</v>
      </c>
      <c r="AW865">
        <f>IF(ISBLANK('Student EARS'!AW70),"",'Student EARS'!AW70)</f>
        <v>22.108965517241376</v>
      </c>
      <c r="AX865">
        <f>IF(ISBLANK('Student EARS'!AX70),"",'Student EARS'!AX70)</f>
        <v>24.25344827586207</v>
      </c>
      <c r="BG865">
        <f>IF(ISBLANK('Student EARS'!BG70),"",'Student EARS'!BG70)</f>
        <v>103.44827586206897</v>
      </c>
      <c r="BI865" s="29">
        <f>IF(ISBLANK('Student EARS'!BH70),"",'Student EARS'!BH70)</f>
        <v>1.0069444444444445E-4</v>
      </c>
      <c r="BJ865">
        <f>IF(ISBLANK('Student EARS'!F70),"",'Student EARS'!F70)</f>
        <v>1</v>
      </c>
      <c r="BK865">
        <f>IF(ISBLANK('Student EARS'!G70),"",'Student EARS'!G70)</f>
        <v>29</v>
      </c>
      <c r="BL865">
        <f>IF(ISBLANK('Student EARS'!AF70),"",'Student EARS'!AF70)</f>
        <v>3</v>
      </c>
      <c r="BN865">
        <f>IF(ISBLANK('Student EARS'!BI70),"",'Student EARS'!BI70)</f>
        <v>98.461538461538467</v>
      </c>
    </row>
    <row r="866" spans="6:66">
      <c r="F866">
        <f>IF(ISBLANK('Student EARS'!H71),"",'Student EARS'!H71)</f>
        <v>30</v>
      </c>
      <c r="G866">
        <f>IF(ISBLANK('Student EARS'!I71),"",'Student EARS'!I71)</f>
        <v>196</v>
      </c>
      <c r="H866">
        <f>IF(ISBLANK('Student EARS'!J71),"",'Student EARS'!J71)</f>
        <v>62</v>
      </c>
      <c r="I866">
        <f>IF(ISBLANK('Student EARS'!K71),"",'Student EARS'!K71)</f>
        <v>2.0666666666666669</v>
      </c>
      <c r="J866">
        <f>IF(ISBLANK('Student EARS'!L71),"",'Student EARS'!L71)</f>
        <v>194</v>
      </c>
      <c r="K866">
        <f>IF(ISBLANK('Student EARS'!M71),"",'Student EARS'!M71)</f>
        <v>6.4666666666666668</v>
      </c>
      <c r="N866">
        <f>IF(ISBLANK('Student EARS'!N71),"",'Student EARS'!N71)</f>
        <v>2</v>
      </c>
      <c r="AU866">
        <f>IF(ISBLANK('Student EARS'!AU71),"",'Student EARS'!AU71)</f>
        <v>1.5450000000000088</v>
      </c>
      <c r="AV866">
        <f>IF(ISBLANK('Student EARS'!AV71),"",'Student EARS'!AV71)</f>
        <v>20.496666666666673</v>
      </c>
      <c r="AW866">
        <f>IF(ISBLANK('Student EARS'!AW71),"",'Student EARS'!AW71)</f>
        <v>21.237333333333336</v>
      </c>
      <c r="AX866">
        <f>IF(ISBLANK('Student EARS'!AX71),"",'Student EARS'!AX71)</f>
        <v>24.027999999999999</v>
      </c>
      <c r="BG866">
        <f>IF(ISBLANK('Student EARS'!BG71),"",'Student EARS'!BG71)</f>
        <v>66.666666666666671</v>
      </c>
      <c r="BI866" s="29">
        <f>IF(ISBLANK('Student EARS'!BH71),"",'Student EARS'!BH71)</f>
        <v>1.0416666666666666E-4</v>
      </c>
      <c r="BJ866">
        <f>IF(ISBLANK('Student EARS'!F71),"",'Student EARS'!F71)</f>
        <v>1</v>
      </c>
      <c r="BK866">
        <f>IF(ISBLANK('Student EARS'!G71),"",'Student EARS'!G71)</f>
        <v>30</v>
      </c>
      <c r="BL866">
        <f>IF(ISBLANK('Student EARS'!AF71),"",'Student EARS'!AF71)</f>
        <v>2</v>
      </c>
      <c r="BN866">
        <f>IF(ISBLANK('Student EARS'!BI71),"",'Student EARS'!BI71)</f>
        <v>98.979591836734699</v>
      </c>
    </row>
    <row r="867" spans="6:66">
      <c r="F867">
        <f>IF(ISBLANK('Student EARS'!H72),"",'Student EARS'!H72)</f>
        <v>20</v>
      </c>
      <c r="G867">
        <f>IF(ISBLANK('Student EARS'!I72),"",'Student EARS'!I72)</f>
        <v>131</v>
      </c>
      <c r="H867">
        <f>IF(ISBLANK('Student EARS'!J72),"",'Student EARS'!J72)</f>
        <v>42</v>
      </c>
      <c r="I867">
        <f>IF(ISBLANK('Student EARS'!K72),"",'Student EARS'!K72)</f>
        <v>2.1</v>
      </c>
      <c r="J867">
        <f>IF(ISBLANK('Student EARS'!L72),"",'Student EARS'!L72)</f>
        <v>128</v>
      </c>
      <c r="K867">
        <f>IF(ISBLANK('Student EARS'!M72),"",'Student EARS'!M72)</f>
        <v>6.4</v>
      </c>
      <c r="N867">
        <f>IF(ISBLANK('Student EARS'!N72),"",'Student EARS'!N72)</f>
        <v>2</v>
      </c>
      <c r="AU867">
        <f>IF(ISBLANK('Student EARS'!AU72),"",'Student EARS'!AU72)</f>
        <v>8.8750000000000142</v>
      </c>
      <c r="AV867">
        <f>IF(ISBLANK('Student EARS'!AV72),"",'Student EARS'!AV72)</f>
        <v>16.989999999999998</v>
      </c>
      <c r="AW867">
        <f>IF(ISBLANK('Student EARS'!AW72),"",'Student EARS'!AW72)</f>
        <v>20.352</v>
      </c>
      <c r="AX867">
        <f>IF(ISBLANK('Student EARS'!AX72),"",'Student EARS'!AX72)</f>
        <v>18.714000000000006</v>
      </c>
      <c r="BG867">
        <f>IF(ISBLANK('Student EARS'!BG72),"",'Student EARS'!BG72)</f>
        <v>150</v>
      </c>
      <c r="BI867" s="29">
        <f>IF(ISBLANK('Student EARS'!BH72),"",'Student EARS'!BH72)</f>
        <v>6.9444444444444444E-5</v>
      </c>
      <c r="BJ867">
        <f>IF(ISBLANK('Student EARS'!F72),"",'Student EARS'!F72)</f>
        <v>1</v>
      </c>
      <c r="BK867">
        <f>IF(ISBLANK('Student EARS'!G72),"",'Student EARS'!G72)</f>
        <v>20</v>
      </c>
      <c r="BL867">
        <f>IF(ISBLANK('Student EARS'!AF72),"",'Student EARS'!AF72)</f>
        <v>3</v>
      </c>
      <c r="BN867">
        <f>IF(ISBLANK('Student EARS'!BI72),"",'Student EARS'!BI72)</f>
        <v>97.70992366412213</v>
      </c>
    </row>
    <row r="868" spans="6:66">
      <c r="F868">
        <f>IF(ISBLANK('Student EARS'!H73),"",'Student EARS'!H73)</f>
        <v>29</v>
      </c>
      <c r="G868">
        <f>IF(ISBLANK('Student EARS'!I73),"",'Student EARS'!I73)</f>
        <v>194</v>
      </c>
      <c r="H868">
        <f>IF(ISBLANK('Student EARS'!J73),"",'Student EARS'!J73)</f>
        <v>62</v>
      </c>
      <c r="I868">
        <f>IF(ISBLANK('Student EARS'!K73),"",'Student EARS'!K73)</f>
        <v>2.1379310344827585</v>
      </c>
      <c r="J868">
        <f>IF(ISBLANK('Student EARS'!L73),"",'Student EARS'!L73)</f>
        <v>191</v>
      </c>
      <c r="K868">
        <f>IF(ISBLANK('Student EARS'!M73),"",'Student EARS'!M73)</f>
        <v>6.5862068965517242</v>
      </c>
      <c r="N868">
        <f>IF(ISBLANK('Student EARS'!N73),"",'Student EARS'!N73)</f>
        <v>2</v>
      </c>
      <c r="AU868">
        <f>IF(ISBLANK('Student EARS'!AU73),"",'Student EARS'!AU73)</f>
        <v>-3.4689655172413403</v>
      </c>
      <c r="AV868">
        <f>IF(ISBLANK('Student EARS'!AV73),"",'Student EARS'!AV73)</f>
        <v>20.947586206896549</v>
      </c>
      <c r="AW868">
        <f>IF(ISBLANK('Student EARS'!AW73),"",'Student EARS'!AW73)</f>
        <v>21.906206896551726</v>
      </c>
      <c r="AX868">
        <f>IF(ISBLANK('Student EARS'!AX73),"",'Student EARS'!AX73)</f>
        <v>24.091034482758623</v>
      </c>
      <c r="BG868">
        <f>IF(ISBLANK('Student EARS'!BG73),"",'Student EARS'!BG73)</f>
        <v>103.44827586206897</v>
      </c>
      <c r="BI868" s="29">
        <f>IF(ISBLANK('Student EARS'!BH73),"",'Student EARS'!BH73)</f>
        <v>1.0069444444444445E-4</v>
      </c>
      <c r="BJ868">
        <f>IF(ISBLANK('Student EARS'!F73),"",'Student EARS'!F73)</f>
        <v>1</v>
      </c>
      <c r="BK868">
        <f>IF(ISBLANK('Student EARS'!G73),"",'Student EARS'!G73)</f>
        <v>29</v>
      </c>
      <c r="BL868">
        <f>IF(ISBLANK('Student EARS'!AF73),"",'Student EARS'!AF73)</f>
        <v>3</v>
      </c>
      <c r="BN868">
        <f>IF(ISBLANK('Student EARS'!BI73),"",'Student EARS'!BI73)</f>
        <v>98.453608247422693</v>
      </c>
    </row>
    <row r="869" spans="6:66">
      <c r="F869">
        <f>IF(ISBLANK('Student EARS'!H74),"",'Student EARS'!H74)</f>
        <v>29</v>
      </c>
      <c r="G869">
        <f>IF(ISBLANK('Student EARS'!I74),"",'Student EARS'!I74)</f>
        <v>197</v>
      </c>
      <c r="H869">
        <f>IF(ISBLANK('Student EARS'!J74),"",'Student EARS'!J74)</f>
        <v>63</v>
      </c>
      <c r="I869">
        <f>IF(ISBLANK('Student EARS'!K74),"",'Student EARS'!K74)</f>
        <v>2.1724137931034484</v>
      </c>
      <c r="J869">
        <f>IF(ISBLANK('Student EARS'!L74),"",'Student EARS'!L74)</f>
        <v>193</v>
      </c>
      <c r="K869">
        <f>IF(ISBLANK('Student EARS'!M74),"",'Student EARS'!M74)</f>
        <v>6.6551724137931032</v>
      </c>
      <c r="N869">
        <f>IF(ISBLANK('Student EARS'!N74),"",'Student EARS'!N74)</f>
        <v>2</v>
      </c>
      <c r="AU869">
        <f>IF(ISBLANK('Student EARS'!AU74),"",'Student EARS'!AU74)</f>
        <v>-6.3862068965517231</v>
      </c>
      <c r="AV869">
        <f>IF(ISBLANK('Student EARS'!AV74),"",'Student EARS'!AV74)</f>
        <v>21.354482758620694</v>
      </c>
      <c r="AW869">
        <f>IF(ISBLANK('Student EARS'!AW74),"",'Student EARS'!AW74)</f>
        <v>22.311724137931034</v>
      </c>
      <c r="AX869">
        <f>IF(ISBLANK('Student EARS'!AX74),"",'Student EARS'!AX74)</f>
        <v>24.415862068965517</v>
      </c>
      <c r="BG869">
        <f>IF(ISBLANK('Student EARS'!BG74),"",'Student EARS'!BG74)</f>
        <v>137.93103448275861</v>
      </c>
      <c r="BI869" s="29">
        <f>IF(ISBLANK('Student EARS'!BH74),"",'Student EARS'!BH74)</f>
        <v>1.0069444444444445E-4</v>
      </c>
      <c r="BJ869">
        <f>IF(ISBLANK('Student EARS'!F74),"",'Student EARS'!F74)</f>
        <v>1</v>
      </c>
      <c r="BK869">
        <f>IF(ISBLANK('Student EARS'!G74),"",'Student EARS'!G74)</f>
        <v>29</v>
      </c>
      <c r="BL869">
        <f>IF(ISBLANK('Student EARS'!AF74),"",'Student EARS'!AF74)</f>
        <v>4</v>
      </c>
      <c r="BN869">
        <f>IF(ISBLANK('Student EARS'!BI74),"",'Student EARS'!BI74)</f>
        <v>97.969543147208128</v>
      </c>
    </row>
    <row r="870" spans="6:66">
      <c r="F870">
        <f>IF(ISBLANK('Student EARS'!H75),"",'Student EARS'!H75)</f>
        <v>16</v>
      </c>
      <c r="G870">
        <f>IF(ISBLANK('Student EARS'!I75),"",'Student EARS'!I75)</f>
        <v>78</v>
      </c>
      <c r="H870">
        <f>IF(ISBLANK('Student EARS'!J75),"",'Student EARS'!J75)</f>
        <v>25</v>
      </c>
      <c r="I870">
        <f>IF(ISBLANK('Student EARS'!K75),"",'Student EARS'!K75)</f>
        <v>1.5625</v>
      </c>
      <c r="J870">
        <f>IF(ISBLANK('Student EARS'!L75),"",'Student EARS'!L75)</f>
        <v>74</v>
      </c>
      <c r="K870">
        <f>IF(ISBLANK('Student EARS'!M75),"",'Student EARS'!M75)</f>
        <v>4.625</v>
      </c>
      <c r="N870">
        <f>IF(ISBLANK('Student EARS'!N75),"",'Student EARS'!N75)</f>
        <v>1</v>
      </c>
      <c r="AU870">
        <f>IF(ISBLANK('Student EARS'!AU75),"",'Student EARS'!AU75)</f>
        <v>58.407500000000013</v>
      </c>
      <c r="AV870">
        <f>IF(ISBLANK('Student EARS'!AV75),"",'Student EARS'!AV75)</f>
        <v>9.0875000000000021</v>
      </c>
      <c r="AW870">
        <f>IF(ISBLANK('Student EARS'!AW75),"",'Student EARS'!AW75)</f>
        <v>9.5449999999999946</v>
      </c>
      <c r="AX870">
        <f>IF(ISBLANK('Student EARS'!AX75),"",'Student EARS'!AX75)</f>
        <v>8.3537500000000016</v>
      </c>
      <c r="BG870">
        <f>IF(ISBLANK('Student EARS'!BG75),"",'Student EARS'!BG75)</f>
        <v>250</v>
      </c>
      <c r="BI870" s="29">
        <f>IF(ISBLANK('Student EARS'!BH75),"",'Student EARS'!BH75)</f>
        <v>5.5555555555555558E-5</v>
      </c>
      <c r="BJ870">
        <f>IF(ISBLANK('Student EARS'!F75),"",'Student EARS'!F75)</f>
        <v>1</v>
      </c>
      <c r="BK870">
        <f>IF(ISBLANK('Student EARS'!G75),"",'Student EARS'!G75)</f>
        <v>16</v>
      </c>
      <c r="BL870">
        <f>IF(ISBLANK('Student EARS'!AF75),"",'Student EARS'!AF75)</f>
        <v>4</v>
      </c>
      <c r="BN870">
        <f>IF(ISBLANK('Student EARS'!BI75),"",'Student EARS'!BI75)</f>
        <v>94.871794871794862</v>
      </c>
    </row>
    <row r="871" spans="6:66">
      <c r="F871">
        <f>IF(ISBLANK('Student EARS'!H76),"",'Student EARS'!H76)</f>
        <v>16</v>
      </c>
      <c r="G871">
        <f>IF(ISBLANK('Student EARS'!I76),"",'Student EARS'!I76)</f>
        <v>78</v>
      </c>
      <c r="H871">
        <f>IF(ISBLANK('Student EARS'!J76),"",'Student EARS'!J76)</f>
        <v>25</v>
      </c>
      <c r="I871">
        <f>IF(ISBLANK('Student EARS'!K76),"",'Student EARS'!K76)</f>
        <v>1.5625</v>
      </c>
      <c r="J871">
        <f>IF(ISBLANK('Student EARS'!L76),"",'Student EARS'!L76)</f>
        <v>74</v>
      </c>
      <c r="K871">
        <f>IF(ISBLANK('Student EARS'!M76),"",'Student EARS'!M76)</f>
        <v>4.625</v>
      </c>
      <c r="N871">
        <f>IF(ISBLANK('Student EARS'!N76),"",'Student EARS'!N76)</f>
        <v>1</v>
      </c>
      <c r="AU871">
        <f>IF(ISBLANK('Student EARS'!AU76),"",'Student EARS'!AU76)</f>
        <v>58.407500000000013</v>
      </c>
      <c r="AV871">
        <f>IF(ISBLANK('Student EARS'!AV76),"",'Student EARS'!AV76)</f>
        <v>9.0875000000000021</v>
      </c>
      <c r="AW871">
        <f>IF(ISBLANK('Student EARS'!AW76),"",'Student EARS'!AW76)</f>
        <v>9.5449999999999946</v>
      </c>
      <c r="AX871">
        <f>IF(ISBLANK('Student EARS'!AX76),"",'Student EARS'!AX76)</f>
        <v>8.3537500000000016</v>
      </c>
      <c r="BG871">
        <f>IF(ISBLANK('Student EARS'!BG76),"",'Student EARS'!BG76)</f>
        <v>250</v>
      </c>
      <c r="BI871" s="29">
        <f>IF(ISBLANK('Student EARS'!BH76),"",'Student EARS'!BH76)</f>
        <v>5.5555555555555558E-5</v>
      </c>
      <c r="BJ871">
        <f>IF(ISBLANK('Student EARS'!F76),"",'Student EARS'!F76)</f>
        <v>1</v>
      </c>
      <c r="BK871">
        <f>IF(ISBLANK('Student EARS'!G76),"",'Student EARS'!G76)</f>
        <v>16</v>
      </c>
      <c r="BL871">
        <f>IF(ISBLANK('Student EARS'!AF76),"",'Student EARS'!AF76)</f>
        <v>4</v>
      </c>
      <c r="BN871">
        <f>IF(ISBLANK('Student EARS'!BI76),"",'Student EARS'!BI76)</f>
        <v>94.871794871794862</v>
      </c>
    </row>
    <row r="872" spans="6:66">
      <c r="F872">
        <f>IF(ISBLANK('Student EARS'!H77),"",'Student EARS'!H77)</f>
        <v>18</v>
      </c>
      <c r="G872">
        <f>IF(ISBLANK('Student EARS'!I77),"",'Student EARS'!I77)</f>
        <v>91</v>
      </c>
      <c r="H872">
        <f>IF(ISBLANK('Student EARS'!J77),"",'Student EARS'!J77)</f>
        <v>30</v>
      </c>
      <c r="I872">
        <f>IF(ISBLANK('Student EARS'!K77),"",'Student EARS'!K77)</f>
        <v>1.6666666666666667</v>
      </c>
      <c r="J872">
        <f>IF(ISBLANK('Student EARS'!L77),"",'Student EARS'!L77)</f>
        <v>90</v>
      </c>
      <c r="K872">
        <f>IF(ISBLANK('Student EARS'!M77),"",'Student EARS'!M77)</f>
        <v>5</v>
      </c>
      <c r="N872">
        <f>IF(ISBLANK('Student EARS'!N77),"",'Student EARS'!N77)</f>
        <v>1</v>
      </c>
      <c r="AU872">
        <f>IF(ISBLANK('Student EARS'!AU77),"",'Student EARS'!AU77)</f>
        <v>47.565000000000012</v>
      </c>
      <c r="AV872">
        <f>IF(ISBLANK('Student EARS'!AV77),"",'Student EARS'!AV77)</f>
        <v>11.096666666666668</v>
      </c>
      <c r="AW872">
        <f>IF(ISBLANK('Student EARS'!AW77),"",'Student EARS'!AW77)</f>
        <v>11.955555555555552</v>
      </c>
      <c r="AX872">
        <f>IF(ISBLANK('Student EARS'!AX77),"",'Student EARS'!AX77)</f>
        <v>11.119999999999997</v>
      </c>
      <c r="BG872">
        <f>IF(ISBLANK('Student EARS'!BG77),"",'Student EARS'!BG77)</f>
        <v>55.55555555555555</v>
      </c>
      <c r="BI872" s="29">
        <f>IF(ISBLANK('Student EARS'!BH77),"",'Student EARS'!BH77)</f>
        <v>6.2500000000000001E-5</v>
      </c>
      <c r="BJ872">
        <f>IF(ISBLANK('Student EARS'!F77),"",'Student EARS'!F77)</f>
        <v>1</v>
      </c>
      <c r="BK872">
        <f>IF(ISBLANK('Student EARS'!G77),"",'Student EARS'!G77)</f>
        <v>18</v>
      </c>
      <c r="BL872">
        <f>IF(ISBLANK('Student EARS'!AF77),"",'Student EARS'!AF77)</f>
        <v>1</v>
      </c>
      <c r="BN872">
        <f>IF(ISBLANK('Student EARS'!BI77),"",'Student EARS'!BI77)</f>
        <v>98.901098901098905</v>
      </c>
    </row>
    <row r="873" spans="6:66">
      <c r="F873">
        <f>IF(ISBLANK('Student EARS'!H78),"",'Student EARS'!H78)</f>
        <v>26</v>
      </c>
      <c r="G873">
        <f>IF(ISBLANK('Student EARS'!I78),"",'Student EARS'!I78)</f>
        <v>147</v>
      </c>
      <c r="H873">
        <f>IF(ISBLANK('Student EARS'!J78),"",'Student EARS'!J78)</f>
        <v>48</v>
      </c>
      <c r="I873">
        <f>IF(ISBLANK('Student EARS'!K78),"",'Student EARS'!K78)</f>
        <v>1.8461538461538463</v>
      </c>
      <c r="J873">
        <f>IF(ISBLANK('Student EARS'!L78),"",'Student EARS'!L78)</f>
        <v>143</v>
      </c>
      <c r="K873">
        <f>IF(ISBLANK('Student EARS'!M78),"",'Student EARS'!M78)</f>
        <v>5.5</v>
      </c>
      <c r="N873">
        <f>IF(ISBLANK('Student EARS'!N78),"",'Student EARS'!N78)</f>
        <v>1</v>
      </c>
      <c r="AU873">
        <f>IF(ISBLANK('Student EARS'!AU78),"",'Student EARS'!AU78)</f>
        <v>24.260384615384641</v>
      </c>
      <c r="AV873">
        <f>IF(ISBLANK('Student EARS'!AV78),"",'Student EARS'!AV78)</f>
        <v>16.334615384615386</v>
      </c>
      <c r="AW873">
        <f>IF(ISBLANK('Student EARS'!AW78),"",'Student EARS'!AW78)</f>
        <v>15.401538461538458</v>
      </c>
      <c r="AX873">
        <f>IF(ISBLANK('Student EARS'!AX78),"",'Student EARS'!AX78)</f>
        <v>17.475000000000001</v>
      </c>
      <c r="BG873">
        <f>IF(ISBLANK('Student EARS'!BG78),"",'Student EARS'!BG78)</f>
        <v>153.84615384615387</v>
      </c>
      <c r="BI873" s="29">
        <f>IF(ISBLANK('Student EARS'!BH78),"",'Student EARS'!BH78)</f>
        <v>9.0277777777777787E-5</v>
      </c>
      <c r="BJ873">
        <f>IF(ISBLANK('Student EARS'!F78),"",'Student EARS'!F78)</f>
        <v>1</v>
      </c>
      <c r="BK873">
        <f>IF(ISBLANK('Student EARS'!G78),"",'Student EARS'!G78)</f>
        <v>26</v>
      </c>
      <c r="BL873">
        <f>IF(ISBLANK('Student EARS'!AF78),"",'Student EARS'!AF78)</f>
        <v>4</v>
      </c>
      <c r="BN873">
        <f>IF(ISBLANK('Student EARS'!BI78),"",'Student EARS'!BI78)</f>
        <v>97.278911564625844</v>
      </c>
    </row>
    <row r="874" spans="6:66">
      <c r="F874">
        <f>IF(ISBLANK('Student EARS'!H79),"",'Student EARS'!H79)</f>
        <v>19</v>
      </c>
      <c r="G874">
        <f>IF(ISBLANK('Student EARS'!I79),"",'Student EARS'!I79)</f>
        <v>139</v>
      </c>
      <c r="H874">
        <f>IF(ISBLANK('Student EARS'!J79),"",'Student EARS'!J79)</f>
        <v>44</v>
      </c>
      <c r="I874">
        <f>IF(ISBLANK('Student EARS'!K79),"",'Student EARS'!K79)</f>
        <v>2.3157894736842106</v>
      </c>
      <c r="J874">
        <f>IF(ISBLANK('Student EARS'!L79),"",'Student EARS'!L79)</f>
        <v>135</v>
      </c>
      <c r="K874">
        <f>IF(ISBLANK('Student EARS'!M79),"",'Student EARS'!M79)</f>
        <v>7.1052631578947372</v>
      </c>
      <c r="N874">
        <f>IF(ISBLANK('Student EARS'!N79),"",'Student EARS'!N79)</f>
        <v>1</v>
      </c>
      <c r="AU874">
        <f>IF(ISBLANK('Student EARS'!AU79),"",'Student EARS'!AU79)</f>
        <v>-8.3657894736842024</v>
      </c>
      <c r="AV874">
        <f>IF(ISBLANK('Student EARS'!AV79),"",'Student EARS'!AV79)</f>
        <v>19.146315789473686</v>
      </c>
      <c r="AW874">
        <f>IF(ISBLANK('Student EARS'!AW79),"",'Student EARS'!AW79)</f>
        <v>24.421052631578949</v>
      </c>
      <c r="AX874">
        <f>IF(ISBLANK('Student EARS'!AX79),"",'Student EARS'!AX79)</f>
        <v>21.535789473684211</v>
      </c>
      <c r="BG874">
        <f>IF(ISBLANK('Student EARS'!BG79),"",'Student EARS'!BG79)</f>
        <v>210.52631578947367</v>
      </c>
      <c r="BI874" s="29">
        <f>IF(ISBLANK('Student EARS'!BH79),"",'Student EARS'!BH79)</f>
        <v>6.597222222222223E-5</v>
      </c>
      <c r="BJ874">
        <f>IF(ISBLANK('Student EARS'!F79),"",'Student EARS'!F79)</f>
        <v>1</v>
      </c>
      <c r="BK874">
        <f>IF(ISBLANK('Student EARS'!G79),"",'Student EARS'!G79)</f>
        <v>19</v>
      </c>
      <c r="BL874">
        <f>IF(ISBLANK('Student EARS'!AF79),"",'Student EARS'!AF79)</f>
        <v>4</v>
      </c>
      <c r="BN874">
        <f>IF(ISBLANK('Student EARS'!BI79),"",'Student EARS'!BI79)</f>
        <v>97.122302158273371</v>
      </c>
    </row>
    <row r="875" spans="6:66">
      <c r="F875">
        <f>IF(ISBLANK('Student EARS'!H80),"",'Student EARS'!H80)</f>
        <v>30</v>
      </c>
      <c r="G875">
        <f>IF(ISBLANK('Student EARS'!I80),"",'Student EARS'!I80)</f>
        <v>188</v>
      </c>
      <c r="H875">
        <f>IF(ISBLANK('Student EARS'!J80),"",'Student EARS'!J80)</f>
        <v>63</v>
      </c>
      <c r="I875">
        <f>IF(ISBLANK('Student EARS'!K80),"",'Student EARS'!K80)</f>
        <v>2.1</v>
      </c>
      <c r="J875">
        <f>IF(ISBLANK('Student EARS'!L80),"",'Student EARS'!L80)</f>
        <v>187</v>
      </c>
      <c r="K875">
        <f>IF(ISBLANK('Student EARS'!M80),"",'Student EARS'!M80)</f>
        <v>6.2333333333333334</v>
      </c>
      <c r="N875">
        <f>IF(ISBLANK('Student EARS'!N80),"",'Student EARS'!N80)</f>
        <v>1</v>
      </c>
      <c r="AU875">
        <f>IF(ISBLANK('Student EARS'!AU80),"",'Student EARS'!AU80)</f>
        <v>-1.2749999999999844</v>
      </c>
      <c r="AV875">
        <f>IF(ISBLANK('Student EARS'!AV80),"",'Student EARS'!AV80)</f>
        <v>20.890000000000004</v>
      </c>
      <c r="AW875">
        <f>IF(ISBLANK('Student EARS'!AW80),"",'Student EARS'!AW80)</f>
        <v>19.865333333333336</v>
      </c>
      <c r="AX875">
        <f>IF(ISBLANK('Student EARS'!AX80),"",'Student EARS'!AX80)</f>
        <v>22.929000000000002</v>
      </c>
      <c r="BG875">
        <f>IF(ISBLANK('Student EARS'!BG80),"",'Student EARS'!BG80)</f>
        <v>100</v>
      </c>
      <c r="BI875" s="29">
        <f>IF(ISBLANK('Student EARS'!BH80),"",'Student EARS'!BH80)</f>
        <v>1.0416666666666666E-4</v>
      </c>
      <c r="BJ875">
        <f>IF(ISBLANK('Student EARS'!F80),"",'Student EARS'!F80)</f>
        <v>1</v>
      </c>
      <c r="BK875">
        <f>IF(ISBLANK('Student EARS'!G80),"",'Student EARS'!G80)</f>
        <v>30</v>
      </c>
      <c r="BL875">
        <f>IF(ISBLANK('Student EARS'!AF80),"",'Student EARS'!AF80)</f>
        <v>3</v>
      </c>
      <c r="BN875">
        <f>IF(ISBLANK('Student EARS'!BI80),"",'Student EARS'!BI80)</f>
        <v>99.468085106382972</v>
      </c>
    </row>
    <row r="876" spans="6:66">
      <c r="F876">
        <f>IF(ISBLANK('Student EARS'!H81),"",'Student EARS'!H81)</f>
        <v>17</v>
      </c>
      <c r="G876">
        <f>IF(ISBLANK('Student EARS'!I81),"",'Student EARS'!I81)</f>
        <v>118</v>
      </c>
      <c r="H876">
        <f>IF(ISBLANK('Student EARS'!J81),"",'Student EARS'!J81)</f>
        <v>37</v>
      </c>
      <c r="I876">
        <f>IF(ISBLANK('Student EARS'!K81),"",'Student EARS'!K81)</f>
        <v>2.1764705882352939</v>
      </c>
      <c r="J876">
        <f>IF(ISBLANK('Student EARS'!L81),"",'Student EARS'!L81)</f>
        <v>115</v>
      </c>
      <c r="K876">
        <f>IF(ISBLANK('Student EARS'!M81),"",'Student EARS'!M81)</f>
        <v>6.7647058823529411</v>
      </c>
      <c r="N876">
        <f>IF(ISBLANK('Student EARS'!N81),"",'Student EARS'!N81)</f>
        <v>1</v>
      </c>
      <c r="AU876">
        <f>IF(ISBLANK('Student EARS'!AU81),"",'Student EARS'!AU81)</f>
        <v>5.450588235294159</v>
      </c>
      <c r="AV876">
        <f>IF(ISBLANK('Student EARS'!AV81),"",'Student EARS'!AV81)</f>
        <v>16.722352941176471</v>
      </c>
      <c r="AW876">
        <f>IF(ISBLANK('Student EARS'!AW81),"",'Student EARS'!AW81)</f>
        <v>22.235294117647054</v>
      </c>
      <c r="AX876">
        <f>IF(ISBLANK('Student EARS'!AX81),"",'Student EARS'!AX81)</f>
        <v>18.931764705882351</v>
      </c>
      <c r="BG876">
        <f>IF(ISBLANK('Student EARS'!BG81),"",'Student EARS'!BG81)</f>
        <v>176.47058823529412</v>
      </c>
      <c r="BI876" s="29">
        <f>IF(ISBLANK('Student EARS'!BH81),"",'Student EARS'!BH81)</f>
        <v>5.902777777777778E-5</v>
      </c>
      <c r="BJ876">
        <f>IF(ISBLANK('Student EARS'!F81),"",'Student EARS'!F81)</f>
        <v>1</v>
      </c>
      <c r="BK876">
        <f>IF(ISBLANK('Student EARS'!G81),"",'Student EARS'!G81)</f>
        <v>17</v>
      </c>
      <c r="BL876">
        <f>IF(ISBLANK('Student EARS'!AF81),"",'Student EARS'!AF81)</f>
        <v>3</v>
      </c>
      <c r="BN876">
        <f>IF(ISBLANK('Student EARS'!BI81),"",'Student EARS'!BI81)</f>
        <v>97.457627118644069</v>
      </c>
    </row>
    <row r="877" spans="6:66">
      <c r="F877">
        <f>IF(ISBLANK('Student EARS'!H82),"",'Student EARS'!H82)</f>
        <v>30</v>
      </c>
      <c r="G877">
        <f>IF(ISBLANK('Student EARS'!I82),"",'Student EARS'!I82)</f>
        <v>197</v>
      </c>
      <c r="H877">
        <f>IF(ISBLANK('Student EARS'!J82),"",'Student EARS'!J82)</f>
        <v>64</v>
      </c>
      <c r="I877">
        <f>IF(ISBLANK('Student EARS'!K82),"",'Student EARS'!K82)</f>
        <v>2.1333333333333333</v>
      </c>
      <c r="J877">
        <f>IF(ISBLANK('Student EARS'!L82),"",'Student EARS'!L82)</f>
        <v>193</v>
      </c>
      <c r="K877">
        <f>IF(ISBLANK('Student EARS'!M82),"",'Student EARS'!M82)</f>
        <v>6.4333333333333336</v>
      </c>
      <c r="N877">
        <f>IF(ISBLANK('Student EARS'!N82),"",'Student EARS'!N82)</f>
        <v>2</v>
      </c>
      <c r="AU877">
        <f>IF(ISBLANK('Student EARS'!AU82),"",'Student EARS'!AU82)</f>
        <v>-4.0949999999999775</v>
      </c>
      <c r="AV877">
        <f>IF(ISBLANK('Student EARS'!AV82),"",'Student EARS'!AV82)</f>
        <v>21.283333333333335</v>
      </c>
      <c r="AW877">
        <f>IF(ISBLANK('Student EARS'!AW82),"",'Student EARS'!AW82)</f>
        <v>21.041333333333338</v>
      </c>
      <c r="AX877">
        <f>IF(ISBLANK('Student EARS'!AX82),"",'Student EARS'!AX82)</f>
        <v>23.871000000000002</v>
      </c>
      <c r="BG877">
        <f>IF(ISBLANK('Student EARS'!BG82),"",'Student EARS'!BG82)</f>
        <v>133.33333333333334</v>
      </c>
      <c r="BI877" s="29">
        <f>IF(ISBLANK('Student EARS'!BH82),"",'Student EARS'!BH82)</f>
        <v>1.0416666666666666E-4</v>
      </c>
      <c r="BJ877">
        <f>IF(ISBLANK('Student EARS'!F82),"",'Student EARS'!F82)</f>
        <v>1</v>
      </c>
      <c r="BK877">
        <f>IF(ISBLANK('Student EARS'!G82),"",'Student EARS'!G82)</f>
        <v>30</v>
      </c>
      <c r="BL877">
        <f>IF(ISBLANK('Student EARS'!AF82),"",'Student EARS'!AF82)</f>
        <v>4</v>
      </c>
      <c r="BN877">
        <f>IF(ISBLANK('Student EARS'!BI82),"",'Student EARS'!BI82)</f>
        <v>97.969543147208128</v>
      </c>
    </row>
    <row r="878" spans="6:66">
      <c r="F878">
        <f>IF(ISBLANK('Student EARS'!H83),"",'Student EARS'!H83)</f>
        <v>28</v>
      </c>
      <c r="G878">
        <f>IF(ISBLANK('Student EARS'!I83),"",'Student EARS'!I83)</f>
        <v>174</v>
      </c>
      <c r="H878">
        <f>IF(ISBLANK('Student EARS'!J83),"",'Student EARS'!J83)</f>
        <v>57</v>
      </c>
      <c r="I878">
        <f>IF(ISBLANK('Student EARS'!K83),"",'Student EARS'!K83)</f>
        <v>2.0357142857142856</v>
      </c>
      <c r="J878">
        <f>IF(ISBLANK('Student EARS'!L83),"",'Student EARS'!L83)</f>
        <v>170</v>
      </c>
      <c r="K878">
        <f>IF(ISBLANK('Student EARS'!M83),"",'Student EARS'!M83)</f>
        <v>6.0714285714285712</v>
      </c>
      <c r="N878">
        <f>IF(ISBLANK('Student EARS'!N83),"",'Student EARS'!N83)</f>
        <v>2</v>
      </c>
      <c r="AU878">
        <f>IF(ISBLANK('Student EARS'!AU83),"",'Student EARS'!AU83)</f>
        <v>6.1935714285714489</v>
      </c>
      <c r="AV878">
        <f>IF(ISBLANK('Student EARS'!AV83),"",'Student EARS'!AV83)</f>
        <v>19.351428571428574</v>
      </c>
      <c r="AW878">
        <f>IF(ISBLANK('Student EARS'!AW83),"",'Student EARS'!AW83)</f>
        <v>18.842857142857138</v>
      </c>
      <c r="AX878">
        <f>IF(ISBLANK('Student EARS'!AX83),"",'Student EARS'!AX83)</f>
        <v>21.166428571428575</v>
      </c>
      <c r="BG878">
        <f>IF(ISBLANK('Student EARS'!BG83),"",'Student EARS'!BG83)</f>
        <v>142.85714285714286</v>
      </c>
      <c r="BI878" s="29">
        <f>IF(ISBLANK('Student EARS'!BH83),"",'Student EARS'!BH83)</f>
        <v>9.722222222222223E-5</v>
      </c>
      <c r="BJ878">
        <f>IF(ISBLANK('Student EARS'!F83),"",'Student EARS'!F83)</f>
        <v>1</v>
      </c>
      <c r="BK878">
        <f>IF(ISBLANK('Student EARS'!G83),"",'Student EARS'!G83)</f>
        <v>28</v>
      </c>
      <c r="BL878">
        <f>IF(ISBLANK('Student EARS'!AF83),"",'Student EARS'!AF83)</f>
        <v>4</v>
      </c>
      <c r="BN878">
        <f>IF(ISBLANK('Student EARS'!BI83),"",'Student EARS'!BI83)</f>
        <v>97.701149425287355</v>
      </c>
    </row>
    <row r="879" spans="6:66">
      <c r="F879" t="str">
        <f>IF(ISBLANK('Student EARS'!H84),"",'Student EARS'!H84)</f>
        <v/>
      </c>
      <c r="G879" t="str">
        <f>IF(ISBLANK('Student EARS'!I84),"",'Student EARS'!I84)</f>
        <v/>
      </c>
      <c r="H879" t="str">
        <f>IF(ISBLANK('Student EARS'!J84),"",'Student EARS'!J84)</f>
        <v/>
      </c>
      <c r="I879" t="str">
        <f>IF(ISBLANK('Student EARS'!K84),"",'Student EARS'!K84)</f>
        <v/>
      </c>
      <c r="J879" t="str">
        <f>IF(ISBLANK('Student EARS'!L84),"",'Student EARS'!L84)</f>
        <v/>
      </c>
      <c r="K879" t="str">
        <f>IF(ISBLANK('Student EARS'!M84),"",'Student EARS'!M84)</f>
        <v/>
      </c>
      <c r="N879" t="str">
        <f>IF(ISBLANK('Student EARS'!N84),"",'Student EARS'!N84)</f>
        <v/>
      </c>
      <c r="AU879" t="str">
        <f>IF(ISBLANK('Student EARS'!AU84),"",'Student EARS'!AU84)</f>
        <v/>
      </c>
      <c r="AV879" t="str">
        <f>IF(ISBLANK('Student EARS'!AV84),"",'Student EARS'!AV84)</f>
        <v/>
      </c>
      <c r="AW879" t="str">
        <f>IF(ISBLANK('Student EARS'!AW84),"",'Student EARS'!AW84)</f>
        <v/>
      </c>
      <c r="AX879" t="str">
        <f>IF(ISBLANK('Student EARS'!AX84),"",'Student EARS'!AX84)</f>
        <v/>
      </c>
      <c r="BG879" t="str">
        <f>IF(ISBLANK('Student EARS'!BG84),"",'Student EARS'!BG84)</f>
        <v/>
      </c>
      <c r="BI879" s="29" t="str">
        <f>IF(ISBLANK('Student EARS'!BH84),"",'Student EARS'!BH84)</f>
        <v/>
      </c>
      <c r="BJ879" t="str">
        <f>IF(ISBLANK('Student EARS'!F84),"",'Student EARS'!F84)</f>
        <v/>
      </c>
      <c r="BK879" t="str">
        <f>IF(ISBLANK('Student EARS'!G84),"",'Student EARS'!G84)</f>
        <v/>
      </c>
      <c r="BL879" t="str">
        <f>IF(ISBLANK('Student EARS'!AF84),"",'Student EARS'!AF84)</f>
        <v/>
      </c>
      <c r="BN879" t="str">
        <f>IF(ISBLANK('Student EARS'!BI84),"",'Student EARS'!BI84)</f>
        <v/>
      </c>
    </row>
    <row r="880" spans="6:66">
      <c r="F880" t="str">
        <f>IF(ISBLANK('Student EARS'!H85),"",'Student EARS'!H85)</f>
        <v/>
      </c>
      <c r="G880" t="str">
        <f>IF(ISBLANK('Student EARS'!I85),"",'Student EARS'!I85)</f>
        <v/>
      </c>
      <c r="H880" t="str">
        <f>IF(ISBLANK('Student EARS'!J85),"",'Student EARS'!J85)</f>
        <v/>
      </c>
      <c r="I880" t="str">
        <f>IF(ISBLANK('Student EARS'!K85),"",'Student EARS'!K85)</f>
        <v/>
      </c>
      <c r="J880" t="str">
        <f>IF(ISBLANK('Student EARS'!L85),"",'Student EARS'!L85)</f>
        <v/>
      </c>
      <c r="K880" t="str">
        <f>IF(ISBLANK('Student EARS'!M85),"",'Student EARS'!M85)</f>
        <v/>
      </c>
      <c r="N880" t="str">
        <f>IF(ISBLANK('Student EARS'!N85),"",'Student EARS'!N85)</f>
        <v/>
      </c>
      <c r="AU880" t="str">
        <f>IF(ISBLANK('Student EARS'!AU85),"",'Student EARS'!AU85)</f>
        <v/>
      </c>
      <c r="AV880" t="str">
        <f>IF(ISBLANK('Student EARS'!AV85),"",'Student EARS'!AV85)</f>
        <v/>
      </c>
      <c r="AW880" t="str">
        <f>IF(ISBLANK('Student EARS'!AW85),"",'Student EARS'!AW85)</f>
        <v/>
      </c>
      <c r="AX880" t="str">
        <f>IF(ISBLANK('Student EARS'!AX85),"",'Student EARS'!AX85)</f>
        <v/>
      </c>
      <c r="BG880" t="str">
        <f>IF(ISBLANK('Student EARS'!BG85),"",'Student EARS'!BG85)</f>
        <v/>
      </c>
      <c r="BI880" s="29" t="str">
        <f>IF(ISBLANK('Student EARS'!BH85),"",'Student EARS'!BH85)</f>
        <v/>
      </c>
      <c r="BJ880" t="str">
        <f>IF(ISBLANK('Student EARS'!F85),"",'Student EARS'!F85)</f>
        <v/>
      </c>
      <c r="BK880" t="str">
        <f>IF(ISBLANK('Student EARS'!G85),"",'Student EARS'!G85)</f>
        <v/>
      </c>
      <c r="BL880" t="str">
        <f>IF(ISBLANK('Student EARS'!AF85),"",'Student EARS'!AF85)</f>
        <v/>
      </c>
      <c r="BN880" t="str">
        <f>IF(ISBLANK('Student EARS'!BI85),"",'Student EARS'!BI85)</f>
        <v/>
      </c>
    </row>
    <row r="881" spans="6:66">
      <c r="F881" t="str">
        <f>IF(ISBLANK('Student EARS'!H86),"",'Student EARS'!H86)</f>
        <v/>
      </c>
      <c r="G881" t="str">
        <f>IF(ISBLANK('Student EARS'!I86),"",'Student EARS'!I86)</f>
        <v/>
      </c>
      <c r="H881" t="str">
        <f>IF(ISBLANK('Student EARS'!J86),"",'Student EARS'!J86)</f>
        <v/>
      </c>
      <c r="I881" t="str">
        <f>IF(ISBLANK('Student EARS'!K86),"",'Student EARS'!K86)</f>
        <v/>
      </c>
      <c r="J881" t="str">
        <f>IF(ISBLANK('Student EARS'!L86),"",'Student EARS'!L86)</f>
        <v/>
      </c>
      <c r="K881" t="str">
        <f>IF(ISBLANK('Student EARS'!M86),"",'Student EARS'!M86)</f>
        <v/>
      </c>
      <c r="N881" t="str">
        <f>IF(ISBLANK('Student EARS'!N86),"",'Student EARS'!N86)</f>
        <v/>
      </c>
      <c r="AU881" t="str">
        <f>IF(ISBLANK('Student EARS'!AU86),"",'Student EARS'!AU86)</f>
        <v/>
      </c>
      <c r="AV881" t="str">
        <f>IF(ISBLANK('Student EARS'!AV86),"",'Student EARS'!AV86)</f>
        <v/>
      </c>
      <c r="AW881" t="str">
        <f>IF(ISBLANK('Student EARS'!AW86),"",'Student EARS'!AW86)</f>
        <v/>
      </c>
      <c r="AX881" t="str">
        <f>IF(ISBLANK('Student EARS'!AX86),"",'Student EARS'!AX86)</f>
        <v/>
      </c>
      <c r="BG881" t="str">
        <f>IF(ISBLANK('Student EARS'!BG86),"",'Student EARS'!BG86)</f>
        <v/>
      </c>
      <c r="BI881" s="29" t="str">
        <f>IF(ISBLANK('Student EARS'!BH86),"",'Student EARS'!BH86)</f>
        <v/>
      </c>
      <c r="BJ881" t="str">
        <f>IF(ISBLANK('Student EARS'!F86),"",'Student EARS'!F86)</f>
        <v/>
      </c>
      <c r="BK881" t="str">
        <f>IF(ISBLANK('Student EARS'!G86),"",'Student EARS'!G86)</f>
        <v/>
      </c>
      <c r="BL881" t="str">
        <f>IF(ISBLANK('Student EARS'!AF86),"",'Student EARS'!AF86)</f>
        <v/>
      </c>
      <c r="BN881" t="str">
        <f>IF(ISBLANK('Student EARS'!BI86),"",'Student EARS'!BI86)</f>
        <v/>
      </c>
    </row>
    <row r="882" spans="6:66">
      <c r="F882" t="str">
        <f>IF(ISBLANK('Student EARS'!H87),"",'Student EARS'!H87)</f>
        <v/>
      </c>
      <c r="G882" t="str">
        <f>IF(ISBLANK('Student EARS'!I87),"",'Student EARS'!I87)</f>
        <v/>
      </c>
      <c r="H882" t="str">
        <f>IF(ISBLANK('Student EARS'!J87),"",'Student EARS'!J87)</f>
        <v/>
      </c>
      <c r="I882" t="str">
        <f>IF(ISBLANK('Student EARS'!K87),"",'Student EARS'!K87)</f>
        <v/>
      </c>
      <c r="J882" t="str">
        <f>IF(ISBLANK('Student EARS'!L87),"",'Student EARS'!L87)</f>
        <v/>
      </c>
      <c r="K882" t="str">
        <f>IF(ISBLANK('Student EARS'!M87),"",'Student EARS'!M87)</f>
        <v/>
      </c>
      <c r="N882" t="str">
        <f>IF(ISBLANK('Student EARS'!N87),"",'Student EARS'!N87)</f>
        <v/>
      </c>
      <c r="AU882" t="str">
        <f>IF(ISBLANK('Student EARS'!AU87),"",'Student EARS'!AU87)</f>
        <v/>
      </c>
      <c r="AV882" t="str">
        <f>IF(ISBLANK('Student EARS'!AV87),"",'Student EARS'!AV87)</f>
        <v/>
      </c>
      <c r="AW882" t="str">
        <f>IF(ISBLANK('Student EARS'!AW87),"",'Student EARS'!AW87)</f>
        <v/>
      </c>
      <c r="AX882" t="str">
        <f>IF(ISBLANK('Student EARS'!AX87),"",'Student EARS'!AX87)</f>
        <v/>
      </c>
      <c r="BG882" t="str">
        <f>IF(ISBLANK('Student EARS'!BG87),"",'Student EARS'!BG87)</f>
        <v/>
      </c>
      <c r="BI882" s="29" t="str">
        <f>IF(ISBLANK('Student EARS'!BH87),"",'Student EARS'!BH87)</f>
        <v/>
      </c>
      <c r="BJ882" t="str">
        <f>IF(ISBLANK('Student EARS'!F87),"",'Student EARS'!F87)</f>
        <v/>
      </c>
      <c r="BK882" t="str">
        <f>IF(ISBLANK('Student EARS'!G87),"",'Student EARS'!G87)</f>
        <v/>
      </c>
      <c r="BL882" t="str">
        <f>IF(ISBLANK('Student EARS'!AF87),"",'Student EARS'!AF87)</f>
        <v/>
      </c>
      <c r="BN882" t="str">
        <f>IF(ISBLANK('Student EARS'!BI87),"",'Student EARS'!BI87)</f>
        <v/>
      </c>
    </row>
    <row r="883" spans="6:66">
      <c r="F883" t="str">
        <f>IF(ISBLANK('Student EARS'!H88),"",'Student EARS'!H88)</f>
        <v/>
      </c>
      <c r="G883" t="str">
        <f>IF(ISBLANK('Student EARS'!I88),"",'Student EARS'!I88)</f>
        <v/>
      </c>
      <c r="H883" t="str">
        <f>IF(ISBLANK('Student EARS'!J88),"",'Student EARS'!J88)</f>
        <v/>
      </c>
      <c r="I883" t="str">
        <f>IF(ISBLANK('Student EARS'!K88),"",'Student EARS'!K88)</f>
        <v/>
      </c>
      <c r="J883" t="str">
        <f>IF(ISBLANK('Student EARS'!L88),"",'Student EARS'!L88)</f>
        <v/>
      </c>
      <c r="K883" t="str">
        <f>IF(ISBLANK('Student EARS'!M88),"",'Student EARS'!M88)</f>
        <v/>
      </c>
      <c r="N883" t="str">
        <f>IF(ISBLANK('Student EARS'!N88),"",'Student EARS'!N88)</f>
        <v/>
      </c>
      <c r="AU883" t="str">
        <f>IF(ISBLANK('Student EARS'!AU88),"",'Student EARS'!AU88)</f>
        <v/>
      </c>
      <c r="AV883" t="str">
        <f>IF(ISBLANK('Student EARS'!AV88),"",'Student EARS'!AV88)</f>
        <v/>
      </c>
      <c r="AW883" t="str">
        <f>IF(ISBLANK('Student EARS'!AW88),"",'Student EARS'!AW88)</f>
        <v/>
      </c>
      <c r="AX883" t="str">
        <f>IF(ISBLANK('Student EARS'!AX88),"",'Student EARS'!AX88)</f>
        <v/>
      </c>
      <c r="BG883" t="str">
        <f>IF(ISBLANK('Student EARS'!BG88),"",'Student EARS'!BG88)</f>
        <v/>
      </c>
      <c r="BI883" s="29" t="str">
        <f>IF(ISBLANK('Student EARS'!BH88),"",'Student EARS'!BH88)</f>
        <v/>
      </c>
      <c r="BJ883" t="str">
        <f>IF(ISBLANK('Student EARS'!F88),"",'Student EARS'!F88)</f>
        <v/>
      </c>
      <c r="BK883" t="str">
        <f>IF(ISBLANK('Student EARS'!G88),"",'Student EARS'!G88)</f>
        <v/>
      </c>
      <c r="BL883" t="str">
        <f>IF(ISBLANK('Student EARS'!AF88),"",'Student EARS'!AF88)</f>
        <v/>
      </c>
      <c r="BN883" t="str">
        <f>IF(ISBLANK('Student EARS'!BI88),"",'Student EARS'!BI88)</f>
        <v/>
      </c>
    </row>
    <row r="884" spans="6:66">
      <c r="F884" t="str">
        <f>IF(ISBLANK('Student EARS'!H89),"",'Student EARS'!H89)</f>
        <v/>
      </c>
      <c r="G884" t="str">
        <f>IF(ISBLANK('Student EARS'!I89),"",'Student EARS'!I89)</f>
        <v/>
      </c>
      <c r="H884" t="str">
        <f>IF(ISBLANK('Student EARS'!J89),"",'Student EARS'!J89)</f>
        <v/>
      </c>
      <c r="I884" t="str">
        <f>IF(ISBLANK('Student EARS'!K89),"",'Student EARS'!K89)</f>
        <v/>
      </c>
      <c r="J884" t="str">
        <f>IF(ISBLANK('Student EARS'!L89),"",'Student EARS'!L89)</f>
        <v/>
      </c>
      <c r="K884" t="str">
        <f>IF(ISBLANK('Student EARS'!M89),"",'Student EARS'!M89)</f>
        <v/>
      </c>
      <c r="N884" t="str">
        <f>IF(ISBLANK('Student EARS'!N89),"",'Student EARS'!N89)</f>
        <v/>
      </c>
      <c r="AU884" t="str">
        <f>IF(ISBLANK('Student EARS'!AU89),"",'Student EARS'!AU89)</f>
        <v/>
      </c>
      <c r="AV884" t="str">
        <f>IF(ISBLANK('Student EARS'!AV89),"",'Student EARS'!AV89)</f>
        <v/>
      </c>
      <c r="AW884" t="str">
        <f>IF(ISBLANK('Student EARS'!AW89),"",'Student EARS'!AW89)</f>
        <v/>
      </c>
      <c r="AX884" t="str">
        <f>IF(ISBLANK('Student EARS'!AX89),"",'Student EARS'!AX89)</f>
        <v/>
      </c>
      <c r="BG884" t="str">
        <f>IF(ISBLANK('Student EARS'!BG89),"",'Student EARS'!BG89)</f>
        <v/>
      </c>
      <c r="BI884" s="29" t="str">
        <f>IF(ISBLANK('Student EARS'!BH89),"",'Student EARS'!BH89)</f>
        <v/>
      </c>
      <c r="BJ884" t="str">
        <f>IF(ISBLANK('Student EARS'!F89),"",'Student EARS'!F89)</f>
        <v/>
      </c>
      <c r="BK884" t="str">
        <f>IF(ISBLANK('Student EARS'!G89),"",'Student EARS'!G89)</f>
        <v/>
      </c>
      <c r="BL884" t="str">
        <f>IF(ISBLANK('Student EARS'!AF89),"",'Student EARS'!AF89)</f>
        <v/>
      </c>
      <c r="BN884" t="str">
        <f>IF(ISBLANK('Student EARS'!BI89),"",'Student EARS'!BI89)</f>
        <v/>
      </c>
    </row>
    <row r="885" spans="6:66">
      <c r="F885" t="str">
        <f>IF(ISBLANK('Student EARS'!H90),"",'Student EARS'!H90)</f>
        <v/>
      </c>
      <c r="G885" t="str">
        <f>IF(ISBLANK('Student EARS'!I90),"",'Student EARS'!I90)</f>
        <v/>
      </c>
      <c r="H885" t="str">
        <f>IF(ISBLANK('Student EARS'!J90),"",'Student EARS'!J90)</f>
        <v/>
      </c>
      <c r="I885" t="str">
        <f>IF(ISBLANK('Student EARS'!K90),"",'Student EARS'!K90)</f>
        <v/>
      </c>
      <c r="J885" t="str">
        <f>IF(ISBLANK('Student EARS'!L90),"",'Student EARS'!L90)</f>
        <v/>
      </c>
      <c r="K885" t="str">
        <f>IF(ISBLANK('Student EARS'!M90),"",'Student EARS'!M90)</f>
        <v/>
      </c>
      <c r="N885" t="str">
        <f>IF(ISBLANK('Student EARS'!N90),"",'Student EARS'!N90)</f>
        <v/>
      </c>
      <c r="AU885" t="str">
        <f>IF(ISBLANK('Student EARS'!AU90),"",'Student EARS'!AU90)</f>
        <v/>
      </c>
      <c r="AV885" t="str">
        <f>IF(ISBLANK('Student EARS'!AV90),"",'Student EARS'!AV90)</f>
        <v/>
      </c>
      <c r="AW885" t="str">
        <f>IF(ISBLANK('Student EARS'!AW90),"",'Student EARS'!AW90)</f>
        <v/>
      </c>
      <c r="AX885" t="str">
        <f>IF(ISBLANK('Student EARS'!AX90),"",'Student EARS'!AX90)</f>
        <v/>
      </c>
      <c r="BG885" t="str">
        <f>IF(ISBLANK('Student EARS'!BG90),"",'Student EARS'!BG90)</f>
        <v/>
      </c>
      <c r="BI885" s="29" t="str">
        <f>IF(ISBLANK('Student EARS'!BH90),"",'Student EARS'!BH90)</f>
        <v/>
      </c>
      <c r="BJ885" t="str">
        <f>IF(ISBLANK('Student EARS'!F90),"",'Student EARS'!F90)</f>
        <v/>
      </c>
      <c r="BK885" t="str">
        <f>IF(ISBLANK('Student EARS'!G90),"",'Student EARS'!G90)</f>
        <v/>
      </c>
      <c r="BL885" t="str">
        <f>IF(ISBLANK('Student EARS'!AF90),"",'Student EARS'!AF90)</f>
        <v/>
      </c>
      <c r="BN885" t="str">
        <f>IF(ISBLANK('Student EARS'!BI90),"",'Student EARS'!BI90)</f>
        <v/>
      </c>
    </row>
    <row r="886" spans="6:66">
      <c r="F886" t="str">
        <f>IF(ISBLANK('Student EARS'!H91),"",'Student EARS'!H91)</f>
        <v/>
      </c>
      <c r="G886" t="str">
        <f>IF(ISBLANK('Student EARS'!I91),"",'Student EARS'!I91)</f>
        <v/>
      </c>
      <c r="H886" t="str">
        <f>IF(ISBLANK('Student EARS'!J91),"",'Student EARS'!J91)</f>
        <v/>
      </c>
      <c r="I886" t="str">
        <f>IF(ISBLANK('Student EARS'!K91),"",'Student EARS'!K91)</f>
        <v/>
      </c>
      <c r="J886" t="str">
        <f>IF(ISBLANK('Student EARS'!L91),"",'Student EARS'!L91)</f>
        <v/>
      </c>
      <c r="K886" t="str">
        <f>IF(ISBLANK('Student EARS'!M91),"",'Student EARS'!M91)</f>
        <v/>
      </c>
      <c r="N886" t="str">
        <f>IF(ISBLANK('Student EARS'!N91),"",'Student EARS'!N91)</f>
        <v/>
      </c>
      <c r="AU886" t="str">
        <f>IF(ISBLANK('Student EARS'!AU91),"",'Student EARS'!AU91)</f>
        <v/>
      </c>
      <c r="AV886" t="str">
        <f>IF(ISBLANK('Student EARS'!AV91),"",'Student EARS'!AV91)</f>
        <v/>
      </c>
      <c r="AW886" t="str">
        <f>IF(ISBLANK('Student EARS'!AW91),"",'Student EARS'!AW91)</f>
        <v/>
      </c>
      <c r="AX886" t="str">
        <f>IF(ISBLANK('Student EARS'!AX91),"",'Student EARS'!AX91)</f>
        <v/>
      </c>
      <c r="BG886" t="str">
        <f>IF(ISBLANK('Student EARS'!BG91),"",'Student EARS'!BG91)</f>
        <v/>
      </c>
      <c r="BI886" s="29" t="str">
        <f>IF(ISBLANK('Student EARS'!BH91),"",'Student EARS'!BH91)</f>
        <v/>
      </c>
      <c r="BJ886" t="str">
        <f>IF(ISBLANK('Student EARS'!F91),"",'Student EARS'!F91)</f>
        <v/>
      </c>
      <c r="BK886" t="str">
        <f>IF(ISBLANK('Student EARS'!G91),"",'Student EARS'!G91)</f>
        <v/>
      </c>
      <c r="BL886" t="str">
        <f>IF(ISBLANK('Student EARS'!AF91),"",'Student EARS'!AF91)</f>
        <v/>
      </c>
      <c r="BN886" t="str">
        <f>IF(ISBLANK('Student EARS'!BI91),"",'Student EARS'!BI91)</f>
        <v/>
      </c>
    </row>
    <row r="887" spans="6:66">
      <c r="F887" t="str">
        <f>IF(ISBLANK('Student EARS'!H92),"",'Student EARS'!H92)</f>
        <v/>
      </c>
      <c r="G887" t="str">
        <f>IF(ISBLANK('Student EARS'!I92),"",'Student EARS'!I92)</f>
        <v/>
      </c>
      <c r="H887" t="str">
        <f>IF(ISBLANK('Student EARS'!J92),"",'Student EARS'!J92)</f>
        <v/>
      </c>
      <c r="I887" t="str">
        <f>IF(ISBLANK('Student EARS'!K92),"",'Student EARS'!K92)</f>
        <v/>
      </c>
      <c r="J887" t="str">
        <f>IF(ISBLANK('Student EARS'!L92),"",'Student EARS'!L92)</f>
        <v/>
      </c>
      <c r="K887" t="str">
        <f>IF(ISBLANK('Student EARS'!M92),"",'Student EARS'!M92)</f>
        <v/>
      </c>
      <c r="N887" t="str">
        <f>IF(ISBLANK('Student EARS'!N92),"",'Student EARS'!N92)</f>
        <v/>
      </c>
      <c r="AU887" t="str">
        <f>IF(ISBLANK('Student EARS'!AU92),"",'Student EARS'!AU92)</f>
        <v/>
      </c>
      <c r="AV887" t="str">
        <f>IF(ISBLANK('Student EARS'!AV92),"",'Student EARS'!AV92)</f>
        <v/>
      </c>
      <c r="AW887" t="str">
        <f>IF(ISBLANK('Student EARS'!AW92),"",'Student EARS'!AW92)</f>
        <v/>
      </c>
      <c r="AX887" t="str">
        <f>IF(ISBLANK('Student EARS'!AX92),"",'Student EARS'!AX92)</f>
        <v/>
      </c>
      <c r="BG887" t="str">
        <f>IF(ISBLANK('Student EARS'!BG92),"",'Student EARS'!BG92)</f>
        <v/>
      </c>
      <c r="BI887" s="29" t="str">
        <f>IF(ISBLANK('Student EARS'!BH92),"",'Student EARS'!BH92)</f>
        <v/>
      </c>
      <c r="BJ887" t="str">
        <f>IF(ISBLANK('Student EARS'!F92),"",'Student EARS'!F92)</f>
        <v/>
      </c>
      <c r="BK887" t="str">
        <f>IF(ISBLANK('Student EARS'!G92),"",'Student EARS'!G92)</f>
        <v/>
      </c>
      <c r="BL887" t="str">
        <f>IF(ISBLANK('Student EARS'!AF92),"",'Student EARS'!AF92)</f>
        <v/>
      </c>
      <c r="BN887" t="str">
        <f>IF(ISBLANK('Student EARS'!BI92),"",'Student EARS'!BI92)</f>
        <v/>
      </c>
    </row>
    <row r="888" spans="6:66">
      <c r="F888" t="str">
        <f>IF(ISBLANK('Student EARS'!H93),"",'Student EARS'!H93)</f>
        <v/>
      </c>
      <c r="G888" t="str">
        <f>IF(ISBLANK('Student EARS'!I93),"",'Student EARS'!I93)</f>
        <v/>
      </c>
      <c r="H888" t="str">
        <f>IF(ISBLANK('Student EARS'!J93),"",'Student EARS'!J93)</f>
        <v/>
      </c>
      <c r="I888" t="str">
        <f>IF(ISBLANK('Student EARS'!K93),"",'Student EARS'!K93)</f>
        <v/>
      </c>
      <c r="J888" t="str">
        <f>IF(ISBLANK('Student EARS'!L93),"",'Student EARS'!L93)</f>
        <v/>
      </c>
      <c r="K888" t="str">
        <f>IF(ISBLANK('Student EARS'!M93),"",'Student EARS'!M93)</f>
        <v/>
      </c>
      <c r="N888" t="str">
        <f>IF(ISBLANK('Student EARS'!N93),"",'Student EARS'!N93)</f>
        <v/>
      </c>
      <c r="AU888" t="str">
        <f>IF(ISBLANK('Student EARS'!AU93),"",'Student EARS'!AU93)</f>
        <v/>
      </c>
      <c r="AV888" t="str">
        <f>IF(ISBLANK('Student EARS'!AV93),"",'Student EARS'!AV93)</f>
        <v/>
      </c>
      <c r="AW888" t="str">
        <f>IF(ISBLANK('Student EARS'!AW93),"",'Student EARS'!AW93)</f>
        <v/>
      </c>
      <c r="AX888" t="str">
        <f>IF(ISBLANK('Student EARS'!AX93),"",'Student EARS'!AX93)</f>
        <v/>
      </c>
      <c r="BG888" t="str">
        <f>IF(ISBLANK('Student EARS'!BG93),"",'Student EARS'!BG93)</f>
        <v/>
      </c>
      <c r="BI888" s="29" t="str">
        <f>IF(ISBLANK('Student EARS'!BH93),"",'Student EARS'!BH93)</f>
        <v/>
      </c>
      <c r="BJ888" t="str">
        <f>IF(ISBLANK('Student EARS'!F93),"",'Student EARS'!F93)</f>
        <v/>
      </c>
      <c r="BK888" t="str">
        <f>IF(ISBLANK('Student EARS'!G93),"",'Student EARS'!G93)</f>
        <v/>
      </c>
      <c r="BL888" t="str">
        <f>IF(ISBLANK('Student EARS'!AF93),"",'Student EARS'!AF93)</f>
        <v/>
      </c>
      <c r="BN888" t="str">
        <f>IF(ISBLANK('Student EARS'!BI93),"",'Student EARS'!BI93)</f>
        <v/>
      </c>
    </row>
    <row r="889" spans="6:66">
      <c r="F889" t="str">
        <f>IF(ISBLANK('Student EARS'!H94),"",'Student EARS'!H94)</f>
        <v/>
      </c>
      <c r="G889" t="str">
        <f>IF(ISBLANK('Student EARS'!I94),"",'Student EARS'!I94)</f>
        <v/>
      </c>
      <c r="H889" t="str">
        <f>IF(ISBLANK('Student EARS'!J94),"",'Student EARS'!J94)</f>
        <v/>
      </c>
      <c r="I889" t="str">
        <f>IF(ISBLANK('Student EARS'!K94),"",'Student EARS'!K94)</f>
        <v/>
      </c>
      <c r="J889" t="str">
        <f>IF(ISBLANK('Student EARS'!L94),"",'Student EARS'!L94)</f>
        <v/>
      </c>
      <c r="K889" t="str">
        <f>IF(ISBLANK('Student EARS'!M94),"",'Student EARS'!M94)</f>
        <v/>
      </c>
      <c r="N889" t="str">
        <f>IF(ISBLANK('Student EARS'!N94),"",'Student EARS'!N94)</f>
        <v/>
      </c>
      <c r="AU889" t="str">
        <f>IF(ISBLANK('Student EARS'!AU94),"",'Student EARS'!AU94)</f>
        <v/>
      </c>
      <c r="AV889" t="str">
        <f>IF(ISBLANK('Student EARS'!AV94),"",'Student EARS'!AV94)</f>
        <v/>
      </c>
      <c r="AW889" t="str">
        <f>IF(ISBLANK('Student EARS'!AW94),"",'Student EARS'!AW94)</f>
        <v/>
      </c>
      <c r="AX889" t="str">
        <f>IF(ISBLANK('Student EARS'!AX94),"",'Student EARS'!AX94)</f>
        <v/>
      </c>
      <c r="BG889" t="str">
        <f>IF(ISBLANK('Student EARS'!BG94),"",'Student EARS'!BG94)</f>
        <v/>
      </c>
      <c r="BI889" s="29" t="str">
        <f>IF(ISBLANK('Student EARS'!BH94),"",'Student EARS'!BH94)</f>
        <v/>
      </c>
      <c r="BJ889" t="str">
        <f>IF(ISBLANK('Student EARS'!F94),"",'Student EARS'!F94)</f>
        <v/>
      </c>
      <c r="BK889" t="str">
        <f>IF(ISBLANK('Student EARS'!G94),"",'Student EARS'!G94)</f>
        <v/>
      </c>
      <c r="BL889" t="str">
        <f>IF(ISBLANK('Student EARS'!AF94),"",'Student EARS'!AF94)</f>
        <v/>
      </c>
      <c r="BN889" t="str">
        <f>IF(ISBLANK('Student EARS'!BI94),"",'Student EARS'!BI94)</f>
        <v/>
      </c>
    </row>
    <row r="890" spans="6:66">
      <c r="F890" t="str">
        <f>IF(ISBLANK('Student EARS'!H95),"",'Student EARS'!H95)</f>
        <v/>
      </c>
      <c r="G890" t="str">
        <f>IF(ISBLANK('Student EARS'!I95),"",'Student EARS'!I95)</f>
        <v/>
      </c>
      <c r="H890" t="str">
        <f>IF(ISBLANK('Student EARS'!J95),"",'Student EARS'!J95)</f>
        <v/>
      </c>
      <c r="I890" t="str">
        <f>IF(ISBLANK('Student EARS'!K95),"",'Student EARS'!K95)</f>
        <v/>
      </c>
      <c r="J890" t="str">
        <f>IF(ISBLANK('Student EARS'!L95),"",'Student EARS'!L95)</f>
        <v/>
      </c>
      <c r="K890" t="str">
        <f>IF(ISBLANK('Student EARS'!M95),"",'Student EARS'!M95)</f>
        <v/>
      </c>
      <c r="N890" t="str">
        <f>IF(ISBLANK('Student EARS'!N95),"",'Student EARS'!N95)</f>
        <v/>
      </c>
      <c r="AU890" t="str">
        <f>IF(ISBLANK('Student EARS'!AU95),"",'Student EARS'!AU95)</f>
        <v/>
      </c>
      <c r="AV890" t="str">
        <f>IF(ISBLANK('Student EARS'!AV95),"",'Student EARS'!AV95)</f>
        <v/>
      </c>
      <c r="AW890" t="str">
        <f>IF(ISBLANK('Student EARS'!AW95),"",'Student EARS'!AW95)</f>
        <v/>
      </c>
      <c r="AX890" t="str">
        <f>IF(ISBLANK('Student EARS'!AX95),"",'Student EARS'!AX95)</f>
        <v/>
      </c>
      <c r="BG890" t="str">
        <f>IF(ISBLANK('Student EARS'!BG95),"",'Student EARS'!BG95)</f>
        <v/>
      </c>
      <c r="BI890" s="29" t="str">
        <f>IF(ISBLANK('Student EARS'!BH95),"",'Student EARS'!BH95)</f>
        <v/>
      </c>
      <c r="BJ890" t="str">
        <f>IF(ISBLANK('Student EARS'!F95),"",'Student EARS'!F95)</f>
        <v/>
      </c>
      <c r="BK890" t="str">
        <f>IF(ISBLANK('Student EARS'!G95),"",'Student EARS'!G95)</f>
        <v/>
      </c>
      <c r="BL890" t="str">
        <f>IF(ISBLANK('Student EARS'!AF95),"",'Student EARS'!AF95)</f>
        <v/>
      </c>
      <c r="BN890" t="str">
        <f>IF(ISBLANK('Student EARS'!BI95),"",'Student EARS'!BI95)</f>
        <v/>
      </c>
    </row>
    <row r="891" spans="6:66">
      <c r="F891" t="str">
        <f>IF(ISBLANK('Student EARS'!H96),"",'Student EARS'!H96)</f>
        <v/>
      </c>
      <c r="G891" t="str">
        <f>IF(ISBLANK('Student EARS'!I96),"",'Student EARS'!I96)</f>
        <v/>
      </c>
      <c r="H891" t="str">
        <f>IF(ISBLANK('Student EARS'!J96),"",'Student EARS'!J96)</f>
        <v/>
      </c>
      <c r="I891" t="str">
        <f>IF(ISBLANK('Student EARS'!K96),"",'Student EARS'!K96)</f>
        <v/>
      </c>
      <c r="J891" t="str">
        <f>IF(ISBLANK('Student EARS'!L96),"",'Student EARS'!L96)</f>
        <v/>
      </c>
      <c r="K891" t="str">
        <f>IF(ISBLANK('Student EARS'!M96),"",'Student EARS'!M96)</f>
        <v/>
      </c>
      <c r="N891" t="str">
        <f>IF(ISBLANK('Student EARS'!N96),"",'Student EARS'!N96)</f>
        <v/>
      </c>
      <c r="AU891" t="str">
        <f>IF(ISBLANK('Student EARS'!AU96),"",'Student EARS'!AU96)</f>
        <v/>
      </c>
      <c r="AV891" t="str">
        <f>IF(ISBLANK('Student EARS'!AV96),"",'Student EARS'!AV96)</f>
        <v/>
      </c>
      <c r="AW891" t="str">
        <f>IF(ISBLANK('Student EARS'!AW96),"",'Student EARS'!AW96)</f>
        <v/>
      </c>
      <c r="AX891" t="str">
        <f>IF(ISBLANK('Student EARS'!AX96),"",'Student EARS'!AX96)</f>
        <v/>
      </c>
      <c r="BG891" t="str">
        <f>IF(ISBLANK('Student EARS'!BG96),"",'Student EARS'!BG96)</f>
        <v/>
      </c>
      <c r="BI891" s="29" t="str">
        <f>IF(ISBLANK('Student EARS'!BH96),"",'Student EARS'!BH96)</f>
        <v/>
      </c>
      <c r="BJ891" t="str">
        <f>IF(ISBLANK('Student EARS'!F96),"",'Student EARS'!F96)</f>
        <v/>
      </c>
      <c r="BK891" t="str">
        <f>IF(ISBLANK('Student EARS'!G96),"",'Student EARS'!G96)</f>
        <v/>
      </c>
      <c r="BL891" t="str">
        <f>IF(ISBLANK('Student EARS'!AF96),"",'Student EARS'!AF96)</f>
        <v/>
      </c>
      <c r="BN891" t="str">
        <f>IF(ISBLANK('Student EARS'!BI96),"",'Student EARS'!BI96)</f>
        <v/>
      </c>
    </row>
    <row r="892" spans="6:66">
      <c r="F892" t="str">
        <f>IF(ISBLANK('Student EARS'!H97),"",'Student EARS'!H97)</f>
        <v/>
      </c>
      <c r="G892" t="str">
        <f>IF(ISBLANK('Student EARS'!I97),"",'Student EARS'!I97)</f>
        <v/>
      </c>
      <c r="H892" t="str">
        <f>IF(ISBLANK('Student EARS'!J97),"",'Student EARS'!J97)</f>
        <v/>
      </c>
      <c r="I892" t="str">
        <f>IF(ISBLANK('Student EARS'!K97),"",'Student EARS'!K97)</f>
        <v/>
      </c>
      <c r="J892" t="str">
        <f>IF(ISBLANK('Student EARS'!L97),"",'Student EARS'!L97)</f>
        <v/>
      </c>
      <c r="K892" t="str">
        <f>IF(ISBLANK('Student EARS'!M97),"",'Student EARS'!M97)</f>
        <v/>
      </c>
      <c r="N892" t="str">
        <f>IF(ISBLANK('Student EARS'!N97),"",'Student EARS'!N97)</f>
        <v/>
      </c>
      <c r="AU892" t="str">
        <f>IF(ISBLANK('Student EARS'!AU97),"",'Student EARS'!AU97)</f>
        <v/>
      </c>
      <c r="AV892" t="str">
        <f>IF(ISBLANK('Student EARS'!AV97),"",'Student EARS'!AV97)</f>
        <v/>
      </c>
      <c r="AW892" t="str">
        <f>IF(ISBLANK('Student EARS'!AW97),"",'Student EARS'!AW97)</f>
        <v/>
      </c>
      <c r="AX892" t="str">
        <f>IF(ISBLANK('Student EARS'!AX97),"",'Student EARS'!AX97)</f>
        <v/>
      </c>
      <c r="BG892" t="str">
        <f>IF(ISBLANK('Student EARS'!BG97),"",'Student EARS'!BG97)</f>
        <v/>
      </c>
      <c r="BI892" s="29" t="str">
        <f>IF(ISBLANK('Student EARS'!BH97),"",'Student EARS'!BH97)</f>
        <v/>
      </c>
      <c r="BJ892" t="str">
        <f>IF(ISBLANK('Student EARS'!F97),"",'Student EARS'!F97)</f>
        <v/>
      </c>
      <c r="BK892" t="str">
        <f>IF(ISBLANK('Student EARS'!G97),"",'Student EARS'!G97)</f>
        <v/>
      </c>
      <c r="BL892" t="str">
        <f>IF(ISBLANK('Student EARS'!AF97),"",'Student EARS'!AF97)</f>
        <v/>
      </c>
      <c r="BN892" t="str">
        <f>IF(ISBLANK('Student EARS'!BI97),"",'Student EARS'!BI97)</f>
        <v/>
      </c>
    </row>
    <row r="893" spans="6:66">
      <c r="F893" t="str">
        <f>IF(ISBLANK('Student EARS'!H98),"",'Student EARS'!H98)</f>
        <v/>
      </c>
      <c r="G893" t="str">
        <f>IF(ISBLANK('Student EARS'!I98),"",'Student EARS'!I98)</f>
        <v/>
      </c>
      <c r="H893" t="str">
        <f>IF(ISBLANK('Student EARS'!J98),"",'Student EARS'!J98)</f>
        <v/>
      </c>
      <c r="I893" t="str">
        <f>IF(ISBLANK('Student EARS'!K98),"",'Student EARS'!K98)</f>
        <v/>
      </c>
      <c r="J893" t="str">
        <f>IF(ISBLANK('Student EARS'!L98),"",'Student EARS'!L98)</f>
        <v/>
      </c>
      <c r="K893" t="str">
        <f>IF(ISBLANK('Student EARS'!M98),"",'Student EARS'!M98)</f>
        <v/>
      </c>
      <c r="N893" t="str">
        <f>IF(ISBLANK('Student EARS'!N98),"",'Student EARS'!N98)</f>
        <v/>
      </c>
      <c r="AU893" t="str">
        <f>IF(ISBLANK('Student EARS'!AU98),"",'Student EARS'!AU98)</f>
        <v/>
      </c>
      <c r="AV893" t="str">
        <f>IF(ISBLANK('Student EARS'!AV98),"",'Student EARS'!AV98)</f>
        <v/>
      </c>
      <c r="AW893" t="str">
        <f>IF(ISBLANK('Student EARS'!AW98),"",'Student EARS'!AW98)</f>
        <v/>
      </c>
      <c r="AX893" t="str">
        <f>IF(ISBLANK('Student EARS'!AX98),"",'Student EARS'!AX98)</f>
        <v/>
      </c>
      <c r="BG893" t="str">
        <f>IF(ISBLANK('Student EARS'!BG98),"",'Student EARS'!BG98)</f>
        <v/>
      </c>
      <c r="BI893" s="29" t="str">
        <f>IF(ISBLANK('Student EARS'!BH98),"",'Student EARS'!BH98)</f>
        <v/>
      </c>
      <c r="BJ893" t="str">
        <f>IF(ISBLANK('Student EARS'!F98),"",'Student EARS'!F98)</f>
        <v/>
      </c>
      <c r="BK893" t="str">
        <f>IF(ISBLANK('Student EARS'!G98),"",'Student EARS'!G98)</f>
        <v/>
      </c>
      <c r="BL893" t="str">
        <f>IF(ISBLANK('Student EARS'!AF98),"",'Student EARS'!AF98)</f>
        <v/>
      </c>
      <c r="BN893" t="str">
        <f>IF(ISBLANK('Student EARS'!BI98),"",'Student EARS'!BI98)</f>
        <v/>
      </c>
    </row>
    <row r="894" spans="6:66">
      <c r="F894" t="str">
        <f>IF(ISBLANK('Student EARS'!H99),"",'Student EARS'!H99)</f>
        <v/>
      </c>
      <c r="G894" t="str">
        <f>IF(ISBLANK('Student EARS'!I99),"",'Student EARS'!I99)</f>
        <v/>
      </c>
      <c r="H894" t="str">
        <f>IF(ISBLANK('Student EARS'!J99),"",'Student EARS'!J99)</f>
        <v/>
      </c>
      <c r="I894" t="str">
        <f>IF(ISBLANK('Student EARS'!K99),"",'Student EARS'!K99)</f>
        <v/>
      </c>
      <c r="J894" t="str">
        <f>IF(ISBLANK('Student EARS'!L99),"",'Student EARS'!L99)</f>
        <v/>
      </c>
      <c r="K894" t="str">
        <f>IF(ISBLANK('Student EARS'!M99),"",'Student EARS'!M99)</f>
        <v/>
      </c>
      <c r="N894" t="str">
        <f>IF(ISBLANK('Student EARS'!N99),"",'Student EARS'!N99)</f>
        <v/>
      </c>
      <c r="AU894" t="str">
        <f>IF(ISBLANK('Student EARS'!AU99),"",'Student EARS'!AU99)</f>
        <v/>
      </c>
      <c r="AV894" t="str">
        <f>IF(ISBLANK('Student EARS'!AV99),"",'Student EARS'!AV99)</f>
        <v/>
      </c>
      <c r="AW894" t="str">
        <f>IF(ISBLANK('Student EARS'!AW99),"",'Student EARS'!AW99)</f>
        <v/>
      </c>
      <c r="AX894" t="str">
        <f>IF(ISBLANK('Student EARS'!AX99),"",'Student EARS'!AX99)</f>
        <v/>
      </c>
      <c r="BG894" t="str">
        <f>IF(ISBLANK('Student EARS'!BG99),"",'Student EARS'!BG99)</f>
        <v/>
      </c>
      <c r="BI894" s="29" t="str">
        <f>IF(ISBLANK('Student EARS'!BH99),"",'Student EARS'!BH99)</f>
        <v/>
      </c>
      <c r="BJ894" t="str">
        <f>IF(ISBLANK('Student EARS'!F99),"",'Student EARS'!F99)</f>
        <v/>
      </c>
      <c r="BK894" t="str">
        <f>IF(ISBLANK('Student EARS'!G99),"",'Student EARS'!G99)</f>
        <v/>
      </c>
      <c r="BL894" t="str">
        <f>IF(ISBLANK('Student EARS'!AF99),"",'Student EARS'!AF99)</f>
        <v/>
      </c>
      <c r="BN894" t="str">
        <f>IF(ISBLANK('Student EARS'!BI99),"",'Student EARS'!BI99)</f>
        <v/>
      </c>
    </row>
    <row r="895" spans="6:66">
      <c r="F895" t="str">
        <f>IF(ISBLANK('Student EARS'!H100),"",'Student EARS'!H100)</f>
        <v/>
      </c>
      <c r="G895" t="str">
        <f>IF(ISBLANK('Student EARS'!I100),"",'Student EARS'!I100)</f>
        <v/>
      </c>
      <c r="H895" t="str">
        <f>IF(ISBLANK('Student EARS'!J100),"",'Student EARS'!J100)</f>
        <v/>
      </c>
      <c r="I895" t="str">
        <f>IF(ISBLANK('Student EARS'!K100),"",'Student EARS'!K100)</f>
        <v/>
      </c>
      <c r="J895" t="str">
        <f>IF(ISBLANK('Student EARS'!L100),"",'Student EARS'!L100)</f>
        <v/>
      </c>
      <c r="K895" t="str">
        <f>IF(ISBLANK('Student EARS'!M100),"",'Student EARS'!M100)</f>
        <v/>
      </c>
      <c r="N895" t="str">
        <f>IF(ISBLANK('Student EARS'!N100),"",'Student EARS'!N100)</f>
        <v/>
      </c>
      <c r="AU895" t="str">
        <f>IF(ISBLANK('Student EARS'!AU100),"",'Student EARS'!AU100)</f>
        <v/>
      </c>
      <c r="AV895" t="str">
        <f>IF(ISBLANK('Student EARS'!AV100),"",'Student EARS'!AV100)</f>
        <v/>
      </c>
      <c r="AW895" t="str">
        <f>IF(ISBLANK('Student EARS'!AW100),"",'Student EARS'!AW100)</f>
        <v/>
      </c>
      <c r="AX895" t="str">
        <f>IF(ISBLANK('Student EARS'!AX100),"",'Student EARS'!AX100)</f>
        <v/>
      </c>
      <c r="BG895" t="str">
        <f>IF(ISBLANK('Student EARS'!BG100),"",'Student EARS'!BG100)</f>
        <v/>
      </c>
      <c r="BI895" s="29" t="str">
        <f>IF(ISBLANK('Student EARS'!BH100),"",'Student EARS'!BH100)</f>
        <v/>
      </c>
      <c r="BJ895" t="str">
        <f>IF(ISBLANK('Student EARS'!F100),"",'Student EARS'!F100)</f>
        <v/>
      </c>
      <c r="BK895" t="str">
        <f>IF(ISBLANK('Student EARS'!G100),"",'Student EARS'!G100)</f>
        <v/>
      </c>
      <c r="BL895" t="str">
        <f>IF(ISBLANK('Student EARS'!AF100),"",'Student EARS'!AF100)</f>
        <v/>
      </c>
      <c r="BN895" t="str">
        <f>IF(ISBLANK('Student EARS'!BI100),"",'Student EARS'!BI100)</f>
        <v/>
      </c>
    </row>
    <row r="896" spans="6:66">
      <c r="F896" t="str">
        <f>IF(ISBLANK('Student EARS'!H101),"",'Student EARS'!H101)</f>
        <v/>
      </c>
      <c r="G896" t="str">
        <f>IF(ISBLANK('Student EARS'!I101),"",'Student EARS'!I101)</f>
        <v/>
      </c>
      <c r="H896" t="str">
        <f>IF(ISBLANK('Student EARS'!J101),"",'Student EARS'!J101)</f>
        <v/>
      </c>
      <c r="I896" t="str">
        <f>IF(ISBLANK('Student EARS'!K101),"",'Student EARS'!K101)</f>
        <v/>
      </c>
      <c r="J896" t="str">
        <f>IF(ISBLANK('Student EARS'!L101),"",'Student EARS'!L101)</f>
        <v/>
      </c>
      <c r="K896" t="str">
        <f>IF(ISBLANK('Student EARS'!M101),"",'Student EARS'!M101)</f>
        <v/>
      </c>
      <c r="N896" t="str">
        <f>IF(ISBLANK('Student EARS'!N101),"",'Student EARS'!N101)</f>
        <v/>
      </c>
      <c r="AU896" t="str">
        <f>IF(ISBLANK('Student EARS'!AU101),"",'Student EARS'!AU101)</f>
        <v/>
      </c>
      <c r="AV896" t="str">
        <f>IF(ISBLANK('Student EARS'!AV101),"",'Student EARS'!AV101)</f>
        <v/>
      </c>
      <c r="AW896" t="str">
        <f>IF(ISBLANK('Student EARS'!AW101),"",'Student EARS'!AW101)</f>
        <v/>
      </c>
      <c r="AX896" t="str">
        <f>IF(ISBLANK('Student EARS'!AX101),"",'Student EARS'!AX101)</f>
        <v/>
      </c>
      <c r="BG896" t="str">
        <f>IF(ISBLANK('Student EARS'!BG101),"",'Student EARS'!BG101)</f>
        <v/>
      </c>
      <c r="BI896" s="29" t="str">
        <f>IF(ISBLANK('Student EARS'!BH101),"",'Student EARS'!BH101)</f>
        <v/>
      </c>
      <c r="BJ896" t="str">
        <f>IF(ISBLANK('Student EARS'!F101),"",'Student EARS'!F101)</f>
        <v/>
      </c>
      <c r="BK896" t="str">
        <f>IF(ISBLANK('Student EARS'!G101),"",'Student EARS'!G101)</f>
        <v/>
      </c>
      <c r="BL896" t="str">
        <f>IF(ISBLANK('Student EARS'!AF101),"",'Student EARS'!AF101)</f>
        <v/>
      </c>
      <c r="BN896" t="str">
        <f>IF(ISBLANK('Student EARS'!BI101),"",'Student EARS'!BI101)</f>
        <v/>
      </c>
    </row>
    <row r="897" spans="6:66">
      <c r="F897" t="str">
        <f>IF(ISBLANK('Student EARS'!H102),"",'Student EARS'!H102)</f>
        <v/>
      </c>
      <c r="G897" t="str">
        <f>IF(ISBLANK('Student EARS'!I102),"",'Student EARS'!I102)</f>
        <v/>
      </c>
      <c r="H897" t="str">
        <f>IF(ISBLANK('Student EARS'!J102),"",'Student EARS'!J102)</f>
        <v/>
      </c>
      <c r="I897" t="str">
        <f>IF(ISBLANK('Student EARS'!K102),"",'Student EARS'!K102)</f>
        <v/>
      </c>
      <c r="J897" t="str">
        <f>IF(ISBLANK('Student EARS'!L102),"",'Student EARS'!L102)</f>
        <v/>
      </c>
      <c r="K897" t="str">
        <f>IF(ISBLANK('Student EARS'!M102),"",'Student EARS'!M102)</f>
        <v/>
      </c>
      <c r="N897" t="str">
        <f>IF(ISBLANK('Student EARS'!N102),"",'Student EARS'!N102)</f>
        <v/>
      </c>
      <c r="AU897" t="str">
        <f>IF(ISBLANK('Student EARS'!AU102),"",'Student EARS'!AU102)</f>
        <v/>
      </c>
      <c r="AV897" t="str">
        <f>IF(ISBLANK('Student EARS'!AV102),"",'Student EARS'!AV102)</f>
        <v/>
      </c>
      <c r="AW897" t="str">
        <f>IF(ISBLANK('Student EARS'!AW102),"",'Student EARS'!AW102)</f>
        <v/>
      </c>
      <c r="AX897" t="str">
        <f>IF(ISBLANK('Student EARS'!AX102),"",'Student EARS'!AX102)</f>
        <v/>
      </c>
      <c r="BG897" t="str">
        <f>IF(ISBLANK('Student EARS'!BG102),"",'Student EARS'!BG102)</f>
        <v/>
      </c>
      <c r="BI897" s="29" t="str">
        <f>IF(ISBLANK('Student EARS'!BH102),"",'Student EARS'!BH102)</f>
        <v/>
      </c>
      <c r="BJ897" t="str">
        <f>IF(ISBLANK('Student EARS'!F102),"",'Student EARS'!F102)</f>
        <v/>
      </c>
      <c r="BK897" t="str">
        <f>IF(ISBLANK('Student EARS'!G102),"",'Student EARS'!G102)</f>
        <v/>
      </c>
      <c r="BL897" t="str">
        <f>IF(ISBLANK('Student EARS'!AF102),"",'Student EARS'!AF102)</f>
        <v/>
      </c>
      <c r="BN897" t="str">
        <f>IF(ISBLANK('Student EARS'!BI102),"",'Student EARS'!BI102)</f>
        <v/>
      </c>
    </row>
    <row r="898" spans="6:66">
      <c r="F898" t="str">
        <f>IF(ISBLANK('Student EARS'!H103),"",'Student EARS'!H103)</f>
        <v/>
      </c>
      <c r="G898" t="str">
        <f>IF(ISBLANK('Student EARS'!I103),"",'Student EARS'!I103)</f>
        <v/>
      </c>
      <c r="H898" t="str">
        <f>IF(ISBLANK('Student EARS'!J103),"",'Student EARS'!J103)</f>
        <v/>
      </c>
      <c r="I898" t="str">
        <f>IF(ISBLANK('Student EARS'!K103),"",'Student EARS'!K103)</f>
        <v/>
      </c>
      <c r="J898" t="str">
        <f>IF(ISBLANK('Student EARS'!L103),"",'Student EARS'!L103)</f>
        <v/>
      </c>
      <c r="K898" t="str">
        <f>IF(ISBLANK('Student EARS'!M103),"",'Student EARS'!M103)</f>
        <v/>
      </c>
      <c r="N898" t="str">
        <f>IF(ISBLANK('Student EARS'!N103),"",'Student EARS'!N103)</f>
        <v/>
      </c>
      <c r="AU898" t="str">
        <f>IF(ISBLANK('Student EARS'!AU103),"",'Student EARS'!AU103)</f>
        <v/>
      </c>
      <c r="AV898" t="str">
        <f>IF(ISBLANK('Student EARS'!AV103),"",'Student EARS'!AV103)</f>
        <v/>
      </c>
      <c r="AW898" t="str">
        <f>IF(ISBLANK('Student EARS'!AW103),"",'Student EARS'!AW103)</f>
        <v/>
      </c>
      <c r="AX898" t="str">
        <f>IF(ISBLANK('Student EARS'!AX103),"",'Student EARS'!AX103)</f>
        <v/>
      </c>
      <c r="BG898" t="str">
        <f>IF(ISBLANK('Student EARS'!BG103),"",'Student EARS'!BG103)</f>
        <v/>
      </c>
      <c r="BI898" s="29" t="str">
        <f>IF(ISBLANK('Student EARS'!BH103),"",'Student EARS'!BH103)</f>
        <v/>
      </c>
      <c r="BJ898" t="str">
        <f>IF(ISBLANK('Student EARS'!F103),"",'Student EARS'!F103)</f>
        <v/>
      </c>
      <c r="BK898" t="str">
        <f>IF(ISBLANK('Student EARS'!G103),"",'Student EARS'!G103)</f>
        <v/>
      </c>
      <c r="BL898" t="str">
        <f>IF(ISBLANK('Student EARS'!AF103),"",'Student EARS'!AF103)</f>
        <v/>
      </c>
      <c r="BN898" t="str">
        <f>IF(ISBLANK('Student EARS'!BI103),"",'Student EARS'!BI103)</f>
        <v/>
      </c>
    </row>
    <row r="899" spans="6:66">
      <c r="F899" t="str">
        <f>IF(ISBLANK('Student EARS'!H104),"",'Student EARS'!H104)</f>
        <v/>
      </c>
      <c r="G899" t="str">
        <f>IF(ISBLANK('Student EARS'!I104),"",'Student EARS'!I104)</f>
        <v/>
      </c>
      <c r="H899" t="str">
        <f>IF(ISBLANK('Student EARS'!J104),"",'Student EARS'!J104)</f>
        <v/>
      </c>
      <c r="I899" t="str">
        <f>IF(ISBLANK('Student EARS'!K104),"",'Student EARS'!K104)</f>
        <v/>
      </c>
      <c r="J899" t="str">
        <f>IF(ISBLANK('Student EARS'!L104),"",'Student EARS'!L104)</f>
        <v/>
      </c>
      <c r="K899" t="str">
        <f>IF(ISBLANK('Student EARS'!M104),"",'Student EARS'!M104)</f>
        <v/>
      </c>
      <c r="N899" t="str">
        <f>IF(ISBLANK('Student EARS'!N104),"",'Student EARS'!N104)</f>
        <v/>
      </c>
      <c r="AU899" t="str">
        <f>IF(ISBLANK('Student EARS'!AU104),"",'Student EARS'!AU104)</f>
        <v/>
      </c>
      <c r="AV899" t="str">
        <f>IF(ISBLANK('Student EARS'!AV104),"",'Student EARS'!AV104)</f>
        <v/>
      </c>
      <c r="AW899" t="str">
        <f>IF(ISBLANK('Student EARS'!AW104),"",'Student EARS'!AW104)</f>
        <v/>
      </c>
      <c r="AX899" t="str">
        <f>IF(ISBLANK('Student EARS'!AX104),"",'Student EARS'!AX104)</f>
        <v/>
      </c>
      <c r="BG899" t="str">
        <f>IF(ISBLANK('Student EARS'!BG104),"",'Student EARS'!BG104)</f>
        <v/>
      </c>
      <c r="BI899" s="29" t="str">
        <f>IF(ISBLANK('Student EARS'!BH104),"",'Student EARS'!BH104)</f>
        <v/>
      </c>
      <c r="BJ899" t="str">
        <f>IF(ISBLANK('Student EARS'!F104),"",'Student EARS'!F104)</f>
        <v/>
      </c>
      <c r="BK899" t="str">
        <f>IF(ISBLANK('Student EARS'!G104),"",'Student EARS'!G104)</f>
        <v/>
      </c>
      <c r="BL899" t="str">
        <f>IF(ISBLANK('Student EARS'!AF104),"",'Student EARS'!AF104)</f>
        <v/>
      </c>
      <c r="BN899" t="str">
        <f>IF(ISBLANK('Student EARS'!BI104),"",'Student EARS'!BI104)</f>
        <v/>
      </c>
    </row>
    <row r="900" spans="6:66">
      <c r="F900" t="str">
        <f>IF(ISBLANK('Student EARS'!H105),"",'Student EARS'!H105)</f>
        <v/>
      </c>
      <c r="G900" t="str">
        <f>IF(ISBLANK('Student EARS'!I105),"",'Student EARS'!I105)</f>
        <v/>
      </c>
      <c r="H900" t="str">
        <f>IF(ISBLANK('Student EARS'!J105),"",'Student EARS'!J105)</f>
        <v/>
      </c>
      <c r="I900" t="str">
        <f>IF(ISBLANK('Student EARS'!K105),"",'Student EARS'!K105)</f>
        <v/>
      </c>
      <c r="J900" t="str">
        <f>IF(ISBLANK('Student EARS'!L105),"",'Student EARS'!L105)</f>
        <v/>
      </c>
      <c r="K900" t="str">
        <f>IF(ISBLANK('Student EARS'!M105),"",'Student EARS'!M105)</f>
        <v/>
      </c>
      <c r="N900" t="str">
        <f>IF(ISBLANK('Student EARS'!N105),"",'Student EARS'!N105)</f>
        <v/>
      </c>
      <c r="AU900" t="str">
        <f>IF(ISBLANK('Student EARS'!AU105),"",'Student EARS'!AU105)</f>
        <v/>
      </c>
      <c r="AV900" t="str">
        <f>IF(ISBLANK('Student EARS'!AV105),"",'Student EARS'!AV105)</f>
        <v/>
      </c>
      <c r="AW900" t="str">
        <f>IF(ISBLANK('Student EARS'!AW105),"",'Student EARS'!AW105)</f>
        <v/>
      </c>
      <c r="AX900" t="str">
        <f>IF(ISBLANK('Student EARS'!AX105),"",'Student EARS'!AX105)</f>
        <v/>
      </c>
      <c r="BG900" t="str">
        <f>IF(ISBLANK('Student EARS'!BG105),"",'Student EARS'!BG105)</f>
        <v/>
      </c>
      <c r="BI900" s="29" t="str">
        <f>IF(ISBLANK('Student EARS'!BH105),"",'Student EARS'!BH105)</f>
        <v/>
      </c>
      <c r="BJ900" t="str">
        <f>IF(ISBLANK('Student EARS'!F105),"",'Student EARS'!F105)</f>
        <v/>
      </c>
      <c r="BK900" t="str">
        <f>IF(ISBLANK('Student EARS'!G105),"",'Student EARS'!G105)</f>
        <v/>
      </c>
      <c r="BL900" t="str">
        <f>IF(ISBLANK('Student EARS'!AF105),"",'Student EARS'!AF105)</f>
        <v/>
      </c>
      <c r="BN900" t="str">
        <f>IF(ISBLANK('Student EARS'!BI105),"",'Student EARS'!BI105)</f>
        <v/>
      </c>
    </row>
    <row r="901" spans="6:66">
      <c r="F901" t="str">
        <f>IF(ISBLANK('Student EARS'!H106),"",'Student EARS'!H106)</f>
        <v/>
      </c>
      <c r="G901" t="str">
        <f>IF(ISBLANK('Student EARS'!I106),"",'Student EARS'!I106)</f>
        <v/>
      </c>
      <c r="H901" t="str">
        <f>IF(ISBLANK('Student EARS'!J106),"",'Student EARS'!J106)</f>
        <v/>
      </c>
      <c r="I901" t="str">
        <f>IF(ISBLANK('Student EARS'!K106),"",'Student EARS'!K106)</f>
        <v/>
      </c>
      <c r="J901" t="str">
        <f>IF(ISBLANK('Student EARS'!L106),"",'Student EARS'!L106)</f>
        <v/>
      </c>
      <c r="K901" t="str">
        <f>IF(ISBLANK('Student EARS'!M106),"",'Student EARS'!M106)</f>
        <v/>
      </c>
      <c r="N901" t="str">
        <f>IF(ISBLANK('Student EARS'!N106),"",'Student EARS'!N106)</f>
        <v/>
      </c>
      <c r="AU901" t="str">
        <f>IF(ISBLANK('Student EARS'!AU106),"",'Student EARS'!AU106)</f>
        <v/>
      </c>
      <c r="AV901" t="str">
        <f>IF(ISBLANK('Student EARS'!AV106),"",'Student EARS'!AV106)</f>
        <v/>
      </c>
      <c r="AW901" t="str">
        <f>IF(ISBLANK('Student EARS'!AW106),"",'Student EARS'!AW106)</f>
        <v/>
      </c>
      <c r="AX901" t="str">
        <f>IF(ISBLANK('Student EARS'!AX106),"",'Student EARS'!AX106)</f>
        <v/>
      </c>
      <c r="BG901" t="str">
        <f>IF(ISBLANK('Student EARS'!BG106),"",'Student EARS'!BG106)</f>
        <v/>
      </c>
      <c r="BI901" s="29" t="str">
        <f>IF(ISBLANK('Student EARS'!BH106),"",'Student EARS'!BH106)</f>
        <v/>
      </c>
      <c r="BJ901" t="str">
        <f>IF(ISBLANK('Student EARS'!F106),"",'Student EARS'!F106)</f>
        <v/>
      </c>
      <c r="BK901" t="str">
        <f>IF(ISBLANK('Student EARS'!G106),"",'Student EARS'!G106)</f>
        <v/>
      </c>
      <c r="BL901" t="str">
        <f>IF(ISBLANK('Student EARS'!AF106),"",'Student EARS'!AF106)</f>
        <v/>
      </c>
      <c r="BN901">
        <f>IF(ISBLANK('Student EARS'!BI106),"",'Student EARS'!BI106)</f>
        <v>0</v>
      </c>
    </row>
    <row r="902" spans="6:66">
      <c r="F902" t="str">
        <f>IF(ISBLANK('Student EARS'!H107),"",'Student EARS'!H107)</f>
        <v/>
      </c>
      <c r="G902" t="str">
        <f>IF(ISBLANK('Student EARS'!I107),"",'Student EARS'!I107)</f>
        <v/>
      </c>
      <c r="H902" t="str">
        <f>IF(ISBLANK('Student EARS'!J107),"",'Student EARS'!J107)</f>
        <v/>
      </c>
      <c r="I902" t="str">
        <f>IF(ISBLANK('Student EARS'!K107),"",'Student EARS'!K107)</f>
        <v/>
      </c>
      <c r="J902" t="str">
        <f>IF(ISBLANK('Student EARS'!L107),"",'Student EARS'!L107)</f>
        <v/>
      </c>
      <c r="K902" t="str">
        <f>IF(ISBLANK('Student EARS'!M107),"",'Student EARS'!M107)</f>
        <v/>
      </c>
      <c r="N902" t="str">
        <f>IF(ISBLANK('Student EARS'!N107),"",'Student EARS'!N107)</f>
        <v/>
      </c>
      <c r="AU902" t="str">
        <f>IF(ISBLANK('Student EARS'!AU107),"",'Student EARS'!AU107)</f>
        <v/>
      </c>
      <c r="AV902" t="str">
        <f>IF(ISBLANK('Student EARS'!AV107),"",'Student EARS'!AV107)</f>
        <v/>
      </c>
      <c r="AW902" t="str">
        <f>IF(ISBLANK('Student EARS'!AW107),"",'Student EARS'!AW107)</f>
        <v/>
      </c>
      <c r="AX902" t="str">
        <f>IF(ISBLANK('Student EARS'!AX107),"",'Student EARS'!AX107)</f>
        <v/>
      </c>
      <c r="BG902" t="str">
        <f>IF(ISBLANK('Student EARS'!BG107),"",'Student EARS'!BG107)</f>
        <v/>
      </c>
      <c r="BI902" s="29" t="str">
        <f>IF(ISBLANK('Student EARS'!BH107),"",'Student EARS'!BH107)</f>
        <v/>
      </c>
      <c r="BJ902" t="str">
        <f>IF(ISBLANK('Student EARS'!F107),"",'Student EARS'!F107)</f>
        <v/>
      </c>
      <c r="BK902" t="str">
        <f>IF(ISBLANK('Student EARS'!G107),"",'Student EARS'!G107)</f>
        <v/>
      </c>
      <c r="BL902" t="str">
        <f>IF(ISBLANK('Student EARS'!AF107),"",'Student EARS'!AF107)</f>
        <v/>
      </c>
      <c r="BN902">
        <f>IF(ISBLANK('Student EARS'!BI107),"",'Student EARS'!BI107)</f>
        <v>0</v>
      </c>
    </row>
    <row r="903" spans="6:66">
      <c r="F903" t="str">
        <f>IF(ISBLANK('Student EARS'!H108),"",'Student EARS'!H108)</f>
        <v/>
      </c>
      <c r="G903" t="str">
        <f>IF(ISBLANK('Student EARS'!I108),"",'Student EARS'!I108)</f>
        <v/>
      </c>
      <c r="H903" t="str">
        <f>IF(ISBLANK('Student EARS'!J108),"",'Student EARS'!J108)</f>
        <v/>
      </c>
      <c r="I903" t="str">
        <f>IF(ISBLANK('Student EARS'!K108),"",'Student EARS'!K108)</f>
        <v/>
      </c>
      <c r="J903" t="str">
        <f>IF(ISBLANK('Student EARS'!L108),"",'Student EARS'!L108)</f>
        <v/>
      </c>
      <c r="K903" t="str">
        <f>IF(ISBLANK('Student EARS'!M108),"",'Student EARS'!M108)</f>
        <v/>
      </c>
      <c r="N903" t="str">
        <f>IF(ISBLANK('Student EARS'!N108),"",'Student EARS'!N108)</f>
        <v/>
      </c>
      <c r="AU903" t="str">
        <f>IF(ISBLANK('Student EARS'!AU108),"",'Student EARS'!AU108)</f>
        <v/>
      </c>
      <c r="AV903" t="str">
        <f>IF(ISBLANK('Student EARS'!AV108),"",'Student EARS'!AV108)</f>
        <v/>
      </c>
      <c r="AW903" t="str">
        <f>IF(ISBLANK('Student EARS'!AW108),"",'Student EARS'!AW108)</f>
        <v/>
      </c>
      <c r="AX903" t="str">
        <f>IF(ISBLANK('Student EARS'!AX108),"",'Student EARS'!AX108)</f>
        <v/>
      </c>
      <c r="BG903" t="str">
        <f>IF(ISBLANK('Student EARS'!BG108),"",'Student EARS'!BG108)</f>
        <v/>
      </c>
      <c r="BI903" s="29" t="str">
        <f>IF(ISBLANK('Student EARS'!BH108),"",'Student EARS'!BH108)</f>
        <v/>
      </c>
      <c r="BJ903" t="str">
        <f>IF(ISBLANK('Student EARS'!F108),"",'Student EARS'!F108)</f>
        <v/>
      </c>
      <c r="BK903" t="str">
        <f>IF(ISBLANK('Student EARS'!G108),"",'Student EARS'!G108)</f>
        <v/>
      </c>
      <c r="BL903" t="str">
        <f>IF(ISBLANK('Student EARS'!AF108),"",'Student EARS'!AF108)</f>
        <v/>
      </c>
      <c r="BN903">
        <f>IF(ISBLANK('Student EARS'!BI108),"",'Student EARS'!BI108)</f>
        <v>0</v>
      </c>
    </row>
    <row r="904" spans="6:66">
      <c r="F904" t="str">
        <f>IF(ISBLANK('Student EARS'!H109),"",'Student EARS'!H109)</f>
        <v/>
      </c>
      <c r="G904" t="str">
        <f>IF(ISBLANK('Student EARS'!I109),"",'Student EARS'!I109)</f>
        <v/>
      </c>
      <c r="H904" t="str">
        <f>IF(ISBLANK('Student EARS'!J109),"",'Student EARS'!J109)</f>
        <v/>
      </c>
      <c r="I904" t="str">
        <f>IF(ISBLANK('Student EARS'!K109),"",'Student EARS'!K109)</f>
        <v/>
      </c>
      <c r="J904" t="str">
        <f>IF(ISBLANK('Student EARS'!L109),"",'Student EARS'!L109)</f>
        <v/>
      </c>
      <c r="K904" t="str">
        <f>IF(ISBLANK('Student EARS'!M109),"",'Student EARS'!M109)</f>
        <v/>
      </c>
      <c r="N904" t="str">
        <f>IF(ISBLANK('Student EARS'!N109),"",'Student EARS'!N109)</f>
        <v/>
      </c>
      <c r="AU904" t="str">
        <f>IF(ISBLANK('Student EARS'!AU109),"",'Student EARS'!AU109)</f>
        <v/>
      </c>
      <c r="AV904" t="str">
        <f>IF(ISBLANK('Student EARS'!AV109),"",'Student EARS'!AV109)</f>
        <v/>
      </c>
      <c r="AW904" t="str">
        <f>IF(ISBLANK('Student EARS'!AW109),"",'Student EARS'!AW109)</f>
        <v/>
      </c>
      <c r="AX904" t="str">
        <f>IF(ISBLANK('Student EARS'!AX109),"",'Student EARS'!AX109)</f>
        <v/>
      </c>
      <c r="BG904" t="str">
        <f>IF(ISBLANK('Student EARS'!BG109),"",'Student EARS'!BG109)</f>
        <v/>
      </c>
      <c r="BI904" s="29" t="str">
        <f>IF(ISBLANK('Student EARS'!BH109),"",'Student EARS'!BH109)</f>
        <v/>
      </c>
      <c r="BJ904" t="str">
        <f>IF(ISBLANK('Student EARS'!F109),"",'Student EARS'!F109)</f>
        <v/>
      </c>
      <c r="BK904" t="str">
        <f>IF(ISBLANK('Student EARS'!G109),"",'Student EARS'!G109)</f>
        <v/>
      </c>
      <c r="BL904" t="str">
        <f>IF(ISBLANK('Student EARS'!AF109),"",'Student EARS'!AF109)</f>
        <v/>
      </c>
      <c r="BN904">
        <f>IF(ISBLANK('Student EARS'!BI109),"",'Student EARS'!BI109)</f>
        <v>0</v>
      </c>
    </row>
    <row r="905" spans="6:66">
      <c r="F905" t="str">
        <f>IF(ISBLANK('Student EARS'!H110),"",'Student EARS'!H110)</f>
        <v/>
      </c>
      <c r="G905" t="str">
        <f>IF(ISBLANK('Student EARS'!I110),"",'Student EARS'!I110)</f>
        <v/>
      </c>
      <c r="H905" t="str">
        <f>IF(ISBLANK('Student EARS'!J110),"",'Student EARS'!J110)</f>
        <v/>
      </c>
      <c r="I905" t="str">
        <f>IF(ISBLANK('Student EARS'!K110),"",'Student EARS'!K110)</f>
        <v/>
      </c>
      <c r="J905" t="str">
        <f>IF(ISBLANK('Student EARS'!L110),"",'Student EARS'!L110)</f>
        <v/>
      </c>
      <c r="K905" t="str">
        <f>IF(ISBLANK('Student EARS'!M110),"",'Student EARS'!M110)</f>
        <v/>
      </c>
      <c r="N905" t="str">
        <f>IF(ISBLANK('Student EARS'!N110),"",'Student EARS'!N110)</f>
        <v/>
      </c>
      <c r="AU905" t="str">
        <f>IF(ISBLANK('Student EARS'!AU110),"",'Student EARS'!AU110)</f>
        <v/>
      </c>
      <c r="AV905" t="str">
        <f>IF(ISBLANK('Student EARS'!AV110),"",'Student EARS'!AV110)</f>
        <v/>
      </c>
      <c r="AW905" t="str">
        <f>IF(ISBLANK('Student EARS'!AW110),"",'Student EARS'!AW110)</f>
        <v/>
      </c>
      <c r="AX905" t="str">
        <f>IF(ISBLANK('Student EARS'!AX110),"",'Student EARS'!AX110)</f>
        <v/>
      </c>
      <c r="BG905" t="str">
        <f>IF(ISBLANK('Student EARS'!BG110),"",'Student EARS'!BG110)</f>
        <v/>
      </c>
      <c r="BI905" s="29" t="str">
        <f>IF(ISBLANK('Student EARS'!BH110),"",'Student EARS'!BH110)</f>
        <v/>
      </c>
      <c r="BJ905" t="str">
        <f>IF(ISBLANK('Student EARS'!F110),"",'Student EARS'!F110)</f>
        <v/>
      </c>
      <c r="BK905" t="str">
        <f>IF(ISBLANK('Student EARS'!G110),"",'Student EARS'!G110)</f>
        <v/>
      </c>
      <c r="BL905" t="str">
        <f>IF(ISBLANK('Student EARS'!AF110),"",'Student EARS'!AF110)</f>
        <v/>
      </c>
      <c r="BN905">
        <f>IF(ISBLANK('Student EARS'!BI110),"",'Student EARS'!BI110)</f>
        <v>0</v>
      </c>
    </row>
    <row r="906" spans="6:66">
      <c r="F906" t="str">
        <f>IF(ISBLANK('Student EARS'!H111),"",'Student EARS'!H111)</f>
        <v/>
      </c>
      <c r="G906" t="str">
        <f>IF(ISBLANK('Student EARS'!I111),"",'Student EARS'!I111)</f>
        <v/>
      </c>
      <c r="H906" t="str">
        <f>IF(ISBLANK('Student EARS'!J111),"",'Student EARS'!J111)</f>
        <v/>
      </c>
      <c r="I906" t="str">
        <f>IF(ISBLANK('Student EARS'!K111),"",'Student EARS'!K111)</f>
        <v/>
      </c>
      <c r="J906" t="str">
        <f>IF(ISBLANK('Student EARS'!L111),"",'Student EARS'!L111)</f>
        <v/>
      </c>
      <c r="K906" t="str">
        <f>IF(ISBLANK('Student EARS'!M111),"",'Student EARS'!M111)</f>
        <v/>
      </c>
      <c r="N906" t="str">
        <f>IF(ISBLANK('Student EARS'!N111),"",'Student EARS'!N111)</f>
        <v/>
      </c>
      <c r="AU906" t="str">
        <f>IF(ISBLANK('Student EARS'!AU111),"",'Student EARS'!AU111)</f>
        <v/>
      </c>
      <c r="AV906" t="str">
        <f>IF(ISBLANK('Student EARS'!AV111),"",'Student EARS'!AV111)</f>
        <v/>
      </c>
      <c r="AW906" t="str">
        <f>IF(ISBLANK('Student EARS'!AW111),"",'Student EARS'!AW111)</f>
        <v/>
      </c>
      <c r="AX906" t="str">
        <f>IF(ISBLANK('Student EARS'!AX111),"",'Student EARS'!AX111)</f>
        <v/>
      </c>
      <c r="BG906" t="str">
        <f>IF(ISBLANK('Student EARS'!BG111),"",'Student EARS'!BG111)</f>
        <v/>
      </c>
      <c r="BI906" s="29" t="str">
        <f>IF(ISBLANK('Student EARS'!BH111),"",'Student EARS'!BH111)</f>
        <v/>
      </c>
      <c r="BJ906" t="str">
        <f>IF(ISBLANK('Student EARS'!F111),"",'Student EARS'!F111)</f>
        <v/>
      </c>
      <c r="BK906" t="str">
        <f>IF(ISBLANK('Student EARS'!G111),"",'Student EARS'!G111)</f>
        <v/>
      </c>
      <c r="BL906" t="str">
        <f>IF(ISBLANK('Student EARS'!AF111),"",'Student EARS'!AF111)</f>
        <v/>
      </c>
      <c r="BN906">
        <f>IF(ISBLANK('Student EARS'!BI111),"",'Student EARS'!BI111)</f>
        <v>0</v>
      </c>
    </row>
    <row r="907" spans="6:66">
      <c r="F907" t="str">
        <f>IF(ISBLANK('Student EARS'!H112),"",'Student EARS'!H112)</f>
        <v/>
      </c>
      <c r="G907" t="str">
        <f>IF(ISBLANK('Student EARS'!I112),"",'Student EARS'!I112)</f>
        <v/>
      </c>
      <c r="H907" t="str">
        <f>IF(ISBLANK('Student EARS'!J112),"",'Student EARS'!J112)</f>
        <v/>
      </c>
      <c r="I907" t="str">
        <f>IF(ISBLANK('Student EARS'!K112),"",'Student EARS'!K112)</f>
        <v/>
      </c>
      <c r="J907" t="str">
        <f>IF(ISBLANK('Student EARS'!L112),"",'Student EARS'!L112)</f>
        <v/>
      </c>
      <c r="K907" t="str">
        <f>IF(ISBLANK('Student EARS'!M112),"",'Student EARS'!M112)</f>
        <v/>
      </c>
      <c r="N907" t="str">
        <f>IF(ISBLANK('Student EARS'!N112),"",'Student EARS'!N112)</f>
        <v/>
      </c>
      <c r="AU907" t="str">
        <f>IF(ISBLANK('Student EARS'!AU112),"",'Student EARS'!AU112)</f>
        <v/>
      </c>
      <c r="AV907" t="str">
        <f>IF(ISBLANK('Student EARS'!AV112),"",'Student EARS'!AV112)</f>
        <v/>
      </c>
      <c r="AW907" t="str">
        <f>IF(ISBLANK('Student EARS'!AW112),"",'Student EARS'!AW112)</f>
        <v/>
      </c>
      <c r="AX907" t="str">
        <f>IF(ISBLANK('Student EARS'!AX112),"",'Student EARS'!AX112)</f>
        <v/>
      </c>
      <c r="BG907" t="str">
        <f>IF(ISBLANK('Student EARS'!BG112),"",'Student EARS'!BG112)</f>
        <v/>
      </c>
      <c r="BI907" s="29" t="str">
        <f>IF(ISBLANK('Student EARS'!BH112),"",'Student EARS'!BH112)</f>
        <v/>
      </c>
      <c r="BJ907" t="str">
        <f>IF(ISBLANK('Student EARS'!F112),"",'Student EARS'!F112)</f>
        <v/>
      </c>
      <c r="BK907" t="str">
        <f>IF(ISBLANK('Student EARS'!G112),"",'Student EARS'!G112)</f>
        <v/>
      </c>
      <c r="BL907" t="str">
        <f>IF(ISBLANK('Student EARS'!AF112),"",'Student EARS'!AF112)</f>
        <v/>
      </c>
      <c r="BN907" t="str">
        <f>IF(ISBLANK('Student EARS'!BI112),"",'Student EARS'!BI112)</f>
        <v/>
      </c>
    </row>
    <row r="908" spans="6:66">
      <c r="F908" t="str">
        <f>IF(ISBLANK('Student EARS'!H113),"",'Student EARS'!H113)</f>
        <v/>
      </c>
      <c r="G908" t="str">
        <f>IF(ISBLANK('Student EARS'!I113),"",'Student EARS'!I113)</f>
        <v/>
      </c>
      <c r="H908" t="str">
        <f>IF(ISBLANK('Student EARS'!J113),"",'Student EARS'!J113)</f>
        <v/>
      </c>
      <c r="I908" t="str">
        <f>IF(ISBLANK('Student EARS'!K113),"",'Student EARS'!K113)</f>
        <v/>
      </c>
      <c r="J908" t="str">
        <f>IF(ISBLANK('Student EARS'!L113),"",'Student EARS'!L113)</f>
        <v/>
      </c>
      <c r="K908" t="str">
        <f>IF(ISBLANK('Student EARS'!M113),"",'Student EARS'!M113)</f>
        <v/>
      </c>
      <c r="N908" t="str">
        <f>IF(ISBLANK('Student EARS'!N113),"",'Student EARS'!N113)</f>
        <v/>
      </c>
      <c r="AU908" t="str">
        <f>IF(ISBLANK('Student EARS'!AU113),"",'Student EARS'!AU113)</f>
        <v/>
      </c>
      <c r="AV908" t="str">
        <f>IF(ISBLANK('Student EARS'!AV113),"",'Student EARS'!AV113)</f>
        <v/>
      </c>
      <c r="AW908" t="str">
        <f>IF(ISBLANK('Student EARS'!AW113),"",'Student EARS'!AW113)</f>
        <v/>
      </c>
      <c r="AX908" t="str">
        <f>IF(ISBLANK('Student EARS'!AX113),"",'Student EARS'!AX113)</f>
        <v/>
      </c>
      <c r="BG908" t="str">
        <f>IF(ISBLANK('Student EARS'!BG113),"",'Student EARS'!BG113)</f>
        <v/>
      </c>
      <c r="BI908" s="29" t="str">
        <f>IF(ISBLANK('Student EARS'!BH113),"",'Student EARS'!BH113)</f>
        <v/>
      </c>
      <c r="BJ908" t="str">
        <f>IF(ISBLANK('Student EARS'!F113),"",'Student EARS'!F113)</f>
        <v/>
      </c>
      <c r="BK908" t="str">
        <f>IF(ISBLANK('Student EARS'!G113),"",'Student EARS'!G113)</f>
        <v/>
      </c>
      <c r="BL908" t="str">
        <f>IF(ISBLANK('Student EARS'!AF113),"",'Student EARS'!AF113)</f>
        <v/>
      </c>
      <c r="BN908" t="str">
        <f>IF(ISBLANK('Student EARS'!BI113),"",'Student EARS'!BI113)</f>
        <v/>
      </c>
    </row>
    <row r="909" spans="6:66">
      <c r="F909" t="str">
        <f>IF(ISBLANK('Student EARS'!H114),"",'Student EARS'!H114)</f>
        <v/>
      </c>
      <c r="G909" t="str">
        <f>IF(ISBLANK('Student EARS'!I114),"",'Student EARS'!I114)</f>
        <v/>
      </c>
      <c r="H909" t="str">
        <f>IF(ISBLANK('Student EARS'!J114),"",'Student EARS'!J114)</f>
        <v/>
      </c>
      <c r="I909" t="str">
        <f>IF(ISBLANK('Student EARS'!K114),"",'Student EARS'!K114)</f>
        <v/>
      </c>
      <c r="J909" t="str">
        <f>IF(ISBLANK('Student EARS'!L114),"",'Student EARS'!L114)</f>
        <v/>
      </c>
      <c r="K909" t="str">
        <f>IF(ISBLANK('Student EARS'!M114),"",'Student EARS'!M114)</f>
        <v/>
      </c>
      <c r="N909" t="str">
        <f>IF(ISBLANK('Student EARS'!N114),"",'Student EARS'!N114)</f>
        <v/>
      </c>
      <c r="AU909" t="str">
        <f>IF(ISBLANK('Student EARS'!AU114),"",'Student EARS'!AU114)</f>
        <v/>
      </c>
      <c r="AV909" t="str">
        <f>IF(ISBLANK('Student EARS'!AV114),"",'Student EARS'!AV114)</f>
        <v/>
      </c>
      <c r="AW909" t="str">
        <f>IF(ISBLANK('Student EARS'!AW114),"",'Student EARS'!AW114)</f>
        <v/>
      </c>
      <c r="AX909" t="str">
        <f>IF(ISBLANK('Student EARS'!AX114),"",'Student EARS'!AX114)</f>
        <v/>
      </c>
      <c r="BG909" t="str">
        <f>IF(ISBLANK('Student EARS'!BG114),"",'Student EARS'!BG114)</f>
        <v/>
      </c>
      <c r="BI909" s="29" t="str">
        <f>IF(ISBLANK('Student EARS'!BH114),"",'Student EARS'!BH114)</f>
        <v/>
      </c>
      <c r="BJ909" t="str">
        <f>IF(ISBLANK('Student EARS'!F114),"",'Student EARS'!F114)</f>
        <v/>
      </c>
      <c r="BK909" t="str">
        <f>IF(ISBLANK('Student EARS'!G114),"",'Student EARS'!G114)</f>
        <v/>
      </c>
      <c r="BL909" t="str">
        <f>IF(ISBLANK('Student EARS'!AF114),"",'Student EARS'!AF114)</f>
        <v/>
      </c>
      <c r="BN909" t="str">
        <f>IF(ISBLANK('Student EARS'!BI114),"",'Student EARS'!BI114)</f>
        <v/>
      </c>
    </row>
    <row r="910" spans="6:66">
      <c r="F910" t="str">
        <f>IF(ISBLANK('Student EARS'!H115),"",'Student EARS'!H115)</f>
        <v/>
      </c>
      <c r="G910" t="str">
        <f>IF(ISBLANK('Student EARS'!I115),"",'Student EARS'!I115)</f>
        <v/>
      </c>
      <c r="H910" t="str">
        <f>IF(ISBLANK('Student EARS'!J115),"",'Student EARS'!J115)</f>
        <v/>
      </c>
      <c r="I910" t="str">
        <f>IF(ISBLANK('Student EARS'!K115),"",'Student EARS'!K115)</f>
        <v/>
      </c>
      <c r="J910" t="str">
        <f>IF(ISBLANK('Student EARS'!L115),"",'Student EARS'!L115)</f>
        <v/>
      </c>
      <c r="K910" t="str">
        <f>IF(ISBLANK('Student EARS'!M115),"",'Student EARS'!M115)</f>
        <v/>
      </c>
      <c r="N910" t="str">
        <f>IF(ISBLANK('Student EARS'!N115),"",'Student EARS'!N115)</f>
        <v/>
      </c>
      <c r="AU910" t="str">
        <f>IF(ISBLANK('Student EARS'!AU115),"",'Student EARS'!AU115)</f>
        <v/>
      </c>
      <c r="AV910" t="str">
        <f>IF(ISBLANK('Student EARS'!AV115),"",'Student EARS'!AV115)</f>
        <v/>
      </c>
      <c r="AW910" t="str">
        <f>IF(ISBLANK('Student EARS'!AW115),"",'Student EARS'!AW115)</f>
        <v/>
      </c>
      <c r="AX910" t="str">
        <f>IF(ISBLANK('Student EARS'!AX115),"",'Student EARS'!AX115)</f>
        <v/>
      </c>
      <c r="BG910" t="str">
        <f>IF(ISBLANK('Student EARS'!BG115),"",'Student EARS'!BG115)</f>
        <v/>
      </c>
      <c r="BI910" s="29" t="str">
        <f>IF(ISBLANK('Student EARS'!BH115),"",'Student EARS'!BH115)</f>
        <v/>
      </c>
      <c r="BJ910" t="str">
        <f>IF(ISBLANK('Student EARS'!F115),"",'Student EARS'!F115)</f>
        <v/>
      </c>
      <c r="BK910" t="str">
        <f>IF(ISBLANK('Student EARS'!G115),"",'Student EARS'!G115)</f>
        <v/>
      </c>
      <c r="BL910" t="str">
        <f>IF(ISBLANK('Student EARS'!AF115),"",'Student EARS'!AF115)</f>
        <v/>
      </c>
      <c r="BN910" t="str">
        <f>IF(ISBLANK('Student EARS'!BI115),"",'Student EARS'!BI115)</f>
        <v/>
      </c>
    </row>
    <row r="911" spans="6:66">
      <c r="F911" t="str">
        <f>IF(ISBLANK('Student EARS'!H116),"",'Student EARS'!H116)</f>
        <v/>
      </c>
      <c r="G911" t="str">
        <f>IF(ISBLANK('Student EARS'!I116),"",'Student EARS'!I116)</f>
        <v/>
      </c>
      <c r="H911" t="str">
        <f>IF(ISBLANK('Student EARS'!J116),"",'Student EARS'!J116)</f>
        <v/>
      </c>
      <c r="I911" t="str">
        <f>IF(ISBLANK('Student EARS'!K116),"",'Student EARS'!K116)</f>
        <v/>
      </c>
      <c r="J911" t="str">
        <f>IF(ISBLANK('Student EARS'!L116),"",'Student EARS'!L116)</f>
        <v/>
      </c>
      <c r="K911" t="str">
        <f>IF(ISBLANK('Student EARS'!M116),"",'Student EARS'!M116)</f>
        <v/>
      </c>
      <c r="N911" t="str">
        <f>IF(ISBLANK('Student EARS'!N116),"",'Student EARS'!N116)</f>
        <v/>
      </c>
      <c r="AU911" t="str">
        <f>IF(ISBLANK('Student EARS'!AU116),"",'Student EARS'!AU116)</f>
        <v/>
      </c>
      <c r="AV911" t="str">
        <f>IF(ISBLANK('Student EARS'!AV116),"",'Student EARS'!AV116)</f>
        <v/>
      </c>
      <c r="AW911" t="str">
        <f>IF(ISBLANK('Student EARS'!AW116),"",'Student EARS'!AW116)</f>
        <v/>
      </c>
      <c r="AX911" t="str">
        <f>IF(ISBLANK('Student EARS'!AX116),"",'Student EARS'!AX116)</f>
        <v/>
      </c>
      <c r="BG911" t="str">
        <f>IF(ISBLANK('Student EARS'!BG116),"",'Student EARS'!BG116)</f>
        <v/>
      </c>
      <c r="BI911" s="29" t="str">
        <f>IF(ISBLANK('Student EARS'!BH116),"",'Student EARS'!BH116)</f>
        <v/>
      </c>
      <c r="BJ911" t="str">
        <f>IF(ISBLANK('Student EARS'!F116),"",'Student EARS'!F116)</f>
        <v/>
      </c>
      <c r="BK911" t="str">
        <f>IF(ISBLANK('Student EARS'!G116),"",'Student EARS'!G116)</f>
        <v/>
      </c>
      <c r="BL911" t="str">
        <f>IF(ISBLANK('Student EARS'!AF116),"",'Student EARS'!AF116)</f>
        <v/>
      </c>
      <c r="BN911" t="str">
        <f>IF(ISBLANK('Student EARS'!BI116),"",'Student EARS'!BI116)</f>
        <v/>
      </c>
    </row>
    <row r="912" spans="6:66">
      <c r="F912" t="str">
        <f>IF(ISBLANK('Student EARS'!H117),"",'Student EARS'!H117)</f>
        <v/>
      </c>
      <c r="G912" t="str">
        <f>IF(ISBLANK('Student EARS'!I117),"",'Student EARS'!I117)</f>
        <v/>
      </c>
      <c r="H912" t="str">
        <f>IF(ISBLANK('Student EARS'!J117),"",'Student EARS'!J117)</f>
        <v/>
      </c>
      <c r="I912" t="str">
        <f>IF(ISBLANK('Student EARS'!K117),"",'Student EARS'!K117)</f>
        <v/>
      </c>
      <c r="J912" t="str">
        <f>IF(ISBLANK('Student EARS'!L117),"",'Student EARS'!L117)</f>
        <v/>
      </c>
      <c r="K912" t="str">
        <f>IF(ISBLANK('Student EARS'!M117),"",'Student EARS'!M117)</f>
        <v/>
      </c>
      <c r="N912" t="str">
        <f>IF(ISBLANK('Student EARS'!N117),"",'Student EARS'!N117)</f>
        <v/>
      </c>
      <c r="AU912" t="str">
        <f>IF(ISBLANK('Student EARS'!AU117),"",'Student EARS'!AU117)</f>
        <v/>
      </c>
      <c r="AV912" t="str">
        <f>IF(ISBLANK('Student EARS'!AV117),"",'Student EARS'!AV117)</f>
        <v/>
      </c>
      <c r="AW912" t="str">
        <f>IF(ISBLANK('Student EARS'!AW117),"",'Student EARS'!AW117)</f>
        <v/>
      </c>
      <c r="AX912" t="str">
        <f>IF(ISBLANK('Student EARS'!AX117),"",'Student EARS'!AX117)</f>
        <v/>
      </c>
      <c r="BG912" t="str">
        <f>IF(ISBLANK('Student EARS'!BG117),"",'Student EARS'!BG117)</f>
        <v/>
      </c>
      <c r="BI912" s="29" t="str">
        <f>IF(ISBLANK('Student EARS'!BH117),"",'Student EARS'!BH117)</f>
        <v/>
      </c>
      <c r="BJ912" t="str">
        <f>IF(ISBLANK('Student EARS'!F117),"",'Student EARS'!F117)</f>
        <v/>
      </c>
      <c r="BK912" t="str">
        <f>IF(ISBLANK('Student EARS'!G117),"",'Student EARS'!G117)</f>
        <v/>
      </c>
      <c r="BL912" t="str">
        <f>IF(ISBLANK('Student EARS'!AF117),"",'Student EARS'!AF117)</f>
        <v/>
      </c>
      <c r="BN912" t="str">
        <f>IF(ISBLANK('Student EARS'!BI117),"",'Student EARS'!BI117)</f>
        <v/>
      </c>
    </row>
    <row r="913" spans="6:66">
      <c r="F913" t="str">
        <f>IF(ISBLANK('Student EARS'!H118),"",'Student EARS'!H118)</f>
        <v/>
      </c>
      <c r="G913" t="str">
        <f>IF(ISBLANK('Student EARS'!I118),"",'Student EARS'!I118)</f>
        <v/>
      </c>
      <c r="H913" t="str">
        <f>IF(ISBLANK('Student EARS'!J118),"",'Student EARS'!J118)</f>
        <v/>
      </c>
      <c r="I913" t="str">
        <f>IF(ISBLANK('Student EARS'!K118),"",'Student EARS'!K118)</f>
        <v/>
      </c>
      <c r="J913" t="str">
        <f>IF(ISBLANK('Student EARS'!L118),"",'Student EARS'!L118)</f>
        <v/>
      </c>
      <c r="K913" t="str">
        <f>IF(ISBLANK('Student EARS'!M118),"",'Student EARS'!M118)</f>
        <v/>
      </c>
      <c r="N913" t="str">
        <f>IF(ISBLANK('Student EARS'!N118),"",'Student EARS'!N118)</f>
        <v/>
      </c>
      <c r="AU913" t="str">
        <f>IF(ISBLANK('Student EARS'!AU118),"",'Student EARS'!AU118)</f>
        <v/>
      </c>
      <c r="AV913" t="str">
        <f>IF(ISBLANK('Student EARS'!AV118),"",'Student EARS'!AV118)</f>
        <v/>
      </c>
      <c r="AW913" t="str">
        <f>IF(ISBLANK('Student EARS'!AW118),"",'Student EARS'!AW118)</f>
        <v/>
      </c>
      <c r="AX913" t="str">
        <f>IF(ISBLANK('Student EARS'!AX118),"",'Student EARS'!AX118)</f>
        <v/>
      </c>
      <c r="BG913" t="str">
        <f>IF(ISBLANK('Student EARS'!BG118),"",'Student EARS'!BG118)</f>
        <v/>
      </c>
      <c r="BI913" s="29" t="str">
        <f>IF(ISBLANK('Student EARS'!BH118),"",'Student EARS'!BH118)</f>
        <v/>
      </c>
      <c r="BJ913" t="str">
        <f>IF(ISBLANK('Student EARS'!F118),"",'Student EARS'!F118)</f>
        <v/>
      </c>
      <c r="BK913" t="str">
        <f>IF(ISBLANK('Student EARS'!G118),"",'Student EARS'!G118)</f>
        <v/>
      </c>
      <c r="BL913" t="str">
        <f>IF(ISBLANK('Student EARS'!AF118),"",'Student EARS'!AF118)</f>
        <v/>
      </c>
      <c r="BN913" t="str">
        <f>IF(ISBLANK('Student EARS'!BI118),"",'Student EARS'!BI118)</f>
        <v/>
      </c>
    </row>
    <row r="914" spans="6:66">
      <c r="F914" t="str">
        <f>IF(ISBLANK('Student EARS'!H119),"",'Student EARS'!H119)</f>
        <v/>
      </c>
      <c r="G914" t="str">
        <f>IF(ISBLANK('Student EARS'!I119),"",'Student EARS'!I119)</f>
        <v/>
      </c>
      <c r="H914" t="str">
        <f>IF(ISBLANK('Student EARS'!J119),"",'Student EARS'!J119)</f>
        <v/>
      </c>
      <c r="I914" t="str">
        <f>IF(ISBLANK('Student EARS'!K119),"",'Student EARS'!K119)</f>
        <v/>
      </c>
      <c r="J914" t="str">
        <f>IF(ISBLANK('Student EARS'!L119),"",'Student EARS'!L119)</f>
        <v/>
      </c>
      <c r="K914" t="str">
        <f>IF(ISBLANK('Student EARS'!M119),"",'Student EARS'!M119)</f>
        <v/>
      </c>
      <c r="N914" t="str">
        <f>IF(ISBLANK('Student EARS'!N119),"",'Student EARS'!N119)</f>
        <v/>
      </c>
      <c r="AU914" t="str">
        <f>IF(ISBLANK('Student EARS'!AU119),"",'Student EARS'!AU119)</f>
        <v/>
      </c>
      <c r="AV914" t="str">
        <f>IF(ISBLANK('Student EARS'!AV119),"",'Student EARS'!AV119)</f>
        <v/>
      </c>
      <c r="AW914" t="str">
        <f>IF(ISBLANK('Student EARS'!AW119),"",'Student EARS'!AW119)</f>
        <v/>
      </c>
      <c r="AX914" t="str">
        <f>IF(ISBLANK('Student EARS'!AX119),"",'Student EARS'!AX119)</f>
        <v/>
      </c>
      <c r="BG914" t="str">
        <f>IF(ISBLANK('Student EARS'!BG119),"",'Student EARS'!BG119)</f>
        <v/>
      </c>
      <c r="BI914" s="29" t="str">
        <f>IF(ISBLANK('Student EARS'!BH119),"",'Student EARS'!BH119)</f>
        <v/>
      </c>
      <c r="BJ914" t="str">
        <f>IF(ISBLANK('Student EARS'!F119),"",'Student EARS'!F119)</f>
        <v/>
      </c>
      <c r="BK914" t="str">
        <f>IF(ISBLANK('Student EARS'!G119),"",'Student EARS'!G119)</f>
        <v/>
      </c>
      <c r="BL914" t="str">
        <f>IF(ISBLANK('Student EARS'!AF119),"",'Student EARS'!AF119)</f>
        <v/>
      </c>
      <c r="BN914" t="str">
        <f>IF(ISBLANK('Student EARS'!BI119),"",'Student EARS'!BI119)</f>
        <v/>
      </c>
    </row>
    <row r="915" spans="6:66">
      <c r="F915" t="str">
        <f>IF(ISBLANK('Student EARS'!H120),"",'Student EARS'!H120)</f>
        <v/>
      </c>
      <c r="G915" t="str">
        <f>IF(ISBLANK('Student EARS'!I120),"",'Student EARS'!I120)</f>
        <v/>
      </c>
      <c r="H915" t="str">
        <f>IF(ISBLANK('Student EARS'!J120),"",'Student EARS'!J120)</f>
        <v/>
      </c>
      <c r="I915" t="str">
        <f>IF(ISBLANK('Student EARS'!K120),"",'Student EARS'!K120)</f>
        <v/>
      </c>
      <c r="J915" t="str">
        <f>IF(ISBLANK('Student EARS'!L120),"",'Student EARS'!L120)</f>
        <v/>
      </c>
      <c r="K915" t="str">
        <f>IF(ISBLANK('Student EARS'!M120),"",'Student EARS'!M120)</f>
        <v/>
      </c>
      <c r="N915" t="str">
        <f>IF(ISBLANK('Student EARS'!N120),"",'Student EARS'!N120)</f>
        <v/>
      </c>
      <c r="AU915" t="str">
        <f>IF(ISBLANK('Student EARS'!AU120),"",'Student EARS'!AU120)</f>
        <v/>
      </c>
      <c r="AV915" t="str">
        <f>IF(ISBLANK('Student EARS'!AV120),"",'Student EARS'!AV120)</f>
        <v/>
      </c>
      <c r="AW915" t="str">
        <f>IF(ISBLANK('Student EARS'!AW120),"",'Student EARS'!AW120)</f>
        <v/>
      </c>
      <c r="AX915" t="str">
        <f>IF(ISBLANK('Student EARS'!AX120),"",'Student EARS'!AX120)</f>
        <v/>
      </c>
      <c r="BG915" t="str">
        <f>IF(ISBLANK('Student EARS'!BG120),"",'Student EARS'!BG120)</f>
        <v/>
      </c>
      <c r="BI915" s="29" t="str">
        <f>IF(ISBLANK('Student EARS'!BH120),"",'Student EARS'!BH120)</f>
        <v/>
      </c>
      <c r="BJ915" t="str">
        <f>IF(ISBLANK('Student EARS'!F120),"",'Student EARS'!F120)</f>
        <v/>
      </c>
      <c r="BK915" t="str">
        <f>IF(ISBLANK('Student EARS'!G120),"",'Student EARS'!G120)</f>
        <v/>
      </c>
      <c r="BL915" t="str">
        <f>IF(ISBLANK('Student EARS'!AF120),"",'Student EARS'!AF120)</f>
        <v/>
      </c>
      <c r="BN915" t="str">
        <f>IF(ISBLANK('Student EARS'!BI120),"",'Student EARS'!BI120)</f>
        <v/>
      </c>
    </row>
    <row r="916" spans="6:66">
      <c r="F916" t="str">
        <f>IF(ISBLANK('Student EARS'!H121),"",'Student EARS'!H121)</f>
        <v/>
      </c>
      <c r="G916" t="str">
        <f>IF(ISBLANK('Student EARS'!I121),"",'Student EARS'!I121)</f>
        <v/>
      </c>
      <c r="H916" t="str">
        <f>IF(ISBLANK('Student EARS'!J121),"",'Student EARS'!J121)</f>
        <v/>
      </c>
      <c r="I916" t="str">
        <f>IF(ISBLANK('Student EARS'!K121),"",'Student EARS'!K121)</f>
        <v/>
      </c>
      <c r="J916" t="str">
        <f>IF(ISBLANK('Student EARS'!L121),"",'Student EARS'!L121)</f>
        <v/>
      </c>
      <c r="K916" t="str">
        <f>IF(ISBLANK('Student EARS'!M121),"",'Student EARS'!M121)</f>
        <v/>
      </c>
      <c r="N916" t="str">
        <f>IF(ISBLANK('Student EARS'!N121),"",'Student EARS'!N121)</f>
        <v/>
      </c>
      <c r="AU916" t="str">
        <f>IF(ISBLANK('Student EARS'!AU121),"",'Student EARS'!AU121)</f>
        <v/>
      </c>
      <c r="AV916" t="str">
        <f>IF(ISBLANK('Student EARS'!AV121),"",'Student EARS'!AV121)</f>
        <v/>
      </c>
      <c r="AW916" t="str">
        <f>IF(ISBLANK('Student EARS'!AW121),"",'Student EARS'!AW121)</f>
        <v/>
      </c>
      <c r="AX916" t="str">
        <f>IF(ISBLANK('Student EARS'!AX121),"",'Student EARS'!AX121)</f>
        <v/>
      </c>
      <c r="BG916" t="str">
        <f>IF(ISBLANK('Student EARS'!BG121),"",'Student EARS'!BG121)</f>
        <v/>
      </c>
      <c r="BI916" s="29" t="str">
        <f>IF(ISBLANK('Student EARS'!BH121),"",'Student EARS'!BH121)</f>
        <v/>
      </c>
      <c r="BJ916" t="str">
        <f>IF(ISBLANK('Student EARS'!F121),"",'Student EARS'!F121)</f>
        <v/>
      </c>
      <c r="BK916" t="str">
        <f>IF(ISBLANK('Student EARS'!G121),"",'Student EARS'!G121)</f>
        <v/>
      </c>
      <c r="BL916" t="str">
        <f>IF(ISBLANK('Student EARS'!AF121),"",'Student EARS'!AF121)</f>
        <v/>
      </c>
      <c r="BN916" t="str">
        <f>IF(ISBLANK('Student EARS'!BI121),"",'Student EARS'!BI121)</f>
        <v/>
      </c>
    </row>
    <row r="917" spans="6:66">
      <c r="F917" t="str">
        <f>IF(ISBLANK('Student EARS'!H122),"",'Student EARS'!H122)</f>
        <v/>
      </c>
      <c r="G917" t="str">
        <f>IF(ISBLANK('Student EARS'!I122),"",'Student EARS'!I122)</f>
        <v/>
      </c>
      <c r="H917" t="str">
        <f>IF(ISBLANK('Student EARS'!J122),"",'Student EARS'!J122)</f>
        <v/>
      </c>
      <c r="I917" t="str">
        <f>IF(ISBLANK('Student EARS'!K122),"",'Student EARS'!K122)</f>
        <v/>
      </c>
      <c r="J917" t="str">
        <f>IF(ISBLANK('Student EARS'!L122),"",'Student EARS'!L122)</f>
        <v/>
      </c>
      <c r="K917" t="str">
        <f>IF(ISBLANK('Student EARS'!M122),"",'Student EARS'!M122)</f>
        <v/>
      </c>
      <c r="N917" t="str">
        <f>IF(ISBLANK('Student EARS'!N122),"",'Student EARS'!N122)</f>
        <v/>
      </c>
      <c r="AU917" t="str">
        <f>IF(ISBLANK('Student EARS'!AU122),"",'Student EARS'!AU122)</f>
        <v/>
      </c>
      <c r="AV917" t="str">
        <f>IF(ISBLANK('Student EARS'!AV122),"",'Student EARS'!AV122)</f>
        <v/>
      </c>
      <c r="AW917" t="str">
        <f>IF(ISBLANK('Student EARS'!AW122),"",'Student EARS'!AW122)</f>
        <v/>
      </c>
      <c r="AX917" t="str">
        <f>IF(ISBLANK('Student EARS'!AX122),"",'Student EARS'!AX122)</f>
        <v/>
      </c>
      <c r="BG917" t="str">
        <f>IF(ISBLANK('Student EARS'!BG122),"",'Student EARS'!BG122)</f>
        <v/>
      </c>
      <c r="BI917" s="29" t="str">
        <f>IF(ISBLANK('Student EARS'!BH122),"",'Student EARS'!BH122)</f>
        <v/>
      </c>
      <c r="BJ917" t="str">
        <f>IF(ISBLANK('Student EARS'!F122),"",'Student EARS'!F122)</f>
        <v/>
      </c>
      <c r="BK917" t="str">
        <f>IF(ISBLANK('Student EARS'!G122),"",'Student EARS'!G122)</f>
        <v/>
      </c>
      <c r="BL917" t="str">
        <f>IF(ISBLANK('Student EARS'!AF122),"",'Student EARS'!AF122)</f>
        <v/>
      </c>
      <c r="BN917" t="str">
        <f>IF(ISBLANK('Student EARS'!BI122),"",'Student EARS'!BI122)</f>
        <v/>
      </c>
    </row>
    <row r="918" spans="6:66">
      <c r="F918" t="str">
        <f>IF(ISBLANK('Student EARS'!H123),"",'Student EARS'!H123)</f>
        <v/>
      </c>
      <c r="G918" t="str">
        <f>IF(ISBLANK('Student EARS'!I123),"",'Student EARS'!I123)</f>
        <v/>
      </c>
      <c r="H918" t="str">
        <f>IF(ISBLANK('Student EARS'!J123),"",'Student EARS'!J123)</f>
        <v/>
      </c>
      <c r="I918" t="str">
        <f>IF(ISBLANK('Student EARS'!K123),"",'Student EARS'!K123)</f>
        <v/>
      </c>
      <c r="J918" t="str">
        <f>IF(ISBLANK('Student EARS'!L123),"",'Student EARS'!L123)</f>
        <v/>
      </c>
      <c r="K918" t="str">
        <f>IF(ISBLANK('Student EARS'!M123),"",'Student EARS'!M123)</f>
        <v/>
      </c>
      <c r="N918" t="str">
        <f>IF(ISBLANK('Student EARS'!N123),"",'Student EARS'!N123)</f>
        <v/>
      </c>
      <c r="AU918" t="str">
        <f>IF(ISBLANK('Student EARS'!AU123),"",'Student EARS'!AU123)</f>
        <v/>
      </c>
      <c r="AV918" t="str">
        <f>IF(ISBLANK('Student EARS'!AV123),"",'Student EARS'!AV123)</f>
        <v/>
      </c>
      <c r="AW918" t="str">
        <f>IF(ISBLANK('Student EARS'!AW123),"",'Student EARS'!AW123)</f>
        <v/>
      </c>
      <c r="AX918" t="str">
        <f>IF(ISBLANK('Student EARS'!AX123),"",'Student EARS'!AX123)</f>
        <v/>
      </c>
      <c r="BG918" t="str">
        <f>IF(ISBLANK('Student EARS'!BG123),"",'Student EARS'!BG123)</f>
        <v/>
      </c>
      <c r="BI918" s="29" t="str">
        <f>IF(ISBLANK('Student EARS'!BH123),"",'Student EARS'!BH123)</f>
        <v/>
      </c>
      <c r="BJ918" t="str">
        <f>IF(ISBLANK('Student EARS'!F123),"",'Student EARS'!F123)</f>
        <v/>
      </c>
      <c r="BK918" t="str">
        <f>IF(ISBLANK('Student EARS'!G123),"",'Student EARS'!G123)</f>
        <v/>
      </c>
      <c r="BL918" t="str">
        <f>IF(ISBLANK('Student EARS'!AF123),"",'Student EARS'!AF123)</f>
        <v/>
      </c>
      <c r="BN918" t="str">
        <f>IF(ISBLANK('Student EARS'!BI123),"",'Student EARS'!BI123)</f>
        <v/>
      </c>
    </row>
    <row r="919" spans="6:66">
      <c r="F919" t="str">
        <f>IF(ISBLANK('Student EARS'!H124),"",'Student EARS'!H124)</f>
        <v/>
      </c>
      <c r="G919" t="str">
        <f>IF(ISBLANK('Student EARS'!I124),"",'Student EARS'!I124)</f>
        <v/>
      </c>
      <c r="H919" t="str">
        <f>IF(ISBLANK('Student EARS'!J124),"",'Student EARS'!J124)</f>
        <v/>
      </c>
      <c r="I919" t="str">
        <f>IF(ISBLANK('Student EARS'!K124),"",'Student EARS'!K124)</f>
        <v/>
      </c>
      <c r="J919" t="str">
        <f>IF(ISBLANK('Student EARS'!L124),"",'Student EARS'!L124)</f>
        <v/>
      </c>
      <c r="K919" t="str">
        <f>IF(ISBLANK('Student EARS'!M124),"",'Student EARS'!M124)</f>
        <v/>
      </c>
      <c r="N919" t="str">
        <f>IF(ISBLANK('Student EARS'!N124),"",'Student EARS'!N124)</f>
        <v/>
      </c>
      <c r="AU919" t="str">
        <f>IF(ISBLANK('Student EARS'!AU124),"",'Student EARS'!AU124)</f>
        <v/>
      </c>
      <c r="AV919" t="str">
        <f>IF(ISBLANK('Student EARS'!AV124),"",'Student EARS'!AV124)</f>
        <v/>
      </c>
      <c r="AW919" t="str">
        <f>IF(ISBLANK('Student EARS'!AW124),"",'Student EARS'!AW124)</f>
        <v/>
      </c>
      <c r="AX919" t="str">
        <f>IF(ISBLANK('Student EARS'!AX124),"",'Student EARS'!AX124)</f>
        <v/>
      </c>
      <c r="BG919" t="str">
        <f>IF(ISBLANK('Student EARS'!BG124),"",'Student EARS'!BG124)</f>
        <v/>
      </c>
      <c r="BI919" s="29" t="str">
        <f>IF(ISBLANK('Student EARS'!BH124),"",'Student EARS'!BH124)</f>
        <v/>
      </c>
      <c r="BJ919" t="str">
        <f>IF(ISBLANK('Student EARS'!F124),"",'Student EARS'!F124)</f>
        <v/>
      </c>
      <c r="BK919" t="str">
        <f>IF(ISBLANK('Student EARS'!G124),"",'Student EARS'!G124)</f>
        <v/>
      </c>
      <c r="BL919" t="str">
        <f>IF(ISBLANK('Student EARS'!AF124),"",'Student EARS'!AF124)</f>
        <v/>
      </c>
      <c r="BN919" t="str">
        <f>IF(ISBLANK('Student EARS'!BI124),"",'Student EARS'!BI124)</f>
        <v/>
      </c>
    </row>
    <row r="920" spans="6:66">
      <c r="F920" t="str">
        <f>IF(ISBLANK('Student EARS'!H125),"",'Student EARS'!H125)</f>
        <v/>
      </c>
      <c r="G920" t="str">
        <f>IF(ISBLANK('Student EARS'!I125),"",'Student EARS'!I125)</f>
        <v/>
      </c>
      <c r="H920" t="str">
        <f>IF(ISBLANK('Student EARS'!J125),"",'Student EARS'!J125)</f>
        <v/>
      </c>
      <c r="I920" t="str">
        <f>IF(ISBLANK('Student EARS'!K125),"",'Student EARS'!K125)</f>
        <v/>
      </c>
      <c r="J920" t="str">
        <f>IF(ISBLANK('Student EARS'!L125),"",'Student EARS'!L125)</f>
        <v/>
      </c>
      <c r="K920" t="str">
        <f>IF(ISBLANK('Student EARS'!M125),"",'Student EARS'!M125)</f>
        <v/>
      </c>
      <c r="N920" t="str">
        <f>IF(ISBLANK('Student EARS'!N125),"",'Student EARS'!N125)</f>
        <v/>
      </c>
      <c r="AU920" t="str">
        <f>IF(ISBLANK('Student EARS'!AU125),"",'Student EARS'!AU125)</f>
        <v/>
      </c>
      <c r="AV920" t="str">
        <f>IF(ISBLANK('Student EARS'!AV125),"",'Student EARS'!AV125)</f>
        <v/>
      </c>
      <c r="AW920" t="str">
        <f>IF(ISBLANK('Student EARS'!AW125),"",'Student EARS'!AW125)</f>
        <v/>
      </c>
      <c r="AX920" t="str">
        <f>IF(ISBLANK('Student EARS'!AX125),"",'Student EARS'!AX125)</f>
        <v/>
      </c>
      <c r="BG920" t="str">
        <f>IF(ISBLANK('Student EARS'!BG125),"",'Student EARS'!BG125)</f>
        <v/>
      </c>
      <c r="BI920" s="29" t="str">
        <f>IF(ISBLANK('Student EARS'!BH125),"",'Student EARS'!BH125)</f>
        <v/>
      </c>
      <c r="BJ920" t="str">
        <f>IF(ISBLANK('Student EARS'!F125),"",'Student EARS'!F125)</f>
        <v/>
      </c>
      <c r="BK920" t="str">
        <f>IF(ISBLANK('Student EARS'!G125),"",'Student EARS'!G125)</f>
        <v/>
      </c>
      <c r="BL920" t="str">
        <f>IF(ISBLANK('Student EARS'!AF125),"",'Student EARS'!AF125)</f>
        <v/>
      </c>
      <c r="BN920" t="str">
        <f>IF(ISBLANK('Student EARS'!BI125),"",'Student EARS'!BI125)</f>
        <v/>
      </c>
    </row>
    <row r="921" spans="6:66">
      <c r="F921" t="str">
        <f>IF(ISBLANK('Student EARS'!H126),"",'Student EARS'!H126)</f>
        <v/>
      </c>
      <c r="G921" t="str">
        <f>IF(ISBLANK('Student EARS'!I126),"",'Student EARS'!I126)</f>
        <v/>
      </c>
      <c r="H921" t="str">
        <f>IF(ISBLANK('Student EARS'!J126),"",'Student EARS'!J126)</f>
        <v/>
      </c>
      <c r="I921" t="str">
        <f>IF(ISBLANK('Student EARS'!K126),"",'Student EARS'!K126)</f>
        <v/>
      </c>
      <c r="J921" t="str">
        <f>IF(ISBLANK('Student EARS'!L126),"",'Student EARS'!L126)</f>
        <v/>
      </c>
      <c r="K921" t="str">
        <f>IF(ISBLANK('Student EARS'!M126),"",'Student EARS'!M126)</f>
        <v/>
      </c>
      <c r="N921" t="str">
        <f>IF(ISBLANK('Student EARS'!N126),"",'Student EARS'!N126)</f>
        <v/>
      </c>
      <c r="AU921" t="str">
        <f>IF(ISBLANK('Student EARS'!AU126),"",'Student EARS'!AU126)</f>
        <v/>
      </c>
      <c r="AV921" t="str">
        <f>IF(ISBLANK('Student EARS'!AV126),"",'Student EARS'!AV126)</f>
        <v/>
      </c>
      <c r="AW921" t="str">
        <f>IF(ISBLANK('Student EARS'!AW126),"",'Student EARS'!AW126)</f>
        <v/>
      </c>
      <c r="AX921" t="str">
        <f>IF(ISBLANK('Student EARS'!AX126),"",'Student EARS'!AX126)</f>
        <v/>
      </c>
      <c r="BG921" t="str">
        <f>IF(ISBLANK('Student EARS'!BG126),"",'Student EARS'!BG126)</f>
        <v/>
      </c>
      <c r="BI921" s="29" t="str">
        <f>IF(ISBLANK('Student EARS'!BH126),"",'Student EARS'!BH126)</f>
        <v/>
      </c>
      <c r="BJ921" t="str">
        <f>IF(ISBLANK('Student EARS'!F126),"",'Student EARS'!F126)</f>
        <v/>
      </c>
      <c r="BK921" t="str">
        <f>IF(ISBLANK('Student EARS'!G126),"",'Student EARS'!G126)</f>
        <v/>
      </c>
      <c r="BL921" t="str">
        <f>IF(ISBLANK('Student EARS'!AF126),"",'Student EARS'!AF126)</f>
        <v/>
      </c>
      <c r="BN921" t="str">
        <f>IF(ISBLANK('Student EARS'!BI126),"",'Student EARS'!BI126)</f>
        <v/>
      </c>
    </row>
    <row r="922" spans="6:66">
      <c r="F922" t="str">
        <f>IF(ISBLANK('Student EARS'!H127),"",'Student EARS'!H127)</f>
        <v/>
      </c>
      <c r="G922" t="str">
        <f>IF(ISBLANK('Student EARS'!I127),"",'Student EARS'!I127)</f>
        <v/>
      </c>
      <c r="H922" t="str">
        <f>IF(ISBLANK('Student EARS'!J127),"",'Student EARS'!J127)</f>
        <v/>
      </c>
      <c r="I922" t="str">
        <f>IF(ISBLANK('Student EARS'!K127),"",'Student EARS'!K127)</f>
        <v/>
      </c>
      <c r="J922" t="str">
        <f>IF(ISBLANK('Student EARS'!L127),"",'Student EARS'!L127)</f>
        <v/>
      </c>
      <c r="K922" t="str">
        <f>IF(ISBLANK('Student EARS'!M127),"",'Student EARS'!M127)</f>
        <v/>
      </c>
      <c r="N922" t="str">
        <f>IF(ISBLANK('Student EARS'!N127),"",'Student EARS'!N127)</f>
        <v/>
      </c>
      <c r="AU922" t="str">
        <f>IF(ISBLANK('Student EARS'!AU127),"",'Student EARS'!AU127)</f>
        <v/>
      </c>
      <c r="AV922" t="str">
        <f>IF(ISBLANK('Student EARS'!AV127),"",'Student EARS'!AV127)</f>
        <v/>
      </c>
      <c r="AW922" t="str">
        <f>IF(ISBLANK('Student EARS'!AW127),"",'Student EARS'!AW127)</f>
        <v/>
      </c>
      <c r="AX922" t="str">
        <f>IF(ISBLANK('Student EARS'!AX127),"",'Student EARS'!AX127)</f>
        <v/>
      </c>
      <c r="BG922" t="str">
        <f>IF(ISBLANK('Student EARS'!BG127),"",'Student EARS'!BG127)</f>
        <v/>
      </c>
      <c r="BI922" s="29" t="str">
        <f>IF(ISBLANK('Student EARS'!BH127),"",'Student EARS'!BH127)</f>
        <v/>
      </c>
      <c r="BJ922" t="str">
        <f>IF(ISBLANK('Student EARS'!F127),"",'Student EARS'!F127)</f>
        <v/>
      </c>
      <c r="BK922" t="str">
        <f>IF(ISBLANK('Student EARS'!G127),"",'Student EARS'!G127)</f>
        <v/>
      </c>
      <c r="BL922" t="str">
        <f>IF(ISBLANK('Student EARS'!AF127),"",'Student EARS'!AF127)</f>
        <v/>
      </c>
      <c r="BN922" t="str">
        <f>IF(ISBLANK('Student EARS'!BI127),"",'Student EARS'!BI127)</f>
        <v/>
      </c>
    </row>
    <row r="923" spans="6:66">
      <c r="F923" t="str">
        <f>IF(ISBLANK('Student EARS'!H128),"",'Student EARS'!H128)</f>
        <v/>
      </c>
      <c r="G923" t="str">
        <f>IF(ISBLANK('Student EARS'!I128),"",'Student EARS'!I128)</f>
        <v/>
      </c>
      <c r="H923" t="str">
        <f>IF(ISBLANK('Student EARS'!J128),"",'Student EARS'!J128)</f>
        <v/>
      </c>
      <c r="I923" t="str">
        <f>IF(ISBLANK('Student EARS'!K128),"",'Student EARS'!K128)</f>
        <v/>
      </c>
      <c r="J923" t="str">
        <f>IF(ISBLANK('Student EARS'!L128),"",'Student EARS'!L128)</f>
        <v/>
      </c>
      <c r="K923" t="str">
        <f>IF(ISBLANK('Student EARS'!M128),"",'Student EARS'!M128)</f>
        <v/>
      </c>
      <c r="N923" t="str">
        <f>IF(ISBLANK('Student EARS'!N128),"",'Student EARS'!N128)</f>
        <v/>
      </c>
      <c r="AU923" t="str">
        <f>IF(ISBLANK('Student EARS'!AU128),"",'Student EARS'!AU128)</f>
        <v/>
      </c>
      <c r="AV923" t="str">
        <f>IF(ISBLANK('Student EARS'!AV128),"",'Student EARS'!AV128)</f>
        <v/>
      </c>
      <c r="AW923" t="str">
        <f>IF(ISBLANK('Student EARS'!AW128),"",'Student EARS'!AW128)</f>
        <v/>
      </c>
      <c r="AX923" t="str">
        <f>IF(ISBLANK('Student EARS'!AX128),"",'Student EARS'!AX128)</f>
        <v/>
      </c>
      <c r="BG923" t="str">
        <f>IF(ISBLANK('Student EARS'!BG128),"",'Student EARS'!BG128)</f>
        <v/>
      </c>
      <c r="BI923" s="29" t="str">
        <f>IF(ISBLANK('Student EARS'!BH128),"",'Student EARS'!BH128)</f>
        <v/>
      </c>
      <c r="BJ923" t="str">
        <f>IF(ISBLANK('Student EARS'!F128),"",'Student EARS'!F128)</f>
        <v/>
      </c>
      <c r="BK923" t="str">
        <f>IF(ISBLANK('Student EARS'!G128),"",'Student EARS'!G128)</f>
        <v/>
      </c>
      <c r="BL923" t="str">
        <f>IF(ISBLANK('Student EARS'!AF128),"",'Student EARS'!AF128)</f>
        <v/>
      </c>
      <c r="BN923" t="str">
        <f>IF(ISBLANK('Student EARS'!BI128),"",'Student EARS'!BI128)</f>
        <v/>
      </c>
    </row>
    <row r="924" spans="6:66">
      <c r="F924" t="str">
        <f>IF(ISBLANK('Student EARS'!H129),"",'Student EARS'!H129)</f>
        <v/>
      </c>
      <c r="G924" t="str">
        <f>IF(ISBLANK('Student EARS'!I129),"",'Student EARS'!I129)</f>
        <v/>
      </c>
      <c r="H924" t="str">
        <f>IF(ISBLANK('Student EARS'!J129),"",'Student EARS'!J129)</f>
        <v/>
      </c>
      <c r="I924" t="str">
        <f>IF(ISBLANK('Student EARS'!K129),"",'Student EARS'!K129)</f>
        <v/>
      </c>
      <c r="J924" t="str">
        <f>IF(ISBLANK('Student EARS'!L129),"",'Student EARS'!L129)</f>
        <v/>
      </c>
      <c r="K924" t="str">
        <f>IF(ISBLANK('Student EARS'!M129),"",'Student EARS'!M129)</f>
        <v/>
      </c>
      <c r="N924" t="str">
        <f>IF(ISBLANK('Student EARS'!N129),"",'Student EARS'!N129)</f>
        <v/>
      </c>
      <c r="AU924" t="str">
        <f>IF(ISBLANK('Student EARS'!AU129),"",'Student EARS'!AU129)</f>
        <v/>
      </c>
      <c r="AV924" t="str">
        <f>IF(ISBLANK('Student EARS'!AV129),"",'Student EARS'!AV129)</f>
        <v/>
      </c>
      <c r="AW924" t="str">
        <f>IF(ISBLANK('Student EARS'!AW129),"",'Student EARS'!AW129)</f>
        <v/>
      </c>
      <c r="AX924" t="str">
        <f>IF(ISBLANK('Student EARS'!AX129),"",'Student EARS'!AX129)</f>
        <v/>
      </c>
      <c r="BG924" t="str">
        <f>IF(ISBLANK('Student EARS'!BG129),"",'Student EARS'!BG129)</f>
        <v/>
      </c>
      <c r="BI924" s="29" t="str">
        <f>IF(ISBLANK('Student EARS'!BH129),"",'Student EARS'!BH129)</f>
        <v/>
      </c>
      <c r="BJ924" t="str">
        <f>IF(ISBLANK('Student EARS'!F129),"",'Student EARS'!F129)</f>
        <v/>
      </c>
      <c r="BK924" t="str">
        <f>IF(ISBLANK('Student EARS'!G129),"",'Student EARS'!G129)</f>
        <v/>
      </c>
      <c r="BL924" t="str">
        <f>IF(ISBLANK('Student EARS'!AF129),"",'Student EARS'!AF129)</f>
        <v/>
      </c>
      <c r="BN924" t="str">
        <f>IF(ISBLANK('Student EARS'!BI129),"",'Student EARS'!BI129)</f>
        <v/>
      </c>
    </row>
    <row r="925" spans="6:66">
      <c r="F925" t="str">
        <f>IF(ISBLANK('Student EARS'!H130),"",'Student EARS'!H130)</f>
        <v/>
      </c>
      <c r="G925" t="str">
        <f>IF(ISBLANK('Student EARS'!I130),"",'Student EARS'!I130)</f>
        <v/>
      </c>
      <c r="H925" t="str">
        <f>IF(ISBLANK('Student EARS'!J130),"",'Student EARS'!J130)</f>
        <v/>
      </c>
      <c r="I925" t="str">
        <f>IF(ISBLANK('Student EARS'!K130),"",'Student EARS'!K130)</f>
        <v/>
      </c>
      <c r="J925" t="str">
        <f>IF(ISBLANK('Student EARS'!L130),"",'Student EARS'!L130)</f>
        <v/>
      </c>
      <c r="K925" t="str">
        <f>IF(ISBLANK('Student EARS'!M130),"",'Student EARS'!M130)</f>
        <v/>
      </c>
      <c r="N925" t="str">
        <f>IF(ISBLANK('Student EARS'!N130),"",'Student EARS'!N130)</f>
        <v/>
      </c>
      <c r="AU925" t="str">
        <f>IF(ISBLANK('Student EARS'!AU130),"",'Student EARS'!AU130)</f>
        <v/>
      </c>
      <c r="AV925" t="str">
        <f>IF(ISBLANK('Student EARS'!AV130),"",'Student EARS'!AV130)</f>
        <v/>
      </c>
      <c r="AW925" t="str">
        <f>IF(ISBLANK('Student EARS'!AW130),"",'Student EARS'!AW130)</f>
        <v/>
      </c>
      <c r="AX925" t="str">
        <f>IF(ISBLANK('Student EARS'!AX130),"",'Student EARS'!AX130)</f>
        <v/>
      </c>
      <c r="BG925" t="str">
        <f>IF(ISBLANK('Student EARS'!BG130),"",'Student EARS'!BG130)</f>
        <v/>
      </c>
      <c r="BI925" s="29" t="str">
        <f>IF(ISBLANK('Student EARS'!BH130),"",'Student EARS'!BH130)</f>
        <v/>
      </c>
      <c r="BJ925" t="str">
        <f>IF(ISBLANK('Student EARS'!F130),"",'Student EARS'!F130)</f>
        <v/>
      </c>
      <c r="BK925" t="str">
        <f>IF(ISBLANK('Student EARS'!G130),"",'Student EARS'!G130)</f>
        <v/>
      </c>
      <c r="BL925" t="str">
        <f>IF(ISBLANK('Student EARS'!AF130),"",'Student EARS'!AF130)</f>
        <v/>
      </c>
      <c r="BN925" t="str">
        <f>IF(ISBLANK('Student EARS'!BI130),"",'Student EARS'!BI130)</f>
        <v/>
      </c>
    </row>
    <row r="926" spans="6:66">
      <c r="F926" t="str">
        <f>IF(ISBLANK('Student EARS'!H131),"",'Student EARS'!H131)</f>
        <v/>
      </c>
      <c r="G926" t="str">
        <f>IF(ISBLANK('Student EARS'!I131),"",'Student EARS'!I131)</f>
        <v/>
      </c>
      <c r="H926" t="str">
        <f>IF(ISBLANK('Student EARS'!J131),"",'Student EARS'!J131)</f>
        <v/>
      </c>
      <c r="I926" t="str">
        <f>IF(ISBLANK('Student EARS'!K131),"",'Student EARS'!K131)</f>
        <v/>
      </c>
      <c r="J926" t="str">
        <f>IF(ISBLANK('Student EARS'!L131),"",'Student EARS'!L131)</f>
        <v/>
      </c>
      <c r="K926" t="str">
        <f>IF(ISBLANK('Student EARS'!M131),"",'Student EARS'!M131)</f>
        <v/>
      </c>
      <c r="N926" t="str">
        <f>IF(ISBLANK('Student EARS'!N131),"",'Student EARS'!N131)</f>
        <v/>
      </c>
      <c r="AU926" t="str">
        <f>IF(ISBLANK('Student EARS'!AU131),"",'Student EARS'!AU131)</f>
        <v/>
      </c>
      <c r="AV926" t="str">
        <f>IF(ISBLANK('Student EARS'!AV131),"",'Student EARS'!AV131)</f>
        <v/>
      </c>
      <c r="AW926" t="str">
        <f>IF(ISBLANK('Student EARS'!AW131),"",'Student EARS'!AW131)</f>
        <v/>
      </c>
      <c r="AX926" t="str">
        <f>IF(ISBLANK('Student EARS'!AX131),"",'Student EARS'!AX131)</f>
        <v/>
      </c>
      <c r="BG926" t="str">
        <f>IF(ISBLANK('Student EARS'!BG131),"",'Student EARS'!BG131)</f>
        <v/>
      </c>
      <c r="BI926" s="29" t="str">
        <f>IF(ISBLANK('Student EARS'!BH131),"",'Student EARS'!BH131)</f>
        <v/>
      </c>
      <c r="BJ926" t="str">
        <f>IF(ISBLANK('Student EARS'!F131),"",'Student EARS'!F131)</f>
        <v/>
      </c>
      <c r="BK926" t="str">
        <f>IF(ISBLANK('Student EARS'!G131),"",'Student EARS'!G131)</f>
        <v/>
      </c>
      <c r="BL926" t="str">
        <f>IF(ISBLANK('Student EARS'!AF131),"",'Student EARS'!AF131)</f>
        <v/>
      </c>
      <c r="BN926" t="str">
        <f>IF(ISBLANK('Student EARS'!BI131),"",'Student EARS'!BI131)</f>
        <v/>
      </c>
    </row>
    <row r="927" spans="6:66">
      <c r="F927" t="str">
        <f>IF(ISBLANK('Student EARS'!H132),"",'Student EARS'!H132)</f>
        <v/>
      </c>
      <c r="G927" t="str">
        <f>IF(ISBLANK('Student EARS'!I132),"",'Student EARS'!I132)</f>
        <v/>
      </c>
      <c r="H927" t="str">
        <f>IF(ISBLANK('Student EARS'!J132),"",'Student EARS'!J132)</f>
        <v/>
      </c>
      <c r="I927" t="str">
        <f>IF(ISBLANK('Student EARS'!K132),"",'Student EARS'!K132)</f>
        <v/>
      </c>
      <c r="J927" t="str">
        <f>IF(ISBLANK('Student EARS'!L132),"",'Student EARS'!L132)</f>
        <v/>
      </c>
      <c r="K927" t="str">
        <f>IF(ISBLANK('Student EARS'!M132),"",'Student EARS'!M132)</f>
        <v/>
      </c>
      <c r="N927" t="str">
        <f>IF(ISBLANK('Student EARS'!N132),"",'Student EARS'!N132)</f>
        <v/>
      </c>
      <c r="AU927" t="str">
        <f>IF(ISBLANK('Student EARS'!AU132),"",'Student EARS'!AU132)</f>
        <v/>
      </c>
      <c r="AV927" t="str">
        <f>IF(ISBLANK('Student EARS'!AV132),"",'Student EARS'!AV132)</f>
        <v/>
      </c>
      <c r="AW927" t="str">
        <f>IF(ISBLANK('Student EARS'!AW132),"",'Student EARS'!AW132)</f>
        <v/>
      </c>
      <c r="AX927" t="str">
        <f>IF(ISBLANK('Student EARS'!AX132),"",'Student EARS'!AX132)</f>
        <v/>
      </c>
      <c r="BG927" t="str">
        <f>IF(ISBLANK('Student EARS'!BG132),"",'Student EARS'!BG132)</f>
        <v/>
      </c>
      <c r="BI927" s="29" t="str">
        <f>IF(ISBLANK('Student EARS'!BH132),"",'Student EARS'!BH132)</f>
        <v/>
      </c>
      <c r="BJ927" t="str">
        <f>IF(ISBLANK('Student EARS'!F132),"",'Student EARS'!F132)</f>
        <v/>
      </c>
      <c r="BK927" t="str">
        <f>IF(ISBLANK('Student EARS'!G132),"",'Student EARS'!G132)</f>
        <v/>
      </c>
      <c r="BL927" t="str">
        <f>IF(ISBLANK('Student EARS'!AF132),"",'Student EARS'!AF132)</f>
        <v/>
      </c>
      <c r="BN927" t="str">
        <f>IF(ISBLANK('Student EARS'!BI132),"",'Student EARS'!BI132)</f>
        <v/>
      </c>
    </row>
    <row r="928" spans="6:66">
      <c r="F928" t="str">
        <f>IF(ISBLANK('Student EARS'!H133),"",'Student EARS'!H133)</f>
        <v/>
      </c>
      <c r="G928" t="str">
        <f>IF(ISBLANK('Student EARS'!I133),"",'Student EARS'!I133)</f>
        <v/>
      </c>
      <c r="H928" t="str">
        <f>IF(ISBLANK('Student EARS'!J133),"",'Student EARS'!J133)</f>
        <v/>
      </c>
      <c r="I928" t="str">
        <f>IF(ISBLANK('Student EARS'!K133),"",'Student EARS'!K133)</f>
        <v/>
      </c>
      <c r="J928" t="str">
        <f>IF(ISBLANK('Student EARS'!L133),"",'Student EARS'!L133)</f>
        <v/>
      </c>
      <c r="K928" t="str">
        <f>IF(ISBLANK('Student EARS'!M133),"",'Student EARS'!M133)</f>
        <v/>
      </c>
      <c r="N928" t="str">
        <f>IF(ISBLANK('Student EARS'!N133),"",'Student EARS'!N133)</f>
        <v/>
      </c>
      <c r="AU928" t="str">
        <f>IF(ISBLANK('Student EARS'!AU133),"",'Student EARS'!AU133)</f>
        <v/>
      </c>
      <c r="AV928" t="str">
        <f>IF(ISBLANK('Student EARS'!AV133),"",'Student EARS'!AV133)</f>
        <v/>
      </c>
      <c r="AW928" t="str">
        <f>IF(ISBLANK('Student EARS'!AW133),"",'Student EARS'!AW133)</f>
        <v/>
      </c>
      <c r="AX928" t="str">
        <f>IF(ISBLANK('Student EARS'!AX133),"",'Student EARS'!AX133)</f>
        <v/>
      </c>
      <c r="BG928" t="str">
        <f>IF(ISBLANK('Student EARS'!BG133),"",'Student EARS'!BG133)</f>
        <v/>
      </c>
      <c r="BI928" s="29" t="str">
        <f>IF(ISBLANK('Student EARS'!BH133),"",'Student EARS'!BH133)</f>
        <v/>
      </c>
      <c r="BJ928" t="str">
        <f>IF(ISBLANK('Student EARS'!F133),"",'Student EARS'!F133)</f>
        <v/>
      </c>
      <c r="BK928" t="str">
        <f>IF(ISBLANK('Student EARS'!G133),"",'Student EARS'!G133)</f>
        <v/>
      </c>
      <c r="BL928" t="str">
        <f>IF(ISBLANK('Student EARS'!AF133),"",'Student EARS'!AF133)</f>
        <v/>
      </c>
      <c r="BN928" t="str">
        <f>IF(ISBLANK('Student EARS'!BI133),"",'Student EARS'!BI133)</f>
        <v/>
      </c>
    </row>
    <row r="929" spans="6:66">
      <c r="F929" t="str">
        <f>IF(ISBLANK('Student EARS'!H134),"",'Student EARS'!H134)</f>
        <v/>
      </c>
      <c r="G929" t="str">
        <f>IF(ISBLANK('Student EARS'!I134),"",'Student EARS'!I134)</f>
        <v/>
      </c>
      <c r="H929" t="str">
        <f>IF(ISBLANK('Student EARS'!J134),"",'Student EARS'!J134)</f>
        <v/>
      </c>
      <c r="I929" t="str">
        <f>IF(ISBLANK('Student EARS'!K134),"",'Student EARS'!K134)</f>
        <v/>
      </c>
      <c r="J929" t="str">
        <f>IF(ISBLANK('Student EARS'!L134),"",'Student EARS'!L134)</f>
        <v/>
      </c>
      <c r="K929" t="str">
        <f>IF(ISBLANK('Student EARS'!M134),"",'Student EARS'!M134)</f>
        <v/>
      </c>
      <c r="N929" t="str">
        <f>IF(ISBLANK('Student EARS'!N134),"",'Student EARS'!N134)</f>
        <v/>
      </c>
      <c r="AU929" t="str">
        <f>IF(ISBLANK('Student EARS'!AU134),"",'Student EARS'!AU134)</f>
        <v/>
      </c>
      <c r="AV929" t="str">
        <f>IF(ISBLANK('Student EARS'!AV134),"",'Student EARS'!AV134)</f>
        <v/>
      </c>
      <c r="AW929" t="str">
        <f>IF(ISBLANK('Student EARS'!AW134),"",'Student EARS'!AW134)</f>
        <v/>
      </c>
      <c r="AX929" t="str">
        <f>IF(ISBLANK('Student EARS'!AX134),"",'Student EARS'!AX134)</f>
        <v/>
      </c>
      <c r="BG929" t="str">
        <f>IF(ISBLANK('Student EARS'!BG134),"",'Student EARS'!BG134)</f>
        <v/>
      </c>
      <c r="BI929" s="29" t="str">
        <f>IF(ISBLANK('Student EARS'!BH134),"",'Student EARS'!BH134)</f>
        <v/>
      </c>
      <c r="BJ929" t="str">
        <f>IF(ISBLANK('Student EARS'!F134),"",'Student EARS'!F134)</f>
        <v/>
      </c>
      <c r="BK929" t="str">
        <f>IF(ISBLANK('Student EARS'!G134),"",'Student EARS'!G134)</f>
        <v/>
      </c>
      <c r="BL929" t="str">
        <f>IF(ISBLANK('Student EARS'!AF134),"",'Student EARS'!AF134)</f>
        <v/>
      </c>
      <c r="BN929" t="str">
        <f>IF(ISBLANK('Student EARS'!BI134),"",'Student EARS'!BI134)</f>
        <v/>
      </c>
    </row>
    <row r="930" spans="6:66">
      <c r="F930" t="str">
        <f>IF(ISBLANK('Student EARS'!H135),"",'Student EARS'!H135)</f>
        <v/>
      </c>
      <c r="G930" t="str">
        <f>IF(ISBLANK('Student EARS'!I135),"",'Student EARS'!I135)</f>
        <v/>
      </c>
      <c r="H930" t="str">
        <f>IF(ISBLANK('Student EARS'!J135),"",'Student EARS'!J135)</f>
        <v/>
      </c>
      <c r="I930" t="str">
        <f>IF(ISBLANK('Student EARS'!K135),"",'Student EARS'!K135)</f>
        <v/>
      </c>
      <c r="J930" t="str">
        <f>IF(ISBLANK('Student EARS'!L135),"",'Student EARS'!L135)</f>
        <v/>
      </c>
      <c r="K930" t="str">
        <f>IF(ISBLANK('Student EARS'!M135),"",'Student EARS'!M135)</f>
        <v/>
      </c>
      <c r="N930" t="str">
        <f>IF(ISBLANK('Student EARS'!N135),"",'Student EARS'!N135)</f>
        <v/>
      </c>
      <c r="AU930" t="str">
        <f>IF(ISBLANK('Student EARS'!AU135),"",'Student EARS'!AU135)</f>
        <v/>
      </c>
      <c r="AV930" t="str">
        <f>IF(ISBLANK('Student EARS'!AV135),"",'Student EARS'!AV135)</f>
        <v/>
      </c>
      <c r="AW930" t="str">
        <f>IF(ISBLANK('Student EARS'!AW135),"",'Student EARS'!AW135)</f>
        <v/>
      </c>
      <c r="AX930" t="str">
        <f>IF(ISBLANK('Student EARS'!AX135),"",'Student EARS'!AX135)</f>
        <v/>
      </c>
      <c r="BG930" t="str">
        <f>IF(ISBLANK('Student EARS'!BG135),"",'Student EARS'!BG135)</f>
        <v/>
      </c>
      <c r="BI930" s="29" t="str">
        <f>IF(ISBLANK('Student EARS'!BH135),"",'Student EARS'!BH135)</f>
        <v/>
      </c>
      <c r="BJ930" t="str">
        <f>IF(ISBLANK('Student EARS'!F135),"",'Student EARS'!F135)</f>
        <v/>
      </c>
      <c r="BK930" t="str">
        <f>IF(ISBLANK('Student EARS'!G135),"",'Student EARS'!G135)</f>
        <v/>
      </c>
      <c r="BL930" t="str">
        <f>IF(ISBLANK('Student EARS'!AF135),"",'Student EARS'!AF135)</f>
        <v/>
      </c>
      <c r="BN930" t="str">
        <f>IF(ISBLANK('Student EARS'!BI135),"",'Student EARS'!BI135)</f>
        <v/>
      </c>
    </row>
    <row r="931" spans="6:66">
      <c r="F931" t="str">
        <f>IF(ISBLANK('Student EARS'!H136),"",'Student EARS'!H136)</f>
        <v/>
      </c>
      <c r="G931" t="str">
        <f>IF(ISBLANK('Student EARS'!I136),"",'Student EARS'!I136)</f>
        <v/>
      </c>
      <c r="H931" t="str">
        <f>IF(ISBLANK('Student EARS'!J136),"",'Student EARS'!J136)</f>
        <v/>
      </c>
      <c r="I931" t="str">
        <f>IF(ISBLANK('Student EARS'!K136),"",'Student EARS'!K136)</f>
        <v/>
      </c>
      <c r="J931" t="str">
        <f>IF(ISBLANK('Student EARS'!L136),"",'Student EARS'!L136)</f>
        <v/>
      </c>
      <c r="K931" t="str">
        <f>IF(ISBLANK('Student EARS'!M136),"",'Student EARS'!M136)</f>
        <v/>
      </c>
      <c r="N931" t="str">
        <f>IF(ISBLANK('Student EARS'!N136),"",'Student EARS'!N136)</f>
        <v/>
      </c>
      <c r="AU931" t="str">
        <f>IF(ISBLANK('Student EARS'!AU136),"",'Student EARS'!AU136)</f>
        <v/>
      </c>
      <c r="AV931" t="str">
        <f>IF(ISBLANK('Student EARS'!AV136),"",'Student EARS'!AV136)</f>
        <v/>
      </c>
      <c r="AW931" t="str">
        <f>IF(ISBLANK('Student EARS'!AW136),"",'Student EARS'!AW136)</f>
        <v/>
      </c>
      <c r="AX931" t="str">
        <f>IF(ISBLANK('Student EARS'!AX136),"",'Student EARS'!AX136)</f>
        <v/>
      </c>
      <c r="BG931" t="str">
        <f>IF(ISBLANK('Student EARS'!BG136),"",'Student EARS'!BG136)</f>
        <v/>
      </c>
      <c r="BI931" s="29" t="str">
        <f>IF(ISBLANK('Student EARS'!BH136),"",'Student EARS'!BH136)</f>
        <v/>
      </c>
      <c r="BJ931" t="str">
        <f>IF(ISBLANK('Student EARS'!F136),"",'Student EARS'!F136)</f>
        <v/>
      </c>
      <c r="BK931" t="str">
        <f>IF(ISBLANK('Student EARS'!G136),"",'Student EARS'!G136)</f>
        <v/>
      </c>
      <c r="BL931" t="str">
        <f>IF(ISBLANK('Student EARS'!AF136),"",'Student EARS'!AF136)</f>
        <v/>
      </c>
      <c r="BN931" t="str">
        <f>IF(ISBLANK('Student EARS'!BI136),"",'Student EARS'!BI136)</f>
        <v/>
      </c>
    </row>
    <row r="932" spans="6:66">
      <c r="F932" t="str">
        <f>IF(ISBLANK('Student EARS'!H137),"",'Student EARS'!H137)</f>
        <v/>
      </c>
      <c r="G932" t="str">
        <f>IF(ISBLANK('Student EARS'!I137),"",'Student EARS'!I137)</f>
        <v/>
      </c>
      <c r="H932" t="str">
        <f>IF(ISBLANK('Student EARS'!J137),"",'Student EARS'!J137)</f>
        <v/>
      </c>
      <c r="I932" t="str">
        <f>IF(ISBLANK('Student EARS'!K137),"",'Student EARS'!K137)</f>
        <v/>
      </c>
      <c r="J932" t="str">
        <f>IF(ISBLANK('Student EARS'!L137),"",'Student EARS'!L137)</f>
        <v/>
      </c>
      <c r="K932" t="str">
        <f>IF(ISBLANK('Student EARS'!M137),"",'Student EARS'!M137)</f>
        <v/>
      </c>
      <c r="N932" t="str">
        <f>IF(ISBLANK('Student EARS'!N137),"",'Student EARS'!N137)</f>
        <v/>
      </c>
      <c r="AU932" t="str">
        <f>IF(ISBLANK('Student EARS'!AU137),"",'Student EARS'!AU137)</f>
        <v/>
      </c>
      <c r="AV932" t="str">
        <f>IF(ISBLANK('Student EARS'!AV137),"",'Student EARS'!AV137)</f>
        <v/>
      </c>
      <c r="AW932" t="str">
        <f>IF(ISBLANK('Student EARS'!AW137),"",'Student EARS'!AW137)</f>
        <v/>
      </c>
      <c r="AX932" t="str">
        <f>IF(ISBLANK('Student EARS'!AX137),"",'Student EARS'!AX137)</f>
        <v/>
      </c>
      <c r="BG932" t="str">
        <f>IF(ISBLANK('Student EARS'!BG137),"",'Student EARS'!BG137)</f>
        <v/>
      </c>
      <c r="BI932" s="29" t="str">
        <f>IF(ISBLANK('Student EARS'!BH137),"",'Student EARS'!BH137)</f>
        <v/>
      </c>
      <c r="BJ932" t="str">
        <f>IF(ISBLANK('Student EARS'!F137),"",'Student EARS'!F137)</f>
        <v/>
      </c>
      <c r="BK932" t="str">
        <f>IF(ISBLANK('Student EARS'!G137),"",'Student EARS'!G137)</f>
        <v/>
      </c>
      <c r="BL932" t="str">
        <f>IF(ISBLANK('Student EARS'!AF137),"",'Student EARS'!AF137)</f>
        <v/>
      </c>
      <c r="BN932" t="str">
        <f>IF(ISBLANK('Student EARS'!BI137),"",'Student EARS'!BI137)</f>
        <v/>
      </c>
    </row>
    <row r="933" spans="6:66">
      <c r="F933" t="str">
        <f>IF(ISBLANK('Student EARS'!H138),"",'Student EARS'!H138)</f>
        <v/>
      </c>
      <c r="G933" t="str">
        <f>IF(ISBLANK('Student EARS'!I138),"",'Student EARS'!I138)</f>
        <v/>
      </c>
      <c r="H933" t="str">
        <f>IF(ISBLANK('Student EARS'!J138),"",'Student EARS'!J138)</f>
        <v/>
      </c>
      <c r="I933" t="str">
        <f>IF(ISBLANK('Student EARS'!K138),"",'Student EARS'!K138)</f>
        <v/>
      </c>
      <c r="J933" t="str">
        <f>IF(ISBLANK('Student EARS'!L138),"",'Student EARS'!L138)</f>
        <v/>
      </c>
      <c r="K933" t="str">
        <f>IF(ISBLANK('Student EARS'!M138),"",'Student EARS'!M138)</f>
        <v/>
      </c>
      <c r="N933" t="str">
        <f>IF(ISBLANK('Student EARS'!N138),"",'Student EARS'!N138)</f>
        <v/>
      </c>
      <c r="AU933" t="str">
        <f>IF(ISBLANK('Student EARS'!AU138),"",'Student EARS'!AU138)</f>
        <v/>
      </c>
      <c r="AV933" t="str">
        <f>IF(ISBLANK('Student EARS'!AV138),"",'Student EARS'!AV138)</f>
        <v/>
      </c>
      <c r="AW933" t="str">
        <f>IF(ISBLANK('Student EARS'!AW138),"",'Student EARS'!AW138)</f>
        <v/>
      </c>
      <c r="AX933" t="str">
        <f>IF(ISBLANK('Student EARS'!AX138),"",'Student EARS'!AX138)</f>
        <v/>
      </c>
      <c r="BG933" t="str">
        <f>IF(ISBLANK('Student EARS'!BG138),"",'Student EARS'!BG138)</f>
        <v/>
      </c>
      <c r="BI933" s="29" t="str">
        <f>IF(ISBLANK('Student EARS'!BH138),"",'Student EARS'!BH138)</f>
        <v/>
      </c>
      <c r="BJ933" t="str">
        <f>IF(ISBLANK('Student EARS'!F138),"",'Student EARS'!F138)</f>
        <v/>
      </c>
      <c r="BK933" t="str">
        <f>IF(ISBLANK('Student EARS'!G138),"",'Student EARS'!G138)</f>
        <v/>
      </c>
      <c r="BL933" t="str">
        <f>IF(ISBLANK('Student EARS'!AF138),"",'Student EARS'!AF138)</f>
        <v/>
      </c>
      <c r="BN933" t="str">
        <f>IF(ISBLANK('Student EARS'!BI138),"",'Student EARS'!BI138)</f>
        <v/>
      </c>
    </row>
    <row r="934" spans="6:66">
      <c r="F934" t="str">
        <f>IF(ISBLANK('Student EARS'!H139),"",'Student EARS'!H139)</f>
        <v/>
      </c>
      <c r="G934" t="str">
        <f>IF(ISBLANK('Student EARS'!I139),"",'Student EARS'!I139)</f>
        <v/>
      </c>
      <c r="H934" t="str">
        <f>IF(ISBLANK('Student EARS'!J139),"",'Student EARS'!J139)</f>
        <v/>
      </c>
      <c r="I934" t="str">
        <f>IF(ISBLANK('Student EARS'!K139),"",'Student EARS'!K139)</f>
        <v/>
      </c>
      <c r="J934" t="str">
        <f>IF(ISBLANK('Student EARS'!L139),"",'Student EARS'!L139)</f>
        <v/>
      </c>
      <c r="K934" t="str">
        <f>IF(ISBLANK('Student EARS'!M139),"",'Student EARS'!M139)</f>
        <v/>
      </c>
      <c r="N934" t="str">
        <f>IF(ISBLANK('Student EARS'!N139),"",'Student EARS'!N139)</f>
        <v/>
      </c>
      <c r="AU934" t="str">
        <f>IF(ISBLANK('Student EARS'!AU139),"",'Student EARS'!AU139)</f>
        <v/>
      </c>
      <c r="AV934" t="str">
        <f>IF(ISBLANK('Student EARS'!AV139),"",'Student EARS'!AV139)</f>
        <v/>
      </c>
      <c r="AW934" t="str">
        <f>IF(ISBLANK('Student EARS'!AW139),"",'Student EARS'!AW139)</f>
        <v/>
      </c>
      <c r="AX934" t="str">
        <f>IF(ISBLANK('Student EARS'!AX139),"",'Student EARS'!AX139)</f>
        <v/>
      </c>
      <c r="BG934" t="str">
        <f>IF(ISBLANK('Student EARS'!BG139),"",'Student EARS'!BG139)</f>
        <v/>
      </c>
      <c r="BI934" s="29" t="str">
        <f>IF(ISBLANK('Student EARS'!BH139),"",'Student EARS'!BH139)</f>
        <v/>
      </c>
      <c r="BJ934" t="str">
        <f>IF(ISBLANK('Student EARS'!F139),"",'Student EARS'!F139)</f>
        <v/>
      </c>
      <c r="BK934" t="str">
        <f>IF(ISBLANK('Student EARS'!G139),"",'Student EARS'!G139)</f>
        <v/>
      </c>
      <c r="BL934" t="str">
        <f>IF(ISBLANK('Student EARS'!AF139),"",'Student EARS'!AF139)</f>
        <v/>
      </c>
      <c r="BN934" t="str">
        <f>IF(ISBLANK('Student EARS'!BI139),"",'Student EARS'!BI139)</f>
        <v/>
      </c>
    </row>
    <row r="935" spans="6:66">
      <c r="F935" t="str">
        <f>IF(ISBLANK('Student EARS'!H140),"",'Student EARS'!H140)</f>
        <v/>
      </c>
      <c r="G935" t="str">
        <f>IF(ISBLANK('Student EARS'!I140),"",'Student EARS'!I140)</f>
        <v/>
      </c>
      <c r="H935" t="str">
        <f>IF(ISBLANK('Student EARS'!J140),"",'Student EARS'!J140)</f>
        <v/>
      </c>
      <c r="I935" t="str">
        <f>IF(ISBLANK('Student EARS'!K140),"",'Student EARS'!K140)</f>
        <v/>
      </c>
      <c r="J935" t="str">
        <f>IF(ISBLANK('Student EARS'!L140),"",'Student EARS'!L140)</f>
        <v/>
      </c>
      <c r="K935" t="str">
        <f>IF(ISBLANK('Student EARS'!M140),"",'Student EARS'!M140)</f>
        <v/>
      </c>
      <c r="N935" t="str">
        <f>IF(ISBLANK('Student EARS'!N140),"",'Student EARS'!N140)</f>
        <v/>
      </c>
      <c r="AU935" t="str">
        <f>IF(ISBLANK('Student EARS'!AU140),"",'Student EARS'!AU140)</f>
        <v/>
      </c>
      <c r="AV935" t="str">
        <f>IF(ISBLANK('Student EARS'!AV140),"",'Student EARS'!AV140)</f>
        <v/>
      </c>
      <c r="AW935" t="str">
        <f>IF(ISBLANK('Student EARS'!AW140),"",'Student EARS'!AW140)</f>
        <v/>
      </c>
      <c r="AX935" t="str">
        <f>IF(ISBLANK('Student EARS'!AX140),"",'Student EARS'!AX140)</f>
        <v/>
      </c>
      <c r="BG935" t="str">
        <f>IF(ISBLANK('Student EARS'!BG140),"",'Student EARS'!BG140)</f>
        <v/>
      </c>
      <c r="BI935" s="29" t="str">
        <f>IF(ISBLANK('Student EARS'!BH140),"",'Student EARS'!BH140)</f>
        <v/>
      </c>
      <c r="BJ935" t="str">
        <f>IF(ISBLANK('Student EARS'!F140),"",'Student EARS'!F140)</f>
        <v/>
      </c>
      <c r="BK935" t="str">
        <f>IF(ISBLANK('Student EARS'!G140),"",'Student EARS'!G140)</f>
        <v/>
      </c>
      <c r="BL935" t="str">
        <f>IF(ISBLANK('Student EARS'!AF140),"",'Student EARS'!AF140)</f>
        <v/>
      </c>
      <c r="BN935" t="str">
        <f>IF(ISBLANK('Student EARS'!BI140),"",'Student EARS'!BI140)</f>
        <v/>
      </c>
    </row>
    <row r="936" spans="6:66">
      <c r="F936" t="str">
        <f>IF(ISBLANK('Student EARS'!H141),"",'Student EARS'!H141)</f>
        <v/>
      </c>
      <c r="G936" t="str">
        <f>IF(ISBLANK('Student EARS'!I141),"",'Student EARS'!I141)</f>
        <v/>
      </c>
      <c r="H936" t="str">
        <f>IF(ISBLANK('Student EARS'!J141),"",'Student EARS'!J141)</f>
        <v/>
      </c>
      <c r="I936" t="str">
        <f>IF(ISBLANK('Student EARS'!K141),"",'Student EARS'!K141)</f>
        <v/>
      </c>
      <c r="J936" t="str">
        <f>IF(ISBLANK('Student EARS'!L141),"",'Student EARS'!L141)</f>
        <v/>
      </c>
      <c r="K936" t="str">
        <f>IF(ISBLANK('Student EARS'!M141),"",'Student EARS'!M141)</f>
        <v/>
      </c>
      <c r="N936" t="str">
        <f>IF(ISBLANK('Student EARS'!N141),"",'Student EARS'!N141)</f>
        <v/>
      </c>
      <c r="AU936" t="str">
        <f>IF(ISBLANK('Student EARS'!AU141),"",'Student EARS'!AU141)</f>
        <v/>
      </c>
      <c r="AV936" t="str">
        <f>IF(ISBLANK('Student EARS'!AV141),"",'Student EARS'!AV141)</f>
        <v/>
      </c>
      <c r="AW936" t="str">
        <f>IF(ISBLANK('Student EARS'!AW141),"",'Student EARS'!AW141)</f>
        <v/>
      </c>
      <c r="AX936" t="str">
        <f>IF(ISBLANK('Student EARS'!AX141),"",'Student EARS'!AX141)</f>
        <v/>
      </c>
      <c r="BG936" t="str">
        <f>IF(ISBLANK('Student EARS'!BG141),"",'Student EARS'!BG141)</f>
        <v/>
      </c>
      <c r="BI936" s="29" t="str">
        <f>IF(ISBLANK('Student EARS'!BH141),"",'Student EARS'!BH141)</f>
        <v/>
      </c>
      <c r="BJ936" t="str">
        <f>IF(ISBLANK('Student EARS'!F141),"",'Student EARS'!F141)</f>
        <v/>
      </c>
      <c r="BK936" t="str">
        <f>IF(ISBLANK('Student EARS'!G141),"",'Student EARS'!G141)</f>
        <v/>
      </c>
      <c r="BL936" t="str">
        <f>IF(ISBLANK('Student EARS'!AF141),"",'Student EARS'!AF141)</f>
        <v/>
      </c>
      <c r="BN936" t="str">
        <f>IF(ISBLANK('Student EARS'!BI141),"",'Student EARS'!BI141)</f>
        <v/>
      </c>
    </row>
    <row r="937" spans="6:66">
      <c r="F937" t="str">
        <f>IF(ISBLANK('Student EARS'!H142),"",'Student EARS'!H142)</f>
        <v/>
      </c>
      <c r="G937" t="str">
        <f>IF(ISBLANK('Student EARS'!I142),"",'Student EARS'!I142)</f>
        <v/>
      </c>
      <c r="H937" t="str">
        <f>IF(ISBLANK('Student EARS'!J142),"",'Student EARS'!J142)</f>
        <v/>
      </c>
      <c r="I937" t="str">
        <f>IF(ISBLANK('Student EARS'!K142),"",'Student EARS'!K142)</f>
        <v/>
      </c>
      <c r="J937" t="str">
        <f>IF(ISBLANK('Student EARS'!L142),"",'Student EARS'!L142)</f>
        <v/>
      </c>
      <c r="K937" t="str">
        <f>IF(ISBLANK('Student EARS'!M142),"",'Student EARS'!M142)</f>
        <v/>
      </c>
      <c r="N937" t="str">
        <f>IF(ISBLANK('Student EARS'!N142),"",'Student EARS'!N142)</f>
        <v/>
      </c>
      <c r="AU937" t="str">
        <f>IF(ISBLANK('Student EARS'!AU142),"",'Student EARS'!AU142)</f>
        <v/>
      </c>
      <c r="AV937" t="str">
        <f>IF(ISBLANK('Student EARS'!AV142),"",'Student EARS'!AV142)</f>
        <v/>
      </c>
      <c r="AW937" t="str">
        <f>IF(ISBLANK('Student EARS'!AW142),"",'Student EARS'!AW142)</f>
        <v/>
      </c>
      <c r="AX937" t="str">
        <f>IF(ISBLANK('Student EARS'!AX142),"",'Student EARS'!AX142)</f>
        <v/>
      </c>
      <c r="BG937" t="str">
        <f>IF(ISBLANK('Student EARS'!BG142),"",'Student EARS'!BG142)</f>
        <v/>
      </c>
      <c r="BI937" s="29" t="str">
        <f>IF(ISBLANK('Student EARS'!BH142),"",'Student EARS'!BH142)</f>
        <v/>
      </c>
      <c r="BJ937" t="str">
        <f>IF(ISBLANK('Student EARS'!F142),"",'Student EARS'!F142)</f>
        <v/>
      </c>
      <c r="BK937" t="str">
        <f>IF(ISBLANK('Student EARS'!G142),"",'Student EARS'!G142)</f>
        <v/>
      </c>
      <c r="BL937" t="str">
        <f>IF(ISBLANK('Student EARS'!AF142),"",'Student EARS'!AF142)</f>
        <v/>
      </c>
      <c r="BN937" t="str">
        <f>IF(ISBLANK('Student EARS'!BI142),"",'Student EARS'!BI142)</f>
        <v/>
      </c>
    </row>
    <row r="938" spans="6:66">
      <c r="F938" t="str">
        <f>IF(ISBLANK('Student EARS'!H143),"",'Student EARS'!H143)</f>
        <v/>
      </c>
      <c r="G938" t="str">
        <f>IF(ISBLANK('Student EARS'!I143),"",'Student EARS'!I143)</f>
        <v/>
      </c>
      <c r="H938" t="str">
        <f>IF(ISBLANK('Student EARS'!J143),"",'Student EARS'!J143)</f>
        <v/>
      </c>
      <c r="I938" t="str">
        <f>IF(ISBLANK('Student EARS'!K143),"",'Student EARS'!K143)</f>
        <v/>
      </c>
      <c r="J938" t="str">
        <f>IF(ISBLANK('Student EARS'!L143),"",'Student EARS'!L143)</f>
        <v/>
      </c>
      <c r="K938" t="str">
        <f>IF(ISBLANK('Student EARS'!M143),"",'Student EARS'!M143)</f>
        <v/>
      </c>
      <c r="N938" t="str">
        <f>IF(ISBLANK('Student EARS'!N143),"",'Student EARS'!N143)</f>
        <v/>
      </c>
      <c r="AU938" t="str">
        <f>IF(ISBLANK('Student EARS'!AU143),"",'Student EARS'!AU143)</f>
        <v/>
      </c>
      <c r="AV938" t="str">
        <f>IF(ISBLANK('Student EARS'!AV143),"",'Student EARS'!AV143)</f>
        <v/>
      </c>
      <c r="AW938" t="str">
        <f>IF(ISBLANK('Student EARS'!AW143),"",'Student EARS'!AW143)</f>
        <v/>
      </c>
      <c r="AX938" t="str">
        <f>IF(ISBLANK('Student EARS'!AX143),"",'Student EARS'!AX143)</f>
        <v/>
      </c>
      <c r="BG938" t="str">
        <f>IF(ISBLANK('Student EARS'!BG143),"",'Student EARS'!BG143)</f>
        <v/>
      </c>
      <c r="BI938" s="29" t="str">
        <f>IF(ISBLANK('Student EARS'!BH143),"",'Student EARS'!BH143)</f>
        <v/>
      </c>
      <c r="BJ938" t="str">
        <f>IF(ISBLANK('Student EARS'!F143),"",'Student EARS'!F143)</f>
        <v/>
      </c>
      <c r="BK938" t="str">
        <f>IF(ISBLANK('Student EARS'!G143),"",'Student EARS'!G143)</f>
        <v/>
      </c>
      <c r="BL938" t="str">
        <f>IF(ISBLANK('Student EARS'!AF143),"",'Student EARS'!AF143)</f>
        <v/>
      </c>
      <c r="BN938" t="str">
        <f>IF(ISBLANK('Student EARS'!BI143),"",'Student EARS'!BI143)</f>
        <v/>
      </c>
    </row>
    <row r="939" spans="6:66">
      <c r="F939" t="str">
        <f>IF(ISBLANK('Student EARS'!H144),"",'Student EARS'!H144)</f>
        <v/>
      </c>
      <c r="G939" t="str">
        <f>IF(ISBLANK('Student EARS'!I144),"",'Student EARS'!I144)</f>
        <v/>
      </c>
      <c r="H939" t="str">
        <f>IF(ISBLANK('Student EARS'!J144),"",'Student EARS'!J144)</f>
        <v/>
      </c>
      <c r="I939" t="str">
        <f>IF(ISBLANK('Student EARS'!K144),"",'Student EARS'!K144)</f>
        <v/>
      </c>
      <c r="J939" t="str">
        <f>IF(ISBLANK('Student EARS'!L144),"",'Student EARS'!L144)</f>
        <v/>
      </c>
      <c r="K939" t="str">
        <f>IF(ISBLANK('Student EARS'!M144),"",'Student EARS'!M144)</f>
        <v/>
      </c>
      <c r="N939" t="str">
        <f>IF(ISBLANK('Student EARS'!N144),"",'Student EARS'!N144)</f>
        <v/>
      </c>
      <c r="AU939" t="str">
        <f>IF(ISBLANK('Student EARS'!AU144),"",'Student EARS'!AU144)</f>
        <v/>
      </c>
      <c r="AV939" t="str">
        <f>IF(ISBLANK('Student EARS'!AV144),"",'Student EARS'!AV144)</f>
        <v/>
      </c>
      <c r="AW939" t="str">
        <f>IF(ISBLANK('Student EARS'!AW144),"",'Student EARS'!AW144)</f>
        <v/>
      </c>
      <c r="AX939" t="str">
        <f>IF(ISBLANK('Student EARS'!AX144),"",'Student EARS'!AX144)</f>
        <v/>
      </c>
      <c r="BG939" t="str">
        <f>IF(ISBLANK('Student EARS'!BG144),"",'Student EARS'!BG144)</f>
        <v/>
      </c>
      <c r="BI939" s="29" t="str">
        <f>IF(ISBLANK('Student EARS'!BH144),"",'Student EARS'!BH144)</f>
        <v/>
      </c>
      <c r="BJ939" t="str">
        <f>IF(ISBLANK('Student EARS'!F144),"",'Student EARS'!F144)</f>
        <v/>
      </c>
      <c r="BK939" t="str">
        <f>IF(ISBLANK('Student EARS'!G144),"",'Student EARS'!G144)</f>
        <v/>
      </c>
      <c r="BL939" t="str">
        <f>IF(ISBLANK('Student EARS'!AF144),"",'Student EARS'!AF144)</f>
        <v/>
      </c>
      <c r="BN939" t="str">
        <f>IF(ISBLANK('Student EARS'!BI144),"",'Student EARS'!BI144)</f>
        <v/>
      </c>
    </row>
    <row r="940" spans="6:66">
      <c r="F940" t="str">
        <f>IF(ISBLANK('Student EARS'!H145),"",'Student EARS'!H145)</f>
        <v/>
      </c>
      <c r="G940" t="str">
        <f>IF(ISBLANK('Student EARS'!I145),"",'Student EARS'!I145)</f>
        <v/>
      </c>
      <c r="H940" t="str">
        <f>IF(ISBLANK('Student EARS'!J145),"",'Student EARS'!J145)</f>
        <v/>
      </c>
      <c r="I940" t="str">
        <f>IF(ISBLANK('Student EARS'!K145),"",'Student EARS'!K145)</f>
        <v/>
      </c>
      <c r="J940" t="str">
        <f>IF(ISBLANK('Student EARS'!L145),"",'Student EARS'!L145)</f>
        <v/>
      </c>
      <c r="K940" t="str">
        <f>IF(ISBLANK('Student EARS'!M145),"",'Student EARS'!M145)</f>
        <v/>
      </c>
      <c r="N940" t="str">
        <f>IF(ISBLANK('Student EARS'!N145),"",'Student EARS'!N145)</f>
        <v/>
      </c>
      <c r="AU940" t="str">
        <f>IF(ISBLANK('Student EARS'!AU145),"",'Student EARS'!AU145)</f>
        <v/>
      </c>
      <c r="AV940" t="str">
        <f>IF(ISBLANK('Student EARS'!AV145),"",'Student EARS'!AV145)</f>
        <v/>
      </c>
      <c r="AW940" t="str">
        <f>IF(ISBLANK('Student EARS'!AW145),"",'Student EARS'!AW145)</f>
        <v/>
      </c>
      <c r="AX940" t="str">
        <f>IF(ISBLANK('Student EARS'!AX145),"",'Student EARS'!AX145)</f>
        <v/>
      </c>
      <c r="BG940" t="str">
        <f>IF(ISBLANK('Student EARS'!BG145),"",'Student EARS'!BG145)</f>
        <v/>
      </c>
      <c r="BI940" s="29" t="str">
        <f>IF(ISBLANK('Student EARS'!BH145),"",'Student EARS'!BH145)</f>
        <v/>
      </c>
      <c r="BJ940" t="str">
        <f>IF(ISBLANK('Student EARS'!F145),"",'Student EARS'!F145)</f>
        <v/>
      </c>
      <c r="BK940" t="str">
        <f>IF(ISBLANK('Student EARS'!G145),"",'Student EARS'!G145)</f>
        <v/>
      </c>
      <c r="BL940" t="str">
        <f>IF(ISBLANK('Student EARS'!AF145),"",'Student EARS'!AF145)</f>
        <v/>
      </c>
      <c r="BN940" t="str">
        <f>IF(ISBLANK('Student EARS'!BI145),"",'Student EARS'!BI145)</f>
        <v/>
      </c>
    </row>
    <row r="941" spans="6:66">
      <c r="F941" t="str">
        <f>IF(ISBLANK('Student EARS'!H146),"",'Student EARS'!H146)</f>
        <v/>
      </c>
      <c r="G941" t="str">
        <f>IF(ISBLANK('Student EARS'!I146),"",'Student EARS'!I146)</f>
        <v/>
      </c>
      <c r="H941" t="str">
        <f>IF(ISBLANK('Student EARS'!J146),"",'Student EARS'!J146)</f>
        <v/>
      </c>
      <c r="I941" t="str">
        <f>IF(ISBLANK('Student EARS'!K146),"",'Student EARS'!K146)</f>
        <v/>
      </c>
      <c r="J941" t="str">
        <f>IF(ISBLANK('Student EARS'!L146),"",'Student EARS'!L146)</f>
        <v/>
      </c>
      <c r="K941" t="str">
        <f>IF(ISBLANK('Student EARS'!M146),"",'Student EARS'!M146)</f>
        <v/>
      </c>
      <c r="N941" t="str">
        <f>IF(ISBLANK('Student EARS'!N146),"",'Student EARS'!N146)</f>
        <v/>
      </c>
      <c r="AU941" t="str">
        <f>IF(ISBLANK('Student EARS'!AU146),"",'Student EARS'!AU146)</f>
        <v/>
      </c>
      <c r="AV941" t="str">
        <f>IF(ISBLANK('Student EARS'!AV146),"",'Student EARS'!AV146)</f>
        <v/>
      </c>
      <c r="AW941" t="str">
        <f>IF(ISBLANK('Student EARS'!AW146),"",'Student EARS'!AW146)</f>
        <v/>
      </c>
      <c r="AX941" t="str">
        <f>IF(ISBLANK('Student EARS'!AX146),"",'Student EARS'!AX146)</f>
        <v/>
      </c>
      <c r="BG941" t="str">
        <f>IF(ISBLANK('Student EARS'!BG146),"",'Student EARS'!BG146)</f>
        <v/>
      </c>
      <c r="BI941" s="29" t="str">
        <f>IF(ISBLANK('Student EARS'!BH146),"",'Student EARS'!BH146)</f>
        <v/>
      </c>
      <c r="BJ941" t="str">
        <f>IF(ISBLANK('Student EARS'!F146),"",'Student EARS'!F146)</f>
        <v/>
      </c>
      <c r="BK941" t="str">
        <f>IF(ISBLANK('Student EARS'!G146),"",'Student EARS'!G146)</f>
        <v/>
      </c>
      <c r="BL941" t="str">
        <f>IF(ISBLANK('Student EARS'!AF146),"",'Student EARS'!AF146)</f>
        <v/>
      </c>
      <c r="BN941" t="str">
        <f>IF(ISBLANK('Student EARS'!BI146),"",'Student EARS'!BI146)</f>
        <v/>
      </c>
    </row>
    <row r="942" spans="6:66">
      <c r="F942" t="str">
        <f>IF(ISBLANK('Student EARS'!H147),"",'Student EARS'!H147)</f>
        <v/>
      </c>
      <c r="G942" t="str">
        <f>IF(ISBLANK('Student EARS'!I147),"",'Student EARS'!I147)</f>
        <v/>
      </c>
      <c r="H942" t="str">
        <f>IF(ISBLANK('Student EARS'!J147),"",'Student EARS'!J147)</f>
        <v/>
      </c>
      <c r="I942" t="str">
        <f>IF(ISBLANK('Student EARS'!K147),"",'Student EARS'!K147)</f>
        <v/>
      </c>
      <c r="J942" t="str">
        <f>IF(ISBLANK('Student EARS'!L147),"",'Student EARS'!L147)</f>
        <v/>
      </c>
      <c r="K942" t="str">
        <f>IF(ISBLANK('Student EARS'!M147),"",'Student EARS'!M147)</f>
        <v/>
      </c>
      <c r="N942" t="str">
        <f>IF(ISBLANK('Student EARS'!N147),"",'Student EARS'!N147)</f>
        <v/>
      </c>
      <c r="AU942" t="str">
        <f>IF(ISBLANK('Student EARS'!AU147),"",'Student EARS'!AU147)</f>
        <v/>
      </c>
      <c r="AV942" t="str">
        <f>IF(ISBLANK('Student EARS'!AV147),"",'Student EARS'!AV147)</f>
        <v/>
      </c>
      <c r="AW942" t="str">
        <f>IF(ISBLANK('Student EARS'!AW147),"",'Student EARS'!AW147)</f>
        <v/>
      </c>
      <c r="AX942" t="str">
        <f>IF(ISBLANK('Student EARS'!AX147),"",'Student EARS'!AX147)</f>
        <v/>
      </c>
      <c r="BG942" t="str">
        <f>IF(ISBLANK('Student EARS'!BG147),"",'Student EARS'!BG147)</f>
        <v/>
      </c>
      <c r="BI942" s="29" t="str">
        <f>IF(ISBLANK('Student EARS'!BH147),"",'Student EARS'!BH147)</f>
        <v/>
      </c>
      <c r="BJ942" t="str">
        <f>IF(ISBLANK('Student EARS'!F147),"",'Student EARS'!F147)</f>
        <v/>
      </c>
      <c r="BK942" t="str">
        <f>IF(ISBLANK('Student EARS'!G147),"",'Student EARS'!G147)</f>
        <v/>
      </c>
      <c r="BL942" t="str">
        <f>IF(ISBLANK('Student EARS'!AF147),"",'Student EARS'!AF147)</f>
        <v/>
      </c>
      <c r="BN942" t="str">
        <f>IF(ISBLANK('Student EARS'!BI147),"",'Student EARS'!BI147)</f>
        <v/>
      </c>
    </row>
    <row r="943" spans="6:66">
      <c r="F943" t="str">
        <f>IF(ISBLANK('Student EARS'!H148),"",'Student EARS'!H148)</f>
        <v/>
      </c>
      <c r="G943" t="str">
        <f>IF(ISBLANK('Student EARS'!I148),"",'Student EARS'!I148)</f>
        <v/>
      </c>
      <c r="H943" t="str">
        <f>IF(ISBLANK('Student EARS'!J148),"",'Student EARS'!J148)</f>
        <v/>
      </c>
      <c r="I943" t="str">
        <f>IF(ISBLANK('Student EARS'!K148),"",'Student EARS'!K148)</f>
        <v/>
      </c>
      <c r="J943" t="str">
        <f>IF(ISBLANK('Student EARS'!L148),"",'Student EARS'!L148)</f>
        <v/>
      </c>
      <c r="K943" t="str">
        <f>IF(ISBLANK('Student EARS'!M148),"",'Student EARS'!M148)</f>
        <v/>
      </c>
      <c r="N943" t="str">
        <f>IF(ISBLANK('Student EARS'!N148),"",'Student EARS'!N148)</f>
        <v/>
      </c>
      <c r="AU943" t="str">
        <f>IF(ISBLANK('Student EARS'!AU148),"",'Student EARS'!AU148)</f>
        <v/>
      </c>
      <c r="AV943" t="str">
        <f>IF(ISBLANK('Student EARS'!AV148),"",'Student EARS'!AV148)</f>
        <v/>
      </c>
      <c r="AW943" t="str">
        <f>IF(ISBLANK('Student EARS'!AW148),"",'Student EARS'!AW148)</f>
        <v/>
      </c>
      <c r="AX943" t="str">
        <f>IF(ISBLANK('Student EARS'!AX148),"",'Student EARS'!AX148)</f>
        <v/>
      </c>
      <c r="BG943" t="str">
        <f>IF(ISBLANK('Student EARS'!BG148),"",'Student EARS'!BG148)</f>
        <v/>
      </c>
      <c r="BI943" s="29" t="str">
        <f>IF(ISBLANK('Student EARS'!BH148),"",'Student EARS'!BH148)</f>
        <v/>
      </c>
      <c r="BJ943" t="str">
        <f>IF(ISBLANK('Student EARS'!F148),"",'Student EARS'!F148)</f>
        <v/>
      </c>
      <c r="BK943" t="str">
        <f>IF(ISBLANK('Student EARS'!G148),"",'Student EARS'!G148)</f>
        <v/>
      </c>
      <c r="BL943" t="str">
        <f>IF(ISBLANK('Student EARS'!AF148),"",'Student EARS'!AF148)</f>
        <v/>
      </c>
      <c r="BN943" t="str">
        <f>IF(ISBLANK('Student EARS'!BI148),"",'Student EARS'!BI148)</f>
        <v/>
      </c>
    </row>
    <row r="944" spans="6:66">
      <c r="F944" t="str">
        <f>IF(ISBLANK('Student EARS'!H149),"",'Student EARS'!H149)</f>
        <v/>
      </c>
      <c r="G944" t="str">
        <f>IF(ISBLANK('Student EARS'!I149),"",'Student EARS'!I149)</f>
        <v/>
      </c>
      <c r="H944" t="str">
        <f>IF(ISBLANK('Student EARS'!J149),"",'Student EARS'!J149)</f>
        <v/>
      </c>
      <c r="I944" t="str">
        <f>IF(ISBLANK('Student EARS'!K149),"",'Student EARS'!K149)</f>
        <v/>
      </c>
      <c r="J944" t="str">
        <f>IF(ISBLANK('Student EARS'!L149),"",'Student EARS'!L149)</f>
        <v/>
      </c>
      <c r="K944" t="str">
        <f>IF(ISBLANK('Student EARS'!M149),"",'Student EARS'!M149)</f>
        <v/>
      </c>
      <c r="N944" t="str">
        <f>IF(ISBLANK('Student EARS'!N149),"",'Student EARS'!N149)</f>
        <v/>
      </c>
      <c r="AU944" t="str">
        <f>IF(ISBLANK('Student EARS'!AU149),"",'Student EARS'!AU149)</f>
        <v/>
      </c>
      <c r="AV944" t="str">
        <f>IF(ISBLANK('Student EARS'!AV149),"",'Student EARS'!AV149)</f>
        <v/>
      </c>
      <c r="AW944" t="str">
        <f>IF(ISBLANK('Student EARS'!AW149),"",'Student EARS'!AW149)</f>
        <v/>
      </c>
      <c r="AX944" t="str">
        <f>IF(ISBLANK('Student EARS'!AX149),"",'Student EARS'!AX149)</f>
        <v/>
      </c>
      <c r="BG944" t="str">
        <f>IF(ISBLANK('Student EARS'!BG149),"",'Student EARS'!BG149)</f>
        <v/>
      </c>
      <c r="BI944" s="29" t="str">
        <f>IF(ISBLANK('Student EARS'!BH149),"",'Student EARS'!BH149)</f>
        <v/>
      </c>
      <c r="BJ944" t="str">
        <f>IF(ISBLANK('Student EARS'!F149),"",'Student EARS'!F149)</f>
        <v/>
      </c>
      <c r="BK944" t="str">
        <f>IF(ISBLANK('Student EARS'!G149),"",'Student EARS'!G149)</f>
        <v/>
      </c>
      <c r="BL944" t="str">
        <f>IF(ISBLANK('Student EARS'!AF149),"",'Student EARS'!AF149)</f>
        <v/>
      </c>
      <c r="BN944" t="str">
        <f>IF(ISBLANK('Student EARS'!BI149),"",'Student EARS'!BI149)</f>
        <v/>
      </c>
    </row>
    <row r="945" spans="6:66">
      <c r="F945" t="str">
        <f>IF(ISBLANK('Student EARS'!H150),"",'Student EARS'!H150)</f>
        <v/>
      </c>
      <c r="G945" t="str">
        <f>IF(ISBLANK('Student EARS'!I150),"",'Student EARS'!I150)</f>
        <v/>
      </c>
      <c r="H945" t="str">
        <f>IF(ISBLANK('Student EARS'!J150),"",'Student EARS'!J150)</f>
        <v/>
      </c>
      <c r="I945" t="str">
        <f>IF(ISBLANK('Student EARS'!K150),"",'Student EARS'!K150)</f>
        <v/>
      </c>
      <c r="J945" t="str">
        <f>IF(ISBLANK('Student EARS'!L150),"",'Student EARS'!L150)</f>
        <v/>
      </c>
      <c r="K945" t="str">
        <f>IF(ISBLANK('Student EARS'!M150),"",'Student EARS'!M150)</f>
        <v/>
      </c>
      <c r="N945" t="str">
        <f>IF(ISBLANK('Student EARS'!N150),"",'Student EARS'!N150)</f>
        <v/>
      </c>
      <c r="AU945" t="str">
        <f>IF(ISBLANK('Student EARS'!AU150),"",'Student EARS'!AU150)</f>
        <v/>
      </c>
      <c r="AV945" t="str">
        <f>IF(ISBLANK('Student EARS'!AV150),"",'Student EARS'!AV150)</f>
        <v/>
      </c>
      <c r="AW945" t="str">
        <f>IF(ISBLANK('Student EARS'!AW150),"",'Student EARS'!AW150)</f>
        <v/>
      </c>
      <c r="AX945" t="str">
        <f>IF(ISBLANK('Student EARS'!AX150),"",'Student EARS'!AX150)</f>
        <v/>
      </c>
      <c r="BG945" t="str">
        <f>IF(ISBLANK('Student EARS'!BG150),"",'Student EARS'!BG150)</f>
        <v/>
      </c>
      <c r="BI945" s="29" t="str">
        <f>IF(ISBLANK('Student EARS'!BH150),"",'Student EARS'!BH150)</f>
        <v/>
      </c>
      <c r="BJ945" t="str">
        <f>IF(ISBLANK('Student EARS'!F150),"",'Student EARS'!F150)</f>
        <v/>
      </c>
      <c r="BK945" t="str">
        <f>IF(ISBLANK('Student EARS'!G150),"",'Student EARS'!G150)</f>
        <v/>
      </c>
      <c r="BL945" t="str">
        <f>IF(ISBLANK('Student EARS'!AF150),"",'Student EARS'!AF150)</f>
        <v/>
      </c>
      <c r="BN945" t="str">
        <f>IF(ISBLANK('Student EARS'!BI150),"",'Student EARS'!BI150)</f>
        <v/>
      </c>
    </row>
    <row r="946" spans="6:66">
      <c r="F946" t="str">
        <f>IF(ISBLANK('Student EARS'!H151),"",'Student EARS'!H151)</f>
        <v/>
      </c>
      <c r="G946" t="str">
        <f>IF(ISBLANK('Student EARS'!I151),"",'Student EARS'!I151)</f>
        <v/>
      </c>
      <c r="H946" t="str">
        <f>IF(ISBLANK('Student EARS'!J151),"",'Student EARS'!J151)</f>
        <v/>
      </c>
      <c r="I946" t="str">
        <f>IF(ISBLANK('Student EARS'!K151),"",'Student EARS'!K151)</f>
        <v/>
      </c>
      <c r="J946" t="str">
        <f>IF(ISBLANK('Student EARS'!L151),"",'Student EARS'!L151)</f>
        <v/>
      </c>
      <c r="K946" t="str">
        <f>IF(ISBLANK('Student EARS'!M151),"",'Student EARS'!M151)</f>
        <v/>
      </c>
      <c r="N946" t="str">
        <f>IF(ISBLANK('Student EARS'!N151),"",'Student EARS'!N151)</f>
        <v/>
      </c>
      <c r="AU946" t="str">
        <f>IF(ISBLANK('Student EARS'!AU151),"",'Student EARS'!AU151)</f>
        <v/>
      </c>
      <c r="AV946" t="str">
        <f>IF(ISBLANK('Student EARS'!AV151),"",'Student EARS'!AV151)</f>
        <v/>
      </c>
      <c r="AW946" t="str">
        <f>IF(ISBLANK('Student EARS'!AW151),"",'Student EARS'!AW151)</f>
        <v/>
      </c>
      <c r="AX946" t="str">
        <f>IF(ISBLANK('Student EARS'!AX151),"",'Student EARS'!AX151)</f>
        <v/>
      </c>
      <c r="BG946" t="str">
        <f>IF(ISBLANK('Student EARS'!BG151),"",'Student EARS'!BG151)</f>
        <v/>
      </c>
      <c r="BI946" s="29" t="str">
        <f>IF(ISBLANK('Student EARS'!BH151),"",'Student EARS'!BH151)</f>
        <v/>
      </c>
      <c r="BJ946" t="str">
        <f>IF(ISBLANK('Student EARS'!F151),"",'Student EARS'!F151)</f>
        <v/>
      </c>
      <c r="BK946" t="str">
        <f>IF(ISBLANK('Student EARS'!G151),"",'Student EARS'!G151)</f>
        <v/>
      </c>
      <c r="BL946" t="str">
        <f>IF(ISBLANK('Student EARS'!AF151),"",'Student EARS'!AF151)</f>
        <v/>
      </c>
      <c r="BN946" t="str">
        <f>IF(ISBLANK('Student EARS'!BI151),"",'Student EARS'!BI151)</f>
        <v/>
      </c>
    </row>
    <row r="947" spans="6:66">
      <c r="F947" t="str">
        <f>IF(ISBLANK('Student EARS'!H152),"",'Student EARS'!H152)</f>
        <v/>
      </c>
      <c r="G947" t="str">
        <f>IF(ISBLANK('Student EARS'!I152),"",'Student EARS'!I152)</f>
        <v/>
      </c>
      <c r="H947" t="str">
        <f>IF(ISBLANK('Student EARS'!J152),"",'Student EARS'!J152)</f>
        <v/>
      </c>
      <c r="I947" t="str">
        <f>IF(ISBLANK('Student EARS'!K152),"",'Student EARS'!K152)</f>
        <v/>
      </c>
      <c r="J947" t="str">
        <f>IF(ISBLANK('Student EARS'!L152),"",'Student EARS'!L152)</f>
        <v/>
      </c>
      <c r="K947" t="str">
        <f>IF(ISBLANK('Student EARS'!M152),"",'Student EARS'!M152)</f>
        <v/>
      </c>
      <c r="N947" t="str">
        <f>IF(ISBLANK('Student EARS'!N152),"",'Student EARS'!N152)</f>
        <v/>
      </c>
      <c r="AU947" t="str">
        <f>IF(ISBLANK('Student EARS'!AU152),"",'Student EARS'!AU152)</f>
        <v/>
      </c>
      <c r="AV947" t="str">
        <f>IF(ISBLANK('Student EARS'!AV152),"",'Student EARS'!AV152)</f>
        <v/>
      </c>
      <c r="AW947" t="str">
        <f>IF(ISBLANK('Student EARS'!AW152),"",'Student EARS'!AW152)</f>
        <v/>
      </c>
      <c r="AX947" t="str">
        <f>IF(ISBLANK('Student EARS'!AX152),"",'Student EARS'!AX152)</f>
        <v/>
      </c>
      <c r="BG947" t="str">
        <f>IF(ISBLANK('Student EARS'!BG152),"",'Student EARS'!BG152)</f>
        <v/>
      </c>
      <c r="BI947" s="29" t="str">
        <f>IF(ISBLANK('Student EARS'!BH152),"",'Student EARS'!BH152)</f>
        <v/>
      </c>
      <c r="BJ947" t="str">
        <f>IF(ISBLANK('Student EARS'!F152),"",'Student EARS'!F152)</f>
        <v/>
      </c>
      <c r="BK947" t="str">
        <f>IF(ISBLANK('Student EARS'!G152),"",'Student EARS'!G152)</f>
        <v/>
      </c>
      <c r="BL947" t="str">
        <f>IF(ISBLANK('Student EARS'!AF152),"",'Student EARS'!AF152)</f>
        <v/>
      </c>
      <c r="BN947" t="str">
        <f>IF(ISBLANK('Student EARS'!BI152),"",'Student EARS'!BI152)</f>
        <v/>
      </c>
    </row>
    <row r="948" spans="6:66">
      <c r="F948" t="str">
        <f>IF(ISBLANK('Student EARS'!H153),"",'Student EARS'!H153)</f>
        <v/>
      </c>
      <c r="G948" t="str">
        <f>IF(ISBLANK('Student EARS'!I153),"",'Student EARS'!I153)</f>
        <v/>
      </c>
      <c r="H948" t="str">
        <f>IF(ISBLANK('Student EARS'!J153),"",'Student EARS'!J153)</f>
        <v/>
      </c>
      <c r="I948" t="str">
        <f>IF(ISBLANK('Student EARS'!K153),"",'Student EARS'!K153)</f>
        <v/>
      </c>
      <c r="J948" t="str">
        <f>IF(ISBLANK('Student EARS'!L153),"",'Student EARS'!L153)</f>
        <v/>
      </c>
      <c r="K948" t="str">
        <f>IF(ISBLANK('Student EARS'!M153),"",'Student EARS'!M153)</f>
        <v/>
      </c>
      <c r="N948" t="str">
        <f>IF(ISBLANK('Student EARS'!N153),"",'Student EARS'!N153)</f>
        <v/>
      </c>
      <c r="AU948" t="str">
        <f>IF(ISBLANK('Student EARS'!AU153),"",'Student EARS'!AU153)</f>
        <v/>
      </c>
      <c r="AV948" t="str">
        <f>IF(ISBLANK('Student EARS'!AV153),"",'Student EARS'!AV153)</f>
        <v/>
      </c>
      <c r="AW948" t="str">
        <f>IF(ISBLANK('Student EARS'!AW153),"",'Student EARS'!AW153)</f>
        <v/>
      </c>
      <c r="AX948" t="str">
        <f>IF(ISBLANK('Student EARS'!AX153),"",'Student EARS'!AX153)</f>
        <v/>
      </c>
      <c r="BG948" t="str">
        <f>IF(ISBLANK('Student EARS'!BG153),"",'Student EARS'!BG153)</f>
        <v/>
      </c>
      <c r="BI948" s="29" t="str">
        <f>IF(ISBLANK('Student EARS'!BH153),"",'Student EARS'!BH153)</f>
        <v/>
      </c>
      <c r="BJ948" t="str">
        <f>IF(ISBLANK('Student EARS'!F153),"",'Student EARS'!F153)</f>
        <v/>
      </c>
      <c r="BK948" t="str">
        <f>IF(ISBLANK('Student EARS'!G153),"",'Student EARS'!G153)</f>
        <v/>
      </c>
      <c r="BL948" t="str">
        <f>IF(ISBLANK('Student EARS'!AF153),"",'Student EARS'!AF153)</f>
        <v/>
      </c>
      <c r="BN948" t="str">
        <f>IF(ISBLANK('Student EARS'!BI153),"",'Student EARS'!BI153)</f>
        <v/>
      </c>
    </row>
    <row r="949" spans="6:66">
      <c r="F949" t="str">
        <f>IF(ISBLANK('Student EARS'!H154),"",'Student EARS'!H154)</f>
        <v/>
      </c>
      <c r="G949" t="str">
        <f>IF(ISBLANK('Student EARS'!I154),"",'Student EARS'!I154)</f>
        <v/>
      </c>
      <c r="H949" t="str">
        <f>IF(ISBLANK('Student EARS'!J154),"",'Student EARS'!J154)</f>
        <v/>
      </c>
      <c r="I949" t="str">
        <f>IF(ISBLANK('Student EARS'!K154),"",'Student EARS'!K154)</f>
        <v/>
      </c>
      <c r="J949" t="str">
        <f>IF(ISBLANK('Student EARS'!L154),"",'Student EARS'!L154)</f>
        <v/>
      </c>
      <c r="K949" t="str">
        <f>IF(ISBLANK('Student EARS'!M154),"",'Student EARS'!M154)</f>
        <v/>
      </c>
      <c r="N949" t="str">
        <f>IF(ISBLANK('Student EARS'!N154),"",'Student EARS'!N154)</f>
        <v/>
      </c>
      <c r="AU949" t="str">
        <f>IF(ISBLANK('Student EARS'!AU154),"",'Student EARS'!AU154)</f>
        <v/>
      </c>
      <c r="AV949" t="str">
        <f>IF(ISBLANK('Student EARS'!AV154),"",'Student EARS'!AV154)</f>
        <v/>
      </c>
      <c r="AW949" t="str">
        <f>IF(ISBLANK('Student EARS'!AW154),"",'Student EARS'!AW154)</f>
        <v/>
      </c>
      <c r="AX949" t="str">
        <f>IF(ISBLANK('Student EARS'!AX154),"",'Student EARS'!AX154)</f>
        <v/>
      </c>
      <c r="BG949" t="str">
        <f>IF(ISBLANK('Student EARS'!BG154),"",'Student EARS'!BG154)</f>
        <v/>
      </c>
      <c r="BI949" s="29" t="str">
        <f>IF(ISBLANK('Student EARS'!BH154),"",'Student EARS'!BH154)</f>
        <v/>
      </c>
      <c r="BJ949" t="str">
        <f>IF(ISBLANK('Student EARS'!F154),"",'Student EARS'!F154)</f>
        <v/>
      </c>
      <c r="BK949" t="str">
        <f>IF(ISBLANK('Student EARS'!G154),"",'Student EARS'!G154)</f>
        <v/>
      </c>
      <c r="BL949" t="str">
        <f>IF(ISBLANK('Student EARS'!AF154),"",'Student EARS'!AF154)</f>
        <v/>
      </c>
      <c r="BN949" t="str">
        <f>IF(ISBLANK('Student EARS'!BI154),"",'Student EARS'!BI154)</f>
        <v/>
      </c>
    </row>
    <row r="950" spans="6:66">
      <c r="F950" t="str">
        <f>IF(ISBLANK('Student EARS'!H155),"",'Student EARS'!H155)</f>
        <v/>
      </c>
      <c r="G950" t="str">
        <f>IF(ISBLANK('Student EARS'!I155),"",'Student EARS'!I155)</f>
        <v/>
      </c>
      <c r="H950" t="str">
        <f>IF(ISBLANK('Student EARS'!J155),"",'Student EARS'!J155)</f>
        <v/>
      </c>
      <c r="I950" t="str">
        <f>IF(ISBLANK('Student EARS'!K155),"",'Student EARS'!K155)</f>
        <v/>
      </c>
      <c r="J950" t="str">
        <f>IF(ISBLANK('Student EARS'!L155),"",'Student EARS'!L155)</f>
        <v/>
      </c>
      <c r="K950" t="str">
        <f>IF(ISBLANK('Student EARS'!M155),"",'Student EARS'!M155)</f>
        <v/>
      </c>
      <c r="N950" t="str">
        <f>IF(ISBLANK('Student EARS'!N155),"",'Student EARS'!N155)</f>
        <v/>
      </c>
      <c r="AU950" t="str">
        <f>IF(ISBLANK('Student EARS'!AU155),"",'Student EARS'!AU155)</f>
        <v/>
      </c>
      <c r="AV950" t="str">
        <f>IF(ISBLANK('Student EARS'!AV155),"",'Student EARS'!AV155)</f>
        <v/>
      </c>
      <c r="AW950" t="str">
        <f>IF(ISBLANK('Student EARS'!AW155),"",'Student EARS'!AW155)</f>
        <v/>
      </c>
      <c r="AX950" t="str">
        <f>IF(ISBLANK('Student EARS'!AX155),"",'Student EARS'!AX155)</f>
        <v/>
      </c>
      <c r="BG950" t="str">
        <f>IF(ISBLANK('Student EARS'!BG155),"",'Student EARS'!BG155)</f>
        <v/>
      </c>
      <c r="BI950" s="29" t="str">
        <f>IF(ISBLANK('Student EARS'!BH155),"",'Student EARS'!BH155)</f>
        <v/>
      </c>
      <c r="BJ950" t="str">
        <f>IF(ISBLANK('Student EARS'!F155),"",'Student EARS'!F155)</f>
        <v/>
      </c>
      <c r="BK950" t="str">
        <f>IF(ISBLANK('Student EARS'!G155),"",'Student EARS'!G155)</f>
        <v/>
      </c>
      <c r="BL950" t="str">
        <f>IF(ISBLANK('Student EARS'!AF155),"",'Student EARS'!AF155)</f>
        <v/>
      </c>
      <c r="BN950" t="str">
        <f>IF(ISBLANK('Student EARS'!BI155),"",'Student EARS'!BI155)</f>
        <v/>
      </c>
    </row>
    <row r="951" spans="6:66">
      <c r="F951" t="str">
        <f>IF(ISBLANK('Student EARS'!H156),"",'Student EARS'!H156)</f>
        <v/>
      </c>
      <c r="G951" t="str">
        <f>IF(ISBLANK('Student EARS'!I156),"",'Student EARS'!I156)</f>
        <v/>
      </c>
      <c r="H951" t="str">
        <f>IF(ISBLANK('Student EARS'!J156),"",'Student EARS'!J156)</f>
        <v/>
      </c>
      <c r="I951" t="str">
        <f>IF(ISBLANK('Student EARS'!K156),"",'Student EARS'!K156)</f>
        <v/>
      </c>
      <c r="J951" t="str">
        <f>IF(ISBLANK('Student EARS'!L156),"",'Student EARS'!L156)</f>
        <v/>
      </c>
      <c r="K951" t="str">
        <f>IF(ISBLANK('Student EARS'!M156),"",'Student EARS'!M156)</f>
        <v/>
      </c>
      <c r="N951" t="str">
        <f>IF(ISBLANK('Student EARS'!N156),"",'Student EARS'!N156)</f>
        <v/>
      </c>
      <c r="AU951" t="str">
        <f>IF(ISBLANK('Student EARS'!AU156),"",'Student EARS'!AU156)</f>
        <v/>
      </c>
      <c r="AV951" t="str">
        <f>IF(ISBLANK('Student EARS'!AV156),"",'Student EARS'!AV156)</f>
        <v/>
      </c>
      <c r="AW951" t="str">
        <f>IF(ISBLANK('Student EARS'!AW156),"",'Student EARS'!AW156)</f>
        <v/>
      </c>
      <c r="AX951" t="str">
        <f>IF(ISBLANK('Student EARS'!AX156),"",'Student EARS'!AX156)</f>
        <v/>
      </c>
      <c r="BG951" t="str">
        <f>IF(ISBLANK('Student EARS'!BG156),"",'Student EARS'!BG156)</f>
        <v/>
      </c>
      <c r="BI951" s="29" t="str">
        <f>IF(ISBLANK('Student EARS'!BH156),"",'Student EARS'!BH156)</f>
        <v/>
      </c>
      <c r="BJ951" t="str">
        <f>IF(ISBLANK('Student EARS'!F156),"",'Student EARS'!F156)</f>
        <v/>
      </c>
      <c r="BK951" t="str">
        <f>IF(ISBLANK('Student EARS'!G156),"",'Student EARS'!G156)</f>
        <v/>
      </c>
      <c r="BL951" t="str">
        <f>IF(ISBLANK('Student EARS'!AF156),"",'Student EARS'!AF156)</f>
        <v/>
      </c>
      <c r="BN951" t="str">
        <f>IF(ISBLANK('Student EARS'!BI156),"",'Student EARS'!BI156)</f>
        <v/>
      </c>
    </row>
    <row r="952" spans="6:66">
      <c r="F952" t="str">
        <f>IF(ISBLANK('Student EARS'!H157),"",'Student EARS'!H157)</f>
        <v/>
      </c>
      <c r="G952" t="str">
        <f>IF(ISBLANK('Student EARS'!I157),"",'Student EARS'!I157)</f>
        <v/>
      </c>
      <c r="H952" t="str">
        <f>IF(ISBLANK('Student EARS'!J157),"",'Student EARS'!J157)</f>
        <v/>
      </c>
      <c r="I952" t="str">
        <f>IF(ISBLANK('Student EARS'!K157),"",'Student EARS'!K157)</f>
        <v/>
      </c>
      <c r="J952" t="str">
        <f>IF(ISBLANK('Student EARS'!L157),"",'Student EARS'!L157)</f>
        <v/>
      </c>
      <c r="K952" t="str">
        <f>IF(ISBLANK('Student EARS'!M157),"",'Student EARS'!M157)</f>
        <v/>
      </c>
      <c r="N952" t="str">
        <f>IF(ISBLANK('Student EARS'!N157),"",'Student EARS'!N157)</f>
        <v/>
      </c>
      <c r="AU952" t="str">
        <f>IF(ISBLANK('Student EARS'!AU157),"",'Student EARS'!AU157)</f>
        <v/>
      </c>
      <c r="AV952" t="str">
        <f>IF(ISBLANK('Student EARS'!AV157),"",'Student EARS'!AV157)</f>
        <v/>
      </c>
      <c r="AW952" t="str">
        <f>IF(ISBLANK('Student EARS'!AW157),"",'Student EARS'!AW157)</f>
        <v/>
      </c>
      <c r="AX952" t="str">
        <f>IF(ISBLANK('Student EARS'!AX157),"",'Student EARS'!AX157)</f>
        <v/>
      </c>
      <c r="BG952" t="str">
        <f>IF(ISBLANK('Student EARS'!BG157),"",'Student EARS'!BG157)</f>
        <v/>
      </c>
      <c r="BI952" s="29" t="str">
        <f>IF(ISBLANK('Student EARS'!BH157),"",'Student EARS'!BH157)</f>
        <v/>
      </c>
      <c r="BJ952" t="str">
        <f>IF(ISBLANK('Student EARS'!F157),"",'Student EARS'!F157)</f>
        <v/>
      </c>
      <c r="BK952" t="str">
        <f>IF(ISBLANK('Student EARS'!G157),"",'Student EARS'!G157)</f>
        <v/>
      </c>
      <c r="BL952" t="str">
        <f>IF(ISBLANK('Student EARS'!AF157),"",'Student EARS'!AF157)</f>
        <v/>
      </c>
      <c r="BN952" t="str">
        <f>IF(ISBLANK('Student EARS'!BI157),"",'Student EARS'!BI157)</f>
        <v/>
      </c>
    </row>
    <row r="953" spans="6:66">
      <c r="F953" t="str">
        <f>IF(ISBLANK('Student EARS'!H158),"",'Student EARS'!H158)</f>
        <v/>
      </c>
      <c r="G953" t="str">
        <f>IF(ISBLANK('Student EARS'!I158),"",'Student EARS'!I158)</f>
        <v/>
      </c>
      <c r="H953" t="str">
        <f>IF(ISBLANK('Student EARS'!J158),"",'Student EARS'!J158)</f>
        <v/>
      </c>
      <c r="I953" t="str">
        <f>IF(ISBLANK('Student EARS'!K158),"",'Student EARS'!K158)</f>
        <v/>
      </c>
      <c r="J953" t="str">
        <f>IF(ISBLANK('Student EARS'!L158),"",'Student EARS'!L158)</f>
        <v/>
      </c>
      <c r="K953" t="str">
        <f>IF(ISBLANK('Student EARS'!M158),"",'Student EARS'!M158)</f>
        <v/>
      </c>
      <c r="N953" t="str">
        <f>IF(ISBLANK('Student EARS'!N158),"",'Student EARS'!N158)</f>
        <v/>
      </c>
      <c r="AU953" t="str">
        <f>IF(ISBLANK('Student EARS'!AU158),"",'Student EARS'!AU158)</f>
        <v/>
      </c>
      <c r="AV953" t="str">
        <f>IF(ISBLANK('Student EARS'!AV158),"",'Student EARS'!AV158)</f>
        <v/>
      </c>
      <c r="AW953" t="str">
        <f>IF(ISBLANK('Student EARS'!AW158),"",'Student EARS'!AW158)</f>
        <v/>
      </c>
      <c r="AX953" t="str">
        <f>IF(ISBLANK('Student EARS'!AX158),"",'Student EARS'!AX158)</f>
        <v/>
      </c>
      <c r="BG953" t="str">
        <f>IF(ISBLANK('Student EARS'!BG158),"",'Student EARS'!BG158)</f>
        <v/>
      </c>
      <c r="BI953" s="29" t="str">
        <f>IF(ISBLANK('Student EARS'!BH158),"",'Student EARS'!BH158)</f>
        <v/>
      </c>
      <c r="BJ953" t="str">
        <f>IF(ISBLANK('Student EARS'!F158),"",'Student EARS'!F158)</f>
        <v/>
      </c>
      <c r="BK953" t="str">
        <f>IF(ISBLANK('Student EARS'!G158),"",'Student EARS'!G158)</f>
        <v/>
      </c>
      <c r="BL953" t="str">
        <f>IF(ISBLANK('Student EARS'!AF158),"",'Student EARS'!AF158)</f>
        <v/>
      </c>
      <c r="BN953" t="str">
        <f>IF(ISBLANK('Student EARS'!BI158),"",'Student EARS'!BI158)</f>
        <v/>
      </c>
    </row>
    <row r="954" spans="6:66">
      <c r="F954" t="str">
        <f>IF(ISBLANK('Student EARS'!H159),"",'Student EARS'!H159)</f>
        <v/>
      </c>
      <c r="G954" t="str">
        <f>IF(ISBLANK('Student EARS'!I159),"",'Student EARS'!I159)</f>
        <v/>
      </c>
      <c r="H954" t="str">
        <f>IF(ISBLANK('Student EARS'!J159),"",'Student EARS'!J159)</f>
        <v/>
      </c>
      <c r="I954" t="str">
        <f>IF(ISBLANK('Student EARS'!K159),"",'Student EARS'!K159)</f>
        <v/>
      </c>
      <c r="J954" t="str">
        <f>IF(ISBLANK('Student EARS'!L159),"",'Student EARS'!L159)</f>
        <v/>
      </c>
      <c r="K954" t="str">
        <f>IF(ISBLANK('Student EARS'!M159),"",'Student EARS'!M159)</f>
        <v/>
      </c>
      <c r="N954" t="str">
        <f>IF(ISBLANK('Student EARS'!N159),"",'Student EARS'!N159)</f>
        <v/>
      </c>
      <c r="AU954" t="str">
        <f>IF(ISBLANK('Student EARS'!AU159),"",'Student EARS'!AU159)</f>
        <v/>
      </c>
      <c r="AV954" t="str">
        <f>IF(ISBLANK('Student EARS'!AV159),"",'Student EARS'!AV159)</f>
        <v/>
      </c>
      <c r="AW954" t="str">
        <f>IF(ISBLANK('Student EARS'!AW159),"",'Student EARS'!AW159)</f>
        <v/>
      </c>
      <c r="AX954" t="str">
        <f>IF(ISBLANK('Student EARS'!AX159),"",'Student EARS'!AX159)</f>
        <v/>
      </c>
      <c r="BG954" t="str">
        <f>IF(ISBLANK('Student EARS'!BG159),"",'Student EARS'!BG159)</f>
        <v/>
      </c>
      <c r="BI954" s="29" t="str">
        <f>IF(ISBLANK('Student EARS'!BH159),"",'Student EARS'!BH159)</f>
        <v/>
      </c>
      <c r="BJ954" t="str">
        <f>IF(ISBLANK('Student EARS'!F159),"",'Student EARS'!F159)</f>
        <v/>
      </c>
      <c r="BK954" t="str">
        <f>IF(ISBLANK('Student EARS'!G159),"",'Student EARS'!G159)</f>
        <v/>
      </c>
      <c r="BL954" t="str">
        <f>IF(ISBLANK('Student EARS'!AF159),"",'Student EARS'!AF159)</f>
        <v/>
      </c>
      <c r="BN954" t="str">
        <f>IF(ISBLANK('Student EARS'!BI159),"",'Student EARS'!BI159)</f>
        <v/>
      </c>
    </row>
    <row r="955" spans="6:66">
      <c r="F955" t="str">
        <f>IF(ISBLANK('Student EARS'!H160),"",'Student EARS'!H160)</f>
        <v/>
      </c>
      <c r="G955" t="str">
        <f>IF(ISBLANK('Student EARS'!I160),"",'Student EARS'!I160)</f>
        <v/>
      </c>
      <c r="H955" t="str">
        <f>IF(ISBLANK('Student EARS'!J160),"",'Student EARS'!J160)</f>
        <v/>
      </c>
      <c r="I955" t="str">
        <f>IF(ISBLANK('Student EARS'!K160),"",'Student EARS'!K160)</f>
        <v/>
      </c>
      <c r="J955" t="str">
        <f>IF(ISBLANK('Student EARS'!L160),"",'Student EARS'!L160)</f>
        <v/>
      </c>
      <c r="K955" t="str">
        <f>IF(ISBLANK('Student EARS'!M160),"",'Student EARS'!M160)</f>
        <v/>
      </c>
      <c r="N955" t="str">
        <f>IF(ISBLANK('Student EARS'!N160),"",'Student EARS'!N160)</f>
        <v/>
      </c>
      <c r="AU955" t="str">
        <f>IF(ISBLANK('Student EARS'!AU160),"",'Student EARS'!AU160)</f>
        <v/>
      </c>
      <c r="AV955" t="str">
        <f>IF(ISBLANK('Student EARS'!AV160),"",'Student EARS'!AV160)</f>
        <v/>
      </c>
      <c r="AW955" t="str">
        <f>IF(ISBLANK('Student EARS'!AW160),"",'Student EARS'!AW160)</f>
        <v/>
      </c>
      <c r="AX955" t="str">
        <f>IF(ISBLANK('Student EARS'!AX160),"",'Student EARS'!AX160)</f>
        <v/>
      </c>
      <c r="BG955" t="str">
        <f>IF(ISBLANK('Student EARS'!BG160),"",'Student EARS'!BG160)</f>
        <v/>
      </c>
      <c r="BI955" s="29" t="str">
        <f>IF(ISBLANK('Student EARS'!BH160),"",'Student EARS'!BH160)</f>
        <v/>
      </c>
      <c r="BJ955" t="str">
        <f>IF(ISBLANK('Student EARS'!F160),"",'Student EARS'!F160)</f>
        <v/>
      </c>
      <c r="BK955" t="str">
        <f>IF(ISBLANK('Student EARS'!G160),"",'Student EARS'!G160)</f>
        <v/>
      </c>
      <c r="BL955" t="str">
        <f>IF(ISBLANK('Student EARS'!AF160),"",'Student EARS'!AF160)</f>
        <v/>
      </c>
      <c r="BN955" t="str">
        <f>IF(ISBLANK('Student EARS'!BI160),"",'Student EARS'!BI160)</f>
        <v/>
      </c>
    </row>
    <row r="956" spans="6:66">
      <c r="F956" t="str">
        <f>IF(ISBLANK('Student EARS'!H161),"",'Student EARS'!H161)</f>
        <v/>
      </c>
      <c r="G956" t="str">
        <f>IF(ISBLANK('Student EARS'!I161),"",'Student EARS'!I161)</f>
        <v/>
      </c>
      <c r="H956" t="str">
        <f>IF(ISBLANK('Student EARS'!J161),"",'Student EARS'!J161)</f>
        <v/>
      </c>
      <c r="I956" t="str">
        <f>IF(ISBLANK('Student EARS'!K161),"",'Student EARS'!K161)</f>
        <v/>
      </c>
      <c r="J956" t="str">
        <f>IF(ISBLANK('Student EARS'!L161),"",'Student EARS'!L161)</f>
        <v/>
      </c>
      <c r="K956" t="str">
        <f>IF(ISBLANK('Student EARS'!M161),"",'Student EARS'!M161)</f>
        <v/>
      </c>
      <c r="N956" t="str">
        <f>IF(ISBLANK('Student EARS'!N161),"",'Student EARS'!N161)</f>
        <v/>
      </c>
      <c r="AU956" t="str">
        <f>IF(ISBLANK('Student EARS'!AU161),"",'Student EARS'!AU161)</f>
        <v/>
      </c>
      <c r="AV956" t="str">
        <f>IF(ISBLANK('Student EARS'!AV161),"",'Student EARS'!AV161)</f>
        <v/>
      </c>
      <c r="AW956" t="str">
        <f>IF(ISBLANK('Student EARS'!AW161),"",'Student EARS'!AW161)</f>
        <v/>
      </c>
      <c r="AX956" t="str">
        <f>IF(ISBLANK('Student EARS'!AX161),"",'Student EARS'!AX161)</f>
        <v/>
      </c>
      <c r="BG956" t="str">
        <f>IF(ISBLANK('Student EARS'!BG161),"",'Student EARS'!BG161)</f>
        <v/>
      </c>
      <c r="BI956" s="29" t="str">
        <f>IF(ISBLANK('Student EARS'!BH161),"",'Student EARS'!BH161)</f>
        <v/>
      </c>
      <c r="BJ956" t="str">
        <f>IF(ISBLANK('Student EARS'!F161),"",'Student EARS'!F161)</f>
        <v/>
      </c>
      <c r="BK956" t="str">
        <f>IF(ISBLANK('Student EARS'!G161),"",'Student EARS'!G161)</f>
        <v/>
      </c>
      <c r="BL956" t="str">
        <f>IF(ISBLANK('Student EARS'!AF161),"",'Student EARS'!AF161)</f>
        <v/>
      </c>
      <c r="BN956" t="str">
        <f>IF(ISBLANK('Student EARS'!BI161),"",'Student EARS'!BI161)</f>
        <v/>
      </c>
    </row>
    <row r="957" spans="6:66">
      <c r="F957" t="str">
        <f>IF(ISBLANK('Student EARS'!H162),"",'Student EARS'!H162)</f>
        <v/>
      </c>
      <c r="G957" t="str">
        <f>IF(ISBLANK('Student EARS'!I162),"",'Student EARS'!I162)</f>
        <v/>
      </c>
      <c r="H957" t="str">
        <f>IF(ISBLANK('Student EARS'!J162),"",'Student EARS'!J162)</f>
        <v/>
      </c>
      <c r="I957" t="str">
        <f>IF(ISBLANK('Student EARS'!K162),"",'Student EARS'!K162)</f>
        <v/>
      </c>
      <c r="J957" t="str">
        <f>IF(ISBLANK('Student EARS'!L162),"",'Student EARS'!L162)</f>
        <v/>
      </c>
      <c r="K957" t="str">
        <f>IF(ISBLANK('Student EARS'!M162),"",'Student EARS'!M162)</f>
        <v/>
      </c>
      <c r="N957" t="str">
        <f>IF(ISBLANK('Student EARS'!N162),"",'Student EARS'!N162)</f>
        <v/>
      </c>
      <c r="AU957" t="str">
        <f>IF(ISBLANK('Student EARS'!AU162),"",'Student EARS'!AU162)</f>
        <v/>
      </c>
      <c r="AV957" t="str">
        <f>IF(ISBLANK('Student EARS'!AV162),"",'Student EARS'!AV162)</f>
        <v/>
      </c>
      <c r="AW957" t="str">
        <f>IF(ISBLANK('Student EARS'!AW162),"",'Student EARS'!AW162)</f>
        <v/>
      </c>
      <c r="AX957" t="str">
        <f>IF(ISBLANK('Student EARS'!AX162),"",'Student EARS'!AX162)</f>
        <v/>
      </c>
      <c r="BG957" t="str">
        <f>IF(ISBLANK('Student EARS'!BG162),"",'Student EARS'!BG162)</f>
        <v/>
      </c>
      <c r="BI957" s="29" t="str">
        <f>IF(ISBLANK('Student EARS'!BH162),"",'Student EARS'!BH162)</f>
        <v/>
      </c>
      <c r="BJ957" t="str">
        <f>IF(ISBLANK('Student EARS'!F162),"",'Student EARS'!F162)</f>
        <v/>
      </c>
      <c r="BK957" t="str">
        <f>IF(ISBLANK('Student EARS'!G162),"",'Student EARS'!G162)</f>
        <v/>
      </c>
      <c r="BL957" t="str">
        <f>IF(ISBLANK('Student EARS'!AF162),"",'Student EARS'!AF162)</f>
        <v/>
      </c>
      <c r="BN957" t="str">
        <f>IF(ISBLANK('Student EARS'!BI162),"",'Student EARS'!BI162)</f>
        <v/>
      </c>
    </row>
    <row r="958" spans="6:66">
      <c r="F958" t="str">
        <f>IF(ISBLANK('Student EARS'!H163),"",'Student EARS'!H163)</f>
        <v/>
      </c>
      <c r="G958" t="str">
        <f>IF(ISBLANK('Student EARS'!I163),"",'Student EARS'!I163)</f>
        <v/>
      </c>
      <c r="H958" t="str">
        <f>IF(ISBLANK('Student EARS'!J163),"",'Student EARS'!J163)</f>
        <v/>
      </c>
      <c r="I958" t="str">
        <f>IF(ISBLANK('Student EARS'!K163),"",'Student EARS'!K163)</f>
        <v/>
      </c>
      <c r="J958" t="str">
        <f>IF(ISBLANK('Student EARS'!L163),"",'Student EARS'!L163)</f>
        <v/>
      </c>
      <c r="K958" t="str">
        <f>IF(ISBLANK('Student EARS'!M163),"",'Student EARS'!M163)</f>
        <v/>
      </c>
      <c r="N958" t="str">
        <f>IF(ISBLANK('Student EARS'!N163),"",'Student EARS'!N163)</f>
        <v/>
      </c>
      <c r="AU958" t="str">
        <f>IF(ISBLANK('Student EARS'!AU163),"",'Student EARS'!AU163)</f>
        <v/>
      </c>
      <c r="AV958" t="str">
        <f>IF(ISBLANK('Student EARS'!AV163),"",'Student EARS'!AV163)</f>
        <v/>
      </c>
      <c r="AW958" t="str">
        <f>IF(ISBLANK('Student EARS'!AW163),"",'Student EARS'!AW163)</f>
        <v/>
      </c>
      <c r="AX958" t="str">
        <f>IF(ISBLANK('Student EARS'!AX163),"",'Student EARS'!AX163)</f>
        <v/>
      </c>
      <c r="BG958" t="str">
        <f>IF(ISBLANK('Student EARS'!BG163),"",'Student EARS'!BG163)</f>
        <v/>
      </c>
      <c r="BI958" s="29" t="str">
        <f>IF(ISBLANK('Student EARS'!BH163),"",'Student EARS'!BH163)</f>
        <v/>
      </c>
      <c r="BJ958" t="str">
        <f>IF(ISBLANK('Student EARS'!F163),"",'Student EARS'!F163)</f>
        <v/>
      </c>
      <c r="BK958" t="str">
        <f>IF(ISBLANK('Student EARS'!G163),"",'Student EARS'!G163)</f>
        <v/>
      </c>
      <c r="BL958" t="str">
        <f>IF(ISBLANK('Student EARS'!AF163),"",'Student EARS'!AF163)</f>
        <v/>
      </c>
      <c r="BN958" t="str">
        <f>IF(ISBLANK('Student EARS'!BI163),"",'Student EARS'!BI163)</f>
        <v/>
      </c>
    </row>
    <row r="959" spans="6:66">
      <c r="F959" t="str">
        <f>IF(ISBLANK('Student EARS'!H164),"",'Student EARS'!H164)</f>
        <v/>
      </c>
      <c r="G959" t="str">
        <f>IF(ISBLANK('Student EARS'!I164),"",'Student EARS'!I164)</f>
        <v/>
      </c>
      <c r="H959" t="str">
        <f>IF(ISBLANK('Student EARS'!J164),"",'Student EARS'!J164)</f>
        <v/>
      </c>
      <c r="I959" t="str">
        <f>IF(ISBLANK('Student EARS'!K164),"",'Student EARS'!K164)</f>
        <v/>
      </c>
      <c r="J959" t="str">
        <f>IF(ISBLANK('Student EARS'!L164),"",'Student EARS'!L164)</f>
        <v/>
      </c>
      <c r="K959" t="str">
        <f>IF(ISBLANK('Student EARS'!M164),"",'Student EARS'!M164)</f>
        <v/>
      </c>
      <c r="N959" t="str">
        <f>IF(ISBLANK('Student EARS'!N164),"",'Student EARS'!N164)</f>
        <v/>
      </c>
      <c r="AU959" t="str">
        <f>IF(ISBLANK('Student EARS'!AU164),"",'Student EARS'!AU164)</f>
        <v/>
      </c>
      <c r="AV959" t="str">
        <f>IF(ISBLANK('Student EARS'!AV164),"",'Student EARS'!AV164)</f>
        <v/>
      </c>
      <c r="AW959" t="str">
        <f>IF(ISBLANK('Student EARS'!AW164),"",'Student EARS'!AW164)</f>
        <v/>
      </c>
      <c r="AX959" t="str">
        <f>IF(ISBLANK('Student EARS'!AX164),"",'Student EARS'!AX164)</f>
        <v/>
      </c>
      <c r="BG959" t="str">
        <f>IF(ISBLANK('Student EARS'!BG164),"",'Student EARS'!BG164)</f>
        <v/>
      </c>
      <c r="BI959" s="29" t="str">
        <f>IF(ISBLANK('Student EARS'!BH164),"",'Student EARS'!BH164)</f>
        <v/>
      </c>
      <c r="BJ959" t="str">
        <f>IF(ISBLANK('Student EARS'!F164),"",'Student EARS'!F164)</f>
        <v/>
      </c>
      <c r="BK959" t="str">
        <f>IF(ISBLANK('Student EARS'!G164),"",'Student EARS'!G164)</f>
        <v/>
      </c>
      <c r="BL959" t="str">
        <f>IF(ISBLANK('Student EARS'!AF164),"",'Student EARS'!AF164)</f>
        <v/>
      </c>
      <c r="BN959" t="str">
        <f>IF(ISBLANK('Student EARS'!BI164),"",'Student EARS'!BI164)</f>
        <v/>
      </c>
    </row>
    <row r="960" spans="6:66">
      <c r="F960" t="str">
        <f>IF(ISBLANK('Student EARS'!H165),"",'Student EARS'!H165)</f>
        <v/>
      </c>
      <c r="G960" t="str">
        <f>IF(ISBLANK('Student EARS'!I165),"",'Student EARS'!I165)</f>
        <v/>
      </c>
      <c r="H960" t="str">
        <f>IF(ISBLANK('Student EARS'!J165),"",'Student EARS'!J165)</f>
        <v/>
      </c>
      <c r="I960" t="str">
        <f>IF(ISBLANK('Student EARS'!K165),"",'Student EARS'!K165)</f>
        <v/>
      </c>
      <c r="J960" t="str">
        <f>IF(ISBLANK('Student EARS'!L165),"",'Student EARS'!L165)</f>
        <v/>
      </c>
      <c r="K960" t="str">
        <f>IF(ISBLANK('Student EARS'!M165),"",'Student EARS'!M165)</f>
        <v/>
      </c>
      <c r="N960" t="str">
        <f>IF(ISBLANK('Student EARS'!N165),"",'Student EARS'!N165)</f>
        <v/>
      </c>
      <c r="AU960" t="str">
        <f>IF(ISBLANK('Student EARS'!AU165),"",'Student EARS'!AU165)</f>
        <v/>
      </c>
      <c r="AV960" t="str">
        <f>IF(ISBLANK('Student EARS'!AV165),"",'Student EARS'!AV165)</f>
        <v/>
      </c>
      <c r="AW960" t="str">
        <f>IF(ISBLANK('Student EARS'!AW165),"",'Student EARS'!AW165)</f>
        <v/>
      </c>
      <c r="AX960" t="str">
        <f>IF(ISBLANK('Student EARS'!AX165),"",'Student EARS'!AX165)</f>
        <v/>
      </c>
      <c r="BG960" t="str">
        <f>IF(ISBLANK('Student EARS'!BG165),"",'Student EARS'!BG165)</f>
        <v/>
      </c>
      <c r="BI960" s="29" t="str">
        <f>IF(ISBLANK('Student EARS'!BH165),"",'Student EARS'!BH165)</f>
        <v/>
      </c>
      <c r="BJ960" t="str">
        <f>IF(ISBLANK('Student EARS'!F165),"",'Student EARS'!F165)</f>
        <v/>
      </c>
      <c r="BK960" t="str">
        <f>IF(ISBLANK('Student EARS'!G165),"",'Student EARS'!G165)</f>
        <v/>
      </c>
      <c r="BL960" t="str">
        <f>IF(ISBLANK('Student EARS'!AF165),"",'Student EARS'!AF165)</f>
        <v/>
      </c>
      <c r="BN960" t="str">
        <f>IF(ISBLANK('Student EARS'!BI165),"",'Student EARS'!BI165)</f>
        <v/>
      </c>
    </row>
    <row r="961" spans="6:66">
      <c r="F961" t="str">
        <f>IF(ISBLANK('Student EARS'!H166),"",'Student EARS'!H166)</f>
        <v/>
      </c>
      <c r="G961" t="str">
        <f>IF(ISBLANK('Student EARS'!I166),"",'Student EARS'!I166)</f>
        <v/>
      </c>
      <c r="H961" t="str">
        <f>IF(ISBLANK('Student EARS'!J166),"",'Student EARS'!J166)</f>
        <v/>
      </c>
      <c r="I961" t="str">
        <f>IF(ISBLANK('Student EARS'!K166),"",'Student EARS'!K166)</f>
        <v/>
      </c>
      <c r="J961" t="str">
        <f>IF(ISBLANK('Student EARS'!L166),"",'Student EARS'!L166)</f>
        <v/>
      </c>
      <c r="K961" t="str">
        <f>IF(ISBLANK('Student EARS'!M166),"",'Student EARS'!M166)</f>
        <v/>
      </c>
      <c r="N961" t="str">
        <f>IF(ISBLANK('Student EARS'!N166),"",'Student EARS'!N166)</f>
        <v/>
      </c>
      <c r="AU961" t="str">
        <f>IF(ISBLANK('Student EARS'!AU166),"",'Student EARS'!AU166)</f>
        <v/>
      </c>
      <c r="AV961" t="str">
        <f>IF(ISBLANK('Student EARS'!AV166),"",'Student EARS'!AV166)</f>
        <v/>
      </c>
      <c r="AW961" t="str">
        <f>IF(ISBLANK('Student EARS'!AW166),"",'Student EARS'!AW166)</f>
        <v/>
      </c>
      <c r="AX961" t="str">
        <f>IF(ISBLANK('Student EARS'!AX166),"",'Student EARS'!AX166)</f>
        <v/>
      </c>
      <c r="BG961" t="str">
        <f>IF(ISBLANK('Student EARS'!BG166),"",'Student EARS'!BG166)</f>
        <v/>
      </c>
      <c r="BI961" s="29" t="str">
        <f>IF(ISBLANK('Student EARS'!BH166),"",'Student EARS'!BH166)</f>
        <v/>
      </c>
      <c r="BJ961" t="str">
        <f>IF(ISBLANK('Student EARS'!F166),"",'Student EARS'!F166)</f>
        <v/>
      </c>
      <c r="BK961" t="str">
        <f>IF(ISBLANK('Student EARS'!G166),"",'Student EARS'!G166)</f>
        <v/>
      </c>
      <c r="BL961" t="str">
        <f>IF(ISBLANK('Student EARS'!AF166),"",'Student EARS'!AF166)</f>
        <v/>
      </c>
      <c r="BN961" t="str">
        <f>IF(ISBLANK('Student EARS'!BI166),"",'Student EARS'!BI166)</f>
        <v/>
      </c>
    </row>
    <row r="962" spans="6:66">
      <c r="F962" t="str">
        <f>IF(ISBLANK('Student EARS'!H167),"",'Student EARS'!H167)</f>
        <v/>
      </c>
      <c r="G962" t="str">
        <f>IF(ISBLANK('Student EARS'!I167),"",'Student EARS'!I167)</f>
        <v/>
      </c>
      <c r="H962" t="str">
        <f>IF(ISBLANK('Student EARS'!J167),"",'Student EARS'!J167)</f>
        <v/>
      </c>
      <c r="I962" t="str">
        <f>IF(ISBLANK('Student EARS'!K167),"",'Student EARS'!K167)</f>
        <v/>
      </c>
      <c r="J962" t="str">
        <f>IF(ISBLANK('Student EARS'!L167),"",'Student EARS'!L167)</f>
        <v/>
      </c>
      <c r="K962" t="str">
        <f>IF(ISBLANK('Student EARS'!M167),"",'Student EARS'!M167)</f>
        <v/>
      </c>
      <c r="N962" t="str">
        <f>IF(ISBLANK('Student EARS'!N167),"",'Student EARS'!N167)</f>
        <v/>
      </c>
      <c r="AU962" t="str">
        <f>IF(ISBLANK('Student EARS'!AU167),"",'Student EARS'!AU167)</f>
        <v/>
      </c>
      <c r="AV962" t="str">
        <f>IF(ISBLANK('Student EARS'!AV167),"",'Student EARS'!AV167)</f>
        <v/>
      </c>
      <c r="AW962" t="str">
        <f>IF(ISBLANK('Student EARS'!AW167),"",'Student EARS'!AW167)</f>
        <v/>
      </c>
      <c r="AX962" t="str">
        <f>IF(ISBLANK('Student EARS'!AX167),"",'Student EARS'!AX167)</f>
        <v/>
      </c>
      <c r="BG962" t="str">
        <f>IF(ISBLANK('Student EARS'!BG167),"",'Student EARS'!BG167)</f>
        <v/>
      </c>
      <c r="BI962" s="29" t="str">
        <f>IF(ISBLANK('Student EARS'!BH167),"",'Student EARS'!BH167)</f>
        <v/>
      </c>
      <c r="BJ962" t="str">
        <f>IF(ISBLANK('Student EARS'!F167),"",'Student EARS'!F167)</f>
        <v/>
      </c>
      <c r="BK962" t="str">
        <f>IF(ISBLANK('Student EARS'!G167),"",'Student EARS'!G167)</f>
        <v/>
      </c>
      <c r="BL962" t="str">
        <f>IF(ISBLANK('Student EARS'!AF167),"",'Student EARS'!AF167)</f>
        <v/>
      </c>
      <c r="BN962" t="str">
        <f>IF(ISBLANK('Student EARS'!BI167),"",'Student EARS'!BI167)</f>
        <v/>
      </c>
    </row>
    <row r="963" spans="6:66">
      <c r="F963" t="str">
        <f>IF(ISBLANK('Student EARS'!H168),"",'Student EARS'!H168)</f>
        <v/>
      </c>
      <c r="G963" t="str">
        <f>IF(ISBLANK('Student EARS'!I168),"",'Student EARS'!I168)</f>
        <v/>
      </c>
      <c r="H963" t="str">
        <f>IF(ISBLANK('Student EARS'!J168),"",'Student EARS'!J168)</f>
        <v/>
      </c>
      <c r="I963" t="str">
        <f>IF(ISBLANK('Student EARS'!K168),"",'Student EARS'!K168)</f>
        <v/>
      </c>
      <c r="J963" t="str">
        <f>IF(ISBLANK('Student EARS'!L168),"",'Student EARS'!L168)</f>
        <v/>
      </c>
      <c r="K963" t="str">
        <f>IF(ISBLANK('Student EARS'!M168),"",'Student EARS'!M168)</f>
        <v/>
      </c>
      <c r="N963" t="str">
        <f>IF(ISBLANK('Student EARS'!N168),"",'Student EARS'!N168)</f>
        <v/>
      </c>
      <c r="AU963" t="str">
        <f>IF(ISBLANK('Student EARS'!AU168),"",'Student EARS'!AU168)</f>
        <v/>
      </c>
      <c r="AV963" t="str">
        <f>IF(ISBLANK('Student EARS'!AV168),"",'Student EARS'!AV168)</f>
        <v/>
      </c>
      <c r="AW963" t="str">
        <f>IF(ISBLANK('Student EARS'!AW168),"",'Student EARS'!AW168)</f>
        <v/>
      </c>
      <c r="AX963" t="str">
        <f>IF(ISBLANK('Student EARS'!AX168),"",'Student EARS'!AX168)</f>
        <v/>
      </c>
      <c r="BG963" t="str">
        <f>IF(ISBLANK('Student EARS'!BG168),"",'Student EARS'!BG168)</f>
        <v/>
      </c>
      <c r="BI963" s="29" t="str">
        <f>IF(ISBLANK('Student EARS'!BH168),"",'Student EARS'!BH168)</f>
        <v/>
      </c>
      <c r="BJ963" t="str">
        <f>IF(ISBLANK('Student EARS'!F168),"",'Student EARS'!F168)</f>
        <v/>
      </c>
      <c r="BK963" t="str">
        <f>IF(ISBLANK('Student EARS'!G168),"",'Student EARS'!G168)</f>
        <v/>
      </c>
      <c r="BL963" t="str">
        <f>IF(ISBLANK('Student EARS'!AF168),"",'Student EARS'!AF168)</f>
        <v/>
      </c>
      <c r="BN963" t="str">
        <f>IF(ISBLANK('Student EARS'!BI168),"",'Student EARS'!BI168)</f>
        <v/>
      </c>
    </row>
    <row r="964" spans="6:66">
      <c r="F964" t="str">
        <f>IF(ISBLANK('Student EARS'!H169),"",'Student EARS'!H169)</f>
        <v/>
      </c>
      <c r="G964" t="str">
        <f>IF(ISBLANK('Student EARS'!I169),"",'Student EARS'!I169)</f>
        <v/>
      </c>
      <c r="H964" t="str">
        <f>IF(ISBLANK('Student EARS'!J169),"",'Student EARS'!J169)</f>
        <v/>
      </c>
      <c r="I964" t="str">
        <f>IF(ISBLANK('Student EARS'!K169),"",'Student EARS'!K169)</f>
        <v/>
      </c>
      <c r="J964" t="str">
        <f>IF(ISBLANK('Student EARS'!L169),"",'Student EARS'!L169)</f>
        <v/>
      </c>
      <c r="K964" t="str">
        <f>IF(ISBLANK('Student EARS'!M169),"",'Student EARS'!M169)</f>
        <v/>
      </c>
      <c r="N964" t="str">
        <f>IF(ISBLANK('Student EARS'!N169),"",'Student EARS'!N169)</f>
        <v/>
      </c>
      <c r="AU964" t="str">
        <f>IF(ISBLANK('Student EARS'!AU169),"",'Student EARS'!AU169)</f>
        <v/>
      </c>
      <c r="AV964" t="str">
        <f>IF(ISBLANK('Student EARS'!AV169),"",'Student EARS'!AV169)</f>
        <v/>
      </c>
      <c r="AW964" t="str">
        <f>IF(ISBLANK('Student EARS'!AW169),"",'Student EARS'!AW169)</f>
        <v/>
      </c>
      <c r="AX964" t="str">
        <f>IF(ISBLANK('Student EARS'!AX169),"",'Student EARS'!AX169)</f>
        <v/>
      </c>
      <c r="BG964" t="str">
        <f>IF(ISBLANK('Student EARS'!BG169),"",'Student EARS'!BG169)</f>
        <v/>
      </c>
      <c r="BI964" s="29" t="str">
        <f>IF(ISBLANK('Student EARS'!BH169),"",'Student EARS'!BH169)</f>
        <v/>
      </c>
      <c r="BJ964" t="str">
        <f>IF(ISBLANK('Student EARS'!F169),"",'Student EARS'!F169)</f>
        <v/>
      </c>
      <c r="BK964" t="str">
        <f>IF(ISBLANK('Student EARS'!G169),"",'Student EARS'!G169)</f>
        <v/>
      </c>
      <c r="BL964" t="str">
        <f>IF(ISBLANK('Student EARS'!AF169),"",'Student EARS'!AF169)</f>
        <v/>
      </c>
      <c r="BN964" t="str">
        <f>IF(ISBLANK('Student EARS'!BI169),"",'Student EARS'!BI169)</f>
        <v/>
      </c>
    </row>
    <row r="965" spans="6:66">
      <c r="F965" t="str">
        <f>IF(ISBLANK('Student EARS'!H170),"",'Student EARS'!H170)</f>
        <v/>
      </c>
      <c r="G965" t="str">
        <f>IF(ISBLANK('Student EARS'!I170),"",'Student EARS'!I170)</f>
        <v/>
      </c>
      <c r="H965" t="str">
        <f>IF(ISBLANK('Student EARS'!J170),"",'Student EARS'!J170)</f>
        <v/>
      </c>
      <c r="I965" t="str">
        <f>IF(ISBLANK('Student EARS'!K170),"",'Student EARS'!K170)</f>
        <v/>
      </c>
      <c r="J965" t="str">
        <f>IF(ISBLANK('Student EARS'!L170),"",'Student EARS'!L170)</f>
        <v/>
      </c>
      <c r="K965" t="str">
        <f>IF(ISBLANK('Student EARS'!M170),"",'Student EARS'!M170)</f>
        <v/>
      </c>
      <c r="N965" t="str">
        <f>IF(ISBLANK('Student EARS'!N170),"",'Student EARS'!N170)</f>
        <v/>
      </c>
      <c r="AU965" t="str">
        <f>IF(ISBLANK('Student EARS'!AU170),"",'Student EARS'!AU170)</f>
        <v/>
      </c>
      <c r="AV965" t="str">
        <f>IF(ISBLANK('Student EARS'!AV170),"",'Student EARS'!AV170)</f>
        <v/>
      </c>
      <c r="AW965" t="str">
        <f>IF(ISBLANK('Student EARS'!AW170),"",'Student EARS'!AW170)</f>
        <v/>
      </c>
      <c r="AX965" t="str">
        <f>IF(ISBLANK('Student EARS'!AX170),"",'Student EARS'!AX170)</f>
        <v/>
      </c>
      <c r="BG965" t="str">
        <f>IF(ISBLANK('Student EARS'!BG170),"",'Student EARS'!BG170)</f>
        <v/>
      </c>
      <c r="BI965" s="29" t="str">
        <f>IF(ISBLANK('Student EARS'!BH170),"",'Student EARS'!BH170)</f>
        <v/>
      </c>
      <c r="BJ965" t="str">
        <f>IF(ISBLANK('Student EARS'!F170),"",'Student EARS'!F170)</f>
        <v/>
      </c>
      <c r="BK965" t="str">
        <f>IF(ISBLANK('Student EARS'!G170),"",'Student EARS'!G170)</f>
        <v/>
      </c>
      <c r="BL965" t="str">
        <f>IF(ISBLANK('Student EARS'!AF170),"",'Student EARS'!AF170)</f>
        <v/>
      </c>
      <c r="BN965" t="str">
        <f>IF(ISBLANK('Student EARS'!BI170),"",'Student EARS'!BI170)</f>
        <v/>
      </c>
    </row>
    <row r="966" spans="6:66">
      <c r="F966" t="str">
        <f>IF(ISBLANK('Student EARS'!H171),"",'Student EARS'!H171)</f>
        <v/>
      </c>
      <c r="G966" t="str">
        <f>IF(ISBLANK('Student EARS'!I171),"",'Student EARS'!I171)</f>
        <v/>
      </c>
      <c r="H966" t="str">
        <f>IF(ISBLANK('Student EARS'!J171),"",'Student EARS'!J171)</f>
        <v/>
      </c>
      <c r="I966" t="str">
        <f>IF(ISBLANK('Student EARS'!K171),"",'Student EARS'!K171)</f>
        <v/>
      </c>
      <c r="J966" t="str">
        <f>IF(ISBLANK('Student EARS'!L171),"",'Student EARS'!L171)</f>
        <v/>
      </c>
      <c r="K966" t="str">
        <f>IF(ISBLANK('Student EARS'!M171),"",'Student EARS'!M171)</f>
        <v/>
      </c>
      <c r="N966" t="str">
        <f>IF(ISBLANK('Student EARS'!N171),"",'Student EARS'!N171)</f>
        <v/>
      </c>
      <c r="AU966" t="str">
        <f>IF(ISBLANK('Student EARS'!AU171),"",'Student EARS'!AU171)</f>
        <v/>
      </c>
      <c r="AV966" t="str">
        <f>IF(ISBLANK('Student EARS'!AV171),"",'Student EARS'!AV171)</f>
        <v/>
      </c>
      <c r="AW966" t="str">
        <f>IF(ISBLANK('Student EARS'!AW171),"",'Student EARS'!AW171)</f>
        <v/>
      </c>
      <c r="AX966" t="str">
        <f>IF(ISBLANK('Student EARS'!AX171),"",'Student EARS'!AX171)</f>
        <v/>
      </c>
      <c r="BG966" t="str">
        <f>IF(ISBLANK('Student EARS'!BG171),"",'Student EARS'!BG171)</f>
        <v/>
      </c>
      <c r="BI966" s="29" t="str">
        <f>IF(ISBLANK('Student EARS'!BH171),"",'Student EARS'!BH171)</f>
        <v/>
      </c>
      <c r="BJ966" t="str">
        <f>IF(ISBLANK('Student EARS'!F171),"",'Student EARS'!F171)</f>
        <v/>
      </c>
      <c r="BK966" t="str">
        <f>IF(ISBLANK('Student EARS'!G171),"",'Student EARS'!G171)</f>
        <v/>
      </c>
      <c r="BL966" t="str">
        <f>IF(ISBLANK('Student EARS'!AF171),"",'Student EARS'!AF171)</f>
        <v/>
      </c>
      <c r="BN966" t="str">
        <f>IF(ISBLANK('Student EARS'!BI171),"",'Student EARS'!BI171)</f>
        <v/>
      </c>
    </row>
    <row r="967" spans="6:66">
      <c r="F967" t="str">
        <f>IF(ISBLANK('Student EARS'!H172),"",'Student EARS'!H172)</f>
        <v/>
      </c>
      <c r="G967" t="str">
        <f>IF(ISBLANK('Student EARS'!I172),"",'Student EARS'!I172)</f>
        <v/>
      </c>
      <c r="H967" t="str">
        <f>IF(ISBLANK('Student EARS'!J172),"",'Student EARS'!J172)</f>
        <v/>
      </c>
      <c r="I967" t="str">
        <f>IF(ISBLANK('Student EARS'!K172),"",'Student EARS'!K172)</f>
        <v/>
      </c>
      <c r="J967" t="str">
        <f>IF(ISBLANK('Student EARS'!L172),"",'Student EARS'!L172)</f>
        <v/>
      </c>
      <c r="K967" t="str">
        <f>IF(ISBLANK('Student EARS'!M172),"",'Student EARS'!M172)</f>
        <v/>
      </c>
      <c r="N967" t="str">
        <f>IF(ISBLANK('Student EARS'!N172),"",'Student EARS'!N172)</f>
        <v/>
      </c>
      <c r="AU967" t="str">
        <f>IF(ISBLANK('Student EARS'!AU172),"",'Student EARS'!AU172)</f>
        <v/>
      </c>
      <c r="AV967" t="str">
        <f>IF(ISBLANK('Student EARS'!AV172),"",'Student EARS'!AV172)</f>
        <v/>
      </c>
      <c r="AW967" t="str">
        <f>IF(ISBLANK('Student EARS'!AW172),"",'Student EARS'!AW172)</f>
        <v/>
      </c>
      <c r="AX967" t="str">
        <f>IF(ISBLANK('Student EARS'!AX172),"",'Student EARS'!AX172)</f>
        <v/>
      </c>
      <c r="BG967" t="str">
        <f>IF(ISBLANK('Student EARS'!BG172),"",'Student EARS'!BG172)</f>
        <v/>
      </c>
      <c r="BI967" s="29" t="str">
        <f>IF(ISBLANK('Student EARS'!BH172),"",'Student EARS'!BH172)</f>
        <v/>
      </c>
      <c r="BJ967" t="str">
        <f>IF(ISBLANK('Student EARS'!F172),"",'Student EARS'!F172)</f>
        <v/>
      </c>
      <c r="BK967" t="str">
        <f>IF(ISBLANK('Student EARS'!G172),"",'Student EARS'!G172)</f>
        <v/>
      </c>
      <c r="BL967" t="str">
        <f>IF(ISBLANK('Student EARS'!AF172),"",'Student EARS'!AF172)</f>
        <v/>
      </c>
      <c r="BN967" t="str">
        <f>IF(ISBLANK('Student EARS'!BI172),"",'Student EARS'!BI172)</f>
        <v/>
      </c>
    </row>
    <row r="968" spans="6:66">
      <c r="F968" t="str">
        <f>IF(ISBLANK('Student EARS'!H173),"",'Student EARS'!H173)</f>
        <v/>
      </c>
      <c r="G968" t="str">
        <f>IF(ISBLANK('Student EARS'!I173),"",'Student EARS'!I173)</f>
        <v/>
      </c>
      <c r="H968" t="str">
        <f>IF(ISBLANK('Student EARS'!J173),"",'Student EARS'!J173)</f>
        <v/>
      </c>
      <c r="I968" t="str">
        <f>IF(ISBLANK('Student EARS'!K173),"",'Student EARS'!K173)</f>
        <v/>
      </c>
      <c r="J968" t="str">
        <f>IF(ISBLANK('Student EARS'!L173),"",'Student EARS'!L173)</f>
        <v/>
      </c>
      <c r="K968" t="str">
        <f>IF(ISBLANK('Student EARS'!M173),"",'Student EARS'!M173)</f>
        <v/>
      </c>
      <c r="N968" t="str">
        <f>IF(ISBLANK('Student EARS'!N173),"",'Student EARS'!N173)</f>
        <v/>
      </c>
      <c r="AU968" t="str">
        <f>IF(ISBLANK('Student EARS'!AU173),"",'Student EARS'!AU173)</f>
        <v/>
      </c>
      <c r="AV968" t="str">
        <f>IF(ISBLANK('Student EARS'!AV173),"",'Student EARS'!AV173)</f>
        <v/>
      </c>
      <c r="AW968" t="str">
        <f>IF(ISBLANK('Student EARS'!AW173),"",'Student EARS'!AW173)</f>
        <v/>
      </c>
      <c r="AX968" t="str">
        <f>IF(ISBLANK('Student EARS'!AX173),"",'Student EARS'!AX173)</f>
        <v/>
      </c>
      <c r="BG968" t="str">
        <f>IF(ISBLANK('Student EARS'!BG173),"",'Student EARS'!BG173)</f>
        <v/>
      </c>
      <c r="BI968" s="29" t="str">
        <f>IF(ISBLANK('Student EARS'!BH173),"",'Student EARS'!BH173)</f>
        <v/>
      </c>
      <c r="BJ968" t="str">
        <f>IF(ISBLANK('Student EARS'!F173),"",'Student EARS'!F173)</f>
        <v/>
      </c>
      <c r="BK968" t="str">
        <f>IF(ISBLANK('Student EARS'!G173),"",'Student EARS'!G173)</f>
        <v/>
      </c>
      <c r="BL968" t="str">
        <f>IF(ISBLANK('Student EARS'!AF173),"",'Student EARS'!AF173)</f>
        <v/>
      </c>
      <c r="BN968" t="str">
        <f>IF(ISBLANK('Student EARS'!BI173),"",'Student EARS'!BI173)</f>
        <v/>
      </c>
    </row>
    <row r="969" spans="6:66">
      <c r="F969" t="str">
        <f>IF(ISBLANK('Student EARS'!H174),"",'Student EARS'!H174)</f>
        <v/>
      </c>
      <c r="G969" t="str">
        <f>IF(ISBLANK('Student EARS'!I174),"",'Student EARS'!I174)</f>
        <v/>
      </c>
      <c r="H969" t="str">
        <f>IF(ISBLANK('Student EARS'!J174),"",'Student EARS'!J174)</f>
        <v/>
      </c>
      <c r="I969" t="str">
        <f>IF(ISBLANK('Student EARS'!K174),"",'Student EARS'!K174)</f>
        <v/>
      </c>
      <c r="J969" t="str">
        <f>IF(ISBLANK('Student EARS'!L174),"",'Student EARS'!L174)</f>
        <v/>
      </c>
      <c r="K969" t="str">
        <f>IF(ISBLANK('Student EARS'!M174),"",'Student EARS'!M174)</f>
        <v/>
      </c>
      <c r="N969" t="str">
        <f>IF(ISBLANK('Student EARS'!N174),"",'Student EARS'!N174)</f>
        <v/>
      </c>
      <c r="AU969" t="str">
        <f>IF(ISBLANK('Student EARS'!AU174),"",'Student EARS'!AU174)</f>
        <v/>
      </c>
      <c r="AV969" t="str">
        <f>IF(ISBLANK('Student EARS'!AV174),"",'Student EARS'!AV174)</f>
        <v/>
      </c>
      <c r="AW969" t="str">
        <f>IF(ISBLANK('Student EARS'!AW174),"",'Student EARS'!AW174)</f>
        <v/>
      </c>
      <c r="AX969" t="str">
        <f>IF(ISBLANK('Student EARS'!AX174),"",'Student EARS'!AX174)</f>
        <v/>
      </c>
      <c r="BG969" t="str">
        <f>IF(ISBLANK('Student EARS'!BG174),"",'Student EARS'!BG174)</f>
        <v/>
      </c>
      <c r="BI969" s="29" t="str">
        <f>IF(ISBLANK('Student EARS'!BH174),"",'Student EARS'!BH174)</f>
        <v/>
      </c>
      <c r="BJ969" t="str">
        <f>IF(ISBLANK('Student EARS'!F174),"",'Student EARS'!F174)</f>
        <v/>
      </c>
      <c r="BK969" t="str">
        <f>IF(ISBLANK('Student EARS'!G174),"",'Student EARS'!G174)</f>
        <v/>
      </c>
      <c r="BL969" t="str">
        <f>IF(ISBLANK('Student EARS'!AF174),"",'Student EARS'!AF174)</f>
        <v/>
      </c>
      <c r="BN969" t="str">
        <f>IF(ISBLANK('Student EARS'!BI174),"",'Student EARS'!BI174)</f>
        <v/>
      </c>
    </row>
    <row r="970" spans="6:66">
      <c r="F970" t="str">
        <f>IF(ISBLANK('Student EARS'!H175),"",'Student EARS'!H175)</f>
        <v/>
      </c>
      <c r="G970" t="str">
        <f>IF(ISBLANK('Student EARS'!I175),"",'Student EARS'!I175)</f>
        <v/>
      </c>
      <c r="H970" t="str">
        <f>IF(ISBLANK('Student EARS'!J175),"",'Student EARS'!J175)</f>
        <v/>
      </c>
      <c r="I970" t="str">
        <f>IF(ISBLANK('Student EARS'!K175),"",'Student EARS'!K175)</f>
        <v/>
      </c>
      <c r="J970" t="str">
        <f>IF(ISBLANK('Student EARS'!L175),"",'Student EARS'!L175)</f>
        <v/>
      </c>
      <c r="K970" t="str">
        <f>IF(ISBLANK('Student EARS'!M175),"",'Student EARS'!M175)</f>
        <v/>
      </c>
      <c r="N970" t="str">
        <f>IF(ISBLANK('Student EARS'!N175),"",'Student EARS'!N175)</f>
        <v/>
      </c>
      <c r="AU970" t="str">
        <f>IF(ISBLANK('Student EARS'!AU175),"",'Student EARS'!AU175)</f>
        <v/>
      </c>
      <c r="AV970" t="str">
        <f>IF(ISBLANK('Student EARS'!AV175),"",'Student EARS'!AV175)</f>
        <v/>
      </c>
      <c r="AW970" t="str">
        <f>IF(ISBLANK('Student EARS'!AW175),"",'Student EARS'!AW175)</f>
        <v/>
      </c>
      <c r="AX970" t="str">
        <f>IF(ISBLANK('Student EARS'!AX175),"",'Student EARS'!AX175)</f>
        <v/>
      </c>
      <c r="BG970" t="str">
        <f>IF(ISBLANK('Student EARS'!BG175),"",'Student EARS'!BG175)</f>
        <v/>
      </c>
      <c r="BI970" s="29" t="str">
        <f>IF(ISBLANK('Student EARS'!BH175),"",'Student EARS'!BH175)</f>
        <v/>
      </c>
      <c r="BJ970" t="str">
        <f>IF(ISBLANK('Student EARS'!F175),"",'Student EARS'!F175)</f>
        <v/>
      </c>
      <c r="BK970" t="str">
        <f>IF(ISBLANK('Student EARS'!G175),"",'Student EARS'!G175)</f>
        <v/>
      </c>
      <c r="BL970" t="str">
        <f>IF(ISBLANK('Student EARS'!AF175),"",'Student EARS'!AF175)</f>
        <v/>
      </c>
      <c r="BN970" t="str">
        <f>IF(ISBLANK('Student EARS'!BI175),"",'Student EARS'!BI175)</f>
        <v/>
      </c>
    </row>
    <row r="971" spans="6:66">
      <c r="F971" t="str">
        <f>IF(ISBLANK('Student EARS'!H176),"",'Student EARS'!H176)</f>
        <v/>
      </c>
      <c r="G971" t="str">
        <f>IF(ISBLANK('Student EARS'!I176),"",'Student EARS'!I176)</f>
        <v/>
      </c>
      <c r="H971" t="str">
        <f>IF(ISBLANK('Student EARS'!J176),"",'Student EARS'!J176)</f>
        <v/>
      </c>
      <c r="I971" t="str">
        <f>IF(ISBLANK('Student EARS'!K176),"",'Student EARS'!K176)</f>
        <v/>
      </c>
      <c r="J971" t="str">
        <f>IF(ISBLANK('Student EARS'!L176),"",'Student EARS'!L176)</f>
        <v/>
      </c>
      <c r="K971" t="str">
        <f>IF(ISBLANK('Student EARS'!M176),"",'Student EARS'!M176)</f>
        <v/>
      </c>
      <c r="N971" t="str">
        <f>IF(ISBLANK('Student EARS'!N176),"",'Student EARS'!N176)</f>
        <v/>
      </c>
      <c r="AU971" t="str">
        <f>IF(ISBLANK('Student EARS'!AU176),"",'Student EARS'!AU176)</f>
        <v/>
      </c>
      <c r="AV971" t="str">
        <f>IF(ISBLANK('Student EARS'!AV176),"",'Student EARS'!AV176)</f>
        <v/>
      </c>
      <c r="AW971" t="str">
        <f>IF(ISBLANK('Student EARS'!AW176),"",'Student EARS'!AW176)</f>
        <v/>
      </c>
      <c r="AX971" t="str">
        <f>IF(ISBLANK('Student EARS'!AX176),"",'Student EARS'!AX176)</f>
        <v/>
      </c>
      <c r="BG971" t="str">
        <f>IF(ISBLANK('Student EARS'!BG176),"",'Student EARS'!BG176)</f>
        <v/>
      </c>
      <c r="BI971" s="29" t="str">
        <f>IF(ISBLANK('Student EARS'!BH176),"",'Student EARS'!BH176)</f>
        <v/>
      </c>
      <c r="BJ971" t="str">
        <f>IF(ISBLANK('Student EARS'!F176),"",'Student EARS'!F176)</f>
        <v/>
      </c>
      <c r="BK971" t="str">
        <f>IF(ISBLANK('Student EARS'!G176),"",'Student EARS'!G176)</f>
        <v/>
      </c>
      <c r="BL971" t="str">
        <f>IF(ISBLANK('Student EARS'!AF176),"",'Student EARS'!AF176)</f>
        <v/>
      </c>
      <c r="BN971" t="str">
        <f>IF(ISBLANK('Student EARS'!BI176),"",'Student EARS'!BI176)</f>
        <v/>
      </c>
    </row>
    <row r="972" spans="6:66">
      <c r="F972" t="str">
        <f>IF(ISBLANK('Student EARS'!H177),"",'Student EARS'!H177)</f>
        <v/>
      </c>
      <c r="G972" t="str">
        <f>IF(ISBLANK('Student EARS'!I177),"",'Student EARS'!I177)</f>
        <v/>
      </c>
      <c r="H972" t="str">
        <f>IF(ISBLANK('Student EARS'!J177),"",'Student EARS'!J177)</f>
        <v/>
      </c>
      <c r="I972" t="str">
        <f>IF(ISBLANK('Student EARS'!K177),"",'Student EARS'!K177)</f>
        <v/>
      </c>
      <c r="J972" t="str">
        <f>IF(ISBLANK('Student EARS'!L177),"",'Student EARS'!L177)</f>
        <v/>
      </c>
      <c r="K972" t="str">
        <f>IF(ISBLANK('Student EARS'!M177),"",'Student EARS'!M177)</f>
        <v/>
      </c>
      <c r="N972" t="str">
        <f>IF(ISBLANK('Student EARS'!N177),"",'Student EARS'!N177)</f>
        <v/>
      </c>
      <c r="AU972" t="str">
        <f>IF(ISBLANK('Student EARS'!AU177),"",'Student EARS'!AU177)</f>
        <v/>
      </c>
      <c r="AV972" t="str">
        <f>IF(ISBLANK('Student EARS'!AV177),"",'Student EARS'!AV177)</f>
        <v/>
      </c>
      <c r="AW972" t="str">
        <f>IF(ISBLANK('Student EARS'!AW177),"",'Student EARS'!AW177)</f>
        <v/>
      </c>
      <c r="AX972" t="str">
        <f>IF(ISBLANK('Student EARS'!AX177),"",'Student EARS'!AX177)</f>
        <v/>
      </c>
      <c r="BG972" t="str">
        <f>IF(ISBLANK('Student EARS'!BG177),"",'Student EARS'!BG177)</f>
        <v/>
      </c>
      <c r="BI972" s="29" t="str">
        <f>IF(ISBLANK('Student EARS'!BH177),"",'Student EARS'!BH177)</f>
        <v/>
      </c>
      <c r="BJ972" t="str">
        <f>IF(ISBLANK('Student EARS'!F177),"",'Student EARS'!F177)</f>
        <v/>
      </c>
      <c r="BK972" t="str">
        <f>IF(ISBLANK('Student EARS'!G177),"",'Student EARS'!G177)</f>
        <v/>
      </c>
      <c r="BL972" t="str">
        <f>IF(ISBLANK('Student EARS'!AF177),"",'Student EARS'!AF177)</f>
        <v/>
      </c>
      <c r="BN972" t="str">
        <f>IF(ISBLANK('Student EARS'!BI177),"",'Student EARS'!BI177)</f>
        <v/>
      </c>
    </row>
    <row r="973" spans="6:66">
      <c r="F973" t="str">
        <f>IF(ISBLANK('Student EARS'!H178),"",'Student EARS'!H178)</f>
        <v/>
      </c>
      <c r="G973" t="str">
        <f>IF(ISBLANK('Student EARS'!I178),"",'Student EARS'!I178)</f>
        <v/>
      </c>
      <c r="H973" t="str">
        <f>IF(ISBLANK('Student EARS'!J178),"",'Student EARS'!J178)</f>
        <v/>
      </c>
      <c r="I973" t="str">
        <f>IF(ISBLANK('Student EARS'!K178),"",'Student EARS'!K178)</f>
        <v/>
      </c>
      <c r="J973" t="str">
        <f>IF(ISBLANK('Student EARS'!L178),"",'Student EARS'!L178)</f>
        <v/>
      </c>
      <c r="K973" t="str">
        <f>IF(ISBLANK('Student EARS'!M178),"",'Student EARS'!M178)</f>
        <v/>
      </c>
      <c r="N973" t="str">
        <f>IF(ISBLANK('Student EARS'!N178),"",'Student EARS'!N178)</f>
        <v/>
      </c>
      <c r="AU973" t="str">
        <f>IF(ISBLANK('Student EARS'!AU178),"",'Student EARS'!AU178)</f>
        <v/>
      </c>
      <c r="AV973" t="str">
        <f>IF(ISBLANK('Student EARS'!AV178),"",'Student EARS'!AV178)</f>
        <v/>
      </c>
      <c r="AW973" t="str">
        <f>IF(ISBLANK('Student EARS'!AW178),"",'Student EARS'!AW178)</f>
        <v/>
      </c>
      <c r="AX973" t="str">
        <f>IF(ISBLANK('Student EARS'!AX178),"",'Student EARS'!AX178)</f>
        <v/>
      </c>
      <c r="BG973" t="str">
        <f>IF(ISBLANK('Student EARS'!BG178),"",'Student EARS'!BG178)</f>
        <v/>
      </c>
      <c r="BI973" s="29" t="str">
        <f>IF(ISBLANK('Student EARS'!BH178),"",'Student EARS'!BH178)</f>
        <v/>
      </c>
      <c r="BJ973" t="str">
        <f>IF(ISBLANK('Student EARS'!F178),"",'Student EARS'!F178)</f>
        <v/>
      </c>
      <c r="BK973" t="str">
        <f>IF(ISBLANK('Student EARS'!G178),"",'Student EARS'!G178)</f>
        <v/>
      </c>
      <c r="BL973" t="str">
        <f>IF(ISBLANK('Student EARS'!AF178),"",'Student EARS'!AF178)</f>
        <v/>
      </c>
      <c r="BN973" t="str">
        <f>IF(ISBLANK('Student EARS'!BI178),"",'Student EARS'!BI178)</f>
        <v/>
      </c>
    </row>
    <row r="974" spans="6:66">
      <c r="F974" t="str">
        <f>IF(ISBLANK('Student EARS'!H179),"",'Student EARS'!H179)</f>
        <v/>
      </c>
      <c r="G974" t="str">
        <f>IF(ISBLANK('Student EARS'!I179),"",'Student EARS'!I179)</f>
        <v/>
      </c>
      <c r="H974" t="str">
        <f>IF(ISBLANK('Student EARS'!J179),"",'Student EARS'!J179)</f>
        <v/>
      </c>
      <c r="I974" t="str">
        <f>IF(ISBLANK('Student EARS'!K179),"",'Student EARS'!K179)</f>
        <v/>
      </c>
      <c r="J974" t="str">
        <f>IF(ISBLANK('Student EARS'!L179),"",'Student EARS'!L179)</f>
        <v/>
      </c>
      <c r="K974" t="str">
        <f>IF(ISBLANK('Student EARS'!M179),"",'Student EARS'!M179)</f>
        <v/>
      </c>
      <c r="N974" t="str">
        <f>IF(ISBLANK('Student EARS'!N179),"",'Student EARS'!N179)</f>
        <v/>
      </c>
      <c r="AU974" t="str">
        <f>IF(ISBLANK('Student EARS'!AU179),"",'Student EARS'!AU179)</f>
        <v/>
      </c>
      <c r="AV974" t="str">
        <f>IF(ISBLANK('Student EARS'!AV179),"",'Student EARS'!AV179)</f>
        <v/>
      </c>
      <c r="AW974" t="str">
        <f>IF(ISBLANK('Student EARS'!AW179),"",'Student EARS'!AW179)</f>
        <v/>
      </c>
      <c r="AX974" t="str">
        <f>IF(ISBLANK('Student EARS'!AX179),"",'Student EARS'!AX179)</f>
        <v/>
      </c>
      <c r="BG974" t="str">
        <f>IF(ISBLANK('Student EARS'!BG179),"",'Student EARS'!BG179)</f>
        <v/>
      </c>
      <c r="BI974" s="29" t="str">
        <f>IF(ISBLANK('Student EARS'!BH179),"",'Student EARS'!BH179)</f>
        <v/>
      </c>
      <c r="BJ974" t="str">
        <f>IF(ISBLANK('Student EARS'!F179),"",'Student EARS'!F179)</f>
        <v/>
      </c>
      <c r="BK974" t="str">
        <f>IF(ISBLANK('Student EARS'!G179),"",'Student EARS'!G179)</f>
        <v/>
      </c>
      <c r="BL974" t="str">
        <f>IF(ISBLANK('Student EARS'!AF179),"",'Student EARS'!AF179)</f>
        <v/>
      </c>
      <c r="BN974" t="str">
        <f>IF(ISBLANK('Student EARS'!BI179),"",'Student EARS'!BI179)</f>
        <v/>
      </c>
    </row>
    <row r="975" spans="6:66">
      <c r="F975" t="str">
        <f>IF(ISBLANK('Student EARS'!H180),"",'Student EARS'!H180)</f>
        <v/>
      </c>
      <c r="G975" t="str">
        <f>IF(ISBLANK('Student EARS'!I180),"",'Student EARS'!I180)</f>
        <v/>
      </c>
      <c r="H975" t="str">
        <f>IF(ISBLANK('Student EARS'!J180),"",'Student EARS'!J180)</f>
        <v/>
      </c>
      <c r="I975" t="str">
        <f>IF(ISBLANK('Student EARS'!K180),"",'Student EARS'!K180)</f>
        <v/>
      </c>
      <c r="J975" t="str">
        <f>IF(ISBLANK('Student EARS'!L180),"",'Student EARS'!L180)</f>
        <v/>
      </c>
      <c r="K975" t="str">
        <f>IF(ISBLANK('Student EARS'!M180),"",'Student EARS'!M180)</f>
        <v/>
      </c>
      <c r="N975" t="str">
        <f>IF(ISBLANK('Student EARS'!N180),"",'Student EARS'!N180)</f>
        <v/>
      </c>
      <c r="AU975" t="str">
        <f>IF(ISBLANK('Student EARS'!AU180),"",'Student EARS'!AU180)</f>
        <v/>
      </c>
      <c r="AV975" t="str">
        <f>IF(ISBLANK('Student EARS'!AV180),"",'Student EARS'!AV180)</f>
        <v/>
      </c>
      <c r="AW975" t="str">
        <f>IF(ISBLANK('Student EARS'!AW180),"",'Student EARS'!AW180)</f>
        <v/>
      </c>
      <c r="AX975" t="str">
        <f>IF(ISBLANK('Student EARS'!AX180),"",'Student EARS'!AX180)</f>
        <v/>
      </c>
      <c r="BG975" t="str">
        <f>IF(ISBLANK('Student EARS'!BG180),"",'Student EARS'!BG180)</f>
        <v/>
      </c>
      <c r="BI975" s="29" t="str">
        <f>IF(ISBLANK('Student EARS'!BH180),"",'Student EARS'!BH180)</f>
        <v/>
      </c>
      <c r="BJ975" t="str">
        <f>IF(ISBLANK('Student EARS'!F180),"",'Student EARS'!F180)</f>
        <v/>
      </c>
      <c r="BK975" t="str">
        <f>IF(ISBLANK('Student EARS'!G180),"",'Student EARS'!G180)</f>
        <v/>
      </c>
      <c r="BL975" t="str">
        <f>IF(ISBLANK('Student EARS'!AF180),"",'Student EARS'!AF180)</f>
        <v/>
      </c>
      <c r="BN975" t="str">
        <f>IF(ISBLANK('Student EARS'!BI180),"",'Student EARS'!BI180)</f>
        <v/>
      </c>
    </row>
    <row r="976" spans="6:66">
      <c r="F976" t="str">
        <f>IF(ISBLANK('Student EARS'!H181),"",'Student EARS'!H181)</f>
        <v/>
      </c>
      <c r="G976" t="str">
        <f>IF(ISBLANK('Student EARS'!I181),"",'Student EARS'!I181)</f>
        <v/>
      </c>
      <c r="H976" t="str">
        <f>IF(ISBLANK('Student EARS'!J181),"",'Student EARS'!J181)</f>
        <v/>
      </c>
      <c r="I976" t="str">
        <f>IF(ISBLANK('Student EARS'!K181),"",'Student EARS'!K181)</f>
        <v/>
      </c>
      <c r="J976" t="str">
        <f>IF(ISBLANK('Student EARS'!L181),"",'Student EARS'!L181)</f>
        <v/>
      </c>
      <c r="K976" t="str">
        <f>IF(ISBLANK('Student EARS'!M181),"",'Student EARS'!M181)</f>
        <v/>
      </c>
      <c r="N976" t="str">
        <f>IF(ISBLANK('Student EARS'!N181),"",'Student EARS'!N181)</f>
        <v/>
      </c>
      <c r="AU976" t="str">
        <f>IF(ISBLANK('Student EARS'!AU181),"",'Student EARS'!AU181)</f>
        <v/>
      </c>
      <c r="AV976" t="str">
        <f>IF(ISBLANK('Student EARS'!AV181),"",'Student EARS'!AV181)</f>
        <v/>
      </c>
      <c r="AW976" t="str">
        <f>IF(ISBLANK('Student EARS'!AW181),"",'Student EARS'!AW181)</f>
        <v/>
      </c>
      <c r="AX976" t="str">
        <f>IF(ISBLANK('Student EARS'!AX181),"",'Student EARS'!AX181)</f>
        <v/>
      </c>
      <c r="BG976" t="str">
        <f>IF(ISBLANK('Student EARS'!BG181),"",'Student EARS'!BG181)</f>
        <v/>
      </c>
      <c r="BI976" s="29" t="str">
        <f>IF(ISBLANK('Student EARS'!BH181),"",'Student EARS'!BH181)</f>
        <v/>
      </c>
      <c r="BJ976" t="str">
        <f>IF(ISBLANK('Student EARS'!F181),"",'Student EARS'!F181)</f>
        <v/>
      </c>
      <c r="BK976" t="str">
        <f>IF(ISBLANK('Student EARS'!G181),"",'Student EARS'!G181)</f>
        <v/>
      </c>
      <c r="BL976" t="str">
        <f>IF(ISBLANK('Student EARS'!AF181),"",'Student EARS'!AF181)</f>
        <v/>
      </c>
      <c r="BN976" t="str">
        <f>IF(ISBLANK('Student EARS'!BI181),"",'Student EARS'!BI181)</f>
        <v/>
      </c>
    </row>
    <row r="977" spans="6:66">
      <c r="F977" t="str">
        <f>IF(ISBLANK('Student EARS'!H182),"",'Student EARS'!H182)</f>
        <v/>
      </c>
      <c r="G977" t="str">
        <f>IF(ISBLANK('Student EARS'!I182),"",'Student EARS'!I182)</f>
        <v/>
      </c>
      <c r="H977" t="str">
        <f>IF(ISBLANK('Student EARS'!J182),"",'Student EARS'!J182)</f>
        <v/>
      </c>
      <c r="I977" t="str">
        <f>IF(ISBLANK('Student EARS'!K182),"",'Student EARS'!K182)</f>
        <v/>
      </c>
      <c r="J977" t="str">
        <f>IF(ISBLANK('Student EARS'!L182),"",'Student EARS'!L182)</f>
        <v/>
      </c>
      <c r="K977" t="str">
        <f>IF(ISBLANK('Student EARS'!M182),"",'Student EARS'!M182)</f>
        <v/>
      </c>
      <c r="N977" t="str">
        <f>IF(ISBLANK('Student EARS'!N182),"",'Student EARS'!N182)</f>
        <v/>
      </c>
      <c r="AU977" t="str">
        <f>IF(ISBLANK('Student EARS'!AU182),"",'Student EARS'!AU182)</f>
        <v/>
      </c>
      <c r="AV977" t="str">
        <f>IF(ISBLANK('Student EARS'!AV182),"",'Student EARS'!AV182)</f>
        <v/>
      </c>
      <c r="AW977" t="str">
        <f>IF(ISBLANK('Student EARS'!AW182),"",'Student EARS'!AW182)</f>
        <v/>
      </c>
      <c r="AX977" t="str">
        <f>IF(ISBLANK('Student EARS'!AX182),"",'Student EARS'!AX182)</f>
        <v/>
      </c>
      <c r="BG977" t="str">
        <f>IF(ISBLANK('Student EARS'!BG182),"",'Student EARS'!BG182)</f>
        <v/>
      </c>
      <c r="BI977" s="29" t="str">
        <f>IF(ISBLANK('Student EARS'!BH182),"",'Student EARS'!BH182)</f>
        <v/>
      </c>
      <c r="BJ977" t="str">
        <f>IF(ISBLANK('Student EARS'!F182),"",'Student EARS'!F182)</f>
        <v/>
      </c>
      <c r="BK977" t="str">
        <f>IF(ISBLANK('Student EARS'!G182),"",'Student EARS'!G182)</f>
        <v/>
      </c>
      <c r="BL977" t="str">
        <f>IF(ISBLANK('Student EARS'!AF182),"",'Student EARS'!AF182)</f>
        <v/>
      </c>
      <c r="BN977" t="str">
        <f>IF(ISBLANK('Student EARS'!BI182),"",'Student EARS'!BI182)</f>
        <v/>
      </c>
    </row>
    <row r="978" spans="6:66">
      <c r="F978" t="str">
        <f>IF(ISBLANK('Student EARS'!H183),"",'Student EARS'!H183)</f>
        <v/>
      </c>
      <c r="G978" t="str">
        <f>IF(ISBLANK('Student EARS'!I183),"",'Student EARS'!I183)</f>
        <v/>
      </c>
      <c r="H978" t="str">
        <f>IF(ISBLANK('Student EARS'!J183),"",'Student EARS'!J183)</f>
        <v/>
      </c>
      <c r="I978" t="str">
        <f>IF(ISBLANK('Student EARS'!K183),"",'Student EARS'!K183)</f>
        <v/>
      </c>
      <c r="J978" t="str">
        <f>IF(ISBLANK('Student EARS'!L183),"",'Student EARS'!L183)</f>
        <v/>
      </c>
      <c r="K978" t="str">
        <f>IF(ISBLANK('Student EARS'!M183),"",'Student EARS'!M183)</f>
        <v/>
      </c>
      <c r="N978" t="str">
        <f>IF(ISBLANK('Student EARS'!N183),"",'Student EARS'!N183)</f>
        <v/>
      </c>
      <c r="AU978" t="str">
        <f>IF(ISBLANK('Student EARS'!AU183),"",'Student EARS'!AU183)</f>
        <v/>
      </c>
      <c r="AV978" t="str">
        <f>IF(ISBLANK('Student EARS'!AV183),"",'Student EARS'!AV183)</f>
        <v/>
      </c>
      <c r="AW978" t="str">
        <f>IF(ISBLANK('Student EARS'!AW183),"",'Student EARS'!AW183)</f>
        <v/>
      </c>
      <c r="AX978" t="str">
        <f>IF(ISBLANK('Student EARS'!AX183),"",'Student EARS'!AX183)</f>
        <v/>
      </c>
      <c r="BG978" t="str">
        <f>IF(ISBLANK('Student EARS'!BG183),"",'Student EARS'!BG183)</f>
        <v/>
      </c>
      <c r="BI978" s="29" t="str">
        <f>IF(ISBLANK('Student EARS'!BH183),"",'Student EARS'!BH183)</f>
        <v/>
      </c>
      <c r="BJ978" t="str">
        <f>IF(ISBLANK('Student EARS'!F183),"",'Student EARS'!F183)</f>
        <v/>
      </c>
      <c r="BK978" t="str">
        <f>IF(ISBLANK('Student EARS'!G183),"",'Student EARS'!G183)</f>
        <v/>
      </c>
      <c r="BL978" t="str">
        <f>IF(ISBLANK('Student EARS'!AF183),"",'Student EARS'!AF183)</f>
        <v/>
      </c>
      <c r="BN978" t="str">
        <f>IF(ISBLANK('Student EARS'!BI183),"",'Student EARS'!BI183)</f>
        <v/>
      </c>
    </row>
    <row r="979" spans="6:66">
      <c r="F979" t="str">
        <f>IF(ISBLANK('Student EARS'!H184),"",'Student EARS'!H184)</f>
        <v/>
      </c>
      <c r="G979" t="str">
        <f>IF(ISBLANK('Student EARS'!I184),"",'Student EARS'!I184)</f>
        <v/>
      </c>
      <c r="H979" t="str">
        <f>IF(ISBLANK('Student EARS'!J184),"",'Student EARS'!J184)</f>
        <v/>
      </c>
      <c r="I979" t="str">
        <f>IF(ISBLANK('Student EARS'!K184),"",'Student EARS'!K184)</f>
        <v/>
      </c>
      <c r="J979" t="str">
        <f>IF(ISBLANK('Student EARS'!L184),"",'Student EARS'!L184)</f>
        <v/>
      </c>
      <c r="K979" t="str">
        <f>IF(ISBLANK('Student EARS'!M184),"",'Student EARS'!M184)</f>
        <v/>
      </c>
      <c r="N979" t="str">
        <f>IF(ISBLANK('Student EARS'!N184),"",'Student EARS'!N184)</f>
        <v/>
      </c>
      <c r="AU979" t="str">
        <f>IF(ISBLANK('Student EARS'!AU184),"",'Student EARS'!AU184)</f>
        <v/>
      </c>
      <c r="AV979" t="str">
        <f>IF(ISBLANK('Student EARS'!AV184),"",'Student EARS'!AV184)</f>
        <v/>
      </c>
      <c r="AW979" t="str">
        <f>IF(ISBLANK('Student EARS'!AW184),"",'Student EARS'!AW184)</f>
        <v/>
      </c>
      <c r="AX979" t="str">
        <f>IF(ISBLANK('Student EARS'!AX184),"",'Student EARS'!AX184)</f>
        <v/>
      </c>
      <c r="BG979" t="str">
        <f>IF(ISBLANK('Student EARS'!BG184),"",'Student EARS'!BG184)</f>
        <v/>
      </c>
      <c r="BI979" s="29" t="str">
        <f>IF(ISBLANK('Student EARS'!BH184),"",'Student EARS'!BH184)</f>
        <v/>
      </c>
      <c r="BJ979" t="str">
        <f>IF(ISBLANK('Student EARS'!F184),"",'Student EARS'!F184)</f>
        <v/>
      </c>
      <c r="BK979" t="str">
        <f>IF(ISBLANK('Student EARS'!G184),"",'Student EARS'!G184)</f>
        <v/>
      </c>
      <c r="BL979" t="str">
        <f>IF(ISBLANK('Student EARS'!AF184),"",'Student EARS'!AF184)</f>
        <v/>
      </c>
      <c r="BN979" t="str">
        <f>IF(ISBLANK('Student EARS'!BI184),"",'Student EARS'!BI184)</f>
        <v/>
      </c>
    </row>
    <row r="980" spans="6:66">
      <c r="F980" t="str">
        <f>IF(ISBLANK('Student EARS'!H185),"",'Student EARS'!H185)</f>
        <v/>
      </c>
      <c r="G980" t="str">
        <f>IF(ISBLANK('Student EARS'!I185),"",'Student EARS'!I185)</f>
        <v/>
      </c>
      <c r="H980" t="str">
        <f>IF(ISBLANK('Student EARS'!J185),"",'Student EARS'!J185)</f>
        <v/>
      </c>
      <c r="I980" t="str">
        <f>IF(ISBLANK('Student EARS'!K185),"",'Student EARS'!K185)</f>
        <v/>
      </c>
      <c r="J980" t="str">
        <f>IF(ISBLANK('Student EARS'!L185),"",'Student EARS'!L185)</f>
        <v/>
      </c>
      <c r="K980" t="str">
        <f>IF(ISBLANK('Student EARS'!M185),"",'Student EARS'!M185)</f>
        <v/>
      </c>
      <c r="N980" t="str">
        <f>IF(ISBLANK('Student EARS'!N185),"",'Student EARS'!N185)</f>
        <v/>
      </c>
      <c r="AU980" t="str">
        <f>IF(ISBLANK('Student EARS'!AU185),"",'Student EARS'!AU185)</f>
        <v/>
      </c>
      <c r="AV980" t="str">
        <f>IF(ISBLANK('Student EARS'!AV185),"",'Student EARS'!AV185)</f>
        <v/>
      </c>
      <c r="AW980" t="str">
        <f>IF(ISBLANK('Student EARS'!AW185),"",'Student EARS'!AW185)</f>
        <v/>
      </c>
      <c r="AX980" t="str">
        <f>IF(ISBLANK('Student EARS'!AX185),"",'Student EARS'!AX185)</f>
        <v/>
      </c>
      <c r="BG980" t="str">
        <f>IF(ISBLANK('Student EARS'!BG185),"",'Student EARS'!BG185)</f>
        <v/>
      </c>
      <c r="BI980" s="29" t="str">
        <f>IF(ISBLANK('Student EARS'!BH185),"",'Student EARS'!BH185)</f>
        <v/>
      </c>
      <c r="BJ980" t="str">
        <f>IF(ISBLANK('Student EARS'!F185),"",'Student EARS'!F185)</f>
        <v/>
      </c>
      <c r="BK980" t="str">
        <f>IF(ISBLANK('Student EARS'!G185),"",'Student EARS'!G185)</f>
        <v/>
      </c>
      <c r="BL980" t="str">
        <f>IF(ISBLANK('Student EARS'!AF185),"",'Student EARS'!AF185)</f>
        <v/>
      </c>
      <c r="BN980" t="str">
        <f>IF(ISBLANK('Student EARS'!BI185),"",'Student EARS'!BI185)</f>
        <v/>
      </c>
    </row>
    <row r="981" spans="6:66">
      <c r="F981" t="str">
        <f>IF(ISBLANK('Student EARS'!H186),"",'Student EARS'!H186)</f>
        <v/>
      </c>
      <c r="G981" t="str">
        <f>IF(ISBLANK('Student EARS'!I186),"",'Student EARS'!I186)</f>
        <v/>
      </c>
      <c r="H981" t="str">
        <f>IF(ISBLANK('Student EARS'!J186),"",'Student EARS'!J186)</f>
        <v/>
      </c>
      <c r="I981" t="str">
        <f>IF(ISBLANK('Student EARS'!K186),"",'Student EARS'!K186)</f>
        <v/>
      </c>
      <c r="J981" t="str">
        <f>IF(ISBLANK('Student EARS'!L186),"",'Student EARS'!L186)</f>
        <v/>
      </c>
      <c r="K981" t="str">
        <f>IF(ISBLANK('Student EARS'!M186),"",'Student EARS'!M186)</f>
        <v/>
      </c>
      <c r="N981" t="str">
        <f>IF(ISBLANK('Student EARS'!N186),"",'Student EARS'!N186)</f>
        <v/>
      </c>
      <c r="AU981" t="str">
        <f>IF(ISBLANK('Student EARS'!AU186),"",'Student EARS'!AU186)</f>
        <v/>
      </c>
      <c r="AV981" t="str">
        <f>IF(ISBLANK('Student EARS'!AV186),"",'Student EARS'!AV186)</f>
        <v/>
      </c>
      <c r="AW981" t="str">
        <f>IF(ISBLANK('Student EARS'!AW186),"",'Student EARS'!AW186)</f>
        <v/>
      </c>
      <c r="AX981" t="str">
        <f>IF(ISBLANK('Student EARS'!AX186),"",'Student EARS'!AX186)</f>
        <v/>
      </c>
      <c r="BG981" t="str">
        <f>IF(ISBLANK('Student EARS'!BG186),"",'Student EARS'!BG186)</f>
        <v/>
      </c>
      <c r="BI981" s="29" t="str">
        <f>IF(ISBLANK('Student EARS'!BH186),"",'Student EARS'!BH186)</f>
        <v/>
      </c>
      <c r="BJ981" t="str">
        <f>IF(ISBLANK('Student EARS'!F186),"",'Student EARS'!F186)</f>
        <v/>
      </c>
      <c r="BK981" t="str">
        <f>IF(ISBLANK('Student EARS'!G186),"",'Student EARS'!G186)</f>
        <v/>
      </c>
      <c r="BL981" t="str">
        <f>IF(ISBLANK('Student EARS'!AF186),"",'Student EARS'!AF186)</f>
        <v/>
      </c>
      <c r="BN981" t="str">
        <f>IF(ISBLANK('Student EARS'!BI186),"",'Student EARS'!BI186)</f>
        <v/>
      </c>
    </row>
    <row r="982" spans="6:66">
      <c r="F982" t="str">
        <f>IF(ISBLANK('Student EARS'!H187),"",'Student EARS'!H187)</f>
        <v/>
      </c>
      <c r="G982" t="str">
        <f>IF(ISBLANK('Student EARS'!I187),"",'Student EARS'!I187)</f>
        <v/>
      </c>
      <c r="H982" t="str">
        <f>IF(ISBLANK('Student EARS'!J187),"",'Student EARS'!J187)</f>
        <v/>
      </c>
      <c r="I982" t="str">
        <f>IF(ISBLANK('Student EARS'!K187),"",'Student EARS'!K187)</f>
        <v/>
      </c>
      <c r="J982" t="str">
        <f>IF(ISBLANK('Student EARS'!L187),"",'Student EARS'!L187)</f>
        <v/>
      </c>
      <c r="K982" t="str">
        <f>IF(ISBLANK('Student EARS'!M187),"",'Student EARS'!M187)</f>
        <v/>
      </c>
      <c r="N982" t="str">
        <f>IF(ISBLANK('Student EARS'!N187),"",'Student EARS'!N187)</f>
        <v/>
      </c>
      <c r="AU982" t="str">
        <f>IF(ISBLANK('Student EARS'!AU187),"",'Student EARS'!AU187)</f>
        <v/>
      </c>
      <c r="AV982" t="str">
        <f>IF(ISBLANK('Student EARS'!AV187),"",'Student EARS'!AV187)</f>
        <v/>
      </c>
      <c r="AW982" t="str">
        <f>IF(ISBLANK('Student EARS'!AW187),"",'Student EARS'!AW187)</f>
        <v/>
      </c>
      <c r="AX982" t="str">
        <f>IF(ISBLANK('Student EARS'!AX187),"",'Student EARS'!AX187)</f>
        <v/>
      </c>
      <c r="BG982" t="str">
        <f>IF(ISBLANK('Student EARS'!BG187),"",'Student EARS'!BG187)</f>
        <v/>
      </c>
      <c r="BI982" s="29" t="str">
        <f>IF(ISBLANK('Student EARS'!BH187),"",'Student EARS'!BH187)</f>
        <v/>
      </c>
      <c r="BJ982" t="str">
        <f>IF(ISBLANK('Student EARS'!F187),"",'Student EARS'!F187)</f>
        <v/>
      </c>
      <c r="BK982" t="str">
        <f>IF(ISBLANK('Student EARS'!G187),"",'Student EARS'!G187)</f>
        <v/>
      </c>
      <c r="BL982" t="str">
        <f>IF(ISBLANK('Student EARS'!AF187),"",'Student EARS'!AF187)</f>
        <v/>
      </c>
      <c r="BN982" t="str">
        <f>IF(ISBLANK('Student EARS'!BI187),"",'Student EARS'!BI187)</f>
        <v/>
      </c>
    </row>
    <row r="983" spans="6:66">
      <c r="F983" t="str">
        <f>IF(ISBLANK('Student EARS'!H188),"",'Student EARS'!H188)</f>
        <v/>
      </c>
      <c r="G983" t="str">
        <f>IF(ISBLANK('Student EARS'!I188),"",'Student EARS'!I188)</f>
        <v/>
      </c>
      <c r="H983" t="str">
        <f>IF(ISBLANK('Student EARS'!J188),"",'Student EARS'!J188)</f>
        <v/>
      </c>
      <c r="I983" t="str">
        <f>IF(ISBLANK('Student EARS'!K188),"",'Student EARS'!K188)</f>
        <v/>
      </c>
      <c r="J983" t="str">
        <f>IF(ISBLANK('Student EARS'!L188),"",'Student EARS'!L188)</f>
        <v/>
      </c>
      <c r="K983" t="str">
        <f>IF(ISBLANK('Student EARS'!M188),"",'Student EARS'!M188)</f>
        <v/>
      </c>
      <c r="N983" t="str">
        <f>IF(ISBLANK('Student EARS'!N188),"",'Student EARS'!N188)</f>
        <v/>
      </c>
      <c r="AU983" t="str">
        <f>IF(ISBLANK('Student EARS'!AU188),"",'Student EARS'!AU188)</f>
        <v/>
      </c>
      <c r="AV983" t="str">
        <f>IF(ISBLANK('Student EARS'!AV188),"",'Student EARS'!AV188)</f>
        <v/>
      </c>
      <c r="AW983" t="str">
        <f>IF(ISBLANK('Student EARS'!AW188),"",'Student EARS'!AW188)</f>
        <v/>
      </c>
      <c r="AX983" t="str">
        <f>IF(ISBLANK('Student EARS'!AX188),"",'Student EARS'!AX188)</f>
        <v/>
      </c>
      <c r="BG983" t="str">
        <f>IF(ISBLANK('Student EARS'!BG188),"",'Student EARS'!BG188)</f>
        <v/>
      </c>
      <c r="BI983" s="29" t="str">
        <f>IF(ISBLANK('Student EARS'!BH188),"",'Student EARS'!BH188)</f>
        <v/>
      </c>
      <c r="BJ983" t="str">
        <f>IF(ISBLANK('Student EARS'!F188),"",'Student EARS'!F188)</f>
        <v/>
      </c>
      <c r="BK983" t="str">
        <f>IF(ISBLANK('Student EARS'!G188),"",'Student EARS'!G188)</f>
        <v/>
      </c>
      <c r="BL983" t="str">
        <f>IF(ISBLANK('Student EARS'!AF188),"",'Student EARS'!AF188)</f>
        <v/>
      </c>
      <c r="BN983" t="str">
        <f>IF(ISBLANK('Student EARS'!BI188),"",'Student EARS'!BI188)</f>
        <v/>
      </c>
    </row>
    <row r="984" spans="6:66">
      <c r="F984" t="str">
        <f>IF(ISBLANK('Student EARS'!H189),"",'Student EARS'!H189)</f>
        <v/>
      </c>
      <c r="G984" t="str">
        <f>IF(ISBLANK('Student EARS'!I189),"",'Student EARS'!I189)</f>
        <v/>
      </c>
      <c r="H984" t="str">
        <f>IF(ISBLANK('Student EARS'!J189),"",'Student EARS'!J189)</f>
        <v/>
      </c>
      <c r="I984" t="str">
        <f>IF(ISBLANK('Student EARS'!K189),"",'Student EARS'!K189)</f>
        <v/>
      </c>
      <c r="J984" t="str">
        <f>IF(ISBLANK('Student EARS'!L189),"",'Student EARS'!L189)</f>
        <v/>
      </c>
      <c r="K984" t="str">
        <f>IF(ISBLANK('Student EARS'!M189),"",'Student EARS'!M189)</f>
        <v/>
      </c>
      <c r="N984" t="str">
        <f>IF(ISBLANK('Student EARS'!N189),"",'Student EARS'!N189)</f>
        <v/>
      </c>
      <c r="AU984" t="str">
        <f>IF(ISBLANK('Student EARS'!AU189),"",'Student EARS'!AU189)</f>
        <v/>
      </c>
      <c r="AV984" t="str">
        <f>IF(ISBLANK('Student EARS'!AV189),"",'Student EARS'!AV189)</f>
        <v/>
      </c>
      <c r="AW984" t="str">
        <f>IF(ISBLANK('Student EARS'!AW189),"",'Student EARS'!AW189)</f>
        <v/>
      </c>
      <c r="AX984" t="str">
        <f>IF(ISBLANK('Student EARS'!AX189),"",'Student EARS'!AX189)</f>
        <v/>
      </c>
      <c r="BG984" t="str">
        <f>IF(ISBLANK('Student EARS'!BG189),"",'Student EARS'!BG189)</f>
        <v/>
      </c>
      <c r="BI984" s="29" t="str">
        <f>IF(ISBLANK('Student EARS'!BH189),"",'Student EARS'!BH189)</f>
        <v/>
      </c>
      <c r="BJ984" t="str">
        <f>IF(ISBLANK('Student EARS'!F189),"",'Student EARS'!F189)</f>
        <v/>
      </c>
      <c r="BK984" t="str">
        <f>IF(ISBLANK('Student EARS'!G189),"",'Student EARS'!G189)</f>
        <v/>
      </c>
      <c r="BL984" t="str">
        <f>IF(ISBLANK('Student EARS'!AF189),"",'Student EARS'!AF189)</f>
        <v/>
      </c>
      <c r="BN984" t="str">
        <f>IF(ISBLANK('Student EARS'!BI189),"",'Student EARS'!BI189)</f>
        <v/>
      </c>
    </row>
    <row r="985" spans="6:66">
      <c r="F985" t="str">
        <f>IF(ISBLANK('Student EARS'!H190),"",'Student EARS'!H190)</f>
        <v/>
      </c>
      <c r="G985" t="str">
        <f>IF(ISBLANK('Student EARS'!I190),"",'Student EARS'!I190)</f>
        <v/>
      </c>
      <c r="H985" t="str">
        <f>IF(ISBLANK('Student EARS'!J190),"",'Student EARS'!J190)</f>
        <v/>
      </c>
      <c r="I985" t="str">
        <f>IF(ISBLANK('Student EARS'!K190),"",'Student EARS'!K190)</f>
        <v/>
      </c>
      <c r="J985" t="str">
        <f>IF(ISBLANK('Student EARS'!L190),"",'Student EARS'!L190)</f>
        <v/>
      </c>
      <c r="K985" t="str">
        <f>IF(ISBLANK('Student EARS'!M190),"",'Student EARS'!M190)</f>
        <v/>
      </c>
      <c r="N985" t="str">
        <f>IF(ISBLANK('Student EARS'!N190),"",'Student EARS'!N190)</f>
        <v/>
      </c>
      <c r="AU985" t="str">
        <f>IF(ISBLANK('Student EARS'!AU190),"",'Student EARS'!AU190)</f>
        <v/>
      </c>
      <c r="AV985" t="str">
        <f>IF(ISBLANK('Student EARS'!AV190),"",'Student EARS'!AV190)</f>
        <v/>
      </c>
      <c r="AW985" t="str">
        <f>IF(ISBLANK('Student EARS'!AW190),"",'Student EARS'!AW190)</f>
        <v/>
      </c>
      <c r="AX985" t="str">
        <f>IF(ISBLANK('Student EARS'!AX190),"",'Student EARS'!AX190)</f>
        <v/>
      </c>
      <c r="BG985" t="str">
        <f>IF(ISBLANK('Student EARS'!BG190),"",'Student EARS'!BG190)</f>
        <v/>
      </c>
      <c r="BI985" s="29" t="str">
        <f>IF(ISBLANK('Student EARS'!BH190),"",'Student EARS'!BH190)</f>
        <v/>
      </c>
      <c r="BJ985" t="str">
        <f>IF(ISBLANK('Student EARS'!F190),"",'Student EARS'!F190)</f>
        <v/>
      </c>
      <c r="BK985" t="str">
        <f>IF(ISBLANK('Student EARS'!G190),"",'Student EARS'!G190)</f>
        <v/>
      </c>
      <c r="BL985" t="str">
        <f>IF(ISBLANK('Student EARS'!AF190),"",'Student EARS'!AF190)</f>
        <v/>
      </c>
      <c r="BN985" t="str">
        <f>IF(ISBLANK('Student EARS'!BI190),"",'Student EARS'!BI190)</f>
        <v/>
      </c>
    </row>
    <row r="986" spans="6:66">
      <c r="F986" t="str">
        <f>IF(ISBLANK('Student EARS'!H191),"",'Student EARS'!H191)</f>
        <v/>
      </c>
      <c r="G986" t="str">
        <f>IF(ISBLANK('Student EARS'!I191),"",'Student EARS'!I191)</f>
        <v/>
      </c>
      <c r="H986" t="str">
        <f>IF(ISBLANK('Student EARS'!J191),"",'Student EARS'!J191)</f>
        <v/>
      </c>
      <c r="I986" t="str">
        <f>IF(ISBLANK('Student EARS'!K191),"",'Student EARS'!K191)</f>
        <v/>
      </c>
      <c r="J986" t="str">
        <f>IF(ISBLANK('Student EARS'!L191),"",'Student EARS'!L191)</f>
        <v/>
      </c>
      <c r="K986" t="str">
        <f>IF(ISBLANK('Student EARS'!M191),"",'Student EARS'!M191)</f>
        <v/>
      </c>
      <c r="N986" t="str">
        <f>IF(ISBLANK('Student EARS'!N191),"",'Student EARS'!N191)</f>
        <v/>
      </c>
      <c r="AU986" t="str">
        <f>IF(ISBLANK('Student EARS'!AU191),"",'Student EARS'!AU191)</f>
        <v/>
      </c>
      <c r="AV986" t="str">
        <f>IF(ISBLANK('Student EARS'!AV191),"",'Student EARS'!AV191)</f>
        <v/>
      </c>
      <c r="AW986" t="str">
        <f>IF(ISBLANK('Student EARS'!AW191),"",'Student EARS'!AW191)</f>
        <v/>
      </c>
      <c r="AX986" t="str">
        <f>IF(ISBLANK('Student EARS'!AX191),"",'Student EARS'!AX191)</f>
        <v/>
      </c>
      <c r="BG986" t="str">
        <f>IF(ISBLANK('Student EARS'!BG191),"",'Student EARS'!BG191)</f>
        <v/>
      </c>
      <c r="BI986" s="29" t="str">
        <f>IF(ISBLANK('Student EARS'!BH191),"",'Student EARS'!BH191)</f>
        <v/>
      </c>
      <c r="BJ986" t="str">
        <f>IF(ISBLANK('Student EARS'!F191),"",'Student EARS'!F191)</f>
        <v/>
      </c>
      <c r="BK986" t="str">
        <f>IF(ISBLANK('Student EARS'!G191),"",'Student EARS'!G191)</f>
        <v/>
      </c>
      <c r="BL986" t="str">
        <f>IF(ISBLANK('Student EARS'!AF191),"",'Student EARS'!AF191)</f>
        <v/>
      </c>
      <c r="BN986" t="str">
        <f>IF(ISBLANK('Student EARS'!BI191),"",'Student EARS'!BI191)</f>
        <v/>
      </c>
    </row>
    <row r="987" spans="6:66">
      <c r="F987" t="str">
        <f>IF(ISBLANK('Student EARS'!H192),"",'Student EARS'!H192)</f>
        <v/>
      </c>
      <c r="G987" t="str">
        <f>IF(ISBLANK('Student EARS'!I192),"",'Student EARS'!I192)</f>
        <v/>
      </c>
      <c r="H987" t="str">
        <f>IF(ISBLANK('Student EARS'!J192),"",'Student EARS'!J192)</f>
        <v/>
      </c>
      <c r="I987" t="str">
        <f>IF(ISBLANK('Student EARS'!K192),"",'Student EARS'!K192)</f>
        <v/>
      </c>
      <c r="J987" t="str">
        <f>IF(ISBLANK('Student EARS'!L192),"",'Student EARS'!L192)</f>
        <v/>
      </c>
      <c r="K987" t="str">
        <f>IF(ISBLANK('Student EARS'!M192),"",'Student EARS'!M192)</f>
        <v/>
      </c>
      <c r="N987" t="str">
        <f>IF(ISBLANK('Student EARS'!N192),"",'Student EARS'!N192)</f>
        <v/>
      </c>
      <c r="AU987" t="str">
        <f>IF(ISBLANK('Student EARS'!AU192),"",'Student EARS'!AU192)</f>
        <v/>
      </c>
      <c r="AV987" t="str">
        <f>IF(ISBLANK('Student EARS'!AV192),"",'Student EARS'!AV192)</f>
        <v/>
      </c>
      <c r="AW987" t="str">
        <f>IF(ISBLANK('Student EARS'!AW192),"",'Student EARS'!AW192)</f>
        <v/>
      </c>
      <c r="AX987" t="str">
        <f>IF(ISBLANK('Student EARS'!AX192),"",'Student EARS'!AX192)</f>
        <v/>
      </c>
      <c r="BG987" t="str">
        <f>IF(ISBLANK('Student EARS'!BG192),"",'Student EARS'!BG192)</f>
        <v/>
      </c>
      <c r="BI987" s="29" t="str">
        <f>IF(ISBLANK('Student EARS'!BH192),"",'Student EARS'!BH192)</f>
        <v/>
      </c>
      <c r="BJ987" t="str">
        <f>IF(ISBLANK('Student EARS'!F192),"",'Student EARS'!F192)</f>
        <v/>
      </c>
      <c r="BK987" t="str">
        <f>IF(ISBLANK('Student EARS'!G192),"",'Student EARS'!G192)</f>
        <v/>
      </c>
      <c r="BL987" t="str">
        <f>IF(ISBLANK('Student EARS'!AF192),"",'Student EARS'!AF192)</f>
        <v/>
      </c>
      <c r="BN987" t="str">
        <f>IF(ISBLANK('Student EARS'!BI192),"",'Student EARS'!BI192)</f>
        <v/>
      </c>
    </row>
    <row r="988" spans="6:66">
      <c r="F988" t="str">
        <f>IF(ISBLANK('Student EARS'!H193),"",'Student EARS'!H193)</f>
        <v/>
      </c>
      <c r="G988" t="str">
        <f>IF(ISBLANK('Student EARS'!I193),"",'Student EARS'!I193)</f>
        <v/>
      </c>
      <c r="H988" t="str">
        <f>IF(ISBLANK('Student EARS'!J193),"",'Student EARS'!J193)</f>
        <v/>
      </c>
      <c r="I988" t="str">
        <f>IF(ISBLANK('Student EARS'!K193),"",'Student EARS'!K193)</f>
        <v/>
      </c>
      <c r="J988" t="str">
        <f>IF(ISBLANK('Student EARS'!L193),"",'Student EARS'!L193)</f>
        <v/>
      </c>
      <c r="K988" t="str">
        <f>IF(ISBLANK('Student EARS'!M193),"",'Student EARS'!M193)</f>
        <v/>
      </c>
      <c r="N988" t="str">
        <f>IF(ISBLANK('Student EARS'!N193),"",'Student EARS'!N193)</f>
        <v/>
      </c>
      <c r="AU988" t="str">
        <f>IF(ISBLANK('Student EARS'!AU193),"",'Student EARS'!AU193)</f>
        <v/>
      </c>
      <c r="AV988" t="str">
        <f>IF(ISBLANK('Student EARS'!AV193),"",'Student EARS'!AV193)</f>
        <v/>
      </c>
      <c r="AW988" t="str">
        <f>IF(ISBLANK('Student EARS'!AW193),"",'Student EARS'!AW193)</f>
        <v/>
      </c>
      <c r="AX988" t="str">
        <f>IF(ISBLANK('Student EARS'!AX193),"",'Student EARS'!AX193)</f>
        <v/>
      </c>
      <c r="BG988" t="str">
        <f>IF(ISBLANK('Student EARS'!BG193),"",'Student EARS'!BG193)</f>
        <v/>
      </c>
      <c r="BI988" s="29" t="str">
        <f>IF(ISBLANK('Student EARS'!BH193),"",'Student EARS'!BH193)</f>
        <v/>
      </c>
      <c r="BJ988" t="str">
        <f>IF(ISBLANK('Student EARS'!F193),"",'Student EARS'!F193)</f>
        <v/>
      </c>
      <c r="BK988" t="str">
        <f>IF(ISBLANK('Student EARS'!G193),"",'Student EARS'!G193)</f>
        <v/>
      </c>
      <c r="BL988" t="str">
        <f>IF(ISBLANK('Student EARS'!AF193),"",'Student EARS'!AF193)</f>
        <v/>
      </c>
      <c r="BN988" t="str">
        <f>IF(ISBLANK('Student EARS'!BI193),"",'Student EARS'!BI193)</f>
        <v/>
      </c>
    </row>
    <row r="989" spans="6:66">
      <c r="F989" t="str">
        <f>IF(ISBLANK('Student EARS'!H194),"",'Student EARS'!H194)</f>
        <v/>
      </c>
      <c r="G989" t="str">
        <f>IF(ISBLANK('Student EARS'!I194),"",'Student EARS'!I194)</f>
        <v/>
      </c>
      <c r="H989" t="str">
        <f>IF(ISBLANK('Student EARS'!J194),"",'Student EARS'!J194)</f>
        <v/>
      </c>
      <c r="I989" t="str">
        <f>IF(ISBLANK('Student EARS'!K194),"",'Student EARS'!K194)</f>
        <v/>
      </c>
      <c r="J989" t="str">
        <f>IF(ISBLANK('Student EARS'!L194),"",'Student EARS'!L194)</f>
        <v/>
      </c>
      <c r="K989" t="str">
        <f>IF(ISBLANK('Student EARS'!M194),"",'Student EARS'!M194)</f>
        <v/>
      </c>
      <c r="N989" t="str">
        <f>IF(ISBLANK('Student EARS'!N194),"",'Student EARS'!N194)</f>
        <v/>
      </c>
      <c r="AU989" t="str">
        <f>IF(ISBLANK('Student EARS'!AU194),"",'Student EARS'!AU194)</f>
        <v/>
      </c>
      <c r="AV989" t="str">
        <f>IF(ISBLANK('Student EARS'!AV194),"",'Student EARS'!AV194)</f>
        <v/>
      </c>
      <c r="AW989" t="str">
        <f>IF(ISBLANK('Student EARS'!AW194),"",'Student EARS'!AW194)</f>
        <v/>
      </c>
      <c r="AX989" t="str">
        <f>IF(ISBLANK('Student EARS'!AX194),"",'Student EARS'!AX194)</f>
        <v/>
      </c>
      <c r="BG989" t="str">
        <f>IF(ISBLANK('Student EARS'!BG194),"",'Student EARS'!BG194)</f>
        <v/>
      </c>
      <c r="BI989" s="29" t="str">
        <f>IF(ISBLANK('Student EARS'!BH194),"",'Student EARS'!BH194)</f>
        <v/>
      </c>
      <c r="BJ989" t="str">
        <f>IF(ISBLANK('Student EARS'!F194),"",'Student EARS'!F194)</f>
        <v/>
      </c>
      <c r="BK989" t="str">
        <f>IF(ISBLANK('Student EARS'!G194),"",'Student EARS'!G194)</f>
        <v/>
      </c>
      <c r="BL989" t="str">
        <f>IF(ISBLANK('Student EARS'!AF194),"",'Student EARS'!AF194)</f>
        <v/>
      </c>
      <c r="BN989" t="str">
        <f>IF(ISBLANK('Student EARS'!BI194),"",'Student EARS'!BI194)</f>
        <v/>
      </c>
    </row>
    <row r="990" spans="6:66">
      <c r="F990" t="str">
        <f>IF(ISBLANK('Student EARS'!H195),"",'Student EARS'!H195)</f>
        <v/>
      </c>
      <c r="G990" t="str">
        <f>IF(ISBLANK('Student EARS'!I195),"",'Student EARS'!I195)</f>
        <v/>
      </c>
      <c r="H990" t="str">
        <f>IF(ISBLANK('Student EARS'!J195),"",'Student EARS'!J195)</f>
        <v/>
      </c>
      <c r="I990" t="str">
        <f>IF(ISBLANK('Student EARS'!K195),"",'Student EARS'!K195)</f>
        <v/>
      </c>
      <c r="J990" t="str">
        <f>IF(ISBLANK('Student EARS'!L195),"",'Student EARS'!L195)</f>
        <v/>
      </c>
      <c r="K990" t="str">
        <f>IF(ISBLANK('Student EARS'!M195),"",'Student EARS'!M195)</f>
        <v/>
      </c>
      <c r="N990" t="str">
        <f>IF(ISBLANK('Student EARS'!N195),"",'Student EARS'!N195)</f>
        <v/>
      </c>
      <c r="AU990" t="str">
        <f>IF(ISBLANK('Student EARS'!AU195),"",'Student EARS'!AU195)</f>
        <v/>
      </c>
      <c r="AV990" t="str">
        <f>IF(ISBLANK('Student EARS'!AV195),"",'Student EARS'!AV195)</f>
        <v/>
      </c>
      <c r="AW990" t="str">
        <f>IF(ISBLANK('Student EARS'!AW195),"",'Student EARS'!AW195)</f>
        <v/>
      </c>
      <c r="AX990" t="str">
        <f>IF(ISBLANK('Student EARS'!AX195),"",'Student EARS'!AX195)</f>
        <v/>
      </c>
      <c r="BG990" t="str">
        <f>IF(ISBLANK('Student EARS'!BG195),"",'Student EARS'!BG195)</f>
        <v/>
      </c>
      <c r="BI990" s="29" t="str">
        <f>IF(ISBLANK('Student EARS'!BH195),"",'Student EARS'!BH195)</f>
        <v/>
      </c>
      <c r="BJ990" t="str">
        <f>IF(ISBLANK('Student EARS'!F195),"",'Student EARS'!F195)</f>
        <v/>
      </c>
      <c r="BK990" t="str">
        <f>IF(ISBLANK('Student EARS'!G195),"",'Student EARS'!G195)</f>
        <v/>
      </c>
      <c r="BL990" t="str">
        <f>IF(ISBLANK('Student EARS'!AF195),"",'Student EARS'!AF195)</f>
        <v/>
      </c>
      <c r="BN990" t="str">
        <f>IF(ISBLANK('Student EARS'!BI195),"",'Student EARS'!BI195)</f>
        <v/>
      </c>
    </row>
    <row r="991" spans="6:66">
      <c r="F991" t="str">
        <f>IF(ISBLANK('Student EARS'!H196),"",'Student EARS'!H196)</f>
        <v/>
      </c>
      <c r="G991" t="str">
        <f>IF(ISBLANK('Student EARS'!I196),"",'Student EARS'!I196)</f>
        <v/>
      </c>
      <c r="H991" t="str">
        <f>IF(ISBLANK('Student EARS'!J196),"",'Student EARS'!J196)</f>
        <v/>
      </c>
      <c r="I991" t="str">
        <f>IF(ISBLANK('Student EARS'!K196),"",'Student EARS'!K196)</f>
        <v/>
      </c>
      <c r="J991" t="str">
        <f>IF(ISBLANK('Student EARS'!L196),"",'Student EARS'!L196)</f>
        <v/>
      </c>
      <c r="K991" t="str">
        <f>IF(ISBLANK('Student EARS'!M196),"",'Student EARS'!M196)</f>
        <v/>
      </c>
      <c r="N991" t="str">
        <f>IF(ISBLANK('Student EARS'!N196),"",'Student EARS'!N196)</f>
        <v/>
      </c>
      <c r="AU991" t="str">
        <f>IF(ISBLANK('Student EARS'!AU196),"",'Student EARS'!AU196)</f>
        <v/>
      </c>
      <c r="AV991" t="str">
        <f>IF(ISBLANK('Student EARS'!AV196),"",'Student EARS'!AV196)</f>
        <v/>
      </c>
      <c r="AW991" t="str">
        <f>IF(ISBLANK('Student EARS'!AW196),"",'Student EARS'!AW196)</f>
        <v/>
      </c>
      <c r="AX991" t="str">
        <f>IF(ISBLANK('Student EARS'!AX196),"",'Student EARS'!AX196)</f>
        <v/>
      </c>
      <c r="BG991" t="str">
        <f>IF(ISBLANK('Student EARS'!BG196),"",'Student EARS'!BG196)</f>
        <v/>
      </c>
      <c r="BI991" s="29" t="str">
        <f>IF(ISBLANK('Student EARS'!BH196),"",'Student EARS'!BH196)</f>
        <v/>
      </c>
      <c r="BJ991" t="str">
        <f>IF(ISBLANK('Student EARS'!F196),"",'Student EARS'!F196)</f>
        <v/>
      </c>
      <c r="BK991" t="str">
        <f>IF(ISBLANK('Student EARS'!G196),"",'Student EARS'!G196)</f>
        <v/>
      </c>
      <c r="BL991" t="str">
        <f>IF(ISBLANK('Student EARS'!AF196),"",'Student EARS'!AF196)</f>
        <v/>
      </c>
      <c r="BN991" t="str">
        <f>IF(ISBLANK('Student EARS'!BI196),"",'Student EARS'!BI196)</f>
        <v/>
      </c>
    </row>
    <row r="992" spans="6:66">
      <c r="F992" t="str">
        <f>IF(ISBLANK('Student EARS'!H197),"",'Student EARS'!H197)</f>
        <v/>
      </c>
      <c r="G992" t="str">
        <f>IF(ISBLANK('Student EARS'!I197),"",'Student EARS'!I197)</f>
        <v/>
      </c>
      <c r="H992" t="str">
        <f>IF(ISBLANK('Student EARS'!J197),"",'Student EARS'!J197)</f>
        <v/>
      </c>
      <c r="I992" t="str">
        <f>IF(ISBLANK('Student EARS'!K197),"",'Student EARS'!K197)</f>
        <v/>
      </c>
      <c r="J992" t="str">
        <f>IF(ISBLANK('Student EARS'!L197),"",'Student EARS'!L197)</f>
        <v/>
      </c>
      <c r="K992" t="str">
        <f>IF(ISBLANK('Student EARS'!M197),"",'Student EARS'!M197)</f>
        <v/>
      </c>
      <c r="N992" t="str">
        <f>IF(ISBLANK('Student EARS'!N197),"",'Student EARS'!N197)</f>
        <v/>
      </c>
      <c r="AU992" t="str">
        <f>IF(ISBLANK('Student EARS'!AU197),"",'Student EARS'!AU197)</f>
        <v/>
      </c>
      <c r="AV992" t="str">
        <f>IF(ISBLANK('Student EARS'!AV197),"",'Student EARS'!AV197)</f>
        <v/>
      </c>
      <c r="AW992" t="str">
        <f>IF(ISBLANK('Student EARS'!AW197),"",'Student EARS'!AW197)</f>
        <v/>
      </c>
      <c r="AX992" t="str">
        <f>IF(ISBLANK('Student EARS'!AX197),"",'Student EARS'!AX197)</f>
        <v/>
      </c>
      <c r="BG992" t="str">
        <f>IF(ISBLANK('Student EARS'!BG197),"",'Student EARS'!BG197)</f>
        <v/>
      </c>
      <c r="BI992" s="29" t="str">
        <f>IF(ISBLANK('Student EARS'!BH197),"",'Student EARS'!BH197)</f>
        <v/>
      </c>
      <c r="BJ992" t="str">
        <f>IF(ISBLANK('Student EARS'!F197),"",'Student EARS'!F197)</f>
        <v/>
      </c>
      <c r="BK992" t="str">
        <f>IF(ISBLANK('Student EARS'!G197),"",'Student EARS'!G197)</f>
        <v/>
      </c>
      <c r="BL992" t="str">
        <f>IF(ISBLANK('Student EARS'!AF197),"",'Student EARS'!AF197)</f>
        <v/>
      </c>
      <c r="BN992" t="str">
        <f>IF(ISBLANK('Student EARS'!BI197),"",'Student EARS'!BI197)</f>
        <v/>
      </c>
    </row>
    <row r="993" spans="6:66">
      <c r="F993" t="str">
        <f>IF(ISBLANK('Student EARS'!H198),"",'Student EARS'!H198)</f>
        <v/>
      </c>
      <c r="G993" t="str">
        <f>IF(ISBLANK('Student EARS'!I198),"",'Student EARS'!I198)</f>
        <v/>
      </c>
      <c r="H993" t="str">
        <f>IF(ISBLANK('Student EARS'!J198),"",'Student EARS'!J198)</f>
        <v/>
      </c>
      <c r="I993" t="str">
        <f>IF(ISBLANK('Student EARS'!K198),"",'Student EARS'!K198)</f>
        <v/>
      </c>
      <c r="J993" t="str">
        <f>IF(ISBLANK('Student EARS'!L198),"",'Student EARS'!L198)</f>
        <v/>
      </c>
      <c r="K993" t="str">
        <f>IF(ISBLANK('Student EARS'!M198),"",'Student EARS'!M198)</f>
        <v/>
      </c>
      <c r="N993" t="str">
        <f>IF(ISBLANK('Student EARS'!N198),"",'Student EARS'!N198)</f>
        <v/>
      </c>
      <c r="AU993" t="str">
        <f>IF(ISBLANK('Student EARS'!AU198),"",'Student EARS'!AU198)</f>
        <v/>
      </c>
      <c r="AV993" t="str">
        <f>IF(ISBLANK('Student EARS'!AV198),"",'Student EARS'!AV198)</f>
        <v/>
      </c>
      <c r="AW993" t="str">
        <f>IF(ISBLANK('Student EARS'!AW198),"",'Student EARS'!AW198)</f>
        <v/>
      </c>
      <c r="AX993" t="str">
        <f>IF(ISBLANK('Student EARS'!AX198),"",'Student EARS'!AX198)</f>
        <v/>
      </c>
      <c r="BG993" t="str">
        <f>IF(ISBLANK('Student EARS'!BG198),"",'Student EARS'!BG198)</f>
        <v/>
      </c>
      <c r="BI993" s="29" t="str">
        <f>IF(ISBLANK('Student EARS'!BH198),"",'Student EARS'!BH198)</f>
        <v/>
      </c>
      <c r="BJ993" t="str">
        <f>IF(ISBLANK('Student EARS'!F198),"",'Student EARS'!F198)</f>
        <v/>
      </c>
      <c r="BK993" t="str">
        <f>IF(ISBLANK('Student EARS'!G198),"",'Student EARS'!G198)</f>
        <v/>
      </c>
      <c r="BL993" t="str">
        <f>IF(ISBLANK('Student EARS'!AF198),"",'Student EARS'!AF198)</f>
        <v/>
      </c>
      <c r="BN993" t="str">
        <f>IF(ISBLANK('Student EARS'!BI198),"",'Student EARS'!BI198)</f>
        <v/>
      </c>
    </row>
    <row r="994" spans="6:66">
      <c r="F994" t="str">
        <f>IF(ISBLANK('Student EARS'!H199),"",'Student EARS'!H199)</f>
        <v/>
      </c>
      <c r="G994" t="str">
        <f>IF(ISBLANK('Student EARS'!I199),"",'Student EARS'!I199)</f>
        <v/>
      </c>
      <c r="H994" t="str">
        <f>IF(ISBLANK('Student EARS'!J199),"",'Student EARS'!J199)</f>
        <v/>
      </c>
      <c r="I994" t="str">
        <f>IF(ISBLANK('Student EARS'!K199),"",'Student EARS'!K199)</f>
        <v/>
      </c>
      <c r="J994" t="str">
        <f>IF(ISBLANK('Student EARS'!L199),"",'Student EARS'!L199)</f>
        <v/>
      </c>
      <c r="K994" t="str">
        <f>IF(ISBLANK('Student EARS'!M199),"",'Student EARS'!M199)</f>
        <v/>
      </c>
      <c r="N994" t="str">
        <f>IF(ISBLANK('Student EARS'!N199),"",'Student EARS'!N199)</f>
        <v/>
      </c>
      <c r="AU994" t="str">
        <f>IF(ISBLANK('Student EARS'!AU199),"",'Student EARS'!AU199)</f>
        <v/>
      </c>
      <c r="AV994" t="str">
        <f>IF(ISBLANK('Student EARS'!AV199),"",'Student EARS'!AV199)</f>
        <v/>
      </c>
      <c r="AW994" t="str">
        <f>IF(ISBLANK('Student EARS'!AW199),"",'Student EARS'!AW199)</f>
        <v/>
      </c>
      <c r="AX994" t="str">
        <f>IF(ISBLANK('Student EARS'!AX199),"",'Student EARS'!AX199)</f>
        <v/>
      </c>
      <c r="BG994" t="str">
        <f>IF(ISBLANK('Student EARS'!BG199),"",'Student EARS'!BG199)</f>
        <v/>
      </c>
      <c r="BI994" s="29" t="str">
        <f>IF(ISBLANK('Student EARS'!BH199),"",'Student EARS'!BH199)</f>
        <v/>
      </c>
      <c r="BJ994" t="str">
        <f>IF(ISBLANK('Student EARS'!F199),"",'Student EARS'!F199)</f>
        <v/>
      </c>
      <c r="BK994" t="str">
        <f>IF(ISBLANK('Student EARS'!G199),"",'Student EARS'!G199)</f>
        <v/>
      </c>
      <c r="BL994" t="str">
        <f>IF(ISBLANK('Student EARS'!AF199),"",'Student EARS'!AF199)</f>
        <v/>
      </c>
      <c r="BN994" t="str">
        <f>IF(ISBLANK('Student EARS'!BI199),"",'Student EARS'!BI199)</f>
        <v/>
      </c>
    </row>
    <row r="995" spans="6:66">
      <c r="F995" t="str">
        <f>IF(ISBLANK('Student EARS'!H200),"",'Student EARS'!H200)</f>
        <v/>
      </c>
      <c r="G995" t="str">
        <f>IF(ISBLANK('Student EARS'!I200),"",'Student EARS'!I200)</f>
        <v/>
      </c>
      <c r="H995" t="str">
        <f>IF(ISBLANK('Student EARS'!J200),"",'Student EARS'!J200)</f>
        <v/>
      </c>
      <c r="I995" t="str">
        <f>IF(ISBLANK('Student EARS'!K200),"",'Student EARS'!K200)</f>
        <v/>
      </c>
      <c r="J995" t="str">
        <f>IF(ISBLANK('Student EARS'!L200),"",'Student EARS'!L200)</f>
        <v/>
      </c>
      <c r="K995" t="str">
        <f>IF(ISBLANK('Student EARS'!M200),"",'Student EARS'!M200)</f>
        <v/>
      </c>
      <c r="N995" t="str">
        <f>IF(ISBLANK('Student EARS'!N200),"",'Student EARS'!N200)</f>
        <v/>
      </c>
      <c r="AU995" t="str">
        <f>IF(ISBLANK('Student EARS'!AU200),"",'Student EARS'!AU200)</f>
        <v/>
      </c>
      <c r="AV995" t="str">
        <f>IF(ISBLANK('Student EARS'!AV200),"",'Student EARS'!AV200)</f>
        <v/>
      </c>
      <c r="AW995" t="str">
        <f>IF(ISBLANK('Student EARS'!AW200),"",'Student EARS'!AW200)</f>
        <v/>
      </c>
      <c r="AX995" t="str">
        <f>IF(ISBLANK('Student EARS'!AX200),"",'Student EARS'!AX200)</f>
        <v/>
      </c>
      <c r="BG995" t="str">
        <f>IF(ISBLANK('Student EARS'!BG200),"",'Student EARS'!BG200)</f>
        <v/>
      </c>
      <c r="BI995" s="29" t="str">
        <f>IF(ISBLANK('Student EARS'!BH200),"",'Student EARS'!BH200)</f>
        <v/>
      </c>
      <c r="BJ995" t="str">
        <f>IF(ISBLANK('Student EARS'!F200),"",'Student EARS'!F200)</f>
        <v/>
      </c>
      <c r="BK995" t="str">
        <f>IF(ISBLANK('Student EARS'!G200),"",'Student EARS'!G200)</f>
        <v/>
      </c>
      <c r="BL995" t="str">
        <f>IF(ISBLANK('Student EARS'!AF200),"",'Student EARS'!AF200)</f>
        <v/>
      </c>
      <c r="BN995" t="str">
        <f>IF(ISBLANK('Student EARS'!BI200),"",'Student EARS'!BI200)</f>
        <v/>
      </c>
    </row>
    <row r="996" spans="6:66">
      <c r="F996" t="str">
        <f>IF(ISBLANK('Student EARS'!H201),"",'Student EARS'!H201)</f>
        <v/>
      </c>
      <c r="G996" t="str">
        <f>IF(ISBLANK('Student EARS'!I201),"",'Student EARS'!I201)</f>
        <v/>
      </c>
      <c r="H996" t="str">
        <f>IF(ISBLANK('Student EARS'!J201),"",'Student EARS'!J201)</f>
        <v/>
      </c>
      <c r="I996" t="str">
        <f>IF(ISBLANK('Student EARS'!K201),"",'Student EARS'!K201)</f>
        <v/>
      </c>
      <c r="J996" t="str">
        <f>IF(ISBLANK('Student EARS'!L201),"",'Student EARS'!L201)</f>
        <v/>
      </c>
      <c r="K996" t="str">
        <f>IF(ISBLANK('Student EARS'!M201),"",'Student EARS'!M201)</f>
        <v/>
      </c>
      <c r="N996" t="str">
        <f>IF(ISBLANK('Student EARS'!N201),"",'Student EARS'!N201)</f>
        <v/>
      </c>
      <c r="AU996" t="str">
        <f>IF(ISBLANK('Student EARS'!AU201),"",'Student EARS'!AU201)</f>
        <v/>
      </c>
      <c r="AV996" t="str">
        <f>IF(ISBLANK('Student EARS'!AV201),"",'Student EARS'!AV201)</f>
        <v/>
      </c>
      <c r="AW996" t="str">
        <f>IF(ISBLANK('Student EARS'!AW201),"",'Student EARS'!AW201)</f>
        <v/>
      </c>
      <c r="AX996" t="str">
        <f>IF(ISBLANK('Student EARS'!AX201),"",'Student EARS'!AX201)</f>
        <v/>
      </c>
      <c r="BG996" t="str">
        <f>IF(ISBLANK('Student EARS'!BG201),"",'Student EARS'!BG201)</f>
        <v/>
      </c>
      <c r="BI996" s="29" t="str">
        <f>IF(ISBLANK('Student EARS'!BH201),"",'Student EARS'!BH201)</f>
        <v/>
      </c>
      <c r="BJ996" t="str">
        <f>IF(ISBLANK('Student EARS'!F201),"",'Student EARS'!F201)</f>
        <v/>
      </c>
      <c r="BK996" t="str">
        <f>IF(ISBLANK('Student EARS'!G201),"",'Student EARS'!G201)</f>
        <v/>
      </c>
      <c r="BL996" t="str">
        <f>IF(ISBLANK('Student EARS'!AF201),"",'Student EARS'!AF201)</f>
        <v/>
      </c>
      <c r="BN996" t="str">
        <f>IF(ISBLANK('Student EARS'!BI201),"",'Student EARS'!BI201)</f>
        <v/>
      </c>
    </row>
    <row r="997" spans="6:66">
      <c r="F997" t="str">
        <f>IF(ISBLANK('Student EARS'!H202),"",'Student EARS'!H202)</f>
        <v/>
      </c>
      <c r="G997" t="str">
        <f>IF(ISBLANK('Student EARS'!I202),"",'Student EARS'!I202)</f>
        <v/>
      </c>
      <c r="H997" t="str">
        <f>IF(ISBLANK('Student EARS'!J202),"",'Student EARS'!J202)</f>
        <v/>
      </c>
      <c r="I997" t="str">
        <f>IF(ISBLANK('Student EARS'!K202),"",'Student EARS'!K202)</f>
        <v/>
      </c>
      <c r="J997" t="str">
        <f>IF(ISBLANK('Student EARS'!L202),"",'Student EARS'!L202)</f>
        <v/>
      </c>
      <c r="K997" t="str">
        <f>IF(ISBLANK('Student EARS'!M202),"",'Student EARS'!M202)</f>
        <v/>
      </c>
      <c r="N997" t="str">
        <f>IF(ISBLANK('Student EARS'!N202),"",'Student EARS'!N202)</f>
        <v/>
      </c>
      <c r="AU997" t="str">
        <f>IF(ISBLANK('Student EARS'!AU202),"",'Student EARS'!AU202)</f>
        <v/>
      </c>
      <c r="AV997" t="str">
        <f>IF(ISBLANK('Student EARS'!AV202),"",'Student EARS'!AV202)</f>
        <v/>
      </c>
      <c r="AW997" t="str">
        <f>IF(ISBLANK('Student EARS'!AW202),"",'Student EARS'!AW202)</f>
        <v/>
      </c>
      <c r="AX997" t="str">
        <f>IF(ISBLANK('Student EARS'!AX202),"",'Student EARS'!AX202)</f>
        <v/>
      </c>
      <c r="BG997" t="str">
        <f>IF(ISBLANK('Student EARS'!BG202),"",'Student EARS'!BG202)</f>
        <v/>
      </c>
      <c r="BI997" s="29" t="str">
        <f>IF(ISBLANK('Student EARS'!BH202),"",'Student EARS'!BH202)</f>
        <v/>
      </c>
      <c r="BJ997" t="str">
        <f>IF(ISBLANK('Student EARS'!F202),"",'Student EARS'!F202)</f>
        <v/>
      </c>
      <c r="BK997" t="str">
        <f>IF(ISBLANK('Student EARS'!G202),"",'Student EARS'!G202)</f>
        <v/>
      </c>
      <c r="BL997" t="str">
        <f>IF(ISBLANK('Student EARS'!AF202),"",'Student EARS'!AF202)</f>
        <v/>
      </c>
      <c r="BN997" t="str">
        <f>IF(ISBLANK('Student EARS'!BI202),"",'Student EARS'!BI202)</f>
        <v/>
      </c>
    </row>
    <row r="998" spans="6:66">
      <c r="F998" t="str">
        <f>IF(ISBLANK('Student EARS'!H203),"",'Student EARS'!H203)</f>
        <v/>
      </c>
      <c r="G998" t="str">
        <f>IF(ISBLANK('Student EARS'!I203),"",'Student EARS'!I203)</f>
        <v/>
      </c>
      <c r="H998" t="str">
        <f>IF(ISBLANK('Student EARS'!J203),"",'Student EARS'!J203)</f>
        <v/>
      </c>
      <c r="I998" t="str">
        <f>IF(ISBLANK('Student EARS'!K203),"",'Student EARS'!K203)</f>
        <v/>
      </c>
      <c r="J998" t="str">
        <f>IF(ISBLANK('Student EARS'!L203),"",'Student EARS'!L203)</f>
        <v/>
      </c>
      <c r="K998" t="str">
        <f>IF(ISBLANK('Student EARS'!M203),"",'Student EARS'!M203)</f>
        <v/>
      </c>
      <c r="N998" t="str">
        <f>IF(ISBLANK('Student EARS'!N203),"",'Student EARS'!N203)</f>
        <v/>
      </c>
      <c r="AU998" t="str">
        <f>IF(ISBLANK('Student EARS'!AU203),"",'Student EARS'!AU203)</f>
        <v/>
      </c>
      <c r="AV998" t="str">
        <f>IF(ISBLANK('Student EARS'!AV203),"",'Student EARS'!AV203)</f>
        <v/>
      </c>
      <c r="AW998" t="str">
        <f>IF(ISBLANK('Student EARS'!AW203),"",'Student EARS'!AW203)</f>
        <v/>
      </c>
      <c r="AX998" t="str">
        <f>IF(ISBLANK('Student EARS'!AX203),"",'Student EARS'!AX203)</f>
        <v/>
      </c>
      <c r="BG998" t="str">
        <f>IF(ISBLANK('Student EARS'!BG203),"",'Student EARS'!BG203)</f>
        <v/>
      </c>
      <c r="BI998" s="29" t="str">
        <f>IF(ISBLANK('Student EARS'!BH203),"",'Student EARS'!BH203)</f>
        <v/>
      </c>
      <c r="BJ998" t="str">
        <f>IF(ISBLANK('Student EARS'!F203),"",'Student EARS'!F203)</f>
        <v/>
      </c>
      <c r="BK998" t="str">
        <f>IF(ISBLANK('Student EARS'!G203),"",'Student EARS'!G203)</f>
        <v/>
      </c>
      <c r="BL998" t="str">
        <f>IF(ISBLANK('Student EARS'!AF203),"",'Student EARS'!AF203)</f>
        <v/>
      </c>
      <c r="BN998" t="str">
        <f>IF(ISBLANK('Student EARS'!BI203),"",'Student EARS'!BI203)</f>
        <v/>
      </c>
    </row>
    <row r="999" spans="6:66">
      <c r="F999" t="str">
        <f>IF(ISBLANK('Student EARS'!H204),"",'Student EARS'!H204)</f>
        <v/>
      </c>
      <c r="G999" t="str">
        <f>IF(ISBLANK('Student EARS'!I204),"",'Student EARS'!I204)</f>
        <v/>
      </c>
      <c r="H999" t="str">
        <f>IF(ISBLANK('Student EARS'!J204),"",'Student EARS'!J204)</f>
        <v/>
      </c>
      <c r="I999" t="str">
        <f>IF(ISBLANK('Student EARS'!K204),"",'Student EARS'!K204)</f>
        <v/>
      </c>
      <c r="J999" t="str">
        <f>IF(ISBLANK('Student EARS'!L204),"",'Student EARS'!L204)</f>
        <v/>
      </c>
      <c r="K999" t="str">
        <f>IF(ISBLANK('Student EARS'!M204),"",'Student EARS'!M204)</f>
        <v/>
      </c>
      <c r="N999" t="str">
        <f>IF(ISBLANK('Student EARS'!N204),"",'Student EARS'!N204)</f>
        <v/>
      </c>
      <c r="AU999" t="str">
        <f>IF(ISBLANK('Student EARS'!AU204),"",'Student EARS'!AU204)</f>
        <v/>
      </c>
      <c r="AV999" t="str">
        <f>IF(ISBLANK('Student EARS'!AV204),"",'Student EARS'!AV204)</f>
        <v/>
      </c>
      <c r="AW999" t="str">
        <f>IF(ISBLANK('Student EARS'!AW204),"",'Student EARS'!AW204)</f>
        <v/>
      </c>
      <c r="AX999" t="str">
        <f>IF(ISBLANK('Student EARS'!AX204),"",'Student EARS'!AX204)</f>
        <v/>
      </c>
      <c r="BG999" t="str">
        <f>IF(ISBLANK('Student EARS'!BG204),"",'Student EARS'!BG204)</f>
        <v/>
      </c>
      <c r="BI999" s="29" t="str">
        <f>IF(ISBLANK('Student EARS'!BH204),"",'Student EARS'!BH204)</f>
        <v/>
      </c>
      <c r="BJ999" t="str">
        <f>IF(ISBLANK('Student EARS'!F204),"",'Student EARS'!F204)</f>
        <v/>
      </c>
      <c r="BK999" t="str">
        <f>IF(ISBLANK('Student EARS'!G204),"",'Student EARS'!G204)</f>
        <v/>
      </c>
      <c r="BL999" t="str">
        <f>IF(ISBLANK('Student EARS'!AF204),"",'Student EARS'!AF204)</f>
        <v/>
      </c>
      <c r="BN999" t="str">
        <f>IF(ISBLANK('Student EARS'!BI204),"",'Student EARS'!BI204)</f>
        <v/>
      </c>
    </row>
    <row r="1000" spans="6:66">
      <c r="F1000" t="str">
        <f>IF(ISBLANK('Student EARS'!H205),"",'Student EARS'!H205)</f>
        <v/>
      </c>
      <c r="G1000" t="str">
        <f>IF(ISBLANK('Student EARS'!I205),"",'Student EARS'!I205)</f>
        <v/>
      </c>
      <c r="H1000" t="str">
        <f>IF(ISBLANK('Student EARS'!J205),"",'Student EARS'!J205)</f>
        <v/>
      </c>
      <c r="I1000" t="str">
        <f>IF(ISBLANK('Student EARS'!K205),"",'Student EARS'!K205)</f>
        <v/>
      </c>
      <c r="J1000" t="str">
        <f>IF(ISBLANK('Student EARS'!L205),"",'Student EARS'!L205)</f>
        <v/>
      </c>
      <c r="K1000" t="str">
        <f>IF(ISBLANK('Student EARS'!M205),"",'Student EARS'!M205)</f>
        <v/>
      </c>
      <c r="N1000" t="str">
        <f>IF(ISBLANK('Student EARS'!N205),"",'Student EARS'!N205)</f>
        <v/>
      </c>
      <c r="AU1000" t="str">
        <f>IF(ISBLANK('Student EARS'!AU205),"",'Student EARS'!AU205)</f>
        <v/>
      </c>
      <c r="AV1000" t="str">
        <f>IF(ISBLANK('Student EARS'!AV205),"",'Student EARS'!AV205)</f>
        <v/>
      </c>
      <c r="AW1000" t="str">
        <f>IF(ISBLANK('Student EARS'!AW205),"",'Student EARS'!AW205)</f>
        <v/>
      </c>
      <c r="AX1000" t="str">
        <f>IF(ISBLANK('Student EARS'!AX205),"",'Student EARS'!AX205)</f>
        <v/>
      </c>
      <c r="BG1000" t="str">
        <f>IF(ISBLANK('Student EARS'!BG205),"",'Student EARS'!BG205)</f>
        <v/>
      </c>
      <c r="BI1000" s="29" t="str">
        <f>IF(ISBLANK('Student EARS'!BH205),"",'Student EARS'!BH205)</f>
        <v/>
      </c>
      <c r="BJ1000" t="str">
        <f>IF(ISBLANK('Student EARS'!F205),"",'Student EARS'!F205)</f>
        <v/>
      </c>
      <c r="BK1000" t="str">
        <f>IF(ISBLANK('Student EARS'!G205),"",'Student EARS'!G205)</f>
        <v/>
      </c>
      <c r="BL1000" t="str">
        <f>IF(ISBLANK('Student EARS'!AF205),"",'Student EARS'!AF205)</f>
        <v/>
      </c>
      <c r="BN1000" t="str">
        <f>IF(ISBLANK('Student EARS'!BI205),"",'Student EARS'!BI205)</f>
        <v/>
      </c>
    </row>
    <row r="1001" spans="6:66">
      <c r="F1001" t="str">
        <f>IF(ISBLANK('Student EARS'!H206),"",'Student EARS'!H206)</f>
        <v/>
      </c>
      <c r="G1001" t="str">
        <f>IF(ISBLANK('Student EARS'!I206),"",'Student EARS'!I206)</f>
        <v/>
      </c>
      <c r="H1001" t="str">
        <f>IF(ISBLANK('Student EARS'!J206),"",'Student EARS'!J206)</f>
        <v/>
      </c>
      <c r="I1001" t="str">
        <f>IF(ISBLANK('Student EARS'!K206),"",'Student EARS'!K206)</f>
        <v/>
      </c>
      <c r="J1001" t="str">
        <f>IF(ISBLANK('Student EARS'!L206),"",'Student EARS'!L206)</f>
        <v/>
      </c>
      <c r="K1001" t="str">
        <f>IF(ISBLANK('Student EARS'!M206),"",'Student EARS'!M206)</f>
        <v/>
      </c>
      <c r="N1001" t="str">
        <f>IF(ISBLANK('Student EARS'!N206),"",'Student EARS'!N206)</f>
        <v/>
      </c>
      <c r="AU1001" t="str">
        <f>IF(ISBLANK('Student EARS'!AU206),"",'Student EARS'!AU206)</f>
        <v/>
      </c>
      <c r="AV1001" t="str">
        <f>IF(ISBLANK('Student EARS'!AV206),"",'Student EARS'!AV206)</f>
        <v/>
      </c>
      <c r="AW1001" t="str">
        <f>IF(ISBLANK('Student EARS'!AW206),"",'Student EARS'!AW206)</f>
        <v/>
      </c>
      <c r="AX1001" t="str">
        <f>IF(ISBLANK('Student EARS'!AX206),"",'Student EARS'!AX206)</f>
        <v/>
      </c>
      <c r="BG1001" t="str">
        <f>IF(ISBLANK('Student EARS'!BG206),"",'Student EARS'!BG206)</f>
        <v/>
      </c>
      <c r="BI1001" s="29" t="str">
        <f>IF(ISBLANK('Student EARS'!BH206),"",'Student EARS'!BH206)</f>
        <v/>
      </c>
      <c r="BJ1001" t="str">
        <f>IF(ISBLANK('Student EARS'!F206),"",'Student EARS'!F206)</f>
        <v/>
      </c>
      <c r="BK1001" t="str">
        <f>IF(ISBLANK('Student EARS'!G206),"",'Student EARS'!G206)</f>
        <v/>
      </c>
      <c r="BL1001" t="str">
        <f>IF(ISBLANK('Student EARS'!AF206),"",'Student EARS'!AF206)</f>
        <v/>
      </c>
      <c r="BN1001" t="str">
        <f>IF(ISBLANK('Student EARS'!BI206),"",'Student EARS'!BI206)</f>
        <v/>
      </c>
    </row>
    <row r="1002" spans="6:66">
      <c r="F1002" t="str">
        <f>IF(ISBLANK('Student EARS'!H207),"",'Student EARS'!H207)</f>
        <v/>
      </c>
      <c r="G1002" t="str">
        <f>IF(ISBLANK('Student EARS'!I207),"",'Student EARS'!I207)</f>
        <v/>
      </c>
      <c r="H1002" t="str">
        <f>IF(ISBLANK('Student EARS'!J207),"",'Student EARS'!J207)</f>
        <v/>
      </c>
      <c r="I1002" t="str">
        <f>IF(ISBLANK('Student EARS'!K207),"",'Student EARS'!K207)</f>
        <v/>
      </c>
      <c r="J1002" t="str">
        <f>IF(ISBLANK('Student EARS'!L207),"",'Student EARS'!L207)</f>
        <v/>
      </c>
      <c r="K1002" t="str">
        <f>IF(ISBLANK('Student EARS'!M207),"",'Student EARS'!M207)</f>
        <v/>
      </c>
      <c r="N1002" t="str">
        <f>IF(ISBLANK('Student EARS'!N207),"",'Student EARS'!N207)</f>
        <v/>
      </c>
      <c r="AU1002" t="str">
        <f>IF(ISBLANK('Student EARS'!AU207),"",'Student EARS'!AU207)</f>
        <v/>
      </c>
      <c r="AV1002" t="str">
        <f>IF(ISBLANK('Student EARS'!AV207),"",'Student EARS'!AV207)</f>
        <v/>
      </c>
      <c r="AW1002" t="str">
        <f>IF(ISBLANK('Student EARS'!AW207),"",'Student EARS'!AW207)</f>
        <v/>
      </c>
      <c r="AX1002" t="str">
        <f>IF(ISBLANK('Student EARS'!AX207),"",'Student EARS'!AX207)</f>
        <v/>
      </c>
      <c r="BG1002" t="str">
        <f>IF(ISBLANK('Student EARS'!BG207),"",'Student EARS'!BG207)</f>
        <v/>
      </c>
      <c r="BI1002" s="29" t="str">
        <f>IF(ISBLANK('Student EARS'!BH207),"",'Student EARS'!BH207)</f>
        <v/>
      </c>
      <c r="BJ1002" t="str">
        <f>IF(ISBLANK('Student EARS'!F207),"",'Student EARS'!F207)</f>
        <v/>
      </c>
      <c r="BK1002" t="str">
        <f>IF(ISBLANK('Student EARS'!G207),"",'Student EARS'!G207)</f>
        <v/>
      </c>
      <c r="BL1002" t="str">
        <f>IF(ISBLANK('Student EARS'!AF207),"",'Student EARS'!AF207)</f>
        <v/>
      </c>
      <c r="BN1002" t="str">
        <f>IF(ISBLANK('Student EARS'!BI207),"",'Student EARS'!BI207)</f>
        <v/>
      </c>
    </row>
    <row r="1003" spans="6:66">
      <c r="F1003" t="str">
        <f>IF(ISBLANK('Student EARS'!H208),"",'Student EARS'!H208)</f>
        <v/>
      </c>
      <c r="G1003" t="str">
        <f>IF(ISBLANK('Student EARS'!I208),"",'Student EARS'!I208)</f>
        <v/>
      </c>
      <c r="H1003" t="str">
        <f>IF(ISBLANK('Student EARS'!J208),"",'Student EARS'!J208)</f>
        <v/>
      </c>
      <c r="I1003" t="str">
        <f>IF(ISBLANK('Student EARS'!K208),"",'Student EARS'!K208)</f>
        <v/>
      </c>
      <c r="J1003" t="str">
        <f>IF(ISBLANK('Student EARS'!L208),"",'Student EARS'!L208)</f>
        <v/>
      </c>
      <c r="K1003" t="str">
        <f>IF(ISBLANK('Student EARS'!M208),"",'Student EARS'!M208)</f>
        <v/>
      </c>
      <c r="N1003" t="str">
        <f>IF(ISBLANK('Student EARS'!N208),"",'Student EARS'!N208)</f>
        <v/>
      </c>
      <c r="AU1003" t="str">
        <f>IF(ISBLANK('Student EARS'!AU208),"",'Student EARS'!AU208)</f>
        <v/>
      </c>
      <c r="AV1003" t="str">
        <f>IF(ISBLANK('Student EARS'!AV208),"",'Student EARS'!AV208)</f>
        <v/>
      </c>
      <c r="AW1003" t="str">
        <f>IF(ISBLANK('Student EARS'!AW208),"",'Student EARS'!AW208)</f>
        <v/>
      </c>
      <c r="AX1003" t="str">
        <f>IF(ISBLANK('Student EARS'!AX208),"",'Student EARS'!AX208)</f>
        <v/>
      </c>
      <c r="BG1003" t="str">
        <f>IF(ISBLANK('Student EARS'!BG208),"",'Student EARS'!BG208)</f>
        <v/>
      </c>
      <c r="BI1003" s="29" t="str">
        <f>IF(ISBLANK('Student EARS'!BH208),"",'Student EARS'!BH208)</f>
        <v/>
      </c>
      <c r="BJ1003" t="str">
        <f>IF(ISBLANK('Student EARS'!F208),"",'Student EARS'!F208)</f>
        <v/>
      </c>
      <c r="BK1003" t="str">
        <f>IF(ISBLANK('Student EARS'!G208),"",'Student EARS'!G208)</f>
        <v/>
      </c>
      <c r="BL1003" t="str">
        <f>IF(ISBLANK('Student EARS'!AF208),"",'Student EARS'!AF208)</f>
        <v/>
      </c>
      <c r="BN1003" t="str">
        <f>IF(ISBLANK('Student EARS'!BI208),"",'Student EARS'!BI208)</f>
        <v/>
      </c>
    </row>
    <row r="1004" spans="6:66">
      <c r="F1004" t="str">
        <f>IF(ISBLANK('Student EARS'!H209),"",'Student EARS'!H209)</f>
        <v/>
      </c>
      <c r="G1004" t="str">
        <f>IF(ISBLANK('Student EARS'!I209),"",'Student EARS'!I209)</f>
        <v/>
      </c>
      <c r="H1004" t="str">
        <f>IF(ISBLANK('Student EARS'!J209),"",'Student EARS'!J209)</f>
        <v/>
      </c>
      <c r="I1004" t="str">
        <f>IF(ISBLANK('Student EARS'!K209),"",'Student EARS'!K209)</f>
        <v/>
      </c>
      <c r="J1004" t="str">
        <f>IF(ISBLANK('Student EARS'!L209),"",'Student EARS'!L209)</f>
        <v/>
      </c>
      <c r="K1004" t="str">
        <f>IF(ISBLANK('Student EARS'!M209),"",'Student EARS'!M209)</f>
        <v/>
      </c>
      <c r="N1004" t="str">
        <f>IF(ISBLANK('Student EARS'!N209),"",'Student EARS'!N209)</f>
        <v/>
      </c>
      <c r="AU1004" t="str">
        <f>IF(ISBLANK('Student EARS'!AU209),"",'Student EARS'!AU209)</f>
        <v/>
      </c>
      <c r="AV1004" t="str">
        <f>IF(ISBLANK('Student EARS'!AV209),"",'Student EARS'!AV209)</f>
        <v/>
      </c>
      <c r="AW1004" t="str">
        <f>IF(ISBLANK('Student EARS'!AW209),"",'Student EARS'!AW209)</f>
        <v/>
      </c>
      <c r="AX1004" t="str">
        <f>IF(ISBLANK('Student EARS'!AX209),"",'Student EARS'!AX209)</f>
        <v/>
      </c>
      <c r="BG1004" t="str">
        <f>IF(ISBLANK('Student EARS'!BG209),"",'Student EARS'!BG209)</f>
        <v/>
      </c>
      <c r="BI1004" s="29" t="str">
        <f>IF(ISBLANK('Student EARS'!BH209),"",'Student EARS'!BH209)</f>
        <v/>
      </c>
      <c r="BJ1004" t="str">
        <f>IF(ISBLANK('Student EARS'!F209),"",'Student EARS'!F209)</f>
        <v/>
      </c>
      <c r="BK1004" t="str">
        <f>IF(ISBLANK('Student EARS'!G209),"",'Student EARS'!G209)</f>
        <v/>
      </c>
      <c r="BL1004" t="str">
        <f>IF(ISBLANK('Student EARS'!AF209),"",'Student EARS'!AF209)</f>
        <v/>
      </c>
      <c r="BN1004" t="str">
        <f>IF(ISBLANK('Student EARS'!BI209),"",'Student EARS'!BI209)</f>
        <v/>
      </c>
    </row>
    <row r="1005" spans="6:66">
      <c r="F1005" t="str">
        <f>IF(ISBLANK('Student EARS'!H210),"",'Student EARS'!H210)</f>
        <v/>
      </c>
      <c r="G1005" t="str">
        <f>IF(ISBLANK('Student EARS'!I210),"",'Student EARS'!I210)</f>
        <v/>
      </c>
      <c r="H1005" t="str">
        <f>IF(ISBLANK('Student EARS'!J210),"",'Student EARS'!J210)</f>
        <v/>
      </c>
      <c r="I1005" t="str">
        <f>IF(ISBLANK('Student EARS'!K210),"",'Student EARS'!K210)</f>
        <v/>
      </c>
      <c r="J1005" t="str">
        <f>IF(ISBLANK('Student EARS'!L210),"",'Student EARS'!L210)</f>
        <v/>
      </c>
      <c r="K1005" t="str">
        <f>IF(ISBLANK('Student EARS'!M210),"",'Student EARS'!M210)</f>
        <v/>
      </c>
      <c r="N1005" t="str">
        <f>IF(ISBLANK('Student EARS'!N210),"",'Student EARS'!N210)</f>
        <v/>
      </c>
      <c r="AU1005" t="str">
        <f>IF(ISBLANK('Student EARS'!AU210),"",'Student EARS'!AU210)</f>
        <v/>
      </c>
      <c r="AV1005" t="str">
        <f>IF(ISBLANK('Student EARS'!AV210),"",'Student EARS'!AV210)</f>
        <v/>
      </c>
      <c r="AW1005" t="str">
        <f>IF(ISBLANK('Student EARS'!AW210),"",'Student EARS'!AW210)</f>
        <v/>
      </c>
      <c r="AX1005" t="str">
        <f>IF(ISBLANK('Student EARS'!AX210),"",'Student EARS'!AX210)</f>
        <v/>
      </c>
      <c r="BG1005" t="str">
        <f>IF(ISBLANK('Student EARS'!BG210),"",'Student EARS'!BG210)</f>
        <v/>
      </c>
      <c r="BI1005" s="29" t="str">
        <f>IF(ISBLANK('Student EARS'!BH210),"",'Student EARS'!BH210)</f>
        <v/>
      </c>
      <c r="BJ1005" t="str">
        <f>IF(ISBLANK('Student EARS'!F210),"",'Student EARS'!F210)</f>
        <v/>
      </c>
      <c r="BK1005" t="str">
        <f>IF(ISBLANK('Student EARS'!G210),"",'Student EARS'!G210)</f>
        <v/>
      </c>
      <c r="BL1005" t="str">
        <f>IF(ISBLANK('Student EARS'!AF210),"",'Student EARS'!AF210)</f>
        <v/>
      </c>
      <c r="BN1005" t="str">
        <f>IF(ISBLANK('Student EARS'!BI210),"",'Student EARS'!BI210)</f>
        <v/>
      </c>
    </row>
    <row r="1006" spans="6:66">
      <c r="F1006" t="str">
        <f>IF(ISBLANK('Student EARS'!H211),"",'Student EARS'!H211)</f>
        <v/>
      </c>
      <c r="G1006" t="str">
        <f>IF(ISBLANK('Student EARS'!I211),"",'Student EARS'!I211)</f>
        <v/>
      </c>
      <c r="H1006" t="str">
        <f>IF(ISBLANK('Student EARS'!J211),"",'Student EARS'!J211)</f>
        <v/>
      </c>
      <c r="I1006" t="str">
        <f>IF(ISBLANK('Student EARS'!K211),"",'Student EARS'!K211)</f>
        <v/>
      </c>
      <c r="J1006" t="str">
        <f>IF(ISBLANK('Student EARS'!L211),"",'Student EARS'!L211)</f>
        <v/>
      </c>
      <c r="K1006" t="str">
        <f>IF(ISBLANK('Student EARS'!M211),"",'Student EARS'!M211)</f>
        <v/>
      </c>
      <c r="N1006" t="str">
        <f>IF(ISBLANK('Student EARS'!N211),"",'Student EARS'!N211)</f>
        <v/>
      </c>
      <c r="AU1006" t="str">
        <f>IF(ISBLANK('Student EARS'!AU211),"",'Student EARS'!AU211)</f>
        <v/>
      </c>
      <c r="AV1006" t="str">
        <f>IF(ISBLANK('Student EARS'!AV211),"",'Student EARS'!AV211)</f>
        <v/>
      </c>
      <c r="AW1006" t="str">
        <f>IF(ISBLANK('Student EARS'!AW211),"",'Student EARS'!AW211)</f>
        <v/>
      </c>
      <c r="AX1006" t="str">
        <f>IF(ISBLANK('Student EARS'!AX211),"",'Student EARS'!AX211)</f>
        <v/>
      </c>
      <c r="BG1006" t="str">
        <f>IF(ISBLANK('Student EARS'!BG211),"",'Student EARS'!BG211)</f>
        <v/>
      </c>
      <c r="BI1006" s="29" t="str">
        <f>IF(ISBLANK('Student EARS'!BH211),"",'Student EARS'!BH211)</f>
        <v/>
      </c>
      <c r="BJ1006" t="str">
        <f>IF(ISBLANK('Student EARS'!F211),"",'Student EARS'!F211)</f>
        <v/>
      </c>
      <c r="BK1006" t="str">
        <f>IF(ISBLANK('Student EARS'!G211),"",'Student EARS'!G211)</f>
        <v/>
      </c>
      <c r="BL1006" t="str">
        <f>IF(ISBLANK('Student EARS'!AF211),"",'Student EARS'!AF211)</f>
        <v/>
      </c>
      <c r="BN1006" t="str">
        <f>IF(ISBLANK('Student EARS'!BI211),"",'Student EARS'!BI211)</f>
        <v/>
      </c>
    </row>
    <row r="1007" spans="6:66">
      <c r="F1007" t="str">
        <f>IF(ISBLANK('Student EARS'!H212),"",'Student EARS'!H212)</f>
        <v/>
      </c>
      <c r="G1007" t="str">
        <f>IF(ISBLANK('Student EARS'!I212),"",'Student EARS'!I212)</f>
        <v/>
      </c>
      <c r="H1007" t="str">
        <f>IF(ISBLANK('Student EARS'!J212),"",'Student EARS'!J212)</f>
        <v/>
      </c>
      <c r="I1007" t="str">
        <f>IF(ISBLANK('Student EARS'!K212),"",'Student EARS'!K212)</f>
        <v/>
      </c>
      <c r="J1007" t="str">
        <f>IF(ISBLANK('Student EARS'!L212),"",'Student EARS'!L212)</f>
        <v/>
      </c>
      <c r="K1007" t="str">
        <f>IF(ISBLANK('Student EARS'!M212),"",'Student EARS'!M212)</f>
        <v/>
      </c>
      <c r="N1007" t="str">
        <f>IF(ISBLANK('Student EARS'!N212),"",'Student EARS'!N212)</f>
        <v/>
      </c>
      <c r="AU1007" t="str">
        <f>IF(ISBLANK('Student EARS'!AU212),"",'Student EARS'!AU212)</f>
        <v/>
      </c>
      <c r="AV1007" t="str">
        <f>IF(ISBLANK('Student EARS'!AV212),"",'Student EARS'!AV212)</f>
        <v/>
      </c>
      <c r="AW1007" t="str">
        <f>IF(ISBLANK('Student EARS'!AW212),"",'Student EARS'!AW212)</f>
        <v/>
      </c>
      <c r="AX1007" t="str">
        <f>IF(ISBLANK('Student EARS'!AX212),"",'Student EARS'!AX212)</f>
        <v/>
      </c>
      <c r="BG1007" t="str">
        <f>IF(ISBLANK('Student EARS'!BG212),"",'Student EARS'!BG212)</f>
        <v/>
      </c>
      <c r="BI1007" s="29" t="str">
        <f>IF(ISBLANK('Student EARS'!BH212),"",'Student EARS'!BH212)</f>
        <v/>
      </c>
      <c r="BJ1007" t="str">
        <f>IF(ISBLANK('Student EARS'!F212),"",'Student EARS'!F212)</f>
        <v/>
      </c>
      <c r="BK1007" t="str">
        <f>IF(ISBLANK('Student EARS'!G212),"",'Student EARS'!G212)</f>
        <v/>
      </c>
      <c r="BL1007" t="str">
        <f>IF(ISBLANK('Student EARS'!AF212),"",'Student EARS'!AF212)</f>
        <v/>
      </c>
      <c r="BN1007" t="str">
        <f>IF(ISBLANK('Student EARS'!BI212),"",'Student EARS'!BI212)</f>
        <v/>
      </c>
    </row>
  </sheetData>
  <mergeCells count="1">
    <mergeCell ref="A5:A12"/>
  </mergeCells>
  <conditionalFormatting sqref="C8:CB8">
    <cfRule type="colorScale" priority="20">
      <colorScale>
        <cfvo type="num" val="0"/>
        <cfvo type="num" val="100"/>
        <cfvo type="num" val="150"/>
        <color theme="9"/>
        <color theme="0"/>
        <color rgb="FFFF9999"/>
      </colorScale>
    </cfRule>
  </conditionalFormatting>
  <conditionalFormatting sqref="C6:CC6">
    <cfRule type="colorScale" priority="64">
      <colorScale>
        <cfvo type="num" val="0.1"/>
        <cfvo type="num" val="0.5"/>
        <cfvo type="num" val="1.8"/>
        <color theme="0"/>
        <color theme="7" tint="0.59999389629810485"/>
        <color theme="9"/>
      </colorScale>
    </cfRule>
  </conditionalFormatting>
  <conditionalFormatting sqref="C7:CC7">
    <cfRule type="expression" dxfId="23" priority="21">
      <formula>ABS(C7)&lt;0.05</formula>
    </cfRule>
  </conditionalFormatting>
  <conditionalFormatting sqref="C8:CC8">
    <cfRule type="containsText" dxfId="22" priority="2" operator="containsText" text="inf">
      <formula>NOT(ISERROR(SEARCH("inf",C8)))</formula>
    </cfRule>
    <cfRule type="expression" dxfId="21" priority="3">
      <formula>"inf"</formula>
    </cfRule>
  </conditionalFormatting>
  <conditionalFormatting sqref="C11:CC11">
    <cfRule type="expression" dxfId="20" priority="1">
      <formula>ABS(C11)&lt;0.05</formula>
    </cfRule>
  </conditionalFormatting>
  <conditionalFormatting sqref="L2:M2">
    <cfRule type="colorScale" priority="30">
      <colorScale>
        <cfvo type="num" val="0"/>
        <cfvo type="num" val="50"/>
        <cfvo type="num" val="100"/>
        <color rgb="FFFFCCCC"/>
        <color rgb="FFFFEB84"/>
        <color theme="9" tint="0.39997558519241921"/>
      </colorScale>
    </cfRule>
  </conditionalFormatting>
  <conditionalFormatting sqref="N2">
    <cfRule type="colorScale" priority="52">
      <colorScale>
        <cfvo type="num" val="0"/>
        <cfvo type="num" val="0.5"/>
        <cfvo type="num" val="1"/>
        <color rgb="FFFFCCCC"/>
        <color rgb="FFFFEB84"/>
        <color theme="9" tint="0.39997558519241921"/>
      </colorScale>
    </cfRule>
  </conditionalFormatting>
  <conditionalFormatting sqref="O2:AE2">
    <cfRule type="colorScale" priority="28">
      <colorScale>
        <cfvo type="num" val="0"/>
        <cfvo type="num" val="50"/>
        <cfvo type="num" val="100"/>
        <color rgb="FFFFCCCC"/>
        <color rgb="FFFFEB84"/>
        <color theme="9" tint="0.39997558519241921"/>
      </colorScale>
    </cfRule>
  </conditionalFormatting>
  <conditionalFormatting sqref="AG2:AT2">
    <cfRule type="colorScale" priority="26">
      <colorScale>
        <cfvo type="num" val="0"/>
        <cfvo type="num" val="50"/>
        <cfvo type="num" val="100"/>
        <color rgb="FFFFCCCC"/>
        <color rgb="FFFFEB84"/>
        <color theme="9" tint="0.39997558519241921"/>
      </colorScale>
    </cfRule>
  </conditionalFormatting>
  <conditionalFormatting sqref="AU2">
    <cfRule type="colorScale" priority="63">
      <colorScale>
        <cfvo type="num" val="0"/>
        <cfvo type="num" val="65"/>
        <cfvo type="num" val="100"/>
        <color rgb="FFFFCCCC"/>
        <color rgb="FFFFEB84"/>
        <color theme="9" tint="0.39997558519241921"/>
      </colorScale>
    </cfRule>
  </conditionalFormatting>
  <conditionalFormatting sqref="AV2">
    <cfRule type="colorScale" priority="62">
      <colorScale>
        <cfvo type="num" val="0"/>
        <cfvo type="num" val="8"/>
        <cfvo type="num" val="13"/>
        <color theme="9" tint="0.39997558519241921"/>
        <color rgb="FFFFEB84"/>
        <color rgb="FFFFCCCC"/>
      </colorScale>
    </cfRule>
  </conditionalFormatting>
  <conditionalFormatting sqref="AW2">
    <cfRule type="colorScale" priority="61">
      <colorScale>
        <cfvo type="num" val="0"/>
        <cfvo type="num" val="8"/>
        <cfvo type="num" val="13"/>
        <color theme="9" tint="0.39997558519241921"/>
        <color rgb="FFFFEB84"/>
        <color rgb="FFFFCCCC"/>
      </colorScale>
    </cfRule>
  </conditionalFormatting>
  <conditionalFormatting sqref="AX2">
    <cfRule type="colorScale" priority="60">
      <colorScale>
        <cfvo type="num" val="0"/>
        <cfvo type="num" val="8"/>
        <cfvo type="num" val="13"/>
        <color theme="9" tint="0.39997558519241921"/>
        <color rgb="FFFFEB84"/>
        <color rgb="FFFFCCCC"/>
      </colorScale>
    </cfRule>
  </conditionalFormatting>
  <conditionalFormatting sqref="AY2:BA2">
    <cfRule type="colorScale" priority="25">
      <colorScale>
        <cfvo type="num" val="0"/>
        <cfvo type="num" val="50"/>
        <cfvo type="num" val="100"/>
        <color rgb="FFFFCCCC"/>
        <color rgb="FFFFEB84"/>
        <color theme="9" tint="0.39997558519241921"/>
      </colorScale>
    </cfRule>
  </conditionalFormatting>
  <conditionalFormatting sqref="BB2:BF2">
    <cfRule type="cellIs" dxfId="19" priority="53" operator="greaterThanOrEqual">
      <formula>9</formula>
    </cfRule>
    <cfRule type="cellIs" dxfId="18" priority="54" operator="between">
      <formula>7</formula>
      <formula>9</formula>
    </cfRule>
    <cfRule type="cellIs" dxfId="17" priority="55" operator="lessThan">
      <formula>7</formula>
    </cfRule>
  </conditionalFormatting>
  <conditionalFormatting sqref="BG2">
    <cfRule type="cellIs" dxfId="16" priority="56" operator="greaterThanOrEqual">
      <formula>208</formula>
    </cfRule>
    <cfRule type="cellIs" dxfId="15" priority="57" operator="lessThan">
      <formula>208</formula>
    </cfRule>
  </conditionalFormatting>
  <conditionalFormatting sqref="BM2">
    <cfRule type="colorScale" priority="58">
      <colorScale>
        <cfvo type="num" val="0"/>
        <cfvo type="num" val="50"/>
        <cfvo type="num" val="100"/>
        <color rgb="FFFFCCCC"/>
        <color rgb="FFFFEB84"/>
        <color theme="9" tint="0.39997558519241921"/>
      </colorScale>
    </cfRule>
  </conditionalFormatting>
  <conditionalFormatting sqref="BP2">
    <cfRule type="colorScale" priority="51">
      <colorScale>
        <cfvo type="num" val="0"/>
        <cfvo type="num" val="8"/>
        <cfvo type="num" val="13"/>
        <color theme="9" tint="0.39997558519241921"/>
        <color rgb="FFFFEB84"/>
        <color rgb="FFFFCCCC"/>
      </colorScale>
    </cfRule>
  </conditionalFormatting>
  <conditionalFormatting sqref="BQ2">
    <cfRule type="colorScale" priority="37">
      <colorScale>
        <cfvo type="num" val="0"/>
        <cfvo type="num" val="8"/>
        <cfvo type="num" val="13"/>
        <color theme="9" tint="0.39997558519241921"/>
        <color rgb="FFFFEB84"/>
        <color rgb="FFFFCCCC"/>
      </colorScale>
    </cfRule>
  </conditionalFormatting>
  <conditionalFormatting sqref="BR2">
    <cfRule type="colorScale" priority="36">
      <colorScale>
        <cfvo type="num" val="0"/>
        <cfvo type="num" val="8"/>
        <cfvo type="num" val="13"/>
        <color theme="9" tint="0.39997558519241921"/>
        <color rgb="FFFFEB84"/>
        <color rgb="FFFFCCCC"/>
      </colorScale>
    </cfRule>
  </conditionalFormatting>
  <conditionalFormatting sqref="BS2">
    <cfRule type="colorScale" priority="35">
      <colorScale>
        <cfvo type="num" val="0"/>
        <cfvo type="num" val="8"/>
        <cfvo type="num" val="13"/>
        <color theme="9" tint="0.39997558519241921"/>
        <color rgb="FFFFEB84"/>
        <color rgb="FFFFCCCC"/>
      </colorScale>
    </cfRule>
  </conditionalFormatting>
  <conditionalFormatting sqref="BT2">
    <cfRule type="colorScale" priority="34">
      <colorScale>
        <cfvo type="num" val="0"/>
        <cfvo type="num" val="8"/>
        <cfvo type="num" val="13"/>
        <color theme="9" tint="0.39997558519241921"/>
        <color rgb="FFFFEB84"/>
        <color rgb="FFFFCCCC"/>
      </colorScale>
    </cfRule>
  </conditionalFormatting>
  <conditionalFormatting sqref="BU2">
    <cfRule type="colorScale" priority="33">
      <colorScale>
        <cfvo type="num" val="0"/>
        <cfvo type="num" val="8"/>
        <cfvo type="num" val="13"/>
        <color theme="9" tint="0.39997558519241921"/>
        <color rgb="FFFFEB84"/>
        <color rgb="FFFFCCCC"/>
      </colorScale>
    </cfRule>
  </conditionalFormatting>
  <conditionalFormatting sqref="BW2:CA2">
    <cfRule type="colorScale" priority="24">
      <colorScale>
        <cfvo type="num" val="0"/>
        <cfvo type="num" val="50"/>
        <cfvo type="num" val="100"/>
        <color rgb="FFFFCCCC"/>
        <color rgb="FFFFEB84"/>
        <color theme="9" tint="0.39997558519241921"/>
      </colorScale>
    </cfRule>
  </conditionalFormatting>
  <conditionalFormatting sqref="CB2">
    <cfRule type="colorScale" priority="31">
      <colorScale>
        <cfvo type="num" val="0"/>
        <cfvo type="num" val="8"/>
        <cfvo type="num" val="13"/>
        <color theme="9" tint="0.39997558519241921"/>
        <color rgb="FFFFEB84"/>
        <color rgb="FFFFCCCC"/>
      </colorScale>
    </cfRule>
  </conditionalFormatting>
  <conditionalFormatting sqref="CC6">
    <cfRule type="colorScale" priority="5">
      <colorScale>
        <cfvo type="num" val="0.1"/>
        <cfvo type="num" val="0.5"/>
        <cfvo type="num" val="1.8"/>
        <color theme="0"/>
        <color theme="7" tint="0.59999389629810485"/>
        <color theme="9"/>
      </colorScale>
    </cfRule>
  </conditionalFormatting>
  <conditionalFormatting sqref="CC8">
    <cfRule type="colorScale" priority="4">
      <colorScale>
        <cfvo type="num" val="0"/>
        <cfvo type="num" val="100"/>
        <cfvo type="num" val="150"/>
        <color theme="9"/>
        <color theme="0"/>
        <color rgb="FFFF9999"/>
      </colorScale>
    </cfRule>
  </conditionalFormatting>
  <dataValidations count="1">
    <dataValidation type="time" operator="greaterThanOrEqual" allowBlank="1" showInputMessage="1" showErrorMessage="1" sqref="BH2" xr:uid="{A8EBAB05-5D45-4868-AD5E-C65DA1EFF621}">
      <formula1>0</formula1>
    </dataValidation>
  </dataValidations>
  <pageMargins left="0.70866141732283472" right="0.70866141732283472" top="0.74803149606299213" bottom="0.74803149606299213" header="0.31496062992125984" footer="0.31496062992125984"/>
  <pageSetup paperSize="9" scale="33" fitToHeight="0" orientation="landscape" cellComments="atEnd" horizontalDpi="4294967293"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D39C18-03A5-42FD-B581-34BB4384D3A5}">
  <sheetPr>
    <pageSetUpPr fitToPage="1"/>
  </sheetPr>
  <dimension ref="A1:CB1005"/>
  <sheetViews>
    <sheetView topLeftCell="C1" workbookViewId="0">
      <selection activeCell="BR25" sqref="BR25"/>
    </sheetView>
  </sheetViews>
  <sheetFormatPr baseColWidth="10" defaultColWidth="9.1328125" defaultRowHeight="14.25"/>
  <cols>
    <col min="1" max="1" width="5.3984375" customWidth="1"/>
    <col min="2" max="2" width="34.1328125" style="1" customWidth="1"/>
    <col min="3" max="3" width="18.1328125" style="2" bestFit="1" customWidth="1"/>
    <col min="4" max="4" width="4" bestFit="1" customWidth="1"/>
    <col min="5" max="5" width="5.3984375" bestFit="1" customWidth="1"/>
    <col min="6" max="6" width="3.73046875" bestFit="1" customWidth="1"/>
    <col min="7" max="7" width="6.265625" bestFit="1" customWidth="1"/>
    <col min="8" max="8" width="5.3984375" bestFit="1" customWidth="1"/>
    <col min="9" max="9" width="4" customWidth="1"/>
    <col min="10" max="10" width="6" customWidth="1"/>
    <col min="11" max="11" width="3.73046875" customWidth="1"/>
    <col min="12" max="12" width="3.86328125" customWidth="1"/>
    <col min="13" max="13" width="3.73046875" customWidth="1"/>
    <col min="14" max="14" width="4.265625" customWidth="1"/>
    <col min="15" max="15" width="3.73046875" bestFit="1" customWidth="1"/>
    <col min="16" max="16" width="3.73046875" customWidth="1"/>
    <col min="17" max="17" width="3.73046875" bestFit="1" customWidth="1"/>
    <col min="18" max="18" width="4" bestFit="1" customWidth="1"/>
    <col min="19" max="19" width="5.3984375" bestFit="1" customWidth="1"/>
    <col min="20" max="20" width="3.73046875" bestFit="1" customWidth="1"/>
    <col min="21" max="21" width="4" bestFit="1" customWidth="1"/>
    <col min="22" max="22" width="5.1328125" customWidth="1"/>
    <col min="23" max="23" width="3.73046875" bestFit="1" customWidth="1"/>
    <col min="24" max="24" width="5.3984375" bestFit="1" customWidth="1"/>
    <col min="25" max="25" width="3.73046875" bestFit="1" customWidth="1"/>
    <col min="26" max="26" width="4" bestFit="1" customWidth="1"/>
    <col min="27" max="27" width="3.73046875" bestFit="1" customWidth="1"/>
    <col min="28" max="31" width="5.3984375" bestFit="1" customWidth="1"/>
    <col min="32" max="32" width="4" bestFit="1" customWidth="1"/>
    <col min="33" max="35" width="3.73046875" bestFit="1" customWidth="1"/>
    <col min="36" max="36" width="4" bestFit="1" customWidth="1"/>
    <col min="37" max="37" width="3.73046875" bestFit="1" customWidth="1"/>
    <col min="38" max="38" width="5.3984375" bestFit="1" customWidth="1"/>
    <col min="39" max="39" width="3.73046875" customWidth="1"/>
    <col min="40" max="40" width="4.86328125" customWidth="1"/>
    <col min="41" max="41" width="3.73046875" customWidth="1"/>
    <col min="42" max="43" width="5.3984375" bestFit="1" customWidth="1"/>
    <col min="44" max="44" width="5" customWidth="1"/>
    <col min="45" max="48" width="3.73046875" customWidth="1"/>
    <col min="49" max="49" width="4.3984375" customWidth="1"/>
    <col min="50" max="51" width="3.73046875" customWidth="1"/>
    <col min="52" max="53" width="4.265625" bestFit="1" customWidth="1"/>
    <col min="54" max="55" width="3.73046875" bestFit="1" customWidth="1"/>
    <col min="56" max="57" width="3.73046875" customWidth="1"/>
    <col min="58" max="58" width="3.73046875" bestFit="1" customWidth="1"/>
    <col min="59" max="59" width="5" customWidth="1"/>
    <col min="60" max="61" width="7" customWidth="1"/>
    <col min="62" max="63" width="3.73046875" customWidth="1"/>
    <col min="64" max="64" width="4" customWidth="1"/>
    <col min="65" max="65" width="3.73046875" customWidth="1"/>
    <col min="66" max="66" width="3.73046875" bestFit="1" customWidth="1"/>
    <col min="67" max="67" width="5.265625" customWidth="1"/>
    <col min="68" max="68" width="3.73046875" bestFit="1" customWidth="1"/>
    <col min="69" max="69" width="4" bestFit="1" customWidth="1"/>
    <col min="70" max="70" width="3.73046875" bestFit="1" customWidth="1"/>
    <col min="71" max="72" width="4" bestFit="1" customWidth="1"/>
    <col min="73" max="73" width="5" customWidth="1"/>
    <col min="74" max="74" width="5.73046875" customWidth="1"/>
    <col min="75" max="75" width="4" customWidth="1"/>
    <col min="76" max="76" width="4.265625" customWidth="1"/>
    <col min="77" max="77" width="4.3984375" customWidth="1"/>
    <col min="78" max="79" width="4.1328125" customWidth="1"/>
    <col min="80" max="80" width="4" customWidth="1"/>
  </cols>
  <sheetData>
    <row r="1" spans="1:80"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283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7" t="s">
        <v>307</v>
      </c>
      <c r="BC1" s="7" t="s">
        <v>308</v>
      </c>
      <c r="BD1" s="7" t="s">
        <v>309</v>
      </c>
      <c r="BE1" s="7" t="s">
        <v>310</v>
      </c>
      <c r="BF1" s="7" t="s">
        <v>311</v>
      </c>
      <c r="BG1" s="7" t="s">
        <v>271</v>
      </c>
      <c r="BH1" s="7" t="s">
        <v>56</v>
      </c>
      <c r="BI1" s="7" t="s">
        <v>57</v>
      </c>
      <c r="BJ1" s="7" t="s">
        <v>272</v>
      </c>
      <c r="BK1" s="7" t="s">
        <v>273</v>
      </c>
      <c r="BL1" s="7" t="s">
        <v>274</v>
      </c>
      <c r="BM1" s="7" t="s">
        <v>61</v>
      </c>
      <c r="BN1" s="7" t="s">
        <v>62</v>
      </c>
      <c r="BO1" s="7" t="s">
        <v>305</v>
      </c>
      <c r="BP1" s="50" t="s">
        <v>312</v>
      </c>
      <c r="BQ1" s="50" t="s">
        <v>313</v>
      </c>
      <c r="BR1" s="50" t="s">
        <v>314</v>
      </c>
      <c r="BS1" s="50" t="s">
        <v>315</v>
      </c>
      <c r="BT1" s="50" t="s">
        <v>316</v>
      </c>
      <c r="BU1" s="50" t="s">
        <v>317</v>
      </c>
      <c r="BV1" s="50" t="s">
        <v>318</v>
      </c>
      <c r="BW1" s="50" t="s">
        <v>275</v>
      </c>
      <c r="BX1" s="50" t="s">
        <v>276</v>
      </c>
      <c r="BY1" s="50" t="s">
        <v>277</v>
      </c>
      <c r="BZ1" s="50" t="s">
        <v>278</v>
      </c>
      <c r="CA1" s="7" t="s">
        <v>282</v>
      </c>
      <c r="CB1" s="7" t="s">
        <v>281</v>
      </c>
    </row>
    <row r="2" spans="1:80" s="12" customFormat="1">
      <c r="B2" s="4" t="s">
        <v>71</v>
      </c>
      <c r="C2" s="12">
        <f>'Professional MASTER'!C2+'Student MASTER'!C2</f>
        <v>82</v>
      </c>
      <c r="D2" s="12">
        <f>'Professional MASTER'!D2+'Student MASTER'!D2</f>
        <v>82</v>
      </c>
      <c r="E2" s="12">
        <f>'Professional MASTER'!E2+'Student MASTER'!E2</f>
        <v>1544</v>
      </c>
      <c r="F2" s="12">
        <f>IF(D2=0,0,E2/D2)</f>
        <v>18.829268292682926</v>
      </c>
      <c r="G2" s="12">
        <f>'Professional MASTER'!G2+'Student MASTER'!G2</f>
        <v>8403</v>
      </c>
      <c r="H2" s="12">
        <f>'Professional MASTER'!H2+'Student MASTER'!H2</f>
        <v>2833</v>
      </c>
      <c r="I2" s="12">
        <f>IF(E2=0,0,H2/E2)</f>
        <v>1.8348445595854923</v>
      </c>
      <c r="J2" s="12">
        <f>'Professional MASTER'!J2+'Student MASTER'!J2</f>
        <v>8248</v>
      </c>
      <c r="K2" s="12">
        <f>IF(E2=0,0,J2/E2)</f>
        <v>5.3419689119170988</v>
      </c>
      <c r="L2" s="12">
        <f>(('Professional MASTER'!L$2*'Professional MASTER'!$C$2)+('Student MASTER'!L$2*'Student MASTER'!$C$2))/$C$2</f>
        <v>96.341463414634134</v>
      </c>
      <c r="M2" s="12">
        <f>(('Professional MASTER'!M$2*'Professional MASTER'!$C$2)+('Student MASTER'!M$2*'Student MASTER'!$C$2))/$C$2</f>
        <v>78.048780487804876</v>
      </c>
      <c r="N2" s="12">
        <f>IF($C$2=0,0,(SUM('Professional MASTER'!N14:'Professional MASTER'!N225)+SUM('Student MASTER'!N16:'Student MASTER'!N226))/$C$2)</f>
        <v>1.3170731707317074</v>
      </c>
      <c r="O2" s="12">
        <f>(('Professional MASTER'!O$2*'Professional MASTER'!$C$2)+('Student MASTER'!O$2*'Student MASTER'!$C$2))/$C$2</f>
        <v>73.170731707317074</v>
      </c>
      <c r="P2" s="12">
        <f>(('Professional MASTER'!P$2*'Professional MASTER'!$C$2)+('Student MASTER'!P$2*'Student MASTER'!$C$2))/$C$2</f>
        <v>62.195121951219512</v>
      </c>
      <c r="Q2" s="12">
        <f>(('Professional MASTER'!Q$2*'Professional MASTER'!$C$2)+('Student MASTER'!Q$2*'Student MASTER'!$C$2))/$C$2</f>
        <v>28.048780487804876</v>
      </c>
      <c r="R2" s="12">
        <f>(('Professional MASTER'!R$2*'Professional MASTER'!$C$2)+('Student MASTER'!R$2*'Student MASTER'!$C$2))/$C$2</f>
        <v>52.439024390243901</v>
      </c>
      <c r="S2" s="12">
        <f>(('Professional MASTER'!S$2*'Professional MASTER'!$C$2)+('Student MASTER'!S$2*'Student MASTER'!$C$2))/$C$2</f>
        <v>92.682926829268297</v>
      </c>
      <c r="T2" s="12">
        <f>(('Professional MASTER'!T$2*'Professional MASTER'!$C$2)+('Student MASTER'!T$2*'Student MASTER'!$C$2))/$C$2</f>
        <v>28.048780487804876</v>
      </c>
      <c r="U2" s="12">
        <f>(('Professional MASTER'!U$2*'Professional MASTER'!$C$2)+('Student MASTER'!U$2*'Student MASTER'!$C$2))/$C$2</f>
        <v>92.682926829268297</v>
      </c>
      <c r="V2" s="12">
        <f>(('Professional MASTER'!V$2*'Professional MASTER'!$C$2)+('Student MASTER'!V$2*'Student MASTER'!$C$2))/$C$2</f>
        <v>100</v>
      </c>
      <c r="W2" s="12">
        <f>(('Professional MASTER'!W$2*'Professional MASTER'!$C$2)+('Student MASTER'!W$2*'Student MASTER'!$C$2))/$C$2</f>
        <v>24.390243902439028</v>
      </c>
      <c r="X2" s="12">
        <f>(('Professional MASTER'!X$2*'Professional MASTER'!$C$2)+('Student MASTER'!X$2*'Student MASTER'!$C$2))/$C$2</f>
        <v>100</v>
      </c>
      <c r="Y2" s="12">
        <f>(('Professional MASTER'!Y$2*'Professional MASTER'!$C$2)+('Student MASTER'!Y$2*'Student MASTER'!$C$2))/$C$2</f>
        <v>91.463414634146346</v>
      </c>
      <c r="Z2" s="12">
        <f>(('Professional MASTER'!Z$2*'Professional MASTER'!$C$2)+('Student MASTER'!Z$2*'Student MASTER'!$C$2))/$C$2</f>
        <v>100</v>
      </c>
      <c r="AA2" s="12">
        <f>(('Professional MASTER'!AA$2*'Professional MASTER'!$C$2)+('Student MASTER'!AA$2*'Student MASTER'!$C$2))/$C$2</f>
        <v>43.902439024390247</v>
      </c>
      <c r="AB2" s="12">
        <f>(('Professional MASTER'!AB$2*'Professional MASTER'!$C$2)+('Student MASTER'!AB$2*'Student MASTER'!$C$2))/$C$2</f>
        <v>100</v>
      </c>
      <c r="AC2" s="12">
        <f>(('Professional MASTER'!AC$2*'Professional MASTER'!$C$2)+('Student MASTER'!AC$2*'Student MASTER'!$C$2))/$C$2</f>
        <v>82.926829268292678</v>
      </c>
      <c r="AD2" s="12">
        <f>(('Professional MASTER'!AD$2*'Professional MASTER'!$C$2)+('Student MASTER'!AD$2*'Student MASTER'!$C$2))/$C$2</f>
        <v>71.951219512195124</v>
      </c>
      <c r="AE2" s="12">
        <f>(('Professional MASTER'!AE$2*'Professional MASTER'!$C$2)+('Student MASTER'!AE$2*'Student MASTER'!$C$2))/$C$2</f>
        <v>46.341463414634148</v>
      </c>
      <c r="AF2" s="12">
        <f>'Professional MASTER'!AF2+'Student MASTER'!AF2</f>
        <v>155</v>
      </c>
      <c r="AG2" s="12">
        <f>(('Professional MASTER'!AG$2*'Professional MASTER'!$C$2)+('Student MASTER'!AG$2*'Student MASTER'!$C$2))/$C$2</f>
        <v>97.560975609756113</v>
      </c>
      <c r="AH2" s="12">
        <f>(('Professional MASTER'!AH$2*'Professional MASTER'!$C$2)+('Student MASTER'!AH$2*'Student MASTER'!$C$2))/$C$2</f>
        <v>97.560975609756099</v>
      </c>
      <c r="AI2" s="12">
        <f>(('Professional MASTER'!AI$2*'Professional MASTER'!$C$2)+('Student MASTER'!AI$2*'Student MASTER'!$C$2))/$C$2</f>
        <v>58.536585365853661</v>
      </c>
      <c r="AJ2" s="12">
        <f>(('Professional MASTER'!AJ$2*'Professional MASTER'!$C$2)+('Student MASTER'!AJ$2*'Student MASTER'!$C$2))/$C$2</f>
        <v>100</v>
      </c>
      <c r="AK2" s="12">
        <f>(('Professional MASTER'!AK$2*'Professional MASTER'!$C$2)+('Student MASTER'!AK$2*'Student MASTER'!$C$2))/$C$2</f>
        <v>100</v>
      </c>
      <c r="AL2" s="12">
        <f>(('Professional MASTER'!AL$2*'Professional MASTER'!$C$2)+('Student MASTER'!AL$2*'Student MASTER'!$C$2))/$C$2</f>
        <v>51.219512195121951</v>
      </c>
      <c r="AM2" s="12">
        <f>(('Professional MASTER'!AM$2*'Professional MASTER'!$C$2)+('Student MASTER'!AM$2*'Student MASTER'!$C$2))/$C$2</f>
        <v>86.58536585365853</v>
      </c>
      <c r="AN2" s="12">
        <f>(('Professional MASTER'!AN$2*'Professional MASTER'!$C$2)+('Student MASTER'!AN$2*'Student MASTER'!$C$2))/$C$2</f>
        <v>19.512195121951219</v>
      </c>
      <c r="AO2" s="12">
        <f>(('Professional MASTER'!AO$2*'Professional MASTER'!$C$2)+('Student MASTER'!AO$2*'Student MASTER'!$C$2))/$C$2</f>
        <v>100</v>
      </c>
      <c r="AP2" s="12">
        <f>(('Professional MASTER'!AP$2*'Professional MASTER'!$C$2)+('Student MASTER'!AP$2*'Student MASTER'!$C$2))/$C$2</f>
        <v>58.536585365853661</v>
      </c>
      <c r="AQ2" s="12">
        <f>(('Professional MASTER'!AQ$2*'Professional MASTER'!$C$2)+('Student MASTER'!AQ$2*'Student MASTER'!$C$2))/$C$2</f>
        <v>67.073170731707322</v>
      </c>
      <c r="AR2" s="12">
        <f>(('Professional MASTER'!AR$2*'Professional MASTER'!$C$2)+('Student MASTER'!AR$2*'Student MASTER'!$C$2))/$C$2</f>
        <v>100</v>
      </c>
      <c r="AS2" s="12">
        <f>(('Professional MASTER'!AS$2*'Professional MASTER'!$C$2)+('Student MASTER'!AS$2*'Student MASTER'!$C$2))/$C$2</f>
        <v>100</v>
      </c>
      <c r="AT2" s="12">
        <f>(('Professional MASTER'!AT$2*'Professional MASTER'!$C$2)+('Student MASTER'!AT$2*'Student MASTER'!$C$2))/$C$2</f>
        <v>91.463414634146332</v>
      </c>
      <c r="AU2" s="12">
        <f>IF(E2=0,0,(206.835-(84.6*(I2))-(1.015*(F2))))</f>
        <v>32.495442941994199</v>
      </c>
      <c r="AV2" s="12">
        <f>IF(E2=0,0,(0.39*F2)+(11.8*I2)-15.59)</f>
        <v>13.404580437255152</v>
      </c>
      <c r="AW2" s="12">
        <f>IF(E2=0,0,((0.0588*K2*100)-(0.296*(D2/E2)*100)-15.8))</f>
        <v>14.038756476683936</v>
      </c>
      <c r="AX2" s="12">
        <f>IF(G2=0,0,(4.71*K2)+(0.5*F2)-21.43)</f>
        <v>13.145307721470999</v>
      </c>
      <c r="AY2" s="12">
        <f>(('Professional MASTER'!AY$2*'Professional MASTER'!$C$2)+('Student MASTER'!AY$2*'Student MASTER'!$C$2))/$C$2</f>
        <v>63.414634146341463</v>
      </c>
      <c r="AZ2" s="12">
        <f>(('Professional MASTER'!AZ$2*'Professional MASTER'!$C$2)+('Student MASTER'!AZ$2*'Student MASTER'!$C$2))/$C$2</f>
        <v>62.195121951219512</v>
      </c>
      <c r="BA2" s="12">
        <f>(('Professional MASTER'!BA$2*'Professional MASTER'!$C$2)+('Student MASTER'!BA$2*'Student MASTER'!$C$2))/$C$2</f>
        <v>46.341463414634148</v>
      </c>
      <c r="BB2" s="12">
        <f>SUM('Professional MASTER'!BB2,'Student MASTER'!BB2)/COUNT('Professional MASTER'!BB2,'Student MASTER'!BB2)</f>
        <v>8.1499999999999986</v>
      </c>
      <c r="BC2" s="12">
        <f>SUM('Professional MASTER'!BC2,'Student MASTER'!BC2)/COUNT('Professional MASTER'!BC2,'Student MASTER'!BC2)</f>
        <v>12</v>
      </c>
      <c r="BD2" s="12">
        <f>SUM('Professional MASTER'!BD2,'Student MASTER'!BD2)/COUNT('Professional MASTER'!BD2,'Student MASTER'!BD2)</f>
        <v>16.25</v>
      </c>
      <c r="BE2" s="12">
        <f>SUM('Professional MASTER'!BE2,'Student MASTER'!BE2)/COUNT('Professional MASTER'!BE2,'Student MASTER'!BE2)</f>
        <v>6</v>
      </c>
      <c r="BF2" s="12">
        <f>SUM('Professional MASTER'!BF2,'Student MASTER'!BF2)/COUNT('Professional MASTER'!BF2,'Student MASTER'!BF2)</f>
        <v>11.65</v>
      </c>
      <c r="BG2" s="12">
        <f>IF(E2=0,0,AF2/E2*1000)</f>
        <v>100.38860103626942</v>
      </c>
      <c r="BH2" s="29">
        <f>E2/200/24/60</f>
        <v>5.3611111111111108E-3</v>
      </c>
      <c r="BI2" s="29">
        <f>IF($C$2=0,0,BH2/$C$2)</f>
        <v>6.5379403794037932E-5</v>
      </c>
      <c r="BJ2" s="12">
        <f>IF($C$2=0,0,D2/$C$2)</f>
        <v>1</v>
      </c>
      <c r="BK2" s="12">
        <f>IF($C$2=0,0,E2/$C$2)</f>
        <v>18.829268292682926</v>
      </c>
      <c r="BL2" s="12">
        <f>IF($C$2=0,0,AF2/$C$2)</f>
        <v>1.8902439024390243</v>
      </c>
      <c r="BM2" s="12">
        <f>(0.5*W2)+(0.5*X2)</f>
        <v>62.195121951219512</v>
      </c>
      <c r="BN2" s="12">
        <f>IF(C2=0,0,J2/G2*100)</f>
        <v>98.155420683089375</v>
      </c>
      <c r="BO2" s="12">
        <f>SUM('Professional MASTER'!BO2,'Student MASTER'!BO2)/COUNT('Professional MASTER'!BO2,'Student MASTER'!BO2)</f>
        <v>53.474407066795742</v>
      </c>
      <c r="BP2" s="27">
        <f>SUM('Professional MASTER'!BP2,'Student MASTER'!BP2)/COUNT('Professional MASTER'!BP2,'Student MASTER'!BP2)</f>
        <v>39.049999999999997</v>
      </c>
      <c r="BQ2" s="12">
        <f>SUM('Professional MASTER'!BQ2,'Student MASTER'!BQ2)/COUNT('Professional MASTER'!BQ2,'Student MASTER'!BQ2)</f>
        <v>13.45</v>
      </c>
      <c r="BR2" s="12">
        <f>SUM('Professional MASTER'!BR2,'Student MASTER'!BR2)/COUNT('Professional MASTER'!BR2,'Student MASTER'!BR2)</f>
        <v>13</v>
      </c>
      <c r="BS2" s="12">
        <f>SUM('Professional MASTER'!BS2,'Student MASTER'!BS2)/COUNT('Professional MASTER'!BS2,'Student MASTER'!BS2)</f>
        <v>14.2</v>
      </c>
      <c r="BT2" s="12">
        <f>SUM('Professional MASTER'!BT2,'Student MASTER'!BT2)/COUNT('Professional MASTER'!BT2,'Student MASTER'!BT2)</f>
        <v>15.45</v>
      </c>
      <c r="BU2" s="12">
        <f>SUM('Professional MASTER'!BU2,'Student MASTER'!BU2)/COUNT('Professional MASTER'!BU2,'Student MASTER'!BU2)</f>
        <v>11</v>
      </c>
      <c r="BV2" s="12">
        <f>SUM('Professional MASTER'!BV2,'Student MASTER'!BV2)/COUNT('Professional MASTER'!BV2,'Student MASTER'!BV2)</f>
        <v>4.5100999999999996</v>
      </c>
      <c r="BW2" s="12">
        <f>(('Professional MASTER'!BW$2*'Professional MASTER'!$C$2)+('Student MASTER'!BW$2*'Student MASTER'!$C$2))/$C$2</f>
        <v>87.804878048780495</v>
      </c>
      <c r="BX2" s="12">
        <f>(('Professional MASTER'!BX$2*'Professional MASTER'!$C$2)+('Student MASTER'!BX$2*'Student MASTER'!$C$2))/$C$2</f>
        <v>100</v>
      </c>
      <c r="BY2" s="12">
        <f>(('Professional MASTER'!BY$2*'Professional MASTER'!$C$2)+('Student MASTER'!BY$2*'Student MASTER'!$C$2))/$C$2</f>
        <v>60.975609756097562</v>
      </c>
      <c r="BZ2" s="12">
        <f>(('Professional MASTER'!BZ$2*'Professional MASTER'!$C$2)+('Student MASTER'!BZ$2*'Student MASTER'!$C$2))/$C$2</f>
        <v>50</v>
      </c>
      <c r="CA2" s="12">
        <f>(('Professional MASTER'!CA$2*'Professional MASTER'!$C$2)+('Student MASTER'!CA$2*'Student MASTER'!$C$2))/$C$2</f>
        <v>26.829268292682926</v>
      </c>
      <c r="CB2" s="12">
        <f>SUM(CB14:CB208)/COUNT(CB14:CB208)</f>
        <v>13.172576309027338</v>
      </c>
    </row>
    <row r="3" spans="1:80" s="12" customFormat="1">
      <c r="A3" s="51"/>
      <c r="B3" s="4" t="s">
        <v>188</v>
      </c>
      <c r="L3" s="12">
        <f>100-L$2</f>
        <v>3.6585365853658658</v>
      </c>
      <c r="M3" s="12">
        <f t="shared" ref="M3:BX3" si="0">100-M$2</f>
        <v>21.951219512195124</v>
      </c>
      <c r="O3" s="12">
        <f t="shared" si="0"/>
        <v>26.829268292682926</v>
      </c>
      <c r="P3" s="12">
        <f t="shared" si="0"/>
        <v>37.804878048780488</v>
      </c>
      <c r="Q3" s="12">
        <f t="shared" si="0"/>
        <v>71.951219512195124</v>
      </c>
      <c r="R3" s="12">
        <f t="shared" si="0"/>
        <v>47.560975609756099</v>
      </c>
      <c r="S3" s="12">
        <f t="shared" si="0"/>
        <v>7.3170731707317032</v>
      </c>
      <c r="T3" s="12">
        <f t="shared" si="0"/>
        <v>71.951219512195124</v>
      </c>
      <c r="U3" s="12">
        <f t="shared" si="0"/>
        <v>7.3170731707317032</v>
      </c>
      <c r="V3" s="12">
        <f t="shared" si="0"/>
        <v>0</v>
      </c>
      <c r="W3" s="12">
        <f t="shared" si="0"/>
        <v>75.609756097560975</v>
      </c>
      <c r="X3" s="12">
        <f t="shared" si="0"/>
        <v>0</v>
      </c>
      <c r="Y3" s="12">
        <f t="shared" si="0"/>
        <v>8.5365853658536537</v>
      </c>
      <c r="Z3" s="12">
        <f t="shared" si="0"/>
        <v>0</v>
      </c>
      <c r="AA3" s="12">
        <f t="shared" si="0"/>
        <v>56.097560975609753</v>
      </c>
      <c r="AB3" s="12">
        <f t="shared" si="0"/>
        <v>0</v>
      </c>
      <c r="AC3" s="12">
        <f t="shared" si="0"/>
        <v>17.073170731707322</v>
      </c>
      <c r="AD3" s="12">
        <f t="shared" si="0"/>
        <v>28.048780487804876</v>
      </c>
      <c r="AE3" s="12">
        <f t="shared" si="0"/>
        <v>53.658536585365852</v>
      </c>
      <c r="AG3" s="12">
        <f t="shared" si="0"/>
        <v>2.4390243902438868</v>
      </c>
      <c r="AH3" s="12">
        <f t="shared" si="0"/>
        <v>2.4390243902439011</v>
      </c>
      <c r="AI3" s="12">
        <f t="shared" si="0"/>
        <v>41.463414634146339</v>
      </c>
      <c r="AJ3" s="12">
        <f t="shared" si="0"/>
        <v>0</v>
      </c>
      <c r="AK3" s="12">
        <f t="shared" si="0"/>
        <v>0</v>
      </c>
      <c r="AL3" s="12">
        <f t="shared" si="0"/>
        <v>48.780487804878049</v>
      </c>
      <c r="AM3" s="12">
        <f t="shared" si="0"/>
        <v>13.41463414634147</v>
      </c>
      <c r="AN3" s="12">
        <f t="shared" si="0"/>
        <v>80.487804878048777</v>
      </c>
      <c r="AO3" s="12">
        <f t="shared" si="0"/>
        <v>0</v>
      </c>
      <c r="AP3" s="12">
        <f t="shared" si="0"/>
        <v>41.463414634146339</v>
      </c>
      <c r="AQ3" s="12">
        <f t="shared" si="0"/>
        <v>32.926829268292678</v>
      </c>
      <c r="AR3" s="12">
        <f t="shared" si="0"/>
        <v>0</v>
      </c>
      <c r="AS3" s="12">
        <f t="shared" si="0"/>
        <v>0</v>
      </c>
      <c r="AT3" s="12">
        <f t="shared" si="0"/>
        <v>8.5365853658536679</v>
      </c>
      <c r="AY3" s="12">
        <f t="shared" si="0"/>
        <v>36.585365853658537</v>
      </c>
      <c r="AZ3" s="12">
        <f t="shared" si="0"/>
        <v>37.804878048780488</v>
      </c>
      <c r="BA3" s="12">
        <f t="shared" si="0"/>
        <v>53.658536585365852</v>
      </c>
      <c r="BM3" s="12">
        <f t="shared" si="0"/>
        <v>37.804878048780488</v>
      </c>
      <c r="BW3" s="12">
        <f t="shared" si="0"/>
        <v>12.195121951219505</v>
      </c>
      <c r="BX3" s="12">
        <f t="shared" si="0"/>
        <v>0</v>
      </c>
      <c r="BY3" s="12">
        <f>100-BY$2</f>
        <v>39.024390243902438</v>
      </c>
      <c r="BZ3" s="12">
        <f>100-BZ$2</f>
        <v>50</v>
      </c>
      <c r="CA3" s="12">
        <f>100-CA$2</f>
        <v>73.170731707317074</v>
      </c>
    </row>
    <row r="4" spans="1:80" s="12" customFormat="1">
      <c r="A4" s="51"/>
      <c r="B4" s="4" t="s">
        <v>182</v>
      </c>
      <c r="F4" s="12">
        <f t="shared" ref="F4:K4" si="1">_xlfn.STDEV.P(F14:F1005)</f>
        <v>8.0671111823429591</v>
      </c>
      <c r="G4" s="12">
        <f t="shared" si="1"/>
        <v>57.16889738557871</v>
      </c>
      <c r="H4" s="12">
        <f t="shared" si="1"/>
        <v>18.216286772142173</v>
      </c>
      <c r="I4" s="12">
        <f t="shared" si="1"/>
        <v>0.5254669977746057</v>
      </c>
      <c r="J4" s="12">
        <f t="shared" si="1"/>
        <v>56.129509253146708</v>
      </c>
      <c r="K4" s="12">
        <f t="shared" si="1"/>
        <v>0.91416330847828342</v>
      </c>
      <c r="N4" s="12">
        <f>_xlfn.STDEV.P(N14:N1005)</f>
        <v>0.54038043939778813</v>
      </c>
      <c r="AU4" s="12">
        <f>_xlfn.STDEV.P(AU14:AU1005)</f>
        <v>45.962663838874811</v>
      </c>
      <c r="AV4" s="12">
        <f>_xlfn.STDEV.P(AV14:AV1005)</f>
        <v>7.2152415961538141</v>
      </c>
      <c r="AW4" s="12">
        <f>_xlfn.STDEV.P(AW14:AW1005)</f>
        <v>5.8378551501542182</v>
      </c>
      <c r="AX4" s="12">
        <f>_xlfn.STDEV.P(AX14:AX1005)</f>
        <v>7.4283937038171519</v>
      </c>
      <c r="BB4" s="12">
        <f t="shared" ref="BB4:BG4" si="2">_xlfn.STDEV.P(BB14:BB1005)</f>
        <v>0.54999999999999982</v>
      </c>
      <c r="BC4" s="12">
        <f t="shared" si="2"/>
        <v>2</v>
      </c>
      <c r="BD4" s="12">
        <f t="shared" si="2"/>
        <v>0.94999999999999929</v>
      </c>
      <c r="BE4" s="12">
        <f t="shared" si="2"/>
        <v>0</v>
      </c>
      <c r="BF4" s="12">
        <f t="shared" si="2"/>
        <v>0.65000000000000036</v>
      </c>
      <c r="BG4" s="12">
        <f t="shared" si="2"/>
        <v>47.171448537453486</v>
      </c>
      <c r="BI4" s="29">
        <f>_xlfn.STDEV.P(BI14:BI1005)</f>
        <v>2.801080271646861E-5</v>
      </c>
      <c r="BJ4" s="12">
        <f>_xlfn.STDEV.P(BJ14:BJ1005)</f>
        <v>0</v>
      </c>
      <c r="BK4" s="12">
        <f>_xlfn.STDEV.P(BK14:BK1005)</f>
        <v>8.0671111823429591</v>
      </c>
      <c r="BL4" s="12">
        <f>_xlfn.STDEV.P(BL14:BL1005)</f>
        <v>1.3129467624781777</v>
      </c>
      <c r="BN4" s="12">
        <f t="shared" ref="BN4:BV4" si="3">_xlfn.STDEV.P(BN14:BN1005)</f>
        <v>28.892371414840294</v>
      </c>
      <c r="BO4" s="12">
        <f t="shared" si="3"/>
        <v>0.34940706679574163</v>
      </c>
      <c r="BP4" s="12">
        <f t="shared" si="3"/>
        <v>0.94999999999999929</v>
      </c>
      <c r="BQ4" s="12">
        <f t="shared" si="3"/>
        <v>0.64999999999999947</v>
      </c>
      <c r="BR4" s="12">
        <f t="shared" si="3"/>
        <v>0</v>
      </c>
      <c r="BS4" s="12">
        <f t="shared" si="3"/>
        <v>1</v>
      </c>
      <c r="BT4" s="12">
        <f t="shared" si="3"/>
        <v>1.4499999999999993</v>
      </c>
      <c r="BU4" s="12">
        <f t="shared" si="3"/>
        <v>1</v>
      </c>
      <c r="BV4" s="12">
        <f t="shared" si="3"/>
        <v>0.51420000000000254</v>
      </c>
      <c r="CB4" s="12">
        <f>_xlfn.STDEV.P(CB14:CB208)</f>
        <v>2.6311857396165048</v>
      </c>
    </row>
    <row r="5" spans="1:80" s="12" customFormat="1">
      <c r="A5" s="63" t="s">
        <v>191</v>
      </c>
      <c r="B5" s="4" t="s">
        <v>195</v>
      </c>
      <c r="F5" s="12">
        <f>(F$2/$C$2)-('all free'!F$2/'all free'!$C$2)</f>
        <v>-4.6453747769185005</v>
      </c>
      <c r="G5" s="12">
        <f>(G$2/$C$2)-('all free'!G$2/'all free'!$C$2)</f>
        <v>-18.024390243902445</v>
      </c>
      <c r="H5" s="12">
        <f>(H$2/$C$2)-('all free'!H$2/'all free'!$C$2)</f>
        <v>-4.4512195121951237</v>
      </c>
      <c r="I5" s="12">
        <f>(I$2/$C$2)-('all free'!I$2/'all free'!$C$2)</f>
        <v>-0.47762384683432324</v>
      </c>
      <c r="J5" s="12">
        <f>(J$2/$C$2)-('all free'!J$2/'all free'!$C$2)</f>
        <v>-17.41463414634147</v>
      </c>
      <c r="K5" s="12">
        <f>(K$2/$C$2)-('all free'!K$2/'all free'!$C$2)</f>
        <v>-1.4476745504800603</v>
      </c>
      <c r="N5" s="12">
        <f>N2-'all free'!N2</f>
        <v>-0.18292682926829262</v>
      </c>
      <c r="AU5" s="12">
        <f>IF($C$2=0,0,SUM('Professional MASTER'!AU14:'Professional MASTER'!AU225,'Student MASTER'!AU16:'Student MASTER'!AU226)/$C$2)-IF('all free'!$C$2=0,0,SUM('all free'!AU14:'all free'!AU210,'Professional free'!AU14:'Professional free'!AU210,'Student free'!AU14:'Student free'!AU210)/'all free'!$C$2)</f>
        <v>6.7669864159280095</v>
      </c>
      <c r="AV5" s="12">
        <f>IF($C$2=0,0,SUM('Professional MASTER'!AV14:'Professional MASTER'!AV225,'Student MASTER'!AV16:'Student MASTER'!AV226)/$C$2)-IF('all free'!$C$2=0,0,SUM('all free'!AV14:'all free'!AV210,'Professional free'!AV14:'Professional free'!AV210,'Student free'!AV14:'Student free'!AV210)/'all free'!$C$2)</f>
        <v>-1.5247735478365829</v>
      </c>
      <c r="AW5" s="12">
        <f>IF($C$2=0,0,SUM('Professional MASTER'!AW14:'Professional MASTER'!AW225,'Student MASTER'!AW16:'Student MASTER'!AW226)/$C$2)-IF('all free'!$C$2=0,0,SUM('all free'!AW14:'all free'!AW210,'Professional free'!AW14:'Professional free'!AW210,'Student free'!AW14:'Student free'!AW210)/'all free'!$C$2)</f>
        <v>-3.4363727583779529</v>
      </c>
      <c r="AX5" s="12">
        <f>IF($C$2=0,0,SUM('Professional MASTER'!AX14:'Professional MASTER'!AX225,'Student MASTER'!AX16:'Student MASTER'!AX226)/$C$2)-IF('all free'!$C$2=0,0,SUM('all free'!AX14:'all free'!AX210,'Professional free'!AX14:'Professional free'!AX210,'Student free'!AX14:'Student free'!AX210)/'all free'!$C$2)</f>
        <v>-3.195390842348198</v>
      </c>
      <c r="BB5" s="12">
        <f>BB2-'all free'!BB2</f>
        <v>0.4499999999999984</v>
      </c>
      <c r="BC5" s="12" t="e">
        <f>BC2-'all free'!BC2</f>
        <v>#DIV/0!</v>
      </c>
      <c r="BD5" s="12">
        <f>BD2-'all free'!BD2</f>
        <v>-2.6499999999999986</v>
      </c>
      <c r="BE5" s="12">
        <f>IF(BE2="x",0,BE2)-IF('all free'!BE2="x",0,'all free'!BE2)</f>
        <v>1</v>
      </c>
      <c r="BF5" s="12">
        <f>BF2-'all free'!BF2</f>
        <v>-1.8499999999999996</v>
      </c>
      <c r="BG5" s="12">
        <f>BG2-'all free'!BG2</f>
        <v>-27.816527168858784</v>
      </c>
      <c r="BI5" s="29">
        <f>ABS(BI2-'all free'!BI2)</f>
        <v>2.328929539295398E-6</v>
      </c>
      <c r="BJ5" s="12">
        <f>BJ2-'all free'!BJ2</f>
        <v>0</v>
      </c>
      <c r="BK5" s="12">
        <f>BK2-'all free'!BK2</f>
        <v>-0.67073170731707421</v>
      </c>
      <c r="BL5" s="12">
        <f>BL2-'all free'!BL2</f>
        <v>-0.60975609756097571</v>
      </c>
      <c r="BN5" s="12">
        <f>BN2-'all free'!BN2</f>
        <v>0.2301094797698795</v>
      </c>
      <c r="BO5" s="12">
        <f>BO2-'all free'!BO2</f>
        <v>1.1446579628530884</v>
      </c>
      <c r="BP5" s="12">
        <f>BP2-'all free'!BP2</f>
        <v>11.949999999999996</v>
      </c>
      <c r="BQ5" s="12">
        <f>BQ2-'all free'!BQ2</f>
        <v>-1.1500000000000004</v>
      </c>
      <c r="BR5" s="12">
        <f>BR2-'all free'!BR2</f>
        <v>-3</v>
      </c>
      <c r="BS5" s="12">
        <f>BS2-'all free'!BS2</f>
        <v>-1.7000000000000011</v>
      </c>
      <c r="BT5" s="12">
        <f>BT2-'all free'!BT2</f>
        <v>-0.35000000000000142</v>
      </c>
      <c r="BU5" s="12">
        <f>BU2-'all free'!BU2</f>
        <v>1</v>
      </c>
      <c r="BV5" s="12">
        <f>BV2-'all free'!BV2</f>
        <v>0.41229999999999922</v>
      </c>
      <c r="CB5" s="12">
        <f>CB$2-'all free'!$CB$2</f>
        <v>-1.4274328484818195</v>
      </c>
    </row>
    <row r="6" spans="1:80" s="8" customFormat="1">
      <c r="A6" s="64"/>
      <c r="B6" s="3" t="s">
        <v>196</v>
      </c>
      <c r="F6" s="8">
        <f>ABS(F$5/(SQRT((($C$2-1)*F$4^2+('all free'!$C$2-1)*'all free'!E$4^2)/($C$2+'all free'!$C$2-2))))</f>
        <v>0.5864079488374877</v>
      </c>
      <c r="G6" s="8">
        <f>ABS(G$5/(SQRT((($C$2-1)*G$4^2+('all free'!$C$2-1)*'all free'!G$4^2)/($C$2+'all free'!$C$2-2))))</f>
        <v>0.31262641689751963</v>
      </c>
      <c r="H6" s="8">
        <f>ABS(H$5/(SQRT((($C$2-1)*H$4^2+('all free'!$C$2-1)*'all free'!H$4^2)/($C$2+'all free'!$C$2-2))))</f>
        <v>0.242377151920945</v>
      </c>
      <c r="I6" s="8">
        <f>ABS(I$5/(SQRT((($C$2-1)*I$4^2+('all free'!$C$2-1)*'all free'!I$4^2)/($C$2+'all free'!$C$2-2))))</f>
        <v>0.92311466166991996</v>
      </c>
      <c r="J6" s="8">
        <f>ABS(J$5/(SQRT((($C$2-1)*J$4^2+('all free'!$C$2-1)*'all free'!J$4^2)/($C$2+'all free'!$C$2-2))))</f>
        <v>0.30769892987402025</v>
      </c>
      <c r="K6" s="8">
        <f>ABS(K$5/(SQRT((($C$2-1)*K$4^2+('all free'!$C$2-1)*'all free'!K$4^2)/($C$2+'all free'!$C$2-2))))</f>
        <v>1.5950994500187996</v>
      </c>
      <c r="N6" s="8">
        <f>ABS(N$5/(SQRT((($C$2-1)*N$4^2+('all free'!$C$2-1)*'all free'!N$4^2)/($C$2+'all free'!$C$2-2))))</f>
        <v>0.33938793216671853</v>
      </c>
      <c r="AU6" s="8">
        <f>ABS(AU$5/(SQRT((($C$2-1)*AU$4^2+('all free'!$C$2-1)*'all free'!AU$4^2)/($C$2+'all free'!$C$2-2))))</f>
        <v>0.14900074249756731</v>
      </c>
      <c r="AV6" s="8">
        <f>ABS(AV$5/(SQRT((($C$2-1)*AV$4^2+('all free'!$C$2-1)*'all free'!AV$4^2)/($C$2+'all free'!$C$2-2))))</f>
        <v>0.21242461219473274</v>
      </c>
      <c r="AW6" s="8">
        <f>ABS(AW$5/(SQRT((($C$2-1)*AW$4^2+('all free'!$C$2-1)*'all free'!AW$4^2)/($C$2+'all free'!$C$2-2))))</f>
        <v>0.59105755799607695</v>
      </c>
      <c r="AX6" s="8">
        <f>ABS(AX$5/(SQRT((($C$2-1)*AX$4^2+('all free'!$C$2-1)*'all free'!AX$4^2)/($C$2+'all free'!$C$2-2))))</f>
        <v>0.42876036778817272</v>
      </c>
      <c r="BB6" s="8">
        <f>ABS(BB$5/(SQRT((($C$2-1)*BB$4^2+('all free'!$C$2-1)*'all free'!BB$4^2)/($C$2+'all free'!$C$2-2))))</f>
        <v>0.83319558090105905</v>
      </c>
      <c r="BC6" s="8" t="e">
        <f>ABS(BC$5/(SQRT((($C$2-1)*BC$4^2+('all free'!$C$2-1)*'all free'!BC$4^2)/($C$2+'all free'!$C$2-2))))</f>
        <v>#DIV/0!</v>
      </c>
      <c r="BD6" s="8">
        <f>ABS(BD$5/(SQRT((($C$2-1)*BD$4^2+('all free'!$C$2-1)*'all free'!BD$4^2)/($C$2+'all free'!$C$2-2))))</f>
        <v>2.8406609571071297</v>
      </c>
      <c r="BE6" s="8" t="e">
        <f>ABS(BE$5/(SQRT((($C$2-1)*BE$4^2+('all free'!$C$2-1)*'all free'!BE$4^2)/($C$2+'all free'!$C$2-2))))</f>
        <v>#DIV/0!</v>
      </c>
      <c r="BF6" s="8">
        <f>ABS(BF$5/(SQRT((($C$2-1)*BF$4^2+('all free'!$C$2-1)*'all free'!BF$4^2)/($C$2+'all free'!$C$2-2))))</f>
        <v>2.8983812087754863</v>
      </c>
      <c r="BG6" s="8">
        <f>ABS(BG$5/(SQRT((($C$2-1)*BG$4^2+('all free'!$C$2-1)*'all free'!BG$4^2)/($C$2+'all free'!$C$2-2))))</f>
        <v>0.59872122042881604</v>
      </c>
      <c r="BI6" s="8">
        <f>ABS((BI$5/(SQRT((($C$2-1)*BI$4^2+('all free'!$C$2-1)*'all free'!BI$4^2)/($C$2+'all free'!$C$2-2))))*IF(BI2&gt;'all free'!BI2,1,-1))</f>
        <v>8.2575584684292824E-2</v>
      </c>
      <c r="BJ6" s="8" t="e">
        <f>ABS(BJ$5/(SQRT((($C$2-1)*BJ$4^2+('all free'!$C$2-1)*'all free'!BJ$4^2)/($C$2+'all free'!$C$2-2))))</f>
        <v>#DIV/0!</v>
      </c>
      <c r="BK6" s="8">
        <f>ABS(BK$5/(SQRT((($C$2-1)*BK$4^2+('all free'!$C$2-1)*'all free'!BK$4^2)/($C$2+'all free'!$C$2-2))))</f>
        <v>8.2575584684292797E-2</v>
      </c>
      <c r="BL6" s="8">
        <f>ABS(BL$5/(SQRT((($C$2-1)*BL$4^2+('all free'!$C$2-1)*'all free'!BL$4^2)/($C$2+'all free'!$C$2-2))))</f>
        <v>0.46190714308712971</v>
      </c>
      <c r="BN6" s="8">
        <f>ABS(BN$5/(SQRT((($C$2-1)*BN$4^2+('all free'!$C$2-1)*'all free'!BN$4^2)/($C$2+'all free'!$C$2-2))))</f>
        <v>7.8732594134493707E-3</v>
      </c>
      <c r="BO6" s="8">
        <f>ABS(BO$5/(SQRT((((COUNTA(BO14:BO1007))-1)*BO$4^2+(COUNTA('all free'!BO14:'all free'!BO1007)-1)*'all free'!BO$4^2)/(COUNTA(BO14:BO1007)+COUNTA('all free'!BO14:'all free'!BO1007)-2))))</f>
        <v>4.6329652980130422</v>
      </c>
      <c r="BP6" s="8">
        <f>ABS(BP$5/(SQRT((((COUNTA(BP14:BP1007))-1)*BP$4^2+(COUNTA('all free'!BP14:'all free'!BP1007)-1)*'all free'!BP$4^2)/(COUNTA(BP14:BP1007)+COUNTA('all free'!BP14:'all free'!BP1007)-2))))</f>
        <v>17.789317968798414</v>
      </c>
      <c r="BQ6" s="8">
        <f>ABS(BQ$5/(SQRT((((COUNTA(BQ14:BQ1007))-1)*BQ$4^2+(COUNTA('all free'!BQ14:'all free'!BQ1007)-1)*'all free'!BQ$4^2)/(COUNTA(BQ14:BQ1007)+COUNTA('all free'!BQ14:'all free'!BQ1007)-2))))</f>
        <v>2.5020701488139401</v>
      </c>
      <c r="BR6" s="8" t="e">
        <f>ABS(BR$5/(SQRT((((COUNTA(BR14:BR1007))-1)*BR$4^2+(COUNTA('all free'!BR14:'all free'!BR1007)-1)*'all free'!BR$4^2)/(COUNTA(BR14:BR1007)+COUNTA('all free'!BR14:'all free'!BR1007)-2))))</f>
        <v>#DIV/0!</v>
      </c>
      <c r="BS6" s="8">
        <f>ABS(BS$5/(SQRT((((COUNTA(BS14:BS1007))-1)*BS$4^2+(COUNTA('all free'!BS14:'all free'!BS1007)-1)*'all free'!BS$4^2)/(COUNTA(BS14:BS1007)+COUNTA('all free'!BS14:'all free'!BS1007)-2))))</f>
        <v>2.4041630560342631</v>
      </c>
      <c r="BT6" s="8">
        <f>ABS(BT$5/(SQRT((((COUNTA(BT14:BT1007))-1)*BT$4^2+(COUNTA('all free'!BT14:'all free'!BT1007)-1)*'all free'!BT$4^2)/(COUNTA(BT14:BT1007)+COUNTA('all free'!BT14:'all free'!BT1007)-2))))</f>
        <v>0.34136189436592101</v>
      </c>
      <c r="BU6" s="8">
        <f>ABS(BU$5/(SQRT((((COUNTA(BU14:BU1007))-1)*BU$4^2+(COUNTA('all free'!BU14:'all free'!BU1007)-1)*'all free'!BU$4^2)/(COUNTA(BU14:BU1007)+COUNTA('all free'!BU14:'all free'!BU1007)-2))))</f>
        <v>1.4142135623730949</v>
      </c>
      <c r="BV6" s="8">
        <f>ABS(BV$5/(SQRT((((COUNTA(BV14:BV1007))-1)*BV$4^2+(COUNTA('all free'!BV14:'all free'!BV1007)-1)*'all free'!BV$4^2)/(COUNTA(BV14:BV1007)+COUNTA('all free'!BV14:'all free'!BV1007)-2))))</f>
        <v>1.1339561489039733</v>
      </c>
      <c r="CB6" s="8">
        <f>ABS(CB$5/(SQRT((((COUNTA(CB14:CB1007))-1)*CB$4^2+(COUNTA('all free'!CB14:'all free'!CB1007)-1)*'all free'!CB$4^2)/(COUNTA(CB14:CB1007)+COUNTA('all free'!CB14:'all free'!CB1007)-2))))</f>
        <v>0.44848224698176131</v>
      </c>
    </row>
    <row r="7" spans="1:80" s="8" customFormat="1">
      <c r="A7" s="64"/>
      <c r="B7" s="47" t="s">
        <v>197</v>
      </c>
      <c r="F7" s="8">
        <f>IFERROR(_xlfn.T.TEST(F14:F1005,'all free'!F14:F1013,2,IF(IF('all free'!F$4^2&gt;F$4^2,('all free'!F$4^2)/(F$4^2),(F$4^2)/('all free'!F$4^2))&lt;IF('all free'!F$4^2&gt;F$4^2,_xlfn.F.INV(0.95,'all free'!$C$2-1,$C$2-1),_xlfn.F.INV(0.95,$C$2-1,'all free'!$C$2-1)),2,3)),1)</f>
        <v>0.93787505091936307</v>
      </c>
      <c r="G7" s="8">
        <f>IFERROR(_xlfn.T.TEST(G14:G1005,'all free'!G14:G1013,2,IF(IF('all free'!G$4^2&gt;G$4^2,('all free'!G$4^2)/(G$4^2),(G$4^2)/('all free'!G$4^2))&lt;IF('all free'!G$4^2&gt;G$4^2,_xlfn.F.INV(0.95,'all free'!$C$2-1,$C$2-1),_xlfn.F.INV(0.95,$C$2-1,'all free'!$C$2-1)),2,3)),1)</f>
        <v>0.76296481267909155</v>
      </c>
      <c r="H7" s="8">
        <f>IFERROR(_xlfn.T.TEST(H14:H1005,'all free'!H14:H1013,2,IF(IF('all free'!H$4^2&gt;H$4^2,('all free'!H$4^2)/(H$4^2),(H$4^2)/('all free'!H$4^2))&lt;IF('all free'!H$4^2&gt;H$4^2,_xlfn.F.INV(0.95,'all free'!$C$2-1,$C$2-1),_xlfn.F.INV(0.95,$C$2-1,'all free'!$C$2-1)),2,3)),1)</f>
        <v>0.83505691748192556</v>
      </c>
      <c r="I7" s="8">
        <f>IFERROR(_xlfn.T.TEST(I14:I1005,'all free'!I14:I1013,2,IF(IF('all free'!I$4^2&gt;I$4^2,('all free'!I$4^2)/(I$4^2),(I$4^2)/('all free'!I$4^2))&lt;IF('all free'!I$4^2&gt;I$4^2,_xlfn.F.INV(0.95,'all free'!$C$2-1,$C$2-1),_xlfn.F.INV(0.95,$C$2-1,'all free'!$C$2-1)),2,3)),1)</f>
        <v>0.83120851525097761</v>
      </c>
      <c r="J7" s="8">
        <f>IFERROR(_xlfn.T.TEST(J14:J1005,'all free'!J14:J1013,2,IF(IF('all free'!J$4^2&gt;J$4^2,('all free'!J$4^2)/(J$4^2),(J$4^2)/('all free'!J$4^2))&lt;IF('all free'!J$4^2&gt;J$4^2,_xlfn.F.INV(0.95,'all free'!$C$2-1,$C$2-1),_xlfn.F.INV(0.95,$C$2-1,'all free'!$C$2-1)),2,3)),1)</f>
        <v>0.76793488890631179</v>
      </c>
      <c r="K7" s="8">
        <f>IFERROR(_xlfn.T.TEST(K14:K1005,'all free'!K14:K1013,2,IF(IF('all free'!K$4^2&gt;K$4^2,('all free'!K$4^2)/(K$4^2),(K$4^2)/('all free'!K$4^2))&lt;IF('all free'!K$4^2&gt;K$4^2,_xlfn.F.INV(0.95,'all free'!$C$2-1,$C$2-1),_xlfn.F.INV(0.95,$C$2-1,'all free'!$C$2-1)),2,3)),1)</f>
        <v>0.3776241961241189</v>
      </c>
      <c r="N7" s="8">
        <f>IFERROR(_xlfn.T.TEST(N14:N1005,'all free'!N14:N1013,2,IF(IF('all free'!N$4^2&gt;N$4^2,('all free'!N$4^2)/(N$4^2),(N$4^2)/('all free'!N$4^2))&lt;IF('all free'!N$4^2&gt;N$4^2,_xlfn.F.INV(0.95,'all free'!$C$2-1,$C$2-1),_xlfn.F.INV(0.95,$C$2-1,'all free'!$C$2-1)),2,3)),1)</f>
        <v>0.62922873396245493</v>
      </c>
      <c r="AU7" s="8">
        <f>IFERROR(_xlfn.T.TEST(AU14:AU1005,'all free'!AU14:AU1013,2,IF(IF('all free'!AU$4^2&gt;AU$4^2,('all free'!AU$4^2)/(AU$4^2),(AU$4^2)/('all free'!AU$4^2))&lt;IF('all free'!AU$4^2&gt;AU$4^2,_xlfn.F.INV(0.95,'all free'!$C$2-1,$C$2-1),_xlfn.F.INV(0.95,$C$2-1,'all free'!$C$2-1)),2,3)),1)</f>
        <v>0.84877079315603121</v>
      </c>
      <c r="AV7" s="8">
        <f>IFERROR(_xlfn.T.TEST(AV14:AV1005,'all free'!AV14:AV1013,2,IF(IF('all free'!AV$4^2&gt;AV$4^2,('all free'!AV$4^2)/(AV$4^2),(AV$4^2)/('all free'!AV$4^2))&lt;IF('all free'!AV$4^2&gt;AV$4^2,_xlfn.F.INV(0.95,'all free'!$C$2-1,$C$2-1),_xlfn.F.INV(0.95,$C$2-1,'all free'!$C$2-1)),2,3)),1)</f>
        <v>0.88429980165765321</v>
      </c>
      <c r="AW7" s="8">
        <f>IFERROR(_xlfn.T.TEST(AW14:AW1005,'all free'!AW14:AW1013,2,IF(IF('all free'!AW$4^2&gt;AW$4^2,('all free'!AW$4^2)/(AW$4^2),(AW$4^2)/('all free'!AW$4^2))&lt;IF('all free'!AW$4^2&gt;AW$4^2,_xlfn.F.INV(0.95,'all free'!$C$2-1,$C$2-1),_xlfn.F.INV(0.95,$C$2-1,'all free'!$C$2-1)),2,3)),1)</f>
        <v>0.46128209296833622</v>
      </c>
      <c r="AX7" s="8">
        <f>IFERROR(_xlfn.T.TEST(AX14:AX1005,'all free'!AX14:AX1013,2,IF(IF('all free'!AX$4^2&gt;AX$4^2,('all free'!AX$4^2)/(AX$4^2),(AX$4^2)/('all free'!AX$4^2))&lt;IF('all free'!AX$4^2&gt;AX$4^2,_xlfn.F.INV(0.95,'all free'!$C$2-1,$C$2-1),_xlfn.F.INV(0.95,$C$2-1,'all free'!$C$2-1)),2,3)),1)</f>
        <v>0.64452048974769005</v>
      </c>
      <c r="BB7" s="8">
        <f>IFERROR(_xlfn.T.TEST(BB14:BB1005,'all free'!BB14:BB1013,2,IF(IF('all free'!BB$4^2&gt;BB$4^2,('all free'!BB$4^2)/(BB$4^2),(BB$4^2)/('all free'!BB$4^2))&lt;IF('all free'!BB$4^2&gt;BB$4^2,_xlfn.F.INV(0.95,'all free'!$C$2-1,$C$2-1),_xlfn.F.INV(0.95,$C$2-1,'all free'!$C$2-1)),2,3)),1)</f>
        <v>1</v>
      </c>
      <c r="BC7" s="8">
        <f>IFERROR(_xlfn.T.TEST(BC14:BC1005,'all free'!BC14:BC1013,2,IF(IF('all free'!BC$4^2&gt;BC$4^2,('all free'!BC$4^2)/(BC$4^2),(BC$4^2)/('all free'!BC$4^2))&lt;IF('all free'!BC$4^2&gt;BC$4^2,_xlfn.F.INV(0.95,'all free'!$C$2-1,$C$2-1),_xlfn.F.INV(0.95,$C$2-1,'all free'!$C$2-1)),2,3)),1)</f>
        <v>1</v>
      </c>
      <c r="BD7" s="8">
        <f>IFERROR(_xlfn.T.TEST(BD14:BD1005,'all free'!BD14:BD1013,2,IF(IF('all free'!BD$4^2&gt;BD$4^2,('all free'!BD$4^2)/(BD$4^2),(BD$4^2)/('all free'!BD$4^2))&lt;IF('all free'!BD$4^2&gt;BD$4^2,_xlfn.F.INV(0.95,'all free'!$C$2-1,$C$2-1),_xlfn.F.INV(0.95,$C$2-1,'all free'!$C$2-1)),2,3)),1)</f>
        <v>1</v>
      </c>
      <c r="BE7" s="8">
        <f>IFERROR(_xlfn.T.TEST(BE14:BE1005,'all free'!BE14:BE1013,2,IF(IF('all free'!BE$4^2&gt;BE$4^2,('all free'!BE$4^2)/(BE$4^2),(BE$4^2)/('all free'!BE$4^2))&lt;IF('all free'!BE$4^2&gt;BE$4^2,_xlfn.F.INV(0.95,'all free'!$C$2-1,$C$2-1),_xlfn.F.INV(0.95,$C$2-1,'all free'!$C$2-1)),2,3)),1)</f>
        <v>1</v>
      </c>
      <c r="BF7" s="8">
        <f>IFERROR(_xlfn.T.TEST(BF14:BF1005,'all free'!BF14:BF1013,2,IF(IF('all free'!BF$4^2&gt;BF$4^2,('all free'!BF$4^2)/(BF$4^2),(BF$4^2)/('all free'!BF$4^2))&lt;IF('all free'!BF$4^2&gt;BF$4^2,_xlfn.F.INV(0.95,'all free'!$C$2-1,$C$2-1),_xlfn.F.INV(0.95,$C$2-1,'all free'!$C$2-1)),2,3)),1)</f>
        <v>1</v>
      </c>
      <c r="BG7" s="8">
        <f>IFERROR(_xlfn.T.TEST(BG14:BG1005,'all free'!BG14:BG1013,2,IF(IF('all free'!BG$4^2&gt;BG$4^2,('all free'!BG$4^2)/(BG$4^2),(BG$4^2)/('all free'!BG$4^2))&lt;IF('all free'!BG$4^2&gt;BG$4^2,_xlfn.F.INV(0.95,'all free'!$C$2-1,$C$2-1),_xlfn.F.INV(0.95,$C$2-1,'all free'!$C$2-1)),2,3)),1)</f>
        <v>0.5062676255960834</v>
      </c>
      <c r="BI7" s="8">
        <f>IFERROR(_xlfn.T.TEST(BI14:BI1005,'all free'!BI14:BI1013,2,IF(IF('all free'!BI$4^2&gt;BI$4^2,('all free'!BI$4^2)/(BI$4^2),(BI$4^2)/('all free'!BI$4^2))&lt;IF('all free'!BI$4^2&gt;BI$4^2,_xlfn.F.INV(0.95,'all free'!$C$2-1,$C$2-1),_xlfn.F.INV(0.95,$C$2-1,'all free'!$C$2-1)),2,3)),1)</f>
        <v>0.93787505091936307</v>
      </c>
      <c r="BJ7" s="8">
        <f>IFERROR(_xlfn.T.TEST(BJ14:BJ1005,'all free'!BJ14:BJ1013,2,IF(IF('all free'!BJ$4^2&gt;BJ$4^2,('all free'!BJ$4^2)/(BJ$4^2),(BJ$4^2)/('all free'!BJ$4^2))&lt;IF('all free'!BJ$4^2&gt;BJ$4^2,_xlfn.F.INV(0.95,'all free'!$C$2-1,$C$2-1),_xlfn.F.INV(0.95,$C$2-1,'all free'!$C$2-1)),2,3)),1)</f>
        <v>1</v>
      </c>
      <c r="BK7" s="8">
        <f>IFERROR(_xlfn.T.TEST(BK14:BK1005,'all free'!BK14:BK1013,2,IF(IF('all free'!BK$4^2&gt;BK$4^2,('all free'!BK$4^2)/(BK$4^2),(BK$4^2)/('all free'!BK$4^2))&lt;IF('all free'!BK$4^2&gt;BK$4^2,_xlfn.F.INV(0.95,'all free'!$C$2-1,$C$2-1),_xlfn.F.INV(0.95,$C$2-1,'all free'!$C$2-1)),2,3)),1)</f>
        <v>0.93787505091936307</v>
      </c>
      <c r="BL7" s="8">
        <f>IFERROR(_xlfn.T.TEST(BL14:BL1005,'all free'!BL14:BL1013,2,IF(IF('all free'!BL$4^2&gt;BL$4^2,('all free'!BL$4^2)/(BL$4^2),(BL$4^2)/('all free'!BL$4^2))&lt;IF('all free'!BL$4^2&gt;BL$4^2,_xlfn.F.INV(0.95,'all free'!$C$2-1,$C$2-1),_xlfn.F.INV(0.95,$C$2-1,'all free'!$C$2-1)),2,3)),1)</f>
        <v>0.6009024158360432</v>
      </c>
      <c r="BN7" s="8">
        <f>IFERROR(_xlfn.T.TEST(BN14:BN1005,'all free'!BN14:BN1013,2,IF(IF('all free'!BN$4^2&gt;BN$4^2,('all free'!BN$4^2)/(BN$4^2),(BN$4^2)/('all free'!BN$4^2))&lt;IF('all free'!BN$4^2&gt;BN$4^2,_xlfn.F.INV(0.95,'all free'!$C$2-1,$C$2-1),_xlfn.F.INV(0.95,$C$2-1,'all free'!$C$2-1)),2,3)),1)</f>
        <v>1.7208544527909399E-15</v>
      </c>
      <c r="BO7" s="8">
        <f>IFERROR(_xlfn.T.TEST(BO14:BO1007,'all free'!BO14:BO1013,2,IF(IF('all free'!BO$4^2&gt;BO$4^2,('all free'!BO$4^2)/(BO$4^2),(BO$4^2)/('all free'!BO$4^2))&lt;IF('all free'!BO$4^2&gt;BO$4^2,_xlfn.F.INV(0.95,COUNTA('all free'!BO14:'all free'!BO1007)-1,COUNTA(BO14:BO1007)-1),_xlfn.F.INV(0.95,COUNTA(BO14:BO1007)-1,COUNTA('all free'!BO14:'all free'!BO1007)-1)),2,3)),1)</f>
        <v>1</v>
      </c>
      <c r="BP7" s="8">
        <f>IFERROR(_xlfn.T.TEST(BP14:BP1007,'all free'!BP14:BP1013,2,IF(IF('all free'!BP$4^2&gt;BP$4^2,('all free'!BP$4^2)/(BP$4^2),(BP$4^2)/('all free'!BP$4^2))&lt;IF('all free'!BP$4^2&gt;BP$4^2,_xlfn.F.INV(0.95,COUNTA('all free'!BP14:'all free'!BP1007)-1,COUNTA(BP14:BP1007)-1),_xlfn.F.INV(0.95,COUNTA(BP14:BP1007)-1,COUNTA('all free'!BP14:'all free'!BP1007)-1)),2,3)),1)</f>
        <v>1</v>
      </c>
      <c r="BQ7" s="8">
        <f>IFERROR(_xlfn.T.TEST(BQ14:BQ1007,'all free'!BQ14:BQ1013,2,IF(IF('all free'!BQ$4^2&gt;BQ$4^2,('all free'!BQ$4^2)/(BQ$4^2),(BQ$4^2)/('all free'!BQ$4^2))&lt;IF('all free'!BQ$4^2&gt;BQ$4^2,_xlfn.F.INV(0.95,COUNTA('all free'!BQ14:'all free'!BQ1007)-1,COUNTA(BQ14:BQ1007)-1),_xlfn.F.INV(0.95,COUNTA(BQ14:BQ1007)-1,COUNTA('all free'!BQ14:'all free'!BQ1007)-1)),2,3)),1)</f>
        <v>1</v>
      </c>
      <c r="BR7" s="8">
        <f>IFERROR(_xlfn.T.TEST(BR14:BR1007,'all free'!BR14:BR1013,2,IF(IF('all free'!BR$4^2&gt;BR$4^2,('all free'!BR$4^2)/(BR$4^2),(BR$4^2)/('all free'!BR$4^2))&lt;IF('all free'!BR$4^2&gt;BR$4^2,_xlfn.F.INV(0.95,COUNTA('all free'!BR14:'all free'!BR1007)-1,COUNTA(BR14:BR1007)-1),_xlfn.F.INV(0.95,COUNTA(BR14:BR1007)-1,COUNTA('all free'!BR14:'all free'!BR1007)-1)),2,3)),1)</f>
        <v>1</v>
      </c>
      <c r="BS7" s="8">
        <f>IFERROR(_xlfn.T.TEST(BS14:BS1007,'all free'!BS14:BS1013,2,IF(IF('all free'!BS$4^2&gt;BS$4^2,('all free'!BS$4^2)/(BS$4^2),(BS$4^2)/('all free'!BS$4^2))&lt;IF('all free'!BS$4^2&gt;BS$4^2,_xlfn.F.INV(0.95,COUNTA('all free'!BS14:'all free'!BS1007)-1,COUNTA(BS14:BS1007)-1),_xlfn.F.INV(0.95,COUNTA(BS14:BS1007)-1,COUNTA('all free'!BS14:'all free'!BS1007)-1)),2,3)),1)</f>
        <v>1</v>
      </c>
      <c r="BT7" s="8">
        <f>IFERROR(_xlfn.T.TEST(BT14:BT1007,'all free'!BT14:BT1013,2,IF(IF('all free'!BT$4^2&gt;BT$4^2,('all free'!BT$4^2)/(BT$4^2),(BT$4^2)/('all free'!BT$4^2))&lt;IF('all free'!BT$4^2&gt;BT$4^2,_xlfn.F.INV(0.95,COUNTA('all free'!BT14:'all free'!BT1007)-1,COUNTA(BT14:BT1007)-1),_xlfn.F.INV(0.95,COUNTA(BT14:BT1007)-1,COUNTA('all free'!BT14:'all free'!BT1007)-1)),2,3)),1)</f>
        <v>1</v>
      </c>
      <c r="BU7" s="8">
        <f>IFERROR(_xlfn.T.TEST(BU14:BU1007,'all free'!BU14:BU1013,2,IF(IF('all free'!BU$4^2&gt;BU$4^2,('all free'!BU$4^2)/(BU$4^2),(BU$4^2)/('all free'!BU$4^2))&lt;IF('all free'!BU$4^2&gt;BU$4^2,_xlfn.F.INV(0.95,COUNTA('all free'!BU14:'all free'!BU1007)-1,COUNTA(BU14:BU1007)-1),_xlfn.F.INV(0.95,COUNTA(BU14:BU1007)-1,COUNTA('all free'!BU14:'all free'!BU1007)-1)),2,3)),1)</f>
        <v>1</v>
      </c>
      <c r="BV7" s="8">
        <f>IFERROR(_xlfn.T.TEST(BV14:BV1007,'all free'!BV14:BV1013,2,IF(IF('all free'!BV$4^2&gt;BV$4^2,('all free'!BV$4^2)/(BV$4^2),(BV$4^2)/('all free'!BV$4^2))&lt;IF('all free'!BV$4^2&gt;BV$4^2,_xlfn.F.INV(0.95,COUNTA('all free'!BV14:'all free'!BV1007)-1,COUNTA(BV14:BV1007)-1),_xlfn.F.INV(0.95,COUNTA(BV14:BV1007)-1,COUNTA('all free'!BV14:'all free'!BV1007)-1)),2,3)),1)</f>
        <v>1</v>
      </c>
      <c r="CB7" s="8">
        <f>IFERROR(_xlfn.T.TEST(CB14:CB1007,'all free'!CB14:CB1013,2,IF(IF('all free'!CB$4^2&gt;CB$4^2,('all free'!CB$4^2)/(CB$4^2),(CB$4^2)/('all free'!CB$4^2))&lt;IF('all free'!CB$4^2&gt;CB$4^2,_xlfn.F.INV(0.95,COUNTA('all free'!CB14:'all free'!CB1007)-1,COUNTA(CB14:CB1007)-1),_xlfn.F.INV(0.95,COUNTA(CB14:CB1007)-1,COUNTA('all free'!CB14:'all free'!CB1007)-1)),2,3)),1)</f>
        <v>0.25460327066319621</v>
      </c>
    </row>
    <row r="8" spans="1:80" s="8" customFormat="1" ht="15" customHeight="1">
      <c r="A8" s="64"/>
      <c r="B8" s="3" t="s">
        <v>190</v>
      </c>
      <c r="C8" s="8">
        <f>(C2/'all free'!C2)*100</f>
        <v>2050</v>
      </c>
      <c r="D8" s="8">
        <f>(D2/'all free'!D2)*100</f>
        <v>2050</v>
      </c>
      <c r="E8" s="8">
        <f>(E2/'all free'!E2)*100</f>
        <v>1979.4871794871797</v>
      </c>
      <c r="L8" s="8" t="str">
        <f>IF(L3='all free'!L3,100,IF('all free'!L3=0,"inf",(L3/'all free'!L3)*100))</f>
        <v>inf</v>
      </c>
      <c r="M8" s="8">
        <f>IF(M3='all free'!M3,100,IF('all free'!M3=0,"inf",(M3/'all free'!M3)*100))</f>
        <v>43.902439024390247</v>
      </c>
      <c r="O8" s="8">
        <f>IF(O3='all free'!O3,100,IF('all free'!O3=0,"inf",(O3/'all free'!O3)*100))</f>
        <v>53.658536585365859</v>
      </c>
      <c r="P8" s="8">
        <f>IF(P3='all free'!P3,100,IF('all free'!P3=0,"inf",(P3/'all free'!P3)*100))</f>
        <v>37.804878048780488</v>
      </c>
      <c r="Q8" s="8">
        <f>IF(Q3='all free'!Q3,100,IF('all free'!Q3=0,"inf",(Q3/'all free'!Q3)*100))</f>
        <v>71.951219512195124</v>
      </c>
      <c r="R8" s="8">
        <f>IF(R3='all free'!R3,100,IF('all free'!R3=0,"inf",(R3/'all free'!R3)*100))</f>
        <v>95.121951219512198</v>
      </c>
      <c r="S8" s="8" t="str">
        <f>IF(S3='all free'!S3,100,IF('all free'!S3=0,"inf",(S3/'all free'!S3)*100))</f>
        <v>inf</v>
      </c>
      <c r="T8" s="8">
        <f>IF(T3='all free'!T3,100,IF('all free'!T3=0,"inf",(T3/'all free'!T3)*100))</f>
        <v>71.951219512195124</v>
      </c>
      <c r="U8" s="8" t="str">
        <f>IF(U3='all free'!U3,100,IF('all free'!U3=0,"inf",(U3/'all free'!U3)*100))</f>
        <v>inf</v>
      </c>
      <c r="V8" s="8">
        <f>IF(V3='all free'!V3,100,IF('all free'!V3=0,"inf",(V3/'all free'!V3)*100))</f>
        <v>100</v>
      </c>
      <c r="W8" s="8">
        <f>IF(W3='all free'!W3,100,IF('all free'!W3=0,"inf",(W3/'all free'!W3)*100))</f>
        <v>75.609756097560975</v>
      </c>
      <c r="X8" s="8">
        <f>IF(X3='all free'!X3,100,IF('all free'!X3=0,"inf",(X3/'all free'!X3)*100))</f>
        <v>100</v>
      </c>
      <c r="Y8" s="8" t="str">
        <f>IF(Y3='all free'!Y3,100,IF('all free'!Y3=0,"inf",(Y3/'all free'!Y3)*100))</f>
        <v>inf</v>
      </c>
      <c r="Z8" s="8">
        <f>IF(Z3='all free'!Z3,100,IF('all free'!Z3=0,"inf",(Z3/'all free'!Z3)*100))</f>
        <v>100</v>
      </c>
      <c r="AA8" s="8">
        <f>IF(AA3='all free'!AA3,100,IF('all free'!AA3=0,"inf",(AA3/'all free'!AA3)*100))</f>
        <v>56.097560975609753</v>
      </c>
      <c r="AB8" s="8">
        <f>IF(AB3='all free'!AB3,100,IF('all free'!AB3=0,"inf",(AB3/'all free'!AB3)*100))</f>
        <v>100</v>
      </c>
      <c r="AC8" s="8">
        <f>IF(AC3='all free'!AC3,100,IF('all free'!AC3=0,"inf",(AC3/'all free'!AC3)*100))</f>
        <v>34.146341463414643</v>
      </c>
      <c r="AD8" s="8" t="str">
        <f>IF(AD3='all free'!AD3,100,IF('all free'!AD3=0,"inf",(AD3/'all free'!AD3)*100))</f>
        <v>inf</v>
      </c>
      <c r="AE8" s="8" t="str">
        <f>IF(AE3='all free'!AE3,100,IF('all free'!AE3=0,"inf",(AE3/'all free'!AE3)*100))</f>
        <v>inf</v>
      </c>
      <c r="AF8" s="8">
        <f>(AF2/'all free'!AF2)*100</f>
        <v>1550</v>
      </c>
      <c r="AG8" s="8" t="str">
        <f>IF(AG3='all free'!AG3,100,IF('all free'!AG3=0,"inf",(AG3/'all free'!AG3)*100))</f>
        <v>inf</v>
      </c>
      <c r="AH8" s="8" t="str">
        <f>IF(AH3='all free'!AH3,100,IF('all free'!AH3=0,"inf",(AH3/'all free'!AH3)*100))</f>
        <v>inf</v>
      </c>
      <c r="AI8" s="8">
        <f>IF(AI3='all free'!AI3,100,IF('all free'!AI3=0,"inf",(AI3/'all free'!AI3)*100))</f>
        <v>82.926829268292678</v>
      </c>
      <c r="AJ8" s="8">
        <f>IF(AJ3='all free'!AJ3,100,IF('all free'!AJ3=0,"inf",(AJ3/'all free'!AJ3)*100))</f>
        <v>100</v>
      </c>
      <c r="AK8" s="8">
        <f>IF(AK3='all free'!AK3,100,IF('all free'!AK3=0,"inf",(AK3/'all free'!AK3)*100))</f>
        <v>100</v>
      </c>
      <c r="AL8" s="8">
        <f>IF(AL3='all free'!AL3,100,IF('all free'!AL3=0,"inf",(AL3/'all free'!AL3)*100))</f>
        <v>48.780487804878049</v>
      </c>
      <c r="AM8" s="8">
        <f>IF(AM3='all free'!AM3,100,IF('all free'!AM3=0,"inf",(AM3/'all free'!AM3)*100))</f>
        <v>26.82926829268294</v>
      </c>
      <c r="AN8" s="8">
        <f>IF(AN3='all free'!AN3,100,IF('all free'!AN3=0,"inf",(AN3/'all free'!AN3)*100))</f>
        <v>80.487804878048777</v>
      </c>
      <c r="AO8" s="8">
        <f>IF(AO3='all free'!AO3,100,IF('all free'!AO3=0,"inf",(AO3/'all free'!AO3)*100))</f>
        <v>100</v>
      </c>
      <c r="AP8" s="8">
        <f>IF(AP3='all free'!AP3,100,IF('all free'!AP3=0,"inf",(AP3/'all free'!AP3)*100))</f>
        <v>82.926829268292678</v>
      </c>
      <c r="AQ8" s="8">
        <f>IF(AQ3='all free'!AQ3,100,IF('all free'!AQ3=0,"inf",(AQ3/'all free'!AQ3)*100))</f>
        <v>65.853658536585357</v>
      </c>
      <c r="AR8" s="8">
        <f>IF(AR3='all free'!AR3,100,IF('all free'!AR3=0,"inf",(AR3/'all free'!AR3)*100))</f>
        <v>100</v>
      </c>
      <c r="AS8" s="8">
        <f>IF(AS3='all free'!AS3,100,IF('all free'!AS3=0,"inf",(AS3/'all free'!AS3)*100))</f>
        <v>100</v>
      </c>
      <c r="AT8" s="8" t="str">
        <f>IF(AT3='all free'!AT3,100,IF('all free'!AT3=0,"inf",(AT3/'all free'!AT3)*100))</f>
        <v>inf</v>
      </c>
      <c r="AY8" s="8">
        <f>IF(AY3='all free'!AY3,100,IF('all free'!AY3=0,"inf",(AY3/'all free'!AY3)*100))</f>
        <v>73.170731707317074</v>
      </c>
      <c r="AZ8" s="8">
        <f>IF(AZ3='all free'!AZ3,100,IF('all free'!AZ3=0,"inf",(AZ3/'all free'!AZ3)*100))</f>
        <v>75.609756097560975</v>
      </c>
      <c r="BA8" s="8">
        <f>IF(BA3='all free'!BA3,100,IF('all free'!BA3=0,"inf",(BA3/'all free'!BA3)*100))</f>
        <v>107.31707317073172</v>
      </c>
      <c r="BH8" s="8">
        <f>(BH2/'all free'!BH2)*100</f>
        <v>1979.4871794871797</v>
      </c>
      <c r="BM8" s="8">
        <f>IF(BM3='all free'!BM3,100,IF('all free'!BM3=0,"inf",(BM3/'all free'!BM3)*100))</f>
        <v>75.609756097560975</v>
      </c>
      <c r="BW8" s="8" t="str">
        <f>IF(BW3='all free'!BW3,100,IF('all free'!BW3=0,"inf",(BW3/'all free'!BW3)*100))</f>
        <v>inf</v>
      </c>
      <c r="BX8" s="8">
        <f>IF(BX3='all free'!BX3,100,IF('all free'!BX3=0,"inf",(BX3/'all free'!BX3)*100))</f>
        <v>100</v>
      </c>
      <c r="BY8" s="8">
        <f>IF(BY3='all free'!BY3,100,IF('all free'!BY3=0,"inf",(BY3/'all free'!BY3)*100))</f>
        <v>78.048780487804876</v>
      </c>
      <c r="BZ8" s="8">
        <f>IF(BZ3='all free'!BZ3,100,IF('all free'!BZ3=0,"inf",(BZ3/'all free'!BZ3)*100))</f>
        <v>100</v>
      </c>
      <c r="CA8" s="8">
        <f>IF(CA3='all free'!CA3,100,IF('all free'!CA3=0,"inf",(CA3/'all free'!CA3)*100))</f>
        <v>73.170731707317074</v>
      </c>
    </row>
    <row r="9" spans="1:80" s="8" customFormat="1">
      <c r="A9" s="64"/>
      <c r="B9" s="47" t="s">
        <v>192</v>
      </c>
      <c r="L9" s="8">
        <f>IF(L$8="inf",0,IF(L$3=0,0,EXP(LN(L$8/100)-1.96*SQRT((100/(L$3*$C$2))+(100/('all free'!L$3*'all free'!$C$2))-(1/'all free'!$C$2)-(1/$C$2)))*100))</f>
        <v>0</v>
      </c>
      <c r="M9" s="8">
        <f>IF(M$8="inf",0,IF(M$3=0,0,EXP(LN(M$8/100)-1.96*SQRT((100/(M$3*$C$2))+(100/('all free'!M$3*'all free'!$C$2))-(1/'all free'!$C$2)-(1/$C$2)))*100))</f>
        <v>15.186089185636076</v>
      </c>
      <c r="O9" s="8">
        <f>IF(O$8="inf",0,IF(O$3=0,0,EXP(LN(O$8/100)-1.96*SQRT((100/(O$3*$C$2))+(100/('all free'!O$3*'all free'!$C$2))-(1/'all free'!$C$2)-(1/$C$2)))*100))</f>
        <v>18.906144743210206</v>
      </c>
      <c r="P9" s="8">
        <f>IF(P$8="inf",0,IF(P$3=0,0,EXP(LN(P$8/100)-1.96*SQRT((100/(P$3*$C$2))+(100/('all free'!P$3*'all free'!$C$2))-(1/'all free'!$C$2)-(1/$C$2)))*100))</f>
        <v>28.640346998647065</v>
      </c>
      <c r="Q9" s="8">
        <f>IF(Q$8="inf",0,IF(Q$3=0,0,EXP(LN(Q$8/100)-1.96*SQRT((100/(Q$3*$C$2))+(100/('all free'!Q$3*'all free'!$C$2))-(1/'all free'!$C$2)-(1/$C$2)))*100))</f>
        <v>62.8560634100809</v>
      </c>
      <c r="R9" s="8">
        <f>IF(R$8="inf",0,IF(R$3=0,0,EXP(LN(R$8/100)-1.96*SQRT((100/(R$3*$C$2))+(100/('all free'!R$3*'all free'!$C$2))-(1/'all free'!$C$2)-(1/$C$2)))*100))</f>
        <v>34.783770973809922</v>
      </c>
      <c r="S9" s="8">
        <f>IF(S$8="inf",0,IF(S$3=0,0,EXP(LN(S$8/100)-1.96*SQRT((100/(S$3*$C$2))+(100/('all free'!S$3*'all free'!$C$2))-(1/'all free'!$C$2)-(1/$C$2)))*100))</f>
        <v>0</v>
      </c>
      <c r="T9" s="8">
        <f>IF(T$8="inf",0,IF(T$3=0,0,EXP(LN(T$8/100)-1.96*SQRT((100/(T$3*$C$2))+(100/('all free'!T$3*'all free'!$C$2))-(1/'all free'!$C$2)-(1/$C$2)))*100))</f>
        <v>62.8560634100809</v>
      </c>
      <c r="U9" s="8">
        <f>IF(U$8="inf",0,IF(U$3=0,0,EXP(LN(U$8/100)-1.96*SQRT((100/(U$3*$C$2))+(100/('all free'!U$3*'all free'!$C$2))-(1/'all free'!$C$2)-(1/$C$2)))*100))</f>
        <v>0</v>
      </c>
      <c r="V9" s="8">
        <f>IF(V$8="inf",0,IF(V$3=0,0,EXP(LN(V$8/100)-1.96*SQRT((100/(V$3*$C$2))+(100/('all free'!V$3*'all free'!$C$2))-(1/'all free'!$C$2)-(1/$C$2)))*100))</f>
        <v>0</v>
      </c>
      <c r="W9" s="8">
        <f>IF(W$8="inf",0,IF(W$3=0,0,EXP(LN(W$8/100)-1.96*SQRT((100/(W$3*$C$2))+(100/('all free'!W$3*'all free'!$C$2))-(1/'all free'!$C$2)-(1/$C$2)))*100))</f>
        <v>66.863442993864425</v>
      </c>
      <c r="X9" s="8">
        <f>IF(X$8="inf",0,IF(X$3=0,0,EXP(LN(X$8/100)-1.96*SQRT((100/(X$3*$C$2))+(100/('all free'!X$3*'all free'!$C$2))-(1/'all free'!$C$2)-(1/$C$2)))*100))</f>
        <v>0</v>
      </c>
      <c r="Y9" s="8">
        <f>IF(Y$8="inf",0,IF(Y$3=0,0,EXP(LN(Y$8/100)-1.96*SQRT((100/(Y$3*$C$2))+(100/('all free'!Y$3*'all free'!$C$2))-(1/'all free'!$C$2)-(1/$C$2)))*100))</f>
        <v>0</v>
      </c>
      <c r="Z9" s="8">
        <f>IF(Z$8="inf",0,IF(Z$3=0,0,EXP(LN(Z$8/100)-1.96*SQRT((100/(Z$3*$C$2))+(100/('all free'!Z$3*'all free'!$C$2))-(1/'all free'!$C$2)-(1/$C$2)))*100))</f>
        <v>0</v>
      </c>
      <c r="AA9" s="8">
        <f>IF(AA$8="inf",0,IF(AA$3=0,0,EXP(LN(AA$8/100)-1.96*SQRT((100/(AA$3*$C$2))+(100/('all free'!AA$3*'all free'!$C$2))-(1/'all free'!$C$2)-(1/$C$2)))*100))</f>
        <v>46.321823047232272</v>
      </c>
      <c r="AB9" s="8">
        <f>IF(AB$8="inf",0,IF(AB$3=0,0,EXP(LN(AB$8/100)-1.96*SQRT((100/(AB$3*$C$2))+(100/('all free'!AB$3*'all free'!$C$2))-(1/'all free'!$C$2)-(1/$C$2)))*100))</f>
        <v>0</v>
      </c>
      <c r="AC9" s="8">
        <f>IF(AC$8="inf",0,IF(AC$3=0,0,EXP(LN(AC$8/100)-1.96*SQRT((100/(AC$3*$C$2))+(100/('all free'!AC$3*'all free'!$C$2))-(1/'all free'!$C$2)-(1/$C$2)))*100))</f>
        <v>11.481346775687987</v>
      </c>
      <c r="AD9" s="8">
        <f>IF(AD$8="inf",0,IF(AD$3=0,0,EXP(LN(AD$8/100)-1.96*SQRT((100/(AD$3*$C$2))+(100/('all free'!AD$3*'all free'!$C$2))-(1/'all free'!$C$2)-(1/$C$2)))*100))</f>
        <v>0</v>
      </c>
      <c r="AE9" s="8">
        <f>IF(AE$8="inf",0,IF(AE$3=0,0,EXP(LN(AE$8/100)-1.96*SQRT((100/(AE$3*$C$2))+(100/('all free'!AE$3*'all free'!$C$2))-(1/'all free'!$C$2)-(1/$C$2)))*100))</f>
        <v>0</v>
      </c>
      <c r="AG9" s="8">
        <f>IF(AG$8="inf",0,IF(AG$3=0,0,EXP(LN(AG$8/100)-1.96*SQRT((100/(AG$3*$C$2))+(100/('all free'!AG$3*'all free'!$C$2))-(1/'all free'!$C$2)-(1/$C$2)))*100))</f>
        <v>0</v>
      </c>
      <c r="AH9" s="8">
        <f>IF(AH$8="inf",0,IF(AH$3=0,0,EXP(LN(AH$8/100)-1.96*SQRT((100/(AH$3*$C$2))+(100/('all free'!AH$3*'all free'!$C$2))-(1/'all free'!$C$2)-(1/$C$2)))*100))</f>
        <v>0</v>
      </c>
      <c r="AI9" s="8">
        <f>IF(AI$8="inf",0,IF(AI$3=0,0,EXP(LN(AI$8/100)-1.96*SQRT((100/(AI$3*$C$2))+(100/('all free'!AI$3*'all free'!$C$2))-(1/'all free'!$C$2)-(1/$C$2)))*100))</f>
        <v>30.107545158226028</v>
      </c>
      <c r="AJ9" s="8">
        <f>IF(AJ$8="inf",0,IF(AJ$3=0,0,EXP(LN(AJ$8/100)-1.96*SQRT((100/(AJ$3*$C$2))+(100/('all free'!AJ$3*'all free'!$C$2))-(1/'all free'!$C$2)-(1/$C$2)))*100))</f>
        <v>0</v>
      </c>
      <c r="AK9" s="8">
        <f>IF(AK$8="inf",0,IF(AK$3=0,0,EXP(LN(AK$8/100)-1.96*SQRT((100/(AK$3*$C$2))+(100/('all free'!AK$3*'all free'!$C$2))-(1/'all free'!$C$2)-(1/$C$2)))*100))</f>
        <v>0</v>
      </c>
      <c r="AL9" s="8">
        <f>IF(AL$8="inf",0,IF(AL$3=0,0,EXP(LN(AL$8/100)-1.96*SQRT((100/(AL$3*$C$2))+(100/('all free'!AL$3*'all free'!$C$2))-(1/'all free'!$C$2)-(1/$C$2)))*100))</f>
        <v>39.077210927347068</v>
      </c>
      <c r="AM9" s="8">
        <f>IF(AM$8="inf",0,IF(AM$3=0,0,EXP(LN(AM$8/100)-1.96*SQRT((100/(AM$3*$C$2))+(100/('all free'!AM$3*'all free'!$C$2))-(1/'all free'!$C$2)-(1/$C$2)))*100))</f>
        <v>8.7211854417441188</v>
      </c>
      <c r="AN9" s="8">
        <f>IF(AN$8="inf",0,IF(AN$3=0,0,EXP(LN(AN$8/100)-1.96*SQRT((100/(AN$3*$C$2))+(100/('all free'!AN$3*'all free'!$C$2))-(1/'all free'!$C$2)-(1/$C$2)))*100))</f>
        <v>72.351424375609781</v>
      </c>
      <c r="AO9" s="8">
        <f>IF(AO$8="inf",0,IF(AO$3=0,0,EXP(LN(AO$8/100)-1.96*SQRT((100/(AO$3*$C$2))+(100/('all free'!AO$3*'all free'!$C$2))-(1/'all free'!$C$2)-(1/$C$2)))*100))</f>
        <v>0</v>
      </c>
      <c r="AP9" s="8">
        <f>IF(AP$8="inf",0,IF(AP$3=0,0,EXP(LN(AP$8/100)-1.96*SQRT((100/(AP$3*$C$2))+(100/('all free'!AP$3*'all free'!$C$2))-(1/'all free'!$C$2)-(1/$C$2)))*100))</f>
        <v>30.107545158226028</v>
      </c>
      <c r="AQ9" s="8">
        <f>IF(AQ$8="inf",0,IF(AQ$3=0,0,EXP(LN(AQ$8/100)-1.96*SQRT((100/(AQ$3*$C$2))+(100/('all free'!AQ$3*'all free'!$C$2))-(1/'all free'!$C$2)-(1/$C$2)))*100))</f>
        <v>23.568186749124369</v>
      </c>
      <c r="AR9" s="8">
        <f>IF(AR$8="inf",0,IF(AR$3=0,0,EXP(LN(AR$8/100)-1.96*SQRT((100/(AR$3*$C$2))+(100/('all free'!AR$3*'all free'!$C$2))-(1/'all free'!$C$2)-(1/$C$2)))*100))</f>
        <v>0</v>
      </c>
      <c r="AS9" s="8">
        <f>IF(AS$8="inf",0,IF(AS$3=0,0,EXP(LN(AS$8/100)-1.96*SQRT((100/(AS$3*$C$2))+(100/('all free'!AS$3*'all free'!$C$2))-(1/'all free'!$C$2)-(1/$C$2)))*100))</f>
        <v>0</v>
      </c>
      <c r="AT9" s="8">
        <f>IF(AT$8="inf",0,IF(AT$3=0,0,EXP(LN(AT$8/100)-1.96*SQRT((100/(AT$3*$C$2))+(100/('all free'!AT$3*'all free'!$C$2))-(1/'all free'!$C$2)-(1/$C$2)))*100))</f>
        <v>0</v>
      </c>
      <c r="AY9" s="8">
        <f>IF(AY$8="inf",0,IF(AY$3=0,0,EXP(LN(AY$8/100)-1.96*SQRT((100/(AY$3*$C$2))+(100/('all free'!AY$3*'all free'!$C$2))-(1/'all free'!$C$2)-(1/$C$2)))*100))</f>
        <v>26.369425253872684</v>
      </c>
      <c r="AZ9" s="8">
        <f>IF(AZ$8="inf",0,IF(AZ$3=0,0,EXP(LN(AZ$8/100)-1.96*SQRT((100/(AZ$3*$C$2))+(100/('all free'!AZ$3*'all free'!$C$2))-(1/'all free'!$C$2)-(1/$C$2)))*100))</f>
        <v>27.303659626893911</v>
      </c>
      <c r="BA9" s="8">
        <f>IF(BA$8="inf",0,IF(BA$3=0,0,EXP(LN(BA$8/100)-1.96*SQRT((100/(BA$3*$C$2))+(100/('all free'!BA$3*'all free'!$C$2))-(1/'all free'!$C$2)-(1/$C$2)))*100))</f>
        <v>39.46276978962895</v>
      </c>
      <c r="BM9" s="8">
        <f>IF(BM$8="inf",0,IF(BM$3=0,0,EXP(LN(BM$8/100)-1.96*SQRT((100/(BM$3*$C$2))+(100/('all free'!BM$3*'all free'!$C$2))-(1/'all free'!$C$2)-(1/$C$2)))*100))</f>
        <v>27.303659626893911</v>
      </c>
      <c r="BW9" s="8">
        <f>IF(BW$8="inf",0,IF(BW$3=0,0,EXP(LN(BW$8/100)-1.96*SQRT((100/(BW$3*$C$2))+(100/('all free'!BW$3*'all free'!$C$2))-(1/'all free'!$C$2)-(1/$C$2)))*100))</f>
        <v>0</v>
      </c>
      <c r="BX9" s="8">
        <f>IF(BX$8="inf",0,IF(BX$3=0,0,EXP(LN(BX$8/100)-1.96*SQRT((100/(BX$3*$C$2))+(100/('all free'!BX$3*'all free'!$C$2))-(1/'all free'!$C$2)-(1/$C$2)))*100))</f>
        <v>0</v>
      </c>
      <c r="BY9" s="8">
        <f>IF(BY$8="inf",0,IF(BY$3=0,0,EXP(LN(BY$8/100)-1.96*SQRT((100/(BY$3*$C$2))+(100/('all free'!BY$3*'all free'!$C$2))-(1/'all free'!$C$2)-(1/$C$2)))*100))</f>
        <v>28.238102548231907</v>
      </c>
      <c r="BZ9" s="8">
        <f>IF(BZ$8="inf",0,IF(BZ$3=0,0,EXP(LN(BZ$8/100)-1.96*SQRT((100/(BZ$3*$C$2))+(100/('all free'!BZ$3*'all free'!$C$2))-(1/'all free'!$C$2)-(1/$C$2)))*100))</f>
        <v>36.655091471673238</v>
      </c>
      <c r="CA9" s="8">
        <f>IF(CA$8="inf",0,IF(CA$3=0,0,EXP(LN(CA$8/100)-1.96*SQRT((100/(CA$3*$C$2))+(100/('all free'!CA$3*'all free'!$C$2))-(1/'all free'!$C$2)-(1/$C$2)))*100))</f>
        <v>64.182530670295918</v>
      </c>
    </row>
    <row r="10" spans="1:80" s="8" customFormat="1">
      <c r="A10" s="64"/>
      <c r="B10" s="47" t="s">
        <v>193</v>
      </c>
      <c r="L10" s="8" t="str">
        <f>IF(L$8="inf","inf",IF(L$3=0,"inf",EXP(LN(L$8/100)+1.96*SQRT((100/(L$3*$C$2))+(100/('all free'!L$3*'all free'!$C$2))-(1/'all free'!$C$2)-(1/$C$2)))*100))</f>
        <v>inf</v>
      </c>
      <c r="M10" s="8">
        <f>IF(M$8="inf","inf",IF(M$3=0,"inf",EXP(LN(M$8/100)+1.96*SQRT((100/(M$3*$C$2))+(100/('all free'!M$3*'all free'!$C$2))-(1/'all free'!$C$2)-(1/$C$2)))*100))</f>
        <v>126.92037618963666</v>
      </c>
      <c r="O10" s="8">
        <f>IF(O$8="inf","inf",IF(O$3=0,"inf",EXP(LN(O$8/100)+1.96*SQRT((100/(O$3*$C$2))+(100/('all free'!O$3*'all free'!$C$2))-(1/'all free'!$C$2)-(1/$C$2)))*100))</f>
        <v>152.29115124155982</v>
      </c>
      <c r="P10" s="8">
        <f>IF(P$8="inf","inf",IF(P$3=0,"inf",EXP(LN(P$8/100)+1.96*SQRT((100/(P$3*$C$2))+(100/('all free'!P$3*'all free'!$C$2))-(1/'all free'!$C$2)-(1/$C$2)))*100))</f>
        <v>49.901937443379403</v>
      </c>
      <c r="Q10" s="8">
        <f>IF(Q$8="inf","inf",IF(Q$3=0,"inf",EXP(LN(Q$8/100)+1.96*SQRT((100/(Q$3*$C$2))+(100/('all free'!Q$3*'all free'!$C$2))-(1/'all free'!$C$2)-(1/$C$2)))*100))</f>
        <v>82.362427877750292</v>
      </c>
      <c r="R10" s="8">
        <f>IF(R$8="inf","inf",IF(R$3=0,"inf",EXP(LN(R$8/100)+1.96*SQRT((100/(R$3*$C$2))+(100/('all free'!R$3*'all free'!$C$2))-(1/'all free'!$C$2)-(1/$C$2)))*100))</f>
        <v>260.12664384836239</v>
      </c>
      <c r="S10" s="8" t="str">
        <f>IF(S$8="inf","inf",IF(S$3=0,"inf",EXP(LN(S$8/100)+1.96*SQRT((100/(S$3*$C$2))+(100/('all free'!S$3*'all free'!$C$2))-(1/'all free'!$C$2)-(1/$C$2)))*100))</f>
        <v>inf</v>
      </c>
      <c r="T10" s="8">
        <f>IF(T$8="inf","inf",IF(T$3=0,"inf",EXP(LN(T$8/100)+1.96*SQRT((100/(T$3*$C$2))+(100/('all free'!T$3*'all free'!$C$2))-(1/'all free'!$C$2)-(1/$C$2)))*100))</f>
        <v>82.362427877750292</v>
      </c>
      <c r="U10" s="8" t="str">
        <f>IF(U$8="inf","inf",IF(U$3=0,"inf",EXP(LN(U$8/100)+1.96*SQRT((100/(U$3*$C$2))+(100/('all free'!U$3*'all free'!$C$2))-(1/'all free'!$C$2)-(1/$C$2)))*100))</f>
        <v>inf</v>
      </c>
      <c r="V10" s="8" t="str">
        <f>IF(V$8="inf","inf",IF(V$3=0,"inf",EXP(LN(V$8/100)+1.96*SQRT((100/(V$3*$C$2))+(100/('all free'!V$3*'all free'!$C$2))-(1/'all free'!$C$2)-(1/$C$2)))*100))</f>
        <v>inf</v>
      </c>
      <c r="W10" s="8">
        <f>IF(W$8="inf","inf",IF(W$3=0,"inf",EXP(LN(W$8/100)+1.96*SQRT((100/(W$3*$C$2))+(100/('all free'!W$3*'all free'!$C$2))-(1/'all free'!$C$2)-(1/$C$2)))*100))</f>
        <v>85.500162138782656</v>
      </c>
      <c r="X10" s="8" t="str">
        <f>IF(X$8="inf","inf",IF(X$3=0,"inf",EXP(LN(X$8/100)+1.96*SQRT((100/(X$3*$C$2))+(100/('all free'!X$3*'all free'!$C$2))-(1/'all free'!$C$2)-(1/$C$2)))*100))</f>
        <v>inf</v>
      </c>
      <c r="Y10" s="8" t="str">
        <f>IF(Y$8="inf","inf",IF(Y$3=0,"inf",EXP(LN(Y$8/100)+1.96*SQRT((100/(Y$3*$C$2))+(100/('all free'!Y$3*'all free'!$C$2))-(1/'all free'!$C$2)-(1/$C$2)))*100))</f>
        <v>inf</v>
      </c>
      <c r="Z10" s="8" t="str">
        <f>IF(Z$8="inf","inf",IF(Z$3=0,"inf",EXP(LN(Z$8/100)+1.96*SQRT((100/(Z$3*$C$2))+(100/('all free'!Z$3*'all free'!$C$2))-(1/'all free'!$C$2)-(1/$C$2)))*100))</f>
        <v>inf</v>
      </c>
      <c r="AA10" s="8">
        <f>IF(AA$8="inf","inf",IF(AA$3=0,"inf",EXP(LN(AA$8/100)+1.96*SQRT((100/(AA$3*$C$2))+(100/('all free'!AA$3*'all free'!$C$2))-(1/'all free'!$C$2)-(1/$C$2)))*100))</f>
        <v>67.936366498431326</v>
      </c>
      <c r="AB10" s="8" t="str">
        <f>IF(AB$8="inf","inf",IF(AB$3=0,"inf",EXP(LN(AB$8/100)+1.96*SQRT((100/(AB$3*$C$2))+(100/('all free'!AB$3*'all free'!$C$2))-(1/'all free'!$C$2)-(1/$C$2)))*100))</f>
        <v>inf</v>
      </c>
      <c r="AC10" s="8">
        <f>IF(AC$8="inf","inf",IF(AC$3=0,"inf",EXP(LN(AC$8/100)+1.96*SQRT((100/(AC$3*$C$2))+(100/('all free'!AC$3*'all free'!$C$2))-(1/'all free'!$C$2)-(1/$C$2)))*100))</f>
        <v>101.55364680780168</v>
      </c>
      <c r="AD10" s="8" t="str">
        <f>IF(AD$8="inf","inf",IF(AD$3=0,"inf",EXP(LN(AD$8/100)+1.96*SQRT((100/(AD$3*$C$2))+(100/('all free'!AD$3*'all free'!$C$2))-(1/'all free'!$C$2)-(1/$C$2)))*100))</f>
        <v>inf</v>
      </c>
      <c r="AE10" s="8" t="str">
        <f>IF(AE$8="inf","inf",IF(AE$3=0,"inf",EXP(LN(AE$8/100)+1.96*SQRT((100/(AE$3*$C$2))+(100/('all free'!AE$3*'all free'!$C$2))-(1/'all free'!$C$2)-(1/$C$2)))*100))</f>
        <v>inf</v>
      </c>
      <c r="AG10" s="8" t="str">
        <f>IF(AG$8="inf","inf",IF(AG$3=0,"inf",EXP(LN(AG$8/100)+1.96*SQRT((100/(AG$3*$C$2))+(100/('all free'!AG$3*'all free'!$C$2))-(1/'all free'!$C$2)-(1/$C$2)))*100))</f>
        <v>inf</v>
      </c>
      <c r="AH10" s="8" t="str">
        <f>IF(AH$8="inf","inf",IF(AH$3=0,"inf",EXP(LN(AH$8/100)+1.96*SQRT((100/(AH$3*$C$2))+(100/('all free'!AH$3*'all free'!$C$2))-(1/'all free'!$C$2)-(1/$C$2)))*100))</f>
        <v>inf</v>
      </c>
      <c r="AI10" s="8">
        <f>IF(AI$8="inf","inf",IF(AI$3=0,"inf",EXP(LN(AI$8/100)+1.96*SQRT((100/(AI$3*$C$2))+(100/('all free'!AI$3*'all free'!$C$2))-(1/'all free'!$C$2)-(1/$C$2)))*100))</f>
        <v>228.40982140364429</v>
      </c>
      <c r="AJ10" s="8" t="str">
        <f>IF(AJ$8="inf","inf",IF(AJ$3=0,"inf",EXP(LN(AJ$8/100)+1.96*SQRT((100/(AJ$3*$C$2))+(100/('all free'!AJ$3*'all free'!$C$2))-(1/'all free'!$C$2)-(1/$C$2)))*100))</f>
        <v>inf</v>
      </c>
      <c r="AK10" s="8" t="str">
        <f>IF(AK$8="inf","inf",IF(AK$3=0,"inf",EXP(LN(AK$8/100)+1.96*SQRT((100/(AK$3*$C$2))+(100/('all free'!AK$3*'all free'!$C$2))-(1/'all free'!$C$2)-(1/$C$2)))*100))</f>
        <v>inf</v>
      </c>
      <c r="AL10" s="8">
        <f>IF(AL$8="inf","inf",IF(AL$3=0,"inf",EXP(LN(AL$8/100)+1.96*SQRT((100/(AL$3*$C$2))+(100/('all free'!AL$3*'all free'!$C$2))-(1/'all free'!$C$2)-(1/$C$2)))*100))</f>
        <v>60.893188997186229</v>
      </c>
      <c r="AM10" s="8">
        <f>IF(AM$8="inf","inf",IF(AM$3=0,"inf",EXP(LN(AM$8/100)+1.96*SQRT((100/(AM$3*$C$2))+(100/('all free'!AM$3*'all free'!$C$2))-(1/'all free'!$C$2)-(1/$C$2)))*100))</f>
        <v>82.535756397906596</v>
      </c>
      <c r="AN10" s="8">
        <f>IF(AN$8="inf","inf",IF(AN$3=0,"inf",EXP(LN(AN$8/100)+1.96*SQRT((100/(AN$3*$C$2))+(100/('all free'!AN$3*'all free'!$C$2))-(1/'all free'!$C$2)-(1/$C$2)))*100))</f>
        <v>89.539173416338883</v>
      </c>
      <c r="AO10" s="8" t="str">
        <f>IF(AO$8="inf","inf",IF(AO$3=0,"inf",EXP(LN(AO$8/100)+1.96*SQRT((100/(AO$3*$C$2))+(100/('all free'!AO$3*'all free'!$C$2))-(1/'all free'!$C$2)-(1/$C$2)))*100))</f>
        <v>inf</v>
      </c>
      <c r="AP10" s="8">
        <f>IF(AP$8="inf","inf",IF(AP$3=0,"inf",EXP(LN(AP$8/100)+1.96*SQRT((100/(AP$3*$C$2))+(100/('all free'!AP$3*'all free'!$C$2))-(1/'all free'!$C$2)-(1/$C$2)))*100))</f>
        <v>228.40982140364429</v>
      </c>
      <c r="AQ10" s="8">
        <f>IF(AQ$8="inf","inf",IF(AQ$3=0,"inf",EXP(LN(AQ$8/100)+1.96*SQRT((100/(AQ$3*$C$2))+(100/('all free'!AQ$3*'all free'!$C$2))-(1/'all free'!$C$2)-(1/$C$2)))*100))</f>
        <v>184.00670313825918</v>
      </c>
      <c r="AR10" s="8" t="str">
        <f>IF(AR$8="inf","inf",IF(AR$3=0,"inf",EXP(LN(AR$8/100)+1.96*SQRT((100/(AR$3*$C$2))+(100/('all free'!AR$3*'all free'!$C$2))-(1/'all free'!$C$2)-(1/$C$2)))*100))</f>
        <v>inf</v>
      </c>
      <c r="AS10" s="8" t="str">
        <f>IF(AS$8="inf","inf",IF(AS$3=0,"inf",EXP(LN(AS$8/100)+1.96*SQRT((100/(AS$3*$C$2))+(100/('all free'!AS$3*'all free'!$C$2))-(1/'all free'!$C$2)-(1/$C$2)))*100))</f>
        <v>inf</v>
      </c>
      <c r="AT10" s="8" t="str">
        <f>IF(AT$8="inf","inf",IF(AT$3=0,"inf",EXP(LN(AT$8/100)+1.96*SQRT((100/(AT$3*$C$2))+(100/('all free'!AT$3*'all free'!$C$2))-(1/'all free'!$C$2)-(1/$C$2)))*100))</f>
        <v>inf</v>
      </c>
      <c r="AY10" s="8">
        <f>IF(AY$8="inf","inf",IF(AY$3=0,"inf",EXP(LN(AY$8/100)+1.96*SQRT((100/(AY$3*$C$2))+(100/('all free'!AY$3*'all free'!$C$2))-(1/'all free'!$C$2)-(1/$C$2)))*100))</f>
        <v>203.03650637201051</v>
      </c>
      <c r="AZ10" s="8">
        <f>IF(AZ$8="inf","inf",IF(AZ$3=0,"inf",EXP(LN(AZ$8/100)+1.96*SQRT((100/(AZ$3*$C$2))+(100/('all free'!AZ$3*'all free'!$C$2))-(1/'all free'!$C$2)-(1/$C$2)))*100))</f>
        <v>209.37981557247426</v>
      </c>
      <c r="BA10" s="8">
        <f>IF(BA$8="inf","inf",IF(BA$3=0,"inf",EXP(LN(BA$8/100)+1.96*SQRT((100/(BA$3*$C$2))+(100/('all free'!BA$3*'all free'!$C$2))-(1/'all free'!$C$2)-(1/$C$2)))*100))</f>
        <v>291.84353392647336</v>
      </c>
      <c r="BM10" s="8">
        <f>IF(BM$8="inf","inf",IF(BM$3=0,"inf",EXP(LN(BM$8/100)+1.96*SQRT((100/(BM$3*$C$2))+(100/('all free'!BM$3*'all free'!$C$2))-(1/'all free'!$C$2)-(1/$C$2)))*100))</f>
        <v>209.37981557247426</v>
      </c>
      <c r="BW10" s="8" t="str">
        <f>IF(BW$8="inf","inf",IF(BW$3=0,"inf",EXP(LN(BW$8/100)+1.96*SQRT((100/(BW$3*$C$2))+(100/('all free'!BW$3*'all free'!$C$2))-(1/'all free'!$C$2)-(1/$C$2)))*100))</f>
        <v>inf</v>
      </c>
      <c r="BX10" s="8" t="str">
        <f>IF(BX$8="inf","inf",IF(BX$3=0,"inf",EXP(LN(BX$8/100)+1.96*SQRT((100/(BX$3*$C$2))+(100/('all free'!BX$3*'all free'!$C$2))-(1/'all free'!$C$2)-(1/$C$2)))*100))</f>
        <v>inf</v>
      </c>
      <c r="BY10" s="8">
        <f>IF(BY$8="inf","inf",IF(BY$3=0,"inf",EXP(LN(BY$8/100)+1.96*SQRT((100/(BY$3*$C$2))+(100/('all free'!BY$3*'all free'!$C$2))-(1/'all free'!$C$2)-(1/$C$2)))*100))</f>
        <v>215.72313951437826</v>
      </c>
      <c r="BZ10" s="8">
        <f>IF(BZ$8="inf","inf",IF(BZ$3=0,"inf",EXP(LN(BZ$8/100)+1.96*SQRT((100/(BZ$3*$C$2))+(100/('all free'!BZ$3*'all free'!$C$2))-(1/'all free'!$C$2)-(1/$C$2)))*100))</f>
        <v>272.81339640709723</v>
      </c>
      <c r="CA10" s="8">
        <f>IF(CA$8="inf","inf",IF(CA$3=0,"inf",EXP(LN(CA$8/100)+1.96*SQRT((100/(CA$3*$C$2))+(100/('all free'!CA$3*'all free'!$C$2))-(1/'all free'!$C$2)-(1/$C$2)))*100))</f>
        <v>83.417651542712079</v>
      </c>
    </row>
    <row r="11" spans="1:80" s="8" customFormat="1">
      <c r="A11" s="64"/>
      <c r="B11" s="47" t="s">
        <v>194</v>
      </c>
      <c r="L11" s="8">
        <f>IF(L8=100,1,IF(L8="inf",0,IF(L8=0,0,EXP(-0.717*ABS(LN(L8/100)/(((L10-L9)/100)/(2*1.96)))-0.416*(ABS(LN(L8/100)/(((L10-L9)/100)/(2*1.96))))^2))))</f>
        <v>0</v>
      </c>
      <c r="M11" s="8">
        <f t="shared" ref="M11:BX11" si="4">IF(M8=100,1,IF(M8="inf",0,IF(M8=0,0,EXP(-0.717*ABS(LN(M8/100)/(((M10-M9)/100)/(2*1.96)))-0.416*(ABS(LN(M8/100)/(((M10-M9)/100)/(2*1.96))))^2))))</f>
        <v>3.924457913039886E-3</v>
      </c>
      <c r="O11" s="8">
        <f t="shared" si="4"/>
        <v>6.6924143208766051E-2</v>
      </c>
      <c r="P11" s="8">
        <f t="shared" si="4"/>
        <v>2.024362111321931E-64</v>
      </c>
      <c r="Q11" s="8">
        <f t="shared" si="4"/>
        <v>1.0811078544790969E-10</v>
      </c>
      <c r="R11" s="8">
        <f t="shared" si="4"/>
        <v>0.93657554405556831</v>
      </c>
      <c r="S11" s="8">
        <f t="shared" si="4"/>
        <v>0</v>
      </c>
      <c r="T11" s="8">
        <f t="shared" si="4"/>
        <v>1.0811078544790969E-10</v>
      </c>
      <c r="U11" s="8">
        <f t="shared" si="4"/>
        <v>0</v>
      </c>
      <c r="V11" s="8">
        <f t="shared" si="4"/>
        <v>1</v>
      </c>
      <c r="W11" s="8">
        <f t="shared" si="4"/>
        <v>8.3339288317266489E-9</v>
      </c>
      <c r="X11" s="8">
        <f t="shared" si="4"/>
        <v>1</v>
      </c>
      <c r="Y11" s="8">
        <f t="shared" si="4"/>
        <v>0</v>
      </c>
      <c r="Z11" s="8">
        <f t="shared" si="4"/>
        <v>1</v>
      </c>
      <c r="AA11" s="8">
        <f t="shared" si="4"/>
        <v>7.5446539618109199E-24</v>
      </c>
      <c r="AB11" s="8">
        <f t="shared" si="4"/>
        <v>1</v>
      </c>
      <c r="AC11" s="8">
        <f t="shared" si="4"/>
        <v>3.9171598039968523E-6</v>
      </c>
      <c r="AD11" s="8">
        <f t="shared" si="4"/>
        <v>0</v>
      </c>
      <c r="AE11" s="8">
        <f t="shared" si="4"/>
        <v>0</v>
      </c>
      <c r="AG11" s="8">
        <f t="shared" si="4"/>
        <v>0</v>
      </c>
      <c r="AH11" s="8">
        <f t="shared" si="4"/>
        <v>0</v>
      </c>
      <c r="AI11" s="8">
        <f t="shared" si="4"/>
        <v>0.72446752030597639</v>
      </c>
      <c r="AJ11" s="8">
        <f t="shared" si="4"/>
        <v>1</v>
      </c>
      <c r="AK11" s="8">
        <f t="shared" si="4"/>
        <v>1</v>
      </c>
      <c r="AL11" s="8">
        <f t="shared" si="4"/>
        <v>8.4308191711642083E-35</v>
      </c>
      <c r="AM11" s="8">
        <f t="shared" si="4"/>
        <v>1.0101941316546106E-11</v>
      </c>
      <c r="AN11" s="8">
        <f t="shared" si="4"/>
        <v>1.0730738715328347E-6</v>
      </c>
      <c r="AO11" s="8">
        <f t="shared" si="4"/>
        <v>1</v>
      </c>
      <c r="AP11" s="8">
        <f t="shared" si="4"/>
        <v>0.72446752030597639</v>
      </c>
      <c r="AQ11" s="8">
        <f t="shared" si="4"/>
        <v>0.311869526884202</v>
      </c>
      <c r="AR11" s="8">
        <f t="shared" si="4"/>
        <v>1</v>
      </c>
      <c r="AS11" s="8">
        <f t="shared" si="4"/>
        <v>1</v>
      </c>
      <c r="AT11" s="8">
        <f t="shared" si="4"/>
        <v>0</v>
      </c>
      <c r="AY11" s="8">
        <f t="shared" si="4"/>
        <v>0.498169276556162</v>
      </c>
      <c r="AZ11" s="8">
        <f t="shared" si="4"/>
        <v>0.55860653753844436</v>
      </c>
      <c r="BA11" s="8">
        <f t="shared" si="4"/>
        <v>0.91975494930421431</v>
      </c>
      <c r="BM11" s="8">
        <f>IF(BM8=100,1,IF(BM8="inf",0,IF(BM8=0,0,EXP(-0.717*ABS(LN(BM8/100)/(((BM10-BM9)/100)/(2*1.96)))-0.416*(ABS(LN(BM8/100)/(((BM10-BM9)/100)/(2*1.96))))^2))))</f>
        <v>0.55860653753844436</v>
      </c>
      <c r="BW11" s="8">
        <f t="shared" si="4"/>
        <v>0</v>
      </c>
      <c r="BX11" s="8">
        <f t="shared" si="4"/>
        <v>1</v>
      </c>
      <c r="BY11" s="8">
        <f>IF(BY8=100,1,IF(BY8="inf",0,IF(BY8=0,0,EXP(-0.717*ABS(LN(BY8/100)/(((BY10-BY9)/100)/(2*1.96)))-0.416*(ABS(LN(BY8/100)/(((BY10-BY9)/100)/(2*1.96))))^2))))</f>
        <v>0.61678164938465829</v>
      </c>
      <c r="BZ11" s="8">
        <f>IF(BZ8=100,1,IF(BZ8="inf",0,IF(BZ8=0,0,EXP(-0.717*ABS(LN(BZ8/100)/(((BZ10-BZ9)/100)/(2*1.96)))-0.416*(ABS(LN(BZ8/100)/(((BZ10-BZ9)/100)/(2*1.96))))^2))))</f>
        <v>1</v>
      </c>
      <c r="CA11" s="8">
        <f>IF(CA8=100,1,IF(CA8="inf",0,IF(CA8=0,0,EXP(-0.717*ABS(LN(CA8/100)/(((CA10-CA9)/100)/(2*1.96)))-0.416*(ABS(LN(CA8/100)/(((CA10-CA9)/100)/(2*1.96))))^2))))</f>
        <v>4.965931479319153E-10</v>
      </c>
    </row>
    <row r="12" spans="1:80" s="8" customFormat="1">
      <c r="A12" s="65"/>
      <c r="B12" s="3" t="s">
        <v>189</v>
      </c>
      <c r="C12" s="8">
        <f>C8-100</f>
        <v>1950</v>
      </c>
      <c r="D12" s="8">
        <f>D8-100</f>
        <v>1950</v>
      </c>
      <c r="E12" s="8">
        <f>E8-100</f>
        <v>1879.4871794871797</v>
      </c>
      <c r="L12" s="8">
        <f>L$3-'all free'!L$3</f>
        <v>3.6585365853658658</v>
      </c>
      <c r="M12" s="8">
        <f>M$3-'all free'!M$3</f>
        <v>-28.048780487804876</v>
      </c>
      <c r="O12" s="8">
        <f>O$3-'all free'!O$3</f>
        <v>-23.170731707317074</v>
      </c>
      <c r="P12" s="8">
        <f>P$3-'all free'!P$3</f>
        <v>-62.195121951219512</v>
      </c>
      <c r="Q12" s="8">
        <f>Q$3-'all free'!Q$3</f>
        <v>-28.048780487804876</v>
      </c>
      <c r="R12" s="8">
        <f>R$3-'all free'!R$3</f>
        <v>-2.4390243902439011</v>
      </c>
      <c r="S12" s="8">
        <f>S$3-'all free'!S$3</f>
        <v>7.3170731707317032</v>
      </c>
      <c r="T12" s="8">
        <f>T$3-'all free'!T$3</f>
        <v>-28.048780487804876</v>
      </c>
      <c r="U12" s="8">
        <f>U$3-'all free'!U$3</f>
        <v>7.3170731707317032</v>
      </c>
      <c r="V12" s="8">
        <f>V$3-'all free'!V$3</f>
        <v>0</v>
      </c>
      <c r="W12" s="8">
        <f>W$3-'all free'!W$3</f>
        <v>-24.390243902439025</v>
      </c>
      <c r="X12" s="8">
        <f>X$3-'all free'!X$3</f>
        <v>0</v>
      </c>
      <c r="Y12" s="8">
        <f>Y$3-'all free'!Y$3</f>
        <v>8.5365853658536537</v>
      </c>
      <c r="Z12" s="8">
        <f>Z$3-'all free'!Z$3</f>
        <v>0</v>
      </c>
      <c r="AA12" s="8">
        <f>AA$3-'all free'!AA$3</f>
        <v>-43.902439024390247</v>
      </c>
      <c r="AB12" s="8">
        <f>AB$3-'all free'!AB$3</f>
        <v>0</v>
      </c>
      <c r="AC12" s="8">
        <f>AC$3-'all free'!AC$3</f>
        <v>-32.926829268292678</v>
      </c>
      <c r="AD12" s="8">
        <f>AD$3-'all free'!AD$3</f>
        <v>28.048780487804876</v>
      </c>
      <c r="AE12" s="8">
        <f>AE$3-'all free'!AE$3</f>
        <v>53.658536585365852</v>
      </c>
      <c r="AF12" s="8">
        <f>AF8-100</f>
        <v>1450</v>
      </c>
      <c r="AG12" s="8">
        <f>AG$3-'all free'!AG$3</f>
        <v>2.4390243902438868</v>
      </c>
      <c r="AH12" s="8">
        <f>AH$3-'all free'!AH$3</f>
        <v>2.4390243902439011</v>
      </c>
      <c r="AI12" s="8">
        <f>AI$3-'all free'!AI$3</f>
        <v>-8.5365853658536608</v>
      </c>
      <c r="AJ12" s="8">
        <f>AJ$3-'all free'!AJ$3</f>
        <v>0</v>
      </c>
      <c r="AK12" s="8">
        <f>AK$3-'all free'!AK$3</f>
        <v>0</v>
      </c>
      <c r="AL12" s="8">
        <f>AL$3-'all free'!AL$3</f>
        <v>-51.219512195121951</v>
      </c>
      <c r="AM12" s="8">
        <f>AM$3-'all free'!AM$3</f>
        <v>-36.58536585365853</v>
      </c>
      <c r="AN12" s="8">
        <f>AN$3-'all free'!AN$3</f>
        <v>-19.512195121951223</v>
      </c>
      <c r="AO12" s="8">
        <f>AO$3-'all free'!AO$3</f>
        <v>0</v>
      </c>
      <c r="AP12" s="8">
        <f>AP$3-'all free'!AP$3</f>
        <v>-8.5365853658536608</v>
      </c>
      <c r="AQ12" s="8">
        <f>AQ$3-'all free'!AQ$3</f>
        <v>-17.073170731707322</v>
      </c>
      <c r="AR12" s="8">
        <f>AR$3-'all free'!AR$3</f>
        <v>0</v>
      </c>
      <c r="AS12" s="8">
        <f>AS$3-'all free'!AS$3</f>
        <v>0</v>
      </c>
      <c r="AT12" s="8">
        <f>AT$3-'all free'!AT$3</f>
        <v>8.5365853658536679</v>
      </c>
      <c r="AY12" s="8">
        <f>AY$3-'all free'!AY$3</f>
        <v>-13.414634146341463</v>
      </c>
      <c r="AZ12" s="8">
        <f>AZ$3-'all free'!AZ$3</f>
        <v>-12.195121951219512</v>
      </c>
      <c r="BA12" s="8">
        <f>BA$3-'all free'!BA$3</f>
        <v>3.6585365853658516</v>
      </c>
      <c r="BH12" s="8">
        <f>BH8-100</f>
        <v>1879.4871794871797</v>
      </c>
      <c r="BM12" s="8">
        <f>BM$3-'all free'!BM$3</f>
        <v>-12.195121951219512</v>
      </c>
      <c r="BW12" s="8">
        <f>BW$3-'all free'!BW$3</f>
        <v>12.195121951219505</v>
      </c>
      <c r="BX12" s="8">
        <f>BX$3-'all free'!BX$3</f>
        <v>0</v>
      </c>
      <c r="BY12" s="8">
        <f>BY$3-'all free'!BY$3</f>
        <v>-10.975609756097562</v>
      </c>
      <c r="BZ12" s="8">
        <f>BZ$3-'all free'!BZ$3</f>
        <v>0</v>
      </c>
      <c r="CA12" s="8">
        <f>CA$3-'all free'!CA$3</f>
        <v>-26.829268292682926</v>
      </c>
    </row>
    <row r="13" spans="1:80" s="42" customFormat="1" hidden="1">
      <c r="B13" s="53"/>
      <c r="C13" s="54"/>
      <c r="D13" s="25"/>
      <c r="E13" s="25"/>
      <c r="F13" s="25"/>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c r="AS13" s="25"/>
      <c r="AT13" s="25"/>
      <c r="AU13" s="25"/>
      <c r="AV13" s="25"/>
      <c r="AW13" s="25"/>
      <c r="AX13" s="25"/>
      <c r="AY13" s="25"/>
      <c r="AZ13" s="25"/>
      <c r="BA13" s="25"/>
      <c r="BB13" s="25"/>
      <c r="BC13" s="25"/>
      <c r="BD13" s="25"/>
      <c r="BE13" s="25"/>
      <c r="BF13" s="25"/>
      <c r="BG13" s="25"/>
      <c r="BH13" s="25"/>
      <c r="BO13" s="55"/>
    </row>
    <row r="14" spans="1:80">
      <c r="BI14" s="29"/>
      <c r="CB14">
        <f>AV2</f>
        <v>13.404580437255152</v>
      </c>
    </row>
    <row r="15" spans="1:80">
      <c r="BI15" s="29"/>
      <c r="CB15">
        <f>AW2</f>
        <v>14.038756476683936</v>
      </c>
    </row>
    <row r="16" spans="1:80">
      <c r="BI16" s="29"/>
      <c r="CB16">
        <f>AX2</f>
        <v>13.145307721470999</v>
      </c>
    </row>
    <row r="17" spans="54:80">
      <c r="BB17">
        <f>'Professional MASTER'!BB2</f>
        <v>8.6999999999999993</v>
      </c>
      <c r="BC17">
        <f>'Professional MASTER'!BC2</f>
        <v>14</v>
      </c>
      <c r="BD17">
        <f>'Professional MASTER'!BD2</f>
        <v>15.3</v>
      </c>
      <c r="BE17">
        <f>'Professional MASTER'!BE2</f>
        <v>6</v>
      </c>
      <c r="BF17">
        <f>'Professional MASTER'!BF2</f>
        <v>11</v>
      </c>
      <c r="BI17" s="29"/>
      <c r="BO17">
        <f>'Professional MASTER'!BO2</f>
        <v>53.823814133591483</v>
      </c>
      <c r="BP17">
        <f>'Professional MASTER'!BP2</f>
        <v>40</v>
      </c>
      <c r="BQ17">
        <f>'Professional MASTER'!BQ2</f>
        <v>12.8</v>
      </c>
      <c r="BR17">
        <f>'Professional MASTER'!BR2</f>
        <v>13</v>
      </c>
      <c r="BS17">
        <f>'Professional MASTER'!BS2</f>
        <v>13.2</v>
      </c>
      <c r="BT17">
        <f>'Professional MASTER'!BT2</f>
        <v>14</v>
      </c>
      <c r="BU17">
        <f>'Professional MASTER'!BU2</f>
        <v>12</v>
      </c>
      <c r="BV17">
        <f>'Professional MASTER'!BV2</f>
        <v>5.0243000000000002</v>
      </c>
      <c r="CB17">
        <f>VLOOKUP(BB2,'Reading box plots'!$A$14:$B$26,2)</f>
        <v>11</v>
      </c>
    </row>
    <row r="18" spans="54:80">
      <c r="BB18">
        <f>'Student MASTER'!BB2</f>
        <v>7.6</v>
      </c>
      <c r="BC18">
        <f>'Student MASTER'!BC2</f>
        <v>10</v>
      </c>
      <c r="BD18">
        <f>'Student MASTER'!BD2</f>
        <v>17.2</v>
      </c>
      <c r="BE18" t="str">
        <f>'Student MASTER'!BE2</f>
        <v>x</v>
      </c>
      <c r="BF18">
        <f>'Student MASTER'!BF2</f>
        <v>12.3</v>
      </c>
      <c r="BI18" s="29"/>
      <c r="BO18">
        <f>'Student MASTER'!BO2</f>
        <v>53.125</v>
      </c>
      <c r="BP18">
        <f>'Student MASTER'!BP2</f>
        <v>38.1</v>
      </c>
      <c r="BQ18">
        <f>'Student MASTER'!BQ2</f>
        <v>14.1</v>
      </c>
      <c r="BR18">
        <f>'Student MASTER'!BR2</f>
        <v>13</v>
      </c>
      <c r="BS18">
        <f>'Student MASTER'!BS2</f>
        <v>15.2</v>
      </c>
      <c r="BT18">
        <f>'Student MASTER'!BT2</f>
        <v>16.899999999999999</v>
      </c>
      <c r="BU18">
        <f>'Student MASTER'!BU2</f>
        <v>10</v>
      </c>
      <c r="BV18">
        <f>'Student MASTER'!BV2</f>
        <v>3.9958999999999998</v>
      </c>
      <c r="CB18">
        <f>BC2</f>
        <v>12</v>
      </c>
    </row>
    <row r="19" spans="54:80">
      <c r="BI19" s="29"/>
      <c r="CB19">
        <f>BD2</f>
        <v>16.25</v>
      </c>
    </row>
    <row r="20" spans="54:80">
      <c r="BI20" s="29"/>
      <c r="CB20">
        <f>BE2</f>
        <v>6</v>
      </c>
    </row>
    <row r="21" spans="54:80">
      <c r="BI21" s="29"/>
      <c r="CB21">
        <f>BF2</f>
        <v>11.65</v>
      </c>
    </row>
    <row r="22" spans="54:80">
      <c r="BI22" s="29"/>
      <c r="CB22">
        <f>BQ2</f>
        <v>13.45</v>
      </c>
    </row>
    <row r="23" spans="54:80">
      <c r="BI23" s="29"/>
      <c r="CB23">
        <f>BR2</f>
        <v>13</v>
      </c>
    </row>
    <row r="24" spans="54:80">
      <c r="BI24" s="29"/>
      <c r="CB24">
        <f>BS2</f>
        <v>14.2</v>
      </c>
    </row>
    <row r="25" spans="54:80">
      <c r="BI25" s="29"/>
      <c r="CB25">
        <f>BT2</f>
        <v>15.45</v>
      </c>
    </row>
    <row r="26" spans="54:80">
      <c r="BI26" s="29"/>
      <c r="CB26">
        <f>BU2</f>
        <v>11</v>
      </c>
    </row>
    <row r="27" spans="54:80">
      <c r="BI27" s="29"/>
      <c r="CB27">
        <f>VLOOKUP(BP2,'Reading box plots'!$A$2:$B$10,2)</f>
        <v>16</v>
      </c>
    </row>
    <row r="28" spans="54:80">
      <c r="BI28" s="29"/>
      <c r="CB28">
        <f>VLOOKUP(AU2,'Reading box plots'!$A$2:$B$10,2)</f>
        <v>17</v>
      </c>
    </row>
    <row r="29" spans="54:80">
      <c r="BI29" s="29"/>
    </row>
    <row r="30" spans="54:80">
      <c r="BI30" s="29"/>
    </row>
    <row r="31" spans="54:80">
      <c r="BI31" s="29"/>
    </row>
    <row r="32" spans="54:80">
      <c r="BI32" s="29"/>
    </row>
    <row r="33" spans="61:61">
      <c r="BI33" s="29"/>
    </row>
    <row r="34" spans="61:61">
      <c r="BI34" s="29"/>
    </row>
    <row r="35" spans="61:61">
      <c r="BI35" s="29"/>
    </row>
    <row r="36" spans="61:61">
      <c r="BI36" s="29"/>
    </row>
    <row r="37" spans="61:61">
      <c r="BI37" s="29"/>
    </row>
    <row r="38" spans="61:61">
      <c r="BI38" s="29"/>
    </row>
    <row r="39" spans="61:61">
      <c r="BI39" s="29"/>
    </row>
    <row r="40" spans="61:61">
      <c r="BI40" s="29"/>
    </row>
    <row r="41" spans="61:61">
      <c r="BI41" s="29"/>
    </row>
    <row r="42" spans="61:61">
      <c r="BI42" s="29"/>
    </row>
    <row r="43" spans="61:61">
      <c r="BI43" s="29"/>
    </row>
    <row r="44" spans="61:61">
      <c r="BI44" s="29"/>
    </row>
    <row r="45" spans="61:61">
      <c r="BI45" s="29"/>
    </row>
    <row r="46" spans="61:61">
      <c r="BI46" s="29"/>
    </row>
    <row r="47" spans="61:61">
      <c r="BI47" s="29"/>
    </row>
    <row r="48" spans="61:61">
      <c r="BI48" s="29"/>
    </row>
    <row r="49" spans="61:61">
      <c r="BI49" s="29"/>
    </row>
    <row r="50" spans="61:61">
      <c r="BI50" s="29"/>
    </row>
    <row r="51" spans="61:61">
      <c r="BI51" s="29"/>
    </row>
    <row r="52" spans="61:61">
      <c r="BI52" s="29"/>
    </row>
    <row r="53" spans="61:61">
      <c r="BI53" s="29"/>
    </row>
    <row r="54" spans="61:61">
      <c r="BI54" s="29"/>
    </row>
    <row r="55" spans="61:61">
      <c r="BI55" s="29"/>
    </row>
    <row r="56" spans="61:61">
      <c r="BI56" s="29"/>
    </row>
    <row r="57" spans="61:61">
      <c r="BI57" s="29"/>
    </row>
    <row r="58" spans="61:61">
      <c r="BI58" s="29"/>
    </row>
    <row r="59" spans="61:61">
      <c r="BI59" s="29"/>
    </row>
    <row r="60" spans="61:61">
      <c r="BI60" s="29"/>
    </row>
    <row r="61" spans="61:61">
      <c r="BI61" s="29"/>
    </row>
    <row r="62" spans="61:61">
      <c r="BI62" s="29"/>
    </row>
    <row r="63" spans="61:61">
      <c r="BI63" s="29"/>
    </row>
    <row r="64" spans="61:61">
      <c r="BI64" s="29"/>
    </row>
    <row r="65" spans="61:61">
      <c r="BI65" s="29"/>
    </row>
    <row r="66" spans="61:61">
      <c r="BI66" s="29"/>
    </row>
    <row r="67" spans="61:61">
      <c r="BI67" s="29"/>
    </row>
    <row r="68" spans="61:61">
      <c r="BI68" s="29"/>
    </row>
    <row r="69" spans="61:61">
      <c r="BI69" s="29"/>
    </row>
    <row r="70" spans="61:61">
      <c r="BI70" s="29"/>
    </row>
    <row r="71" spans="61:61">
      <c r="BI71" s="29"/>
    </row>
    <row r="72" spans="61:61">
      <c r="BI72" s="29"/>
    </row>
    <row r="73" spans="61:61">
      <c r="BI73" s="29"/>
    </row>
    <row r="74" spans="61:61">
      <c r="BI74" s="29"/>
    </row>
    <row r="75" spans="61:61">
      <c r="BI75" s="29"/>
    </row>
    <row r="76" spans="61:61">
      <c r="BI76" s="29"/>
    </row>
    <row r="77" spans="61:61">
      <c r="BI77" s="29"/>
    </row>
    <row r="78" spans="61:61">
      <c r="BI78" s="29"/>
    </row>
    <row r="79" spans="61:61">
      <c r="BI79" s="29"/>
    </row>
    <row r="80" spans="61:61">
      <c r="BI80" s="29"/>
    </row>
    <row r="81" spans="61:61">
      <c r="BI81" s="29"/>
    </row>
    <row r="82" spans="61:61">
      <c r="BI82" s="29"/>
    </row>
    <row r="83" spans="61:61">
      <c r="BI83" s="29"/>
    </row>
    <row r="84" spans="61:61">
      <c r="BI84" s="29"/>
    </row>
    <row r="85" spans="61:61">
      <c r="BI85" s="29"/>
    </row>
    <row r="86" spans="61:61">
      <c r="BI86" s="29"/>
    </row>
    <row r="87" spans="61:61">
      <c r="BI87" s="29"/>
    </row>
    <row r="88" spans="61:61">
      <c r="BI88" s="29"/>
    </row>
    <row r="89" spans="61:61">
      <c r="BI89" s="29"/>
    </row>
    <row r="90" spans="61:61">
      <c r="BI90" s="29"/>
    </row>
    <row r="91" spans="61:61">
      <c r="BI91" s="29"/>
    </row>
    <row r="92" spans="61:61">
      <c r="BI92" s="29"/>
    </row>
    <row r="93" spans="61:61">
      <c r="BI93" s="29"/>
    </row>
    <row r="94" spans="61:61">
      <c r="BI94" s="29"/>
    </row>
    <row r="95" spans="61:61">
      <c r="BI95" s="29"/>
    </row>
    <row r="96" spans="61:61">
      <c r="BI96" s="29"/>
    </row>
    <row r="97" spans="61:61">
      <c r="BI97" s="29"/>
    </row>
    <row r="98" spans="61:61">
      <c r="BI98" s="29"/>
    </row>
    <row r="99" spans="61:61">
      <c r="BI99" s="29"/>
    </row>
    <row r="100" spans="61:61">
      <c r="BI100" s="29"/>
    </row>
    <row r="101" spans="61:61">
      <c r="BI101" s="29"/>
    </row>
    <row r="102" spans="61:61">
      <c r="BI102" s="29"/>
    </row>
    <row r="103" spans="61:61">
      <c r="BI103" s="29"/>
    </row>
    <row r="104" spans="61:61">
      <c r="BI104" s="29"/>
    </row>
    <row r="105" spans="61:61">
      <c r="BI105" s="29"/>
    </row>
    <row r="106" spans="61:61">
      <c r="BI106" s="29"/>
    </row>
    <row r="107" spans="61:61">
      <c r="BI107" s="29"/>
    </row>
    <row r="108" spans="61:61">
      <c r="BI108" s="29"/>
    </row>
    <row r="109" spans="61:61">
      <c r="BI109" s="29"/>
    </row>
    <row r="110" spans="61:61">
      <c r="BI110" s="29"/>
    </row>
    <row r="111" spans="61:61">
      <c r="BI111" s="29"/>
    </row>
    <row r="112" spans="61:61">
      <c r="BI112" s="29"/>
    </row>
    <row r="113" spans="61:61">
      <c r="BI113" s="29"/>
    </row>
    <row r="114" spans="61:61">
      <c r="BI114" s="29"/>
    </row>
    <row r="115" spans="61:61">
      <c r="BI115" s="29"/>
    </row>
    <row r="116" spans="61:61">
      <c r="BI116" s="29"/>
    </row>
    <row r="117" spans="61:61">
      <c r="BI117" s="29"/>
    </row>
    <row r="118" spans="61:61">
      <c r="BI118" s="29"/>
    </row>
    <row r="119" spans="61:61">
      <c r="BI119" s="29"/>
    </row>
    <row r="120" spans="61:61">
      <c r="BI120" s="29"/>
    </row>
    <row r="121" spans="61:61">
      <c r="BI121" s="29"/>
    </row>
    <row r="122" spans="61:61">
      <c r="BI122" s="29"/>
    </row>
    <row r="123" spans="61:61">
      <c r="BI123" s="29"/>
    </row>
    <row r="124" spans="61:61">
      <c r="BI124" s="29"/>
    </row>
    <row r="125" spans="61:61">
      <c r="BI125" s="29"/>
    </row>
    <row r="126" spans="61:61">
      <c r="BI126" s="29"/>
    </row>
    <row r="127" spans="61:61">
      <c r="BI127" s="29"/>
    </row>
    <row r="128" spans="61:61">
      <c r="BI128" s="29"/>
    </row>
    <row r="129" spans="61:61">
      <c r="BI129" s="29"/>
    </row>
    <row r="130" spans="61:61">
      <c r="BI130" s="29"/>
    </row>
    <row r="131" spans="61:61">
      <c r="BI131" s="29"/>
    </row>
    <row r="132" spans="61:61">
      <c r="BI132" s="29"/>
    </row>
    <row r="133" spans="61:61">
      <c r="BI133" s="29"/>
    </row>
    <row r="134" spans="61:61">
      <c r="BI134" s="29"/>
    </row>
    <row r="135" spans="61:61">
      <c r="BI135" s="29"/>
    </row>
    <row r="136" spans="61:61">
      <c r="BI136" s="29"/>
    </row>
    <row r="137" spans="61:61">
      <c r="BI137" s="29"/>
    </row>
    <row r="138" spans="61:61">
      <c r="BI138" s="29"/>
    </row>
    <row r="139" spans="61:61">
      <c r="BI139" s="29"/>
    </row>
    <row r="140" spans="61:61">
      <c r="BI140" s="29"/>
    </row>
    <row r="141" spans="61:61">
      <c r="BI141" s="29"/>
    </row>
    <row r="142" spans="61:61">
      <c r="BI142" s="29"/>
    </row>
    <row r="143" spans="61:61">
      <c r="BI143" s="29"/>
    </row>
    <row r="144" spans="61:61">
      <c r="BI144" s="29"/>
    </row>
    <row r="145" spans="61:61">
      <c r="BI145" s="29"/>
    </row>
    <row r="146" spans="61:61">
      <c r="BI146" s="29"/>
    </row>
    <row r="147" spans="61:61">
      <c r="BI147" s="29"/>
    </row>
    <row r="148" spans="61:61">
      <c r="BI148" s="29"/>
    </row>
    <row r="149" spans="61:61">
      <c r="BI149" s="29"/>
    </row>
    <row r="150" spans="61:61">
      <c r="BI150" s="29"/>
    </row>
    <row r="151" spans="61:61">
      <c r="BI151" s="29"/>
    </row>
    <row r="152" spans="61:61">
      <c r="BI152" s="29"/>
    </row>
    <row r="153" spans="61:61">
      <c r="BI153" s="29"/>
    </row>
    <row r="154" spans="61:61">
      <c r="BI154" s="29"/>
    </row>
    <row r="155" spans="61:61">
      <c r="BI155" s="29"/>
    </row>
    <row r="156" spans="61:61">
      <c r="BI156" s="29"/>
    </row>
    <row r="157" spans="61:61">
      <c r="BI157" s="29"/>
    </row>
    <row r="158" spans="61:61">
      <c r="BI158" s="29"/>
    </row>
    <row r="159" spans="61:61">
      <c r="BI159" s="29"/>
    </row>
    <row r="160" spans="61:61">
      <c r="BI160" s="29"/>
    </row>
    <row r="161" spans="61:61">
      <c r="BI161" s="29"/>
    </row>
    <row r="162" spans="61:61">
      <c r="BI162" s="29"/>
    </row>
    <row r="163" spans="61:61">
      <c r="BI163" s="29"/>
    </row>
    <row r="164" spans="61:61">
      <c r="BI164" s="29"/>
    </row>
    <row r="165" spans="61:61">
      <c r="BI165" s="29"/>
    </row>
    <row r="166" spans="61:61">
      <c r="BI166" s="29"/>
    </row>
    <row r="167" spans="61:61">
      <c r="BI167" s="29"/>
    </row>
    <row r="168" spans="61:61">
      <c r="BI168" s="29"/>
    </row>
    <row r="169" spans="61:61">
      <c r="BI169" s="29"/>
    </row>
    <row r="170" spans="61:61">
      <c r="BI170" s="29"/>
    </row>
    <row r="171" spans="61:61">
      <c r="BI171" s="29"/>
    </row>
    <row r="172" spans="61:61">
      <c r="BI172" s="29"/>
    </row>
    <row r="173" spans="61:61">
      <c r="BI173" s="29"/>
    </row>
    <row r="174" spans="61:61">
      <c r="BI174" s="29"/>
    </row>
    <row r="175" spans="61:61">
      <c r="BI175" s="29"/>
    </row>
    <row r="176" spans="61:61">
      <c r="BI176" s="29"/>
    </row>
    <row r="177" spans="61:61">
      <c r="BI177" s="29"/>
    </row>
    <row r="178" spans="61:61">
      <c r="BI178" s="29"/>
    </row>
    <row r="179" spans="61:61">
      <c r="BI179" s="29"/>
    </row>
    <row r="180" spans="61:61">
      <c r="BI180" s="29"/>
    </row>
    <row r="181" spans="61:61">
      <c r="BI181" s="29"/>
    </row>
    <row r="182" spans="61:61">
      <c r="BI182" s="29"/>
    </row>
    <row r="183" spans="61:61">
      <c r="BI183" s="29"/>
    </row>
    <row r="184" spans="61:61">
      <c r="BI184" s="29"/>
    </row>
    <row r="185" spans="61:61">
      <c r="BI185" s="29"/>
    </row>
    <row r="186" spans="61:61">
      <c r="BI186" s="29"/>
    </row>
    <row r="187" spans="61:61">
      <c r="BI187" s="29"/>
    </row>
    <row r="188" spans="61:61">
      <c r="BI188" s="29"/>
    </row>
    <row r="189" spans="61:61">
      <c r="BI189" s="29"/>
    </row>
    <row r="190" spans="61:61">
      <c r="BI190" s="29"/>
    </row>
    <row r="191" spans="61:61">
      <c r="BI191" s="29"/>
    </row>
    <row r="192" spans="61:61">
      <c r="BI192" s="29"/>
    </row>
    <row r="193" spans="61:61">
      <c r="BI193" s="29"/>
    </row>
    <row r="194" spans="61:61">
      <c r="BI194" s="29"/>
    </row>
    <row r="195" spans="61:61">
      <c r="BI195" s="29"/>
    </row>
    <row r="196" spans="61:61">
      <c r="BI196" s="29"/>
    </row>
    <row r="197" spans="61:61">
      <c r="BI197" s="29"/>
    </row>
    <row r="198" spans="61:61">
      <c r="BI198" s="29"/>
    </row>
    <row r="199" spans="61:61">
      <c r="BI199" s="29"/>
    </row>
    <row r="200" spans="61:61">
      <c r="BI200" s="29"/>
    </row>
    <row r="201" spans="61:61">
      <c r="BI201" s="29"/>
    </row>
    <row r="202" spans="61:61">
      <c r="BI202" s="29"/>
    </row>
    <row r="203" spans="61:61">
      <c r="BI203" s="29"/>
    </row>
    <row r="204" spans="61:61">
      <c r="BI204" s="29"/>
    </row>
    <row r="205" spans="61:61">
      <c r="BI205" s="29"/>
    </row>
    <row r="206" spans="61:61">
      <c r="BI206" s="29"/>
    </row>
    <row r="207" spans="61:61">
      <c r="BI207" s="29"/>
    </row>
    <row r="208" spans="61:61">
      <c r="BI208" s="29"/>
    </row>
    <row r="209" spans="61:61">
      <c r="BI209" s="29"/>
    </row>
    <row r="210" spans="61:61">
      <c r="BI210" s="29"/>
    </row>
    <row r="211" spans="61:61">
      <c r="BI211" s="29"/>
    </row>
    <row r="212" spans="61:61">
      <c r="BI212" s="29"/>
    </row>
    <row r="213" spans="61:61">
      <c r="BI213" s="29"/>
    </row>
    <row r="214" spans="61:61">
      <c r="BI214" s="29"/>
    </row>
    <row r="215" spans="61:61">
      <c r="BI215" s="29"/>
    </row>
    <row r="216" spans="61:61">
      <c r="BI216" s="29"/>
    </row>
    <row r="217" spans="61:61">
      <c r="BI217" s="29"/>
    </row>
    <row r="218" spans="61:61">
      <c r="BI218" s="29"/>
    </row>
    <row r="219" spans="61:61">
      <c r="BI219" s="29"/>
    </row>
    <row r="220" spans="61:61">
      <c r="BI220" s="29"/>
    </row>
    <row r="221" spans="61:61">
      <c r="BI221" s="29"/>
    </row>
    <row r="222" spans="61:61">
      <c r="BI222" s="29"/>
    </row>
    <row r="223" spans="61:61">
      <c r="BI223" s="29"/>
    </row>
    <row r="224" spans="61:61">
      <c r="BI224" s="29"/>
    </row>
    <row r="225" spans="61:61">
      <c r="BI225" s="29"/>
    </row>
    <row r="226" spans="61:61">
      <c r="BI226" s="29"/>
    </row>
    <row r="227" spans="61:61">
      <c r="BI227" s="29"/>
    </row>
    <row r="228" spans="61:61">
      <c r="BI228" s="29"/>
    </row>
    <row r="229" spans="61:61">
      <c r="BI229" s="29"/>
    </row>
    <row r="230" spans="61:61">
      <c r="BI230" s="29"/>
    </row>
    <row r="231" spans="61:61">
      <c r="BI231" s="29"/>
    </row>
    <row r="232" spans="61:61">
      <c r="BI232" s="29"/>
    </row>
    <row r="233" spans="61:61">
      <c r="BI233" s="29"/>
    </row>
    <row r="234" spans="61:61">
      <c r="BI234" s="29"/>
    </row>
    <row r="235" spans="61:61">
      <c r="BI235" s="29"/>
    </row>
    <row r="236" spans="61:61">
      <c r="BI236" s="29"/>
    </row>
    <row r="237" spans="61:61">
      <c r="BI237" s="29"/>
    </row>
    <row r="238" spans="61:61">
      <c r="BI238" s="29"/>
    </row>
    <row r="239" spans="61:61">
      <c r="BI239" s="29"/>
    </row>
    <row r="240" spans="61:61">
      <c r="BI240" s="29"/>
    </row>
    <row r="241" spans="61:61">
      <c r="BI241" s="29"/>
    </row>
    <row r="242" spans="61:61">
      <c r="BI242" s="29"/>
    </row>
    <row r="243" spans="61:61">
      <c r="BI243" s="29"/>
    </row>
    <row r="244" spans="61:61">
      <c r="BI244" s="29"/>
    </row>
    <row r="245" spans="61:61">
      <c r="BI245" s="29"/>
    </row>
    <row r="246" spans="61:61">
      <c r="BI246" s="29"/>
    </row>
    <row r="247" spans="61:61">
      <c r="BI247" s="29"/>
    </row>
    <row r="248" spans="61:61">
      <c r="BI248" s="29"/>
    </row>
    <row r="249" spans="61:61">
      <c r="BI249" s="29"/>
    </row>
    <row r="250" spans="61:61">
      <c r="BI250" s="29"/>
    </row>
    <row r="251" spans="61:61">
      <c r="BI251" s="29"/>
    </row>
    <row r="252" spans="61:61">
      <c r="BI252" s="29"/>
    </row>
    <row r="253" spans="61:61">
      <c r="BI253" s="29"/>
    </row>
    <row r="254" spans="61:61">
      <c r="BI254" s="29"/>
    </row>
    <row r="255" spans="61:61">
      <c r="BI255" s="29"/>
    </row>
    <row r="256" spans="61:61">
      <c r="BI256" s="29"/>
    </row>
    <row r="257" spans="61:61">
      <c r="BI257" s="29"/>
    </row>
    <row r="258" spans="61:61">
      <c r="BI258" s="29"/>
    </row>
    <row r="259" spans="61:61">
      <c r="BI259" s="29"/>
    </row>
    <row r="260" spans="61:61">
      <c r="BI260" s="29"/>
    </row>
    <row r="261" spans="61:61">
      <c r="BI261" s="29"/>
    </row>
    <row r="262" spans="61:61">
      <c r="BI262" s="29"/>
    </row>
    <row r="263" spans="61:61">
      <c r="BI263" s="29"/>
    </row>
    <row r="264" spans="61:61">
      <c r="BI264" s="29"/>
    </row>
    <row r="265" spans="61:61">
      <c r="BI265" s="29"/>
    </row>
    <row r="266" spans="61:61">
      <c r="BI266" s="29"/>
    </row>
    <row r="267" spans="61:61">
      <c r="BI267" s="29"/>
    </row>
    <row r="268" spans="61:61">
      <c r="BI268" s="29"/>
    </row>
    <row r="269" spans="61:61">
      <c r="BI269" s="29"/>
    </row>
    <row r="270" spans="61:61">
      <c r="BI270" s="29"/>
    </row>
    <row r="271" spans="61:61">
      <c r="BI271" s="29"/>
    </row>
    <row r="272" spans="61:61">
      <c r="BI272" s="29"/>
    </row>
    <row r="273" spans="61:61">
      <c r="BI273" s="29"/>
    </row>
    <row r="274" spans="61:61">
      <c r="BI274" s="29"/>
    </row>
    <row r="275" spans="61:61">
      <c r="BI275" s="29"/>
    </row>
    <row r="276" spans="61:61">
      <c r="BI276" s="29"/>
    </row>
    <row r="277" spans="61:61">
      <c r="BI277" s="29"/>
    </row>
    <row r="278" spans="61:61">
      <c r="BI278" s="29"/>
    </row>
    <row r="279" spans="61:61">
      <c r="BI279" s="29"/>
    </row>
    <row r="280" spans="61:61">
      <c r="BI280" s="29"/>
    </row>
    <row r="281" spans="61:61">
      <c r="BI281" s="29"/>
    </row>
    <row r="282" spans="61:61">
      <c r="BI282" s="29"/>
    </row>
    <row r="283" spans="61:61">
      <c r="BI283" s="29"/>
    </row>
    <row r="284" spans="61:61">
      <c r="BI284" s="29"/>
    </row>
    <row r="285" spans="61:61">
      <c r="BI285" s="29"/>
    </row>
    <row r="286" spans="61:61">
      <c r="BI286" s="29"/>
    </row>
    <row r="287" spans="61:61">
      <c r="BI287" s="29"/>
    </row>
    <row r="288" spans="61:61">
      <c r="BI288" s="29"/>
    </row>
    <row r="289" spans="61:61">
      <c r="BI289" s="29"/>
    </row>
    <row r="290" spans="61:61">
      <c r="BI290" s="29"/>
    </row>
    <row r="291" spans="61:61">
      <c r="BI291" s="29"/>
    </row>
    <row r="292" spans="61:61">
      <c r="BI292" s="29"/>
    </row>
    <row r="293" spans="61:61">
      <c r="BI293" s="29"/>
    </row>
    <row r="294" spans="61:61">
      <c r="BI294" s="29"/>
    </row>
    <row r="295" spans="61:61">
      <c r="BI295" s="29"/>
    </row>
    <row r="296" spans="61:61">
      <c r="BI296" s="29"/>
    </row>
    <row r="297" spans="61:61">
      <c r="BI297" s="29"/>
    </row>
    <row r="298" spans="61:61">
      <c r="BI298" s="29"/>
    </row>
    <row r="299" spans="61:61">
      <c r="BI299" s="29"/>
    </row>
    <row r="300" spans="61:61">
      <c r="BI300" s="29"/>
    </row>
    <row r="301" spans="61:61">
      <c r="BI301" s="29"/>
    </row>
    <row r="302" spans="61:61">
      <c r="BI302" s="29"/>
    </row>
    <row r="303" spans="61:61">
      <c r="BI303" s="29"/>
    </row>
    <row r="304" spans="61:61">
      <c r="BI304" s="29"/>
    </row>
    <row r="305" spans="61:61">
      <c r="BI305" s="29"/>
    </row>
    <row r="306" spans="61:61">
      <c r="BI306" s="29"/>
    </row>
    <row r="307" spans="61:61">
      <c r="BI307" s="29"/>
    </row>
    <row r="308" spans="61:61">
      <c r="BI308" s="29"/>
    </row>
    <row r="309" spans="61:61">
      <c r="BI309" s="29"/>
    </row>
    <row r="310" spans="61:61">
      <c r="BI310" s="29"/>
    </row>
    <row r="311" spans="61:61">
      <c r="BI311" s="29"/>
    </row>
    <row r="312" spans="61:61">
      <c r="BI312" s="29"/>
    </row>
    <row r="313" spans="61:61">
      <c r="BI313" s="29"/>
    </row>
    <row r="314" spans="61:61">
      <c r="BI314" s="29"/>
    </row>
    <row r="315" spans="61:61">
      <c r="BI315" s="29"/>
    </row>
    <row r="316" spans="61:61">
      <c r="BI316" s="29"/>
    </row>
    <row r="317" spans="61:61">
      <c r="BI317" s="29"/>
    </row>
    <row r="318" spans="61:61">
      <c r="BI318" s="29"/>
    </row>
    <row r="319" spans="61:61">
      <c r="BI319" s="29"/>
    </row>
    <row r="320" spans="61:61">
      <c r="BI320" s="29"/>
    </row>
    <row r="321" spans="61:61">
      <c r="BI321" s="29"/>
    </row>
    <row r="322" spans="61:61">
      <c r="BI322" s="29"/>
    </row>
    <row r="323" spans="61:61">
      <c r="BI323" s="29"/>
    </row>
    <row r="324" spans="61:61">
      <c r="BI324" s="29"/>
    </row>
    <row r="325" spans="61:61">
      <c r="BI325" s="29"/>
    </row>
    <row r="326" spans="61:61">
      <c r="BI326" s="29"/>
    </row>
    <row r="327" spans="61:61">
      <c r="BI327" s="29"/>
    </row>
    <row r="328" spans="61:61">
      <c r="BI328" s="29"/>
    </row>
    <row r="329" spans="61:61">
      <c r="BI329" s="29"/>
    </row>
    <row r="330" spans="61:61">
      <c r="BI330" s="29"/>
    </row>
    <row r="331" spans="61:61">
      <c r="BI331" s="29"/>
    </row>
    <row r="332" spans="61:61">
      <c r="BI332" s="29"/>
    </row>
    <row r="333" spans="61:61">
      <c r="BI333" s="29"/>
    </row>
    <row r="334" spans="61:61">
      <c r="BI334" s="29"/>
    </row>
    <row r="335" spans="61:61">
      <c r="BI335" s="29"/>
    </row>
    <row r="336" spans="61:61">
      <c r="BI336" s="29"/>
    </row>
    <row r="337" spans="61:61">
      <c r="BI337" s="29"/>
    </row>
    <row r="338" spans="61:61">
      <c r="BI338" s="29"/>
    </row>
    <row r="339" spans="61:61">
      <c r="BI339" s="29"/>
    </row>
    <row r="340" spans="61:61">
      <c r="BI340" s="29"/>
    </row>
    <row r="341" spans="61:61">
      <c r="BI341" s="29"/>
    </row>
    <row r="342" spans="61:61">
      <c r="BI342" s="29"/>
    </row>
    <row r="343" spans="61:61">
      <c r="BI343" s="29"/>
    </row>
    <row r="344" spans="61:61">
      <c r="BI344" s="29"/>
    </row>
    <row r="345" spans="61:61">
      <c r="BI345" s="29"/>
    </row>
    <row r="346" spans="61:61">
      <c r="BI346" s="29"/>
    </row>
    <row r="347" spans="61:61">
      <c r="BI347" s="29"/>
    </row>
    <row r="348" spans="61:61">
      <c r="BI348" s="29"/>
    </row>
    <row r="349" spans="61:61">
      <c r="BI349" s="29"/>
    </row>
    <row r="350" spans="61:61">
      <c r="BI350" s="29"/>
    </row>
    <row r="351" spans="61:61">
      <c r="BI351" s="29"/>
    </row>
    <row r="352" spans="61:61">
      <c r="BI352" s="29"/>
    </row>
    <row r="353" spans="61:61">
      <c r="BI353" s="29"/>
    </row>
    <row r="354" spans="61:61">
      <c r="BI354" s="29"/>
    </row>
    <row r="355" spans="61:61">
      <c r="BI355" s="29"/>
    </row>
    <row r="356" spans="61:61">
      <c r="BI356" s="29"/>
    </row>
    <row r="357" spans="61:61">
      <c r="BI357" s="29"/>
    </row>
    <row r="358" spans="61:61">
      <c r="BI358" s="29"/>
    </row>
    <row r="359" spans="61:61">
      <c r="BI359" s="29"/>
    </row>
    <row r="360" spans="61:61">
      <c r="BI360" s="29"/>
    </row>
    <row r="361" spans="61:61">
      <c r="BI361" s="29"/>
    </row>
    <row r="362" spans="61:61">
      <c r="BI362" s="29"/>
    </row>
    <row r="363" spans="61:61">
      <c r="BI363" s="29"/>
    </row>
    <row r="364" spans="61:61">
      <c r="BI364" s="29"/>
    </row>
    <row r="365" spans="61:61">
      <c r="BI365" s="29"/>
    </row>
    <row r="366" spans="61:61">
      <c r="BI366" s="29"/>
    </row>
    <row r="367" spans="61:61">
      <c r="BI367" s="29"/>
    </row>
    <row r="368" spans="61:61">
      <c r="BI368" s="29"/>
    </row>
    <row r="369" spans="61:61">
      <c r="BI369" s="29"/>
    </row>
    <row r="370" spans="61:61">
      <c r="BI370" s="29"/>
    </row>
    <row r="371" spans="61:61">
      <c r="BI371" s="29"/>
    </row>
    <row r="372" spans="61:61">
      <c r="BI372" s="29"/>
    </row>
    <row r="373" spans="61:61">
      <c r="BI373" s="29"/>
    </row>
    <row r="374" spans="61:61">
      <c r="BI374" s="29"/>
    </row>
    <row r="375" spans="61:61">
      <c r="BI375" s="29"/>
    </row>
    <row r="376" spans="61:61">
      <c r="BI376" s="29"/>
    </row>
    <row r="377" spans="61:61">
      <c r="BI377" s="29"/>
    </row>
    <row r="378" spans="61:61">
      <c r="BI378" s="29"/>
    </row>
    <row r="379" spans="61:61">
      <c r="BI379" s="29"/>
    </row>
    <row r="380" spans="61:61">
      <c r="BI380" s="29"/>
    </row>
    <row r="381" spans="61:61">
      <c r="BI381" s="29"/>
    </row>
    <row r="382" spans="61:61">
      <c r="BI382" s="29"/>
    </row>
    <row r="383" spans="61:61">
      <c r="BI383" s="29"/>
    </row>
    <row r="384" spans="61:61">
      <c r="BI384" s="29"/>
    </row>
    <row r="385" spans="61:61">
      <c r="BI385" s="29"/>
    </row>
    <row r="386" spans="61:61">
      <c r="BI386" s="29"/>
    </row>
    <row r="387" spans="61:61">
      <c r="BI387" s="29"/>
    </row>
    <row r="388" spans="61:61">
      <c r="BI388" s="29"/>
    </row>
    <row r="389" spans="61:61">
      <c r="BI389" s="29"/>
    </row>
    <row r="390" spans="61:61">
      <c r="BI390" s="29"/>
    </row>
    <row r="391" spans="61:61">
      <c r="BI391" s="29"/>
    </row>
    <row r="392" spans="61:61">
      <c r="BI392" s="29"/>
    </row>
    <row r="393" spans="61:61">
      <c r="BI393" s="29"/>
    </row>
    <row r="394" spans="61:61">
      <c r="BI394" s="29"/>
    </row>
    <row r="395" spans="61:61">
      <c r="BI395" s="29"/>
    </row>
    <row r="396" spans="61:61">
      <c r="BI396" s="29"/>
    </row>
    <row r="397" spans="61:61">
      <c r="BI397" s="29"/>
    </row>
    <row r="398" spans="61:61">
      <c r="BI398" s="29"/>
    </row>
    <row r="399" spans="61:61">
      <c r="BI399" s="29"/>
    </row>
    <row r="400" spans="61:61">
      <c r="BI400" s="29"/>
    </row>
    <row r="401" spans="61:61">
      <c r="BI401" s="29"/>
    </row>
    <row r="402" spans="61:61">
      <c r="BI402" s="29"/>
    </row>
    <row r="403" spans="61:61">
      <c r="BI403" s="29"/>
    </row>
    <row r="404" spans="61:61">
      <c r="BI404" s="29"/>
    </row>
    <row r="405" spans="61:61">
      <c r="BI405" s="29"/>
    </row>
    <row r="406" spans="61:61">
      <c r="BI406" s="29"/>
    </row>
    <row r="407" spans="61:61">
      <c r="BI407" s="29"/>
    </row>
    <row r="408" spans="61:61">
      <c r="BI408" s="29"/>
    </row>
    <row r="409" spans="61:61">
      <c r="BI409" s="29"/>
    </row>
    <row r="410" spans="61:61">
      <c r="BI410" s="29"/>
    </row>
    <row r="411" spans="61:61">
      <c r="BI411" s="29"/>
    </row>
    <row r="412" spans="61:61">
      <c r="BI412" s="29"/>
    </row>
    <row r="413" spans="61:61">
      <c r="BI413" s="29"/>
    </row>
    <row r="414" spans="61:61">
      <c r="BI414" s="29"/>
    </row>
    <row r="415" spans="61:61">
      <c r="BI415" s="29"/>
    </row>
    <row r="416" spans="61:61">
      <c r="BI416" s="29"/>
    </row>
    <row r="417" spans="61:61">
      <c r="BI417" s="29"/>
    </row>
    <row r="418" spans="61:61">
      <c r="BI418" s="29"/>
    </row>
    <row r="419" spans="61:61">
      <c r="BI419" s="29"/>
    </row>
    <row r="420" spans="61:61">
      <c r="BI420" s="29"/>
    </row>
    <row r="421" spans="61:61">
      <c r="BI421" s="29"/>
    </row>
    <row r="422" spans="61:61">
      <c r="BI422" s="29"/>
    </row>
    <row r="423" spans="61:61">
      <c r="BI423" s="29"/>
    </row>
    <row r="424" spans="61:61">
      <c r="BI424" s="29"/>
    </row>
    <row r="425" spans="61:61">
      <c r="BI425" s="29"/>
    </row>
    <row r="426" spans="61:61">
      <c r="BI426" s="29"/>
    </row>
    <row r="427" spans="61:61">
      <c r="BI427" s="29"/>
    </row>
    <row r="428" spans="61:61">
      <c r="BI428" s="29"/>
    </row>
    <row r="429" spans="61:61">
      <c r="BI429" s="29"/>
    </row>
    <row r="430" spans="61:61">
      <c r="BI430" s="29"/>
    </row>
    <row r="431" spans="61:61">
      <c r="BI431" s="29"/>
    </row>
    <row r="432" spans="61:61">
      <c r="BI432" s="29"/>
    </row>
    <row r="433" spans="61:61">
      <c r="BI433" s="29"/>
    </row>
    <row r="434" spans="61:61">
      <c r="BI434" s="29"/>
    </row>
    <row r="435" spans="61:61">
      <c r="BI435" s="29"/>
    </row>
    <row r="436" spans="61:61">
      <c r="BI436" s="29"/>
    </row>
    <row r="437" spans="61:61">
      <c r="BI437" s="29"/>
    </row>
    <row r="438" spans="61:61">
      <c r="BI438" s="29"/>
    </row>
    <row r="439" spans="61:61">
      <c r="BI439" s="29"/>
    </row>
    <row r="440" spans="61:61">
      <c r="BI440" s="29"/>
    </row>
    <row r="441" spans="61:61">
      <c r="BI441" s="29"/>
    </row>
    <row r="442" spans="61:61">
      <c r="BI442" s="29"/>
    </row>
    <row r="443" spans="61:61">
      <c r="BI443" s="29"/>
    </row>
    <row r="444" spans="61:61">
      <c r="BI444" s="29"/>
    </row>
    <row r="445" spans="61:61">
      <c r="BI445" s="29"/>
    </row>
    <row r="446" spans="61:61">
      <c r="BI446" s="29"/>
    </row>
    <row r="447" spans="61:61">
      <c r="BI447" s="29"/>
    </row>
    <row r="448" spans="61:61">
      <c r="BI448" s="29"/>
    </row>
    <row r="449" spans="61:61">
      <c r="BI449" s="29"/>
    </row>
    <row r="450" spans="61:61">
      <c r="BI450" s="29"/>
    </row>
    <row r="451" spans="61:61">
      <c r="BI451" s="29"/>
    </row>
    <row r="452" spans="61:61">
      <c r="BI452" s="29"/>
    </row>
    <row r="453" spans="61:61">
      <c r="BI453" s="29"/>
    </row>
    <row r="454" spans="61:61">
      <c r="BI454" s="29"/>
    </row>
    <row r="455" spans="61:61">
      <c r="BI455" s="29"/>
    </row>
    <row r="456" spans="61:61">
      <c r="BI456" s="29"/>
    </row>
    <row r="457" spans="61:61">
      <c r="BI457" s="29"/>
    </row>
    <row r="458" spans="61:61">
      <c r="BI458" s="29"/>
    </row>
    <row r="459" spans="61:61">
      <c r="BI459" s="29"/>
    </row>
    <row r="460" spans="61:61">
      <c r="BI460" s="29"/>
    </row>
    <row r="461" spans="61:61">
      <c r="BI461" s="29"/>
    </row>
    <row r="462" spans="61:61">
      <c r="BI462" s="29"/>
    </row>
    <row r="463" spans="61:61">
      <c r="BI463" s="29"/>
    </row>
    <row r="464" spans="61:61">
      <c r="BI464" s="29"/>
    </row>
    <row r="465" spans="61:61">
      <c r="BI465" s="29"/>
    </row>
    <row r="466" spans="61:61">
      <c r="BI466" s="29"/>
    </row>
    <row r="467" spans="61:61">
      <c r="BI467" s="29"/>
    </row>
    <row r="468" spans="61:61">
      <c r="BI468" s="29"/>
    </row>
    <row r="469" spans="61:61">
      <c r="BI469" s="29"/>
    </row>
    <row r="470" spans="61:61">
      <c r="BI470" s="29"/>
    </row>
    <row r="471" spans="61:61">
      <c r="BI471" s="29"/>
    </row>
    <row r="472" spans="61:61">
      <c r="BI472" s="29"/>
    </row>
    <row r="473" spans="61:61">
      <c r="BI473" s="29"/>
    </row>
    <row r="474" spans="61:61">
      <c r="BI474" s="29"/>
    </row>
    <row r="475" spans="61:61">
      <c r="BI475" s="29"/>
    </row>
    <row r="476" spans="61:61">
      <c r="BI476" s="29"/>
    </row>
    <row r="477" spans="61:61">
      <c r="BI477" s="29"/>
    </row>
    <row r="478" spans="61:61">
      <c r="BI478" s="29"/>
    </row>
    <row r="479" spans="61:61">
      <c r="BI479" s="29"/>
    </row>
    <row r="480" spans="61:61">
      <c r="BI480" s="29"/>
    </row>
    <row r="481" spans="61:61">
      <c r="BI481" s="29"/>
    </row>
    <row r="482" spans="61:61">
      <c r="BI482" s="29"/>
    </row>
    <row r="483" spans="61:61">
      <c r="BI483" s="29"/>
    </row>
    <row r="484" spans="61:61">
      <c r="BI484" s="29"/>
    </row>
    <row r="485" spans="61:61">
      <c r="BI485" s="29"/>
    </row>
    <row r="486" spans="61:61">
      <c r="BI486" s="29"/>
    </row>
    <row r="487" spans="61:61">
      <c r="BI487" s="29"/>
    </row>
    <row r="488" spans="61:61">
      <c r="BI488" s="29"/>
    </row>
    <row r="489" spans="61:61">
      <c r="BI489" s="29"/>
    </row>
    <row r="490" spans="61:61">
      <c r="BI490" s="29"/>
    </row>
    <row r="491" spans="61:61">
      <c r="BI491" s="29"/>
    </row>
    <row r="492" spans="61:61">
      <c r="BI492" s="29"/>
    </row>
    <row r="493" spans="61:61">
      <c r="BI493" s="29"/>
    </row>
    <row r="494" spans="61:61">
      <c r="BI494" s="29"/>
    </row>
    <row r="495" spans="61:61">
      <c r="BI495" s="29"/>
    </row>
    <row r="496" spans="61:61">
      <c r="BI496" s="29"/>
    </row>
    <row r="497" spans="61:61">
      <c r="BI497" s="29"/>
    </row>
    <row r="498" spans="61:61">
      <c r="BI498" s="29"/>
    </row>
    <row r="499" spans="61:61">
      <c r="BI499" s="29"/>
    </row>
    <row r="500" spans="61:61">
      <c r="BI500" s="29"/>
    </row>
    <row r="501" spans="61:61">
      <c r="BI501" s="29"/>
    </row>
    <row r="502" spans="61:61">
      <c r="BI502" s="29"/>
    </row>
    <row r="503" spans="61:61">
      <c r="BI503" s="29"/>
    </row>
    <row r="504" spans="61:61">
      <c r="BI504" s="29"/>
    </row>
    <row r="505" spans="61:61">
      <c r="BI505" s="29"/>
    </row>
    <row r="506" spans="61:61">
      <c r="BI506" s="29"/>
    </row>
    <row r="507" spans="61:61">
      <c r="BI507" s="29"/>
    </row>
    <row r="508" spans="61:61">
      <c r="BI508" s="29"/>
    </row>
    <row r="509" spans="61:61">
      <c r="BI509" s="29"/>
    </row>
    <row r="510" spans="61:61">
      <c r="BI510" s="29"/>
    </row>
    <row r="511" spans="61:61">
      <c r="BI511" s="29"/>
    </row>
    <row r="512" spans="61:61">
      <c r="BI512" s="29"/>
    </row>
    <row r="513" spans="61:61">
      <c r="BI513" s="29"/>
    </row>
    <row r="514" spans="61:61">
      <c r="BI514" s="29"/>
    </row>
    <row r="515" spans="61:61">
      <c r="BI515" s="29"/>
    </row>
    <row r="516" spans="61:61">
      <c r="BI516" s="29"/>
    </row>
    <row r="517" spans="61:61">
      <c r="BI517" s="29"/>
    </row>
    <row r="518" spans="61:61">
      <c r="BI518" s="29"/>
    </row>
    <row r="519" spans="61:61">
      <c r="BI519" s="29"/>
    </row>
    <row r="520" spans="61:61">
      <c r="BI520" s="29"/>
    </row>
    <row r="521" spans="61:61">
      <c r="BI521" s="29"/>
    </row>
    <row r="522" spans="61:61">
      <c r="BI522" s="29"/>
    </row>
    <row r="523" spans="61:61">
      <c r="BI523" s="29"/>
    </row>
    <row r="524" spans="61:61">
      <c r="BI524" s="29"/>
    </row>
    <row r="525" spans="61:61">
      <c r="BI525" s="29"/>
    </row>
    <row r="526" spans="61:61">
      <c r="BI526" s="29"/>
    </row>
    <row r="527" spans="61:61">
      <c r="BI527" s="29"/>
    </row>
    <row r="528" spans="61:61">
      <c r="BI528" s="29"/>
    </row>
    <row r="529" spans="61:61">
      <c r="BI529" s="29"/>
    </row>
    <row r="530" spans="61:61">
      <c r="BI530" s="29"/>
    </row>
    <row r="531" spans="61:61">
      <c r="BI531" s="29"/>
    </row>
    <row r="532" spans="61:61">
      <c r="BI532" s="29"/>
    </row>
    <row r="533" spans="61:61">
      <c r="BI533" s="29"/>
    </row>
    <row r="534" spans="61:61">
      <c r="BI534" s="29"/>
    </row>
    <row r="535" spans="61:61">
      <c r="BI535" s="29"/>
    </row>
    <row r="536" spans="61:61">
      <c r="BI536" s="29"/>
    </row>
    <row r="537" spans="61:61">
      <c r="BI537" s="29"/>
    </row>
    <row r="538" spans="61:61">
      <c r="BI538" s="29"/>
    </row>
    <row r="539" spans="61:61">
      <c r="BI539" s="29"/>
    </row>
    <row r="540" spans="61:61">
      <c r="BI540" s="29"/>
    </row>
    <row r="541" spans="61:61">
      <c r="BI541" s="29"/>
    </row>
    <row r="542" spans="61:61">
      <c r="BI542" s="29"/>
    </row>
    <row r="543" spans="61:61">
      <c r="BI543" s="29"/>
    </row>
    <row r="544" spans="61:61">
      <c r="BI544" s="29"/>
    </row>
    <row r="545" spans="61:61">
      <c r="BI545" s="29"/>
    </row>
    <row r="546" spans="61:61">
      <c r="BI546" s="29"/>
    </row>
    <row r="547" spans="61:61">
      <c r="BI547" s="29"/>
    </row>
    <row r="548" spans="61:61">
      <c r="BI548" s="29"/>
    </row>
    <row r="549" spans="61:61">
      <c r="BI549" s="29"/>
    </row>
    <row r="550" spans="61:61">
      <c r="BI550" s="29"/>
    </row>
    <row r="551" spans="61:61">
      <c r="BI551" s="29"/>
    </row>
    <row r="552" spans="61:61">
      <c r="BI552" s="29"/>
    </row>
    <row r="553" spans="61:61">
      <c r="BI553" s="29"/>
    </row>
    <row r="554" spans="61:61">
      <c r="BI554" s="29"/>
    </row>
    <row r="555" spans="61:61">
      <c r="BI555" s="29"/>
    </row>
    <row r="556" spans="61:61">
      <c r="BI556" s="29"/>
    </row>
    <row r="557" spans="61:61">
      <c r="BI557" s="29"/>
    </row>
    <row r="558" spans="61:61">
      <c r="BI558" s="29"/>
    </row>
    <row r="559" spans="61:61">
      <c r="BI559" s="29"/>
    </row>
    <row r="560" spans="61:61">
      <c r="BI560" s="29"/>
    </row>
    <row r="561" spans="61:61">
      <c r="BI561" s="29"/>
    </row>
    <row r="562" spans="61:61">
      <c r="BI562" s="29"/>
    </row>
    <row r="563" spans="61:61">
      <c r="BI563" s="29"/>
    </row>
    <row r="564" spans="61:61">
      <c r="BI564" s="29"/>
    </row>
    <row r="565" spans="61:61">
      <c r="BI565" s="29"/>
    </row>
    <row r="566" spans="61:61">
      <c r="BI566" s="29"/>
    </row>
    <row r="567" spans="61:61">
      <c r="BI567" s="29"/>
    </row>
    <row r="568" spans="61:61">
      <c r="BI568" s="29"/>
    </row>
    <row r="569" spans="61:61">
      <c r="BI569" s="29"/>
    </row>
    <row r="570" spans="61:61">
      <c r="BI570" s="29"/>
    </row>
    <row r="571" spans="61:61">
      <c r="BI571" s="29"/>
    </row>
    <row r="572" spans="61:61">
      <c r="BI572" s="29"/>
    </row>
    <row r="573" spans="61:61">
      <c r="BI573" s="29"/>
    </row>
    <row r="574" spans="61:61">
      <c r="BI574" s="29"/>
    </row>
    <row r="575" spans="61:61">
      <c r="BI575" s="29"/>
    </row>
    <row r="576" spans="61:61">
      <c r="BI576" s="29"/>
    </row>
    <row r="577" spans="61:61">
      <c r="BI577" s="29"/>
    </row>
    <row r="578" spans="61:61">
      <c r="BI578" s="29"/>
    </row>
    <row r="579" spans="61:61">
      <c r="BI579" s="29"/>
    </row>
    <row r="580" spans="61:61">
      <c r="BI580" s="29"/>
    </row>
    <row r="581" spans="61:61">
      <c r="BI581" s="29"/>
    </row>
    <row r="582" spans="61:61">
      <c r="BI582" s="29"/>
    </row>
    <row r="583" spans="61:61">
      <c r="BI583" s="29"/>
    </row>
    <row r="584" spans="61:61">
      <c r="BI584" s="29"/>
    </row>
    <row r="585" spans="61:61">
      <c r="BI585" s="29"/>
    </row>
    <row r="586" spans="61:61">
      <c r="BI586" s="29"/>
    </row>
    <row r="587" spans="61:61">
      <c r="BI587" s="29"/>
    </row>
    <row r="588" spans="61:61">
      <c r="BI588" s="29"/>
    </row>
    <row r="589" spans="61:61">
      <c r="BI589" s="29"/>
    </row>
    <row r="590" spans="61:61">
      <c r="BI590" s="29"/>
    </row>
    <row r="591" spans="61:61">
      <c r="BI591" s="29"/>
    </row>
    <row r="592" spans="61:61">
      <c r="BI592" s="29"/>
    </row>
    <row r="593" spans="6:66">
      <c r="BI593" s="29"/>
    </row>
    <row r="594" spans="6:66">
      <c r="BI594" s="29"/>
    </row>
    <row r="595" spans="6:66">
      <c r="BI595" s="29"/>
    </row>
    <row r="596" spans="6:66">
      <c r="BI596" s="29"/>
    </row>
    <row r="597" spans="6:66">
      <c r="BI597" s="29"/>
    </row>
    <row r="598" spans="6:66">
      <c r="BI598" s="29"/>
    </row>
    <row r="599" spans="6:66">
      <c r="BI599" s="29"/>
    </row>
    <row r="600" spans="6:66">
      <c r="BI600" s="29"/>
    </row>
    <row r="601" spans="6:66">
      <c r="BI601" s="29"/>
    </row>
    <row r="602" spans="6:66">
      <c r="BI602" s="29"/>
    </row>
    <row r="603" spans="6:66">
      <c r="BI603" s="29"/>
    </row>
    <row r="604" spans="6:66">
      <c r="BI604" s="29"/>
    </row>
    <row r="605" spans="6:66">
      <c r="BI605" s="29"/>
    </row>
    <row r="606" spans="6:66">
      <c r="F606">
        <f>IF(ISBLANK('Professional MASTER'!H14),"",'Professional MASTER'!H14)</f>
        <v>15</v>
      </c>
      <c r="G606">
        <f>IF(ISBLANK('Professional MASTER'!I14),"",'Professional MASTER'!I14)</f>
        <v>70</v>
      </c>
      <c r="H606">
        <f>IF(ISBLANK('Professional MASTER'!J14),"",'Professional MASTER'!J14)</f>
        <v>26</v>
      </c>
      <c r="I606">
        <f>IF(ISBLANK('Professional MASTER'!K14),"",'Professional MASTER'!K14)</f>
        <v>1.7333333333333334</v>
      </c>
      <c r="J606">
        <f>IF(ISBLANK('Professional MASTER'!L14),"",'Professional MASTER'!L14)</f>
        <v>69</v>
      </c>
      <c r="K606">
        <f>IF(ISBLANK('Professional MASTER'!M14),"",'Professional MASTER'!M14)</f>
        <v>4.5999999999999996</v>
      </c>
      <c r="N606">
        <f>IF(ISBLANK('Professional MASTER'!N14),"",'Professional MASTER'!N14)</f>
        <v>1</v>
      </c>
      <c r="AU606">
        <f>IF(ISBLANK('Professional MASTER'!AU14),"",'Professional MASTER'!AU14)</f>
        <v>44.970000000000027</v>
      </c>
      <c r="AV606">
        <f>IF(ISBLANK('Professional MASTER'!AV14),"",'Professional MASTER'!AV14)</f>
        <v>10.713333333333338</v>
      </c>
      <c r="AW606">
        <f>IF(ISBLANK('Professional MASTER'!AW14),"",'Professional MASTER'!AW14)</f>
        <v>9.2746666666666613</v>
      </c>
      <c r="AX606">
        <f>IF(ISBLANK('Professional MASTER'!AX14),"",'Professional MASTER'!AX14)</f>
        <v>7.7359999999999971</v>
      </c>
      <c r="BG606">
        <f>IF(ISBLANK('Professional MASTER'!BG14),"",'Professional MASTER'!BG14)</f>
        <v>66.666666666666671</v>
      </c>
      <c r="BI606" s="29">
        <f>IF(ISBLANK('Professional MASTER'!BH14),"",'Professional MASTER'!BH14)</f>
        <v>5.208333333333333E-5</v>
      </c>
      <c r="BJ606">
        <f>IF(ISBLANK('Professional MASTER'!F14),"",'Professional MASTER'!F14)</f>
        <v>1</v>
      </c>
      <c r="BK606">
        <f>IF(ISBLANK('Professional MASTER'!G14),"",'Professional MASTER'!G14)</f>
        <v>15</v>
      </c>
      <c r="BL606">
        <f>IF(ISBLANK('Professional MASTER'!AF14),"",'Professional MASTER'!AF14)</f>
        <v>1</v>
      </c>
      <c r="BN606">
        <f>IF(ISBLANK('Professional MASTER'!BI14),"",'Professional MASTER'!BI14)</f>
        <v>98.571428571428584</v>
      </c>
    </row>
    <row r="607" spans="6:66">
      <c r="F607">
        <f>IF(ISBLANK('Professional MASTER'!H15),"",'Professional MASTER'!H15)</f>
        <v>15</v>
      </c>
      <c r="G607">
        <f>IF(ISBLANK('Professional MASTER'!I15),"",'Professional MASTER'!I15)</f>
        <v>69</v>
      </c>
      <c r="H607">
        <f>IF(ISBLANK('Professional MASTER'!J15),"",'Professional MASTER'!J15)</f>
        <v>25</v>
      </c>
      <c r="I607">
        <f>IF(ISBLANK('Professional MASTER'!K15),"",'Professional MASTER'!K15)</f>
        <v>1.6666666666666667</v>
      </c>
      <c r="J607">
        <f>IF(ISBLANK('Professional MASTER'!L15),"",'Professional MASTER'!L15)</f>
        <v>68</v>
      </c>
      <c r="K607">
        <f>IF(ISBLANK('Professional MASTER'!M15),"",'Professional MASTER'!M15)</f>
        <v>4.5333333333333332</v>
      </c>
      <c r="N607">
        <f>IF(ISBLANK('Professional MASTER'!N15),"",'Professional MASTER'!N15)</f>
        <v>1</v>
      </c>
      <c r="AU607">
        <f>IF(ISBLANK('Professional MASTER'!AU15),"",'Professional MASTER'!AU15)</f>
        <v>50.610000000000014</v>
      </c>
      <c r="AV607">
        <f>IF(ISBLANK('Professional MASTER'!AV15),"",'Professional MASTER'!AV15)</f>
        <v>9.9266666666666694</v>
      </c>
      <c r="AW607">
        <f>IF(ISBLANK('Professional MASTER'!AW15),"",'Professional MASTER'!AW15)</f>
        <v>8.8826666666666618</v>
      </c>
      <c r="AX607">
        <f>IF(ISBLANK('Professional MASTER'!AX15),"",'Professional MASTER'!AX15)</f>
        <v>7.4220000000000006</v>
      </c>
      <c r="BG607">
        <f>IF(ISBLANK('Professional MASTER'!BG15),"",'Professional MASTER'!BG15)</f>
        <v>66.666666666666671</v>
      </c>
      <c r="BI607" s="29">
        <f>IF(ISBLANK('Professional MASTER'!BH15),"",'Professional MASTER'!BH15)</f>
        <v>5.208333333333333E-5</v>
      </c>
      <c r="BJ607">
        <f>IF(ISBLANK('Professional MASTER'!F15),"",'Professional MASTER'!F15)</f>
        <v>1</v>
      </c>
      <c r="BK607">
        <f>IF(ISBLANK('Professional MASTER'!G15),"",'Professional MASTER'!G15)</f>
        <v>15</v>
      </c>
      <c r="BL607">
        <f>IF(ISBLANK('Professional MASTER'!AF15),"",'Professional MASTER'!AF15)</f>
        <v>1</v>
      </c>
      <c r="BN607">
        <f>IF(ISBLANK('Professional MASTER'!BI15),"",'Professional MASTER'!BI15)</f>
        <v>98.550724637681171</v>
      </c>
    </row>
    <row r="608" spans="6:66">
      <c r="F608">
        <f>IF(ISBLANK('Professional MASTER'!H16),"",'Professional MASTER'!H16)</f>
        <v>15</v>
      </c>
      <c r="G608">
        <f>IF(ISBLANK('Professional MASTER'!I16),"",'Professional MASTER'!I16)</f>
        <v>70</v>
      </c>
      <c r="H608">
        <f>IF(ISBLANK('Professional MASTER'!J16),"",'Professional MASTER'!J16)</f>
        <v>26</v>
      </c>
      <c r="I608">
        <f>IF(ISBLANK('Professional MASTER'!K16),"",'Professional MASTER'!K16)</f>
        <v>1.7333333333333334</v>
      </c>
      <c r="J608">
        <f>IF(ISBLANK('Professional MASTER'!L16),"",'Professional MASTER'!L16)</f>
        <v>69</v>
      </c>
      <c r="K608">
        <f>IF(ISBLANK('Professional MASTER'!M16),"",'Professional MASTER'!M16)</f>
        <v>4.5999999999999996</v>
      </c>
      <c r="N608">
        <f>IF(ISBLANK('Professional MASTER'!N16),"",'Professional MASTER'!N16)</f>
        <v>1</v>
      </c>
      <c r="AU608">
        <f>IF(ISBLANK('Professional MASTER'!AU16),"",'Professional MASTER'!AU16)</f>
        <v>44.970000000000027</v>
      </c>
      <c r="AV608">
        <f>IF(ISBLANK('Professional MASTER'!AV16),"",'Professional MASTER'!AV16)</f>
        <v>10.713333333333338</v>
      </c>
      <c r="AW608">
        <f>IF(ISBLANK('Professional MASTER'!AW16),"",'Professional MASTER'!AW16)</f>
        <v>9.2746666666666613</v>
      </c>
      <c r="AX608">
        <f>IF(ISBLANK('Professional MASTER'!AX16),"",'Professional MASTER'!AX16)</f>
        <v>7.7359999999999971</v>
      </c>
      <c r="BG608">
        <f>IF(ISBLANK('Professional MASTER'!BG16),"",'Professional MASTER'!BG16)</f>
        <v>66.666666666666671</v>
      </c>
      <c r="BI608" s="29">
        <f>IF(ISBLANK('Professional MASTER'!BH16),"",'Professional MASTER'!BH16)</f>
        <v>5.208333333333333E-5</v>
      </c>
      <c r="BJ608">
        <f>IF(ISBLANK('Professional MASTER'!F16),"",'Professional MASTER'!F16)</f>
        <v>1</v>
      </c>
      <c r="BK608">
        <f>IF(ISBLANK('Professional MASTER'!G16),"",'Professional MASTER'!G16)</f>
        <v>15</v>
      </c>
      <c r="BL608">
        <f>IF(ISBLANK('Professional MASTER'!AF16),"",'Professional MASTER'!AF16)</f>
        <v>1</v>
      </c>
      <c r="BN608">
        <f>IF(ISBLANK('Professional MASTER'!BI16),"",'Professional MASTER'!BI16)</f>
        <v>98.571428571428584</v>
      </c>
    </row>
    <row r="609" spans="6:66">
      <c r="F609">
        <f>IF(ISBLANK('Professional MASTER'!H17),"",'Professional MASTER'!H17)</f>
        <v>11</v>
      </c>
      <c r="G609">
        <f>IF(ISBLANK('Professional MASTER'!I17),"",'Professional MASTER'!I17)</f>
        <v>47</v>
      </c>
      <c r="H609">
        <f>IF(ISBLANK('Professional MASTER'!J17),"",'Professional MASTER'!J17)</f>
        <v>18</v>
      </c>
      <c r="I609">
        <f>IF(ISBLANK('Professional MASTER'!K17),"",'Professional MASTER'!K17)</f>
        <v>1.6363636363636365</v>
      </c>
      <c r="J609">
        <f>IF(ISBLANK('Professional MASTER'!L17),"",'Professional MASTER'!L17)</f>
        <v>46</v>
      </c>
      <c r="K609">
        <f>IF(ISBLANK('Professional MASTER'!M17),"",'Professional MASTER'!M17)</f>
        <v>4.1818181818181817</v>
      </c>
      <c r="N609">
        <f>IF(ISBLANK('Professional MASTER'!N17),"",'Professional MASTER'!N17)</f>
        <v>1</v>
      </c>
      <c r="AU609">
        <f>IF(ISBLANK('Professional MASTER'!AU17),"",'Professional MASTER'!AU17)</f>
        <v>57.233636363636371</v>
      </c>
      <c r="AV609">
        <f>IF(ISBLANK('Professional MASTER'!AV17),"",'Professional MASTER'!AV17)</f>
        <v>8.0090909090909115</v>
      </c>
      <c r="AW609">
        <f>IF(ISBLANK('Professional MASTER'!AW17),"",'Professional MASTER'!AW17)</f>
        <v>6.0981818181818142</v>
      </c>
      <c r="AX609">
        <f>IF(ISBLANK('Professional MASTER'!AX17),"",'Professional MASTER'!AX17)</f>
        <v>3.7663636363636357</v>
      </c>
      <c r="BG609">
        <f>IF(ISBLANK('Professional MASTER'!BG17),"",'Professional MASTER'!BG17)</f>
        <v>90.909090909090907</v>
      </c>
      <c r="BI609" s="29">
        <f>IF(ISBLANK('Professional MASTER'!BH17),"",'Professional MASTER'!BH17)</f>
        <v>3.8194444444444444E-5</v>
      </c>
      <c r="BJ609">
        <f>IF(ISBLANK('Professional MASTER'!F17),"",'Professional MASTER'!F17)</f>
        <v>1</v>
      </c>
      <c r="BK609">
        <f>IF(ISBLANK('Professional MASTER'!G17),"",'Professional MASTER'!G17)</f>
        <v>11</v>
      </c>
      <c r="BL609">
        <f>IF(ISBLANK('Professional MASTER'!AF17),"",'Professional MASTER'!AF17)</f>
        <v>1</v>
      </c>
      <c r="BN609">
        <f>IF(ISBLANK('Professional MASTER'!BI17),"",'Professional MASTER'!BI17)</f>
        <v>97.872340425531917</v>
      </c>
    </row>
    <row r="610" spans="6:66">
      <c r="F610">
        <f>IF(ISBLANK('Professional MASTER'!H18),"",'Professional MASTER'!H18)</f>
        <v>22</v>
      </c>
      <c r="G610">
        <f>IF(ISBLANK('Professional MASTER'!I18),"",'Professional MASTER'!I18)</f>
        <v>151</v>
      </c>
      <c r="H610">
        <f>IF(ISBLANK('Professional MASTER'!J18),"",'Professional MASTER'!J18)</f>
        <v>48</v>
      </c>
      <c r="I610">
        <f>IF(ISBLANK('Professional MASTER'!K18),"",'Professional MASTER'!K18)</f>
        <v>2.1818181818181817</v>
      </c>
      <c r="J610">
        <f>IF(ISBLANK('Professional MASTER'!L18),"",'Professional MASTER'!L18)</f>
        <v>147</v>
      </c>
      <c r="K610">
        <f>IF(ISBLANK('Professional MASTER'!M18),"",'Professional MASTER'!M18)</f>
        <v>6.6818181818181817</v>
      </c>
      <c r="N610">
        <f>IF(ISBLANK('Professional MASTER'!N18),"",'Professional MASTER'!N18)</f>
        <v>1</v>
      </c>
      <c r="AU610">
        <f>IF(ISBLANK('Professional MASTER'!AU18),"",'Professional MASTER'!AU18)</f>
        <v>-7.6818181818154585E-2</v>
      </c>
      <c r="AV610">
        <f>IF(ISBLANK('Professional MASTER'!AV18),"",'Professional MASTER'!AV18)</f>
        <v>18.735454545454548</v>
      </c>
      <c r="AW610">
        <f>IF(ISBLANK('Professional MASTER'!AW18),"",'Professional MASTER'!AW18)</f>
        <v>22.143636363636364</v>
      </c>
      <c r="AX610">
        <f>IF(ISBLANK('Professional MASTER'!AX18),"",'Professional MASTER'!AX18)</f>
        <v>21.041363636363634</v>
      </c>
      <c r="BG610">
        <f>IF(ISBLANK('Professional MASTER'!BG18),"",'Professional MASTER'!BG18)</f>
        <v>181.81818181818181</v>
      </c>
      <c r="BI610" s="29">
        <f>IF(ISBLANK('Professional MASTER'!BH18),"",'Professional MASTER'!BH18)</f>
        <v>7.6388888888888887E-5</v>
      </c>
      <c r="BJ610">
        <f>IF(ISBLANK('Professional MASTER'!F18),"",'Professional MASTER'!F18)</f>
        <v>1</v>
      </c>
      <c r="BK610">
        <f>IF(ISBLANK('Professional MASTER'!G18),"",'Professional MASTER'!G18)</f>
        <v>22</v>
      </c>
      <c r="BL610">
        <f>IF(ISBLANK('Professional MASTER'!AF18),"",'Professional MASTER'!AF18)</f>
        <v>4</v>
      </c>
      <c r="BN610">
        <f>IF(ISBLANK('Professional MASTER'!BI18),"",'Professional MASTER'!BI18)</f>
        <v>97.350993377483448</v>
      </c>
    </row>
    <row r="611" spans="6:66">
      <c r="F611">
        <f>IF(ISBLANK('Professional MASTER'!H19),"",'Professional MASTER'!H19)</f>
        <v>38</v>
      </c>
      <c r="G611">
        <f>IF(ISBLANK('Professional MASTER'!I19),"",'Professional MASTER'!I19)</f>
        <v>223</v>
      </c>
      <c r="H611">
        <f>IF(ISBLANK('Professional MASTER'!J19),"",'Professional MASTER'!J19)</f>
        <v>75</v>
      </c>
      <c r="I611">
        <f>IF(ISBLANK('Professional MASTER'!K19),"",'Professional MASTER'!K19)</f>
        <v>1.9736842105263157</v>
      </c>
      <c r="J611">
        <f>IF(ISBLANK('Professional MASTER'!L19),"",'Professional MASTER'!L19)</f>
        <v>220</v>
      </c>
      <c r="K611">
        <f>IF(ISBLANK('Professional MASTER'!M19),"",'Professional MASTER'!M19)</f>
        <v>5.7894736842105265</v>
      </c>
      <c r="N611">
        <f>IF(ISBLANK('Professional MASTER'!N19),"",'Professional MASTER'!N19)</f>
        <v>1</v>
      </c>
      <c r="AU611">
        <f>IF(ISBLANK('Professional MASTER'!AU19),"",'Professional MASTER'!AU19)</f>
        <v>1.2913157894737139</v>
      </c>
      <c r="AV611">
        <f>IF(ISBLANK('Professional MASTER'!AV19),"",'Professional MASTER'!AV19)</f>
        <v>22.519473684210528</v>
      </c>
      <c r="AW611">
        <f>IF(ISBLANK('Professional MASTER'!AW19),"",'Professional MASTER'!AW19)</f>
        <v>17.463157894736842</v>
      </c>
      <c r="AX611">
        <f>IF(ISBLANK('Professional MASTER'!AX19),"",'Professional MASTER'!AX19)</f>
        <v>24.838421052631581</v>
      </c>
      <c r="BG611">
        <f>IF(ISBLANK('Professional MASTER'!BG19),"",'Professional MASTER'!BG19)</f>
        <v>78.94736842105263</v>
      </c>
      <c r="BI611" s="29">
        <f>IF(ISBLANK('Professional MASTER'!BH19),"",'Professional MASTER'!BH19)</f>
        <v>1.3194444444444446E-4</v>
      </c>
      <c r="BJ611">
        <f>IF(ISBLANK('Professional MASTER'!F19),"",'Professional MASTER'!F19)</f>
        <v>1</v>
      </c>
      <c r="BK611">
        <f>IF(ISBLANK('Professional MASTER'!G19),"",'Professional MASTER'!G19)</f>
        <v>38</v>
      </c>
      <c r="BL611">
        <f>IF(ISBLANK('Professional MASTER'!AF19),"",'Professional MASTER'!AF19)</f>
        <v>3</v>
      </c>
      <c r="BN611">
        <f>IF(ISBLANK('Professional MASTER'!BI19),"",'Professional MASTER'!BI19)</f>
        <v>98.654708520179369</v>
      </c>
    </row>
    <row r="612" spans="6:66">
      <c r="F612">
        <f>IF(ISBLANK('Professional MASTER'!H20),"",'Professional MASTER'!H20)</f>
        <v>24</v>
      </c>
      <c r="G612">
        <f>IF(ISBLANK('Professional MASTER'!I20),"",'Professional MASTER'!I20)</f>
        <v>143</v>
      </c>
      <c r="H612">
        <f>IF(ISBLANK('Professional MASTER'!J20),"",'Professional MASTER'!J20)</f>
        <v>48</v>
      </c>
      <c r="I612">
        <f>IF(ISBLANK('Professional MASTER'!K20),"",'Professional MASTER'!K20)</f>
        <v>2</v>
      </c>
      <c r="J612">
        <f>IF(ISBLANK('Professional MASTER'!L20),"",'Professional MASTER'!L20)</f>
        <v>140</v>
      </c>
      <c r="K612">
        <f>IF(ISBLANK('Professional MASTER'!M20),"",'Professional MASTER'!M20)</f>
        <v>5.833333333333333</v>
      </c>
      <c r="N612">
        <f>IF(ISBLANK('Professional MASTER'!N20),"",'Professional MASTER'!N20)</f>
        <v>1</v>
      </c>
      <c r="AU612">
        <f>IF(ISBLANK('Professional MASTER'!AU20),"",'Professional MASTER'!AU20)</f>
        <v>13.27500000000002</v>
      </c>
      <c r="AV612">
        <f>IF(ISBLANK('Professional MASTER'!AV20),"",'Professional MASTER'!AV20)</f>
        <v>17.37</v>
      </c>
      <c r="AW612">
        <f>IF(ISBLANK('Professional MASTER'!AW20),"",'Professional MASTER'!AW20)</f>
        <v>17.266666666666662</v>
      </c>
      <c r="AX612">
        <f>IF(ISBLANK('Professional MASTER'!AX20),"",'Professional MASTER'!AX20)</f>
        <v>18.044999999999995</v>
      </c>
      <c r="BG612">
        <f>IF(ISBLANK('Professional MASTER'!BG20),"",'Professional MASTER'!BG20)</f>
        <v>125</v>
      </c>
      <c r="BI612" s="29">
        <f>IF(ISBLANK('Professional MASTER'!BH20),"",'Professional MASTER'!BH20)</f>
        <v>8.3333333333333331E-5</v>
      </c>
      <c r="BJ612">
        <f>IF(ISBLANK('Professional MASTER'!F20),"",'Professional MASTER'!F20)</f>
        <v>1</v>
      </c>
      <c r="BK612">
        <f>IF(ISBLANK('Professional MASTER'!G20),"",'Professional MASTER'!G20)</f>
        <v>24</v>
      </c>
      <c r="BL612">
        <f>IF(ISBLANK('Professional MASTER'!AF20),"",'Professional MASTER'!AF20)</f>
        <v>3</v>
      </c>
      <c r="BN612">
        <f>IF(ISBLANK('Professional MASTER'!BI20),"",'Professional MASTER'!BI20)</f>
        <v>97.902097902097907</v>
      </c>
    </row>
    <row r="613" spans="6:66">
      <c r="F613">
        <f>IF(ISBLANK('Professional MASTER'!H21),"",'Professional MASTER'!H21)</f>
        <v>20</v>
      </c>
      <c r="G613">
        <f>IF(ISBLANK('Professional MASTER'!I21),"",'Professional MASTER'!I21)</f>
        <v>101</v>
      </c>
      <c r="H613">
        <f>IF(ISBLANK('Professional MASTER'!J21),"",'Professional MASTER'!J21)</f>
        <v>33</v>
      </c>
      <c r="I613">
        <f>IF(ISBLANK('Professional MASTER'!K21),"",'Professional MASTER'!K21)</f>
        <v>1.65</v>
      </c>
      <c r="J613">
        <f>IF(ISBLANK('Professional MASTER'!L21),"",'Professional MASTER'!L21)</f>
        <v>97</v>
      </c>
      <c r="K613">
        <f>IF(ISBLANK('Professional MASTER'!M21),"",'Professional MASTER'!M21)</f>
        <v>4.8499999999999996</v>
      </c>
      <c r="N613">
        <f>IF(ISBLANK('Professional MASTER'!N21),"",'Professional MASTER'!N21)</f>
        <v>0</v>
      </c>
      <c r="AU613">
        <f>IF(ISBLANK('Professional MASTER'!AU21),"",'Professional MASTER'!AU21)</f>
        <v>46.945000000000036</v>
      </c>
      <c r="AV613">
        <f>IF(ISBLANK('Professional MASTER'!AV21),"",'Professional MASTER'!AV21)</f>
        <v>11.68</v>
      </c>
      <c r="AW613">
        <f>IF(ISBLANK('Professional MASTER'!AW21),"",'Professional MASTER'!AW21)</f>
        <v>11.238</v>
      </c>
      <c r="AX613">
        <f>IF(ISBLANK('Professional MASTER'!AX21),"",'Professional MASTER'!AX21)</f>
        <v>11.413499999999999</v>
      </c>
      <c r="BG613">
        <f>IF(ISBLANK('Professional MASTER'!BG21),"",'Professional MASTER'!BG21)</f>
        <v>200</v>
      </c>
      <c r="BI613" s="29">
        <f>IF(ISBLANK('Professional MASTER'!BH21),"",'Professional MASTER'!BH21)</f>
        <v>6.9444444444444444E-5</v>
      </c>
      <c r="BJ613">
        <f>IF(ISBLANK('Professional MASTER'!F21),"",'Professional MASTER'!F21)</f>
        <v>1</v>
      </c>
      <c r="BK613">
        <f>IF(ISBLANK('Professional MASTER'!G21),"",'Professional MASTER'!G21)</f>
        <v>20</v>
      </c>
      <c r="BL613">
        <f>IF(ISBLANK('Professional MASTER'!AF21),"",'Professional MASTER'!AF21)</f>
        <v>4</v>
      </c>
      <c r="BN613">
        <f>IF(ISBLANK('Professional MASTER'!BI21),"",'Professional MASTER'!BI21)</f>
        <v>96.039603960396036</v>
      </c>
    </row>
    <row r="614" spans="6:66">
      <c r="F614" t="str">
        <f>IF(ISBLANK('Professional MASTER'!H23),"",'Professional MASTER'!H23)</f>
        <v/>
      </c>
      <c r="G614" t="str">
        <f>IF(ISBLANK('Professional MASTER'!I23),"",'Professional MASTER'!I23)</f>
        <v/>
      </c>
      <c r="H614" t="str">
        <f>IF(ISBLANK('Professional MASTER'!J23),"",'Professional MASTER'!J23)</f>
        <v/>
      </c>
      <c r="I614" t="str">
        <f>IF(ISBLANK('Professional MASTER'!K23),"",'Professional MASTER'!K23)</f>
        <v/>
      </c>
      <c r="J614" t="str">
        <f>IF(ISBLANK('Professional MASTER'!L23),"",'Professional MASTER'!L23)</f>
        <v/>
      </c>
      <c r="K614" t="str">
        <f>IF(ISBLANK('Professional MASTER'!M23),"",'Professional MASTER'!M23)</f>
        <v/>
      </c>
      <c r="N614" t="str">
        <f>IF(ISBLANK('Professional MASTER'!N23),"",'Professional MASTER'!N23)</f>
        <v/>
      </c>
      <c r="AU614" t="str">
        <f>IF(ISBLANK('Professional MASTER'!AU23),"",'Professional MASTER'!AU23)</f>
        <v/>
      </c>
      <c r="AV614" t="str">
        <f>IF(ISBLANK('Professional MASTER'!AV23),"",'Professional MASTER'!AV23)</f>
        <v/>
      </c>
      <c r="AW614" t="str">
        <f>IF(ISBLANK('Professional MASTER'!AW23),"",'Professional MASTER'!AW23)</f>
        <v/>
      </c>
      <c r="AX614" t="str">
        <f>IF(ISBLANK('Professional MASTER'!AX23),"",'Professional MASTER'!AX23)</f>
        <v/>
      </c>
      <c r="BG614" t="str">
        <f>IF(ISBLANK('Professional MASTER'!BG23),"",'Professional MASTER'!BG23)</f>
        <v/>
      </c>
      <c r="BI614" s="29" t="str">
        <f>IF(ISBLANK('Professional MASTER'!BH23),"",'Professional MASTER'!BH23)</f>
        <v/>
      </c>
      <c r="BJ614" t="str">
        <f>IF(ISBLANK('Professional MASTER'!F23),"",'Professional MASTER'!F23)</f>
        <v/>
      </c>
      <c r="BK614" t="str">
        <f>IF(ISBLANK('Professional MASTER'!G23),"",'Professional MASTER'!G23)</f>
        <v/>
      </c>
      <c r="BL614" t="str">
        <f>IF(ISBLANK('Professional MASTER'!AF23),"",'Professional MASTER'!AF23)</f>
        <v/>
      </c>
      <c r="BN614" t="str">
        <f>IF(ISBLANK('Professional MASTER'!BI23),"",'Professional MASTER'!BI23)</f>
        <v/>
      </c>
    </row>
    <row r="615" spans="6:66">
      <c r="F615" t="str">
        <f>IF(ISBLANK('Professional MASTER'!H24),"",'Professional MASTER'!H24)</f>
        <v/>
      </c>
      <c r="G615" t="str">
        <f>IF(ISBLANK('Professional MASTER'!I24),"",'Professional MASTER'!I24)</f>
        <v/>
      </c>
      <c r="H615" t="str">
        <f>IF(ISBLANK('Professional MASTER'!J24),"",'Professional MASTER'!J24)</f>
        <v/>
      </c>
      <c r="I615" t="str">
        <f>IF(ISBLANK('Professional MASTER'!K24),"",'Professional MASTER'!K24)</f>
        <v/>
      </c>
      <c r="J615" t="str">
        <f>IF(ISBLANK('Professional MASTER'!L24),"",'Professional MASTER'!L24)</f>
        <v/>
      </c>
      <c r="K615" t="str">
        <f>IF(ISBLANK('Professional MASTER'!M24),"",'Professional MASTER'!M24)</f>
        <v/>
      </c>
      <c r="N615" t="str">
        <f>IF(ISBLANK('Professional MASTER'!N24),"",'Professional MASTER'!N24)</f>
        <v/>
      </c>
      <c r="AU615" t="str">
        <f>IF(ISBLANK('Professional MASTER'!AU24),"",'Professional MASTER'!AU24)</f>
        <v/>
      </c>
      <c r="AV615" t="str">
        <f>IF(ISBLANK('Professional MASTER'!AV24),"",'Professional MASTER'!AV24)</f>
        <v/>
      </c>
      <c r="AW615" t="str">
        <f>IF(ISBLANK('Professional MASTER'!AW24),"",'Professional MASTER'!AW24)</f>
        <v/>
      </c>
      <c r="AX615" t="str">
        <f>IF(ISBLANK('Professional MASTER'!AX24),"",'Professional MASTER'!AX24)</f>
        <v/>
      </c>
      <c r="BG615" t="str">
        <f>IF(ISBLANK('Professional MASTER'!BG24),"",'Professional MASTER'!BG24)</f>
        <v/>
      </c>
      <c r="BI615" s="29" t="str">
        <f>IF(ISBLANK('Professional MASTER'!BH24),"",'Professional MASTER'!BH24)</f>
        <v/>
      </c>
      <c r="BJ615" t="str">
        <f>IF(ISBLANK('Professional MASTER'!F24),"",'Professional MASTER'!F24)</f>
        <v/>
      </c>
      <c r="BK615" t="str">
        <f>IF(ISBLANK('Professional MASTER'!G24),"",'Professional MASTER'!G24)</f>
        <v/>
      </c>
      <c r="BL615" t="str">
        <f>IF(ISBLANK('Professional MASTER'!AF24),"",'Professional MASTER'!AF24)</f>
        <v/>
      </c>
      <c r="BN615" t="str">
        <f>IF(ISBLANK('Professional MASTER'!BI24),"",'Professional MASTER'!BI24)</f>
        <v/>
      </c>
    </row>
    <row r="616" spans="6:66">
      <c r="F616" t="str">
        <f>IF(ISBLANK('Professional MASTER'!H25),"",'Professional MASTER'!H25)</f>
        <v/>
      </c>
      <c r="G616" t="str">
        <f>IF(ISBLANK('Professional MASTER'!I25),"",'Professional MASTER'!I25)</f>
        <v/>
      </c>
      <c r="H616" t="str">
        <f>IF(ISBLANK('Professional MASTER'!J25),"",'Professional MASTER'!J25)</f>
        <v/>
      </c>
      <c r="I616" t="str">
        <f>IF(ISBLANK('Professional MASTER'!K25),"",'Professional MASTER'!K25)</f>
        <v/>
      </c>
      <c r="J616" t="str">
        <f>IF(ISBLANK('Professional MASTER'!L25),"",'Professional MASTER'!L25)</f>
        <v/>
      </c>
      <c r="K616" t="str">
        <f>IF(ISBLANK('Professional MASTER'!M25),"",'Professional MASTER'!M25)</f>
        <v/>
      </c>
      <c r="N616" t="str">
        <f>IF(ISBLANK('Professional MASTER'!N25),"",'Professional MASTER'!N25)</f>
        <v/>
      </c>
      <c r="AU616" t="str">
        <f>IF(ISBLANK('Professional MASTER'!AU25),"",'Professional MASTER'!AU25)</f>
        <v/>
      </c>
      <c r="AV616" t="str">
        <f>IF(ISBLANK('Professional MASTER'!AV25),"",'Professional MASTER'!AV25)</f>
        <v/>
      </c>
      <c r="AW616" t="str">
        <f>IF(ISBLANK('Professional MASTER'!AW25),"",'Professional MASTER'!AW25)</f>
        <v/>
      </c>
      <c r="AX616" t="str">
        <f>IF(ISBLANK('Professional MASTER'!AX25),"",'Professional MASTER'!AX25)</f>
        <v/>
      </c>
      <c r="BG616" t="str">
        <f>IF(ISBLANK('Professional MASTER'!BG25),"",'Professional MASTER'!BG25)</f>
        <v/>
      </c>
      <c r="BI616" s="29" t="str">
        <f>IF(ISBLANK('Professional MASTER'!BH25),"",'Professional MASTER'!BH25)</f>
        <v/>
      </c>
      <c r="BJ616" t="str">
        <f>IF(ISBLANK('Professional MASTER'!F25),"",'Professional MASTER'!F25)</f>
        <v/>
      </c>
      <c r="BK616" t="str">
        <f>IF(ISBLANK('Professional MASTER'!G25),"",'Professional MASTER'!G25)</f>
        <v/>
      </c>
      <c r="BL616" t="str">
        <f>IF(ISBLANK('Professional MASTER'!AF25),"",'Professional MASTER'!AF25)</f>
        <v/>
      </c>
      <c r="BN616" t="str">
        <f>IF(ISBLANK('Professional MASTER'!BI25),"",'Professional MASTER'!BI25)</f>
        <v/>
      </c>
    </row>
    <row r="617" spans="6:66">
      <c r="F617" t="str">
        <f>IF(ISBLANK('Professional MASTER'!H26),"",'Professional MASTER'!H26)</f>
        <v/>
      </c>
      <c r="G617" t="str">
        <f>IF(ISBLANK('Professional MASTER'!I26),"",'Professional MASTER'!I26)</f>
        <v/>
      </c>
      <c r="H617" t="str">
        <f>IF(ISBLANK('Professional MASTER'!J26),"",'Professional MASTER'!J26)</f>
        <v/>
      </c>
      <c r="I617" t="str">
        <f>IF(ISBLANK('Professional MASTER'!K26),"",'Professional MASTER'!K26)</f>
        <v/>
      </c>
      <c r="J617" t="str">
        <f>IF(ISBLANK('Professional MASTER'!L26),"",'Professional MASTER'!L26)</f>
        <v/>
      </c>
      <c r="K617" t="str">
        <f>IF(ISBLANK('Professional MASTER'!M26),"",'Professional MASTER'!M26)</f>
        <v/>
      </c>
      <c r="N617" t="str">
        <f>IF(ISBLANK('Professional MASTER'!N26),"",'Professional MASTER'!N26)</f>
        <v/>
      </c>
      <c r="AU617" t="str">
        <f>IF(ISBLANK('Professional MASTER'!AU26),"",'Professional MASTER'!AU26)</f>
        <v/>
      </c>
      <c r="AV617" t="str">
        <f>IF(ISBLANK('Professional MASTER'!AV26),"",'Professional MASTER'!AV26)</f>
        <v/>
      </c>
      <c r="AW617" t="str">
        <f>IF(ISBLANK('Professional MASTER'!AW26),"",'Professional MASTER'!AW26)</f>
        <v/>
      </c>
      <c r="AX617" t="str">
        <f>IF(ISBLANK('Professional MASTER'!AX26),"",'Professional MASTER'!AX26)</f>
        <v/>
      </c>
      <c r="BG617" t="str">
        <f>IF(ISBLANK('Professional MASTER'!BG26),"",'Professional MASTER'!BG26)</f>
        <v/>
      </c>
      <c r="BI617" s="29" t="str">
        <f>IF(ISBLANK('Professional MASTER'!BH26),"",'Professional MASTER'!BH26)</f>
        <v/>
      </c>
      <c r="BJ617" t="str">
        <f>IF(ISBLANK('Professional MASTER'!F26),"",'Professional MASTER'!F26)</f>
        <v/>
      </c>
      <c r="BK617" t="str">
        <f>IF(ISBLANK('Professional MASTER'!G26),"",'Professional MASTER'!G26)</f>
        <v/>
      </c>
      <c r="BL617" t="str">
        <f>IF(ISBLANK('Professional MASTER'!AF26),"",'Professional MASTER'!AF26)</f>
        <v/>
      </c>
      <c r="BN617" t="str">
        <f>IF(ISBLANK('Professional MASTER'!BI26),"",'Professional MASTER'!BI26)</f>
        <v/>
      </c>
    </row>
    <row r="618" spans="6:66">
      <c r="F618" t="str">
        <f>IF(ISBLANK('Professional MASTER'!H27),"",'Professional MASTER'!H27)</f>
        <v/>
      </c>
      <c r="G618" t="str">
        <f>IF(ISBLANK('Professional MASTER'!I27),"",'Professional MASTER'!I27)</f>
        <v/>
      </c>
      <c r="H618" t="str">
        <f>IF(ISBLANK('Professional MASTER'!J27),"",'Professional MASTER'!J27)</f>
        <v/>
      </c>
      <c r="I618" t="str">
        <f>IF(ISBLANK('Professional MASTER'!K27),"",'Professional MASTER'!K27)</f>
        <v/>
      </c>
      <c r="J618" t="str">
        <f>IF(ISBLANK('Professional MASTER'!L27),"",'Professional MASTER'!L27)</f>
        <v/>
      </c>
      <c r="K618" t="str">
        <f>IF(ISBLANK('Professional MASTER'!M27),"",'Professional MASTER'!M27)</f>
        <v/>
      </c>
      <c r="N618" t="str">
        <f>IF(ISBLANK('Professional MASTER'!N27),"",'Professional MASTER'!N27)</f>
        <v/>
      </c>
      <c r="AU618" t="str">
        <f>IF(ISBLANK('Professional MASTER'!AU27),"",'Professional MASTER'!AU27)</f>
        <v/>
      </c>
      <c r="AV618" t="str">
        <f>IF(ISBLANK('Professional MASTER'!AV27),"",'Professional MASTER'!AV27)</f>
        <v/>
      </c>
      <c r="AW618" t="str">
        <f>IF(ISBLANK('Professional MASTER'!AW27),"",'Professional MASTER'!AW27)</f>
        <v/>
      </c>
      <c r="AX618" t="str">
        <f>IF(ISBLANK('Professional MASTER'!AX27),"",'Professional MASTER'!AX27)</f>
        <v/>
      </c>
      <c r="BG618" t="str">
        <f>IF(ISBLANK('Professional MASTER'!BG27),"",'Professional MASTER'!BG27)</f>
        <v/>
      </c>
      <c r="BI618" s="29" t="str">
        <f>IF(ISBLANK('Professional MASTER'!BH27),"",'Professional MASTER'!BH27)</f>
        <v/>
      </c>
      <c r="BJ618" t="str">
        <f>IF(ISBLANK('Professional MASTER'!F27),"",'Professional MASTER'!F27)</f>
        <v/>
      </c>
      <c r="BK618" t="str">
        <f>IF(ISBLANK('Professional MASTER'!G27),"",'Professional MASTER'!G27)</f>
        <v/>
      </c>
      <c r="BL618" t="str">
        <f>IF(ISBLANK('Professional MASTER'!AF27),"",'Professional MASTER'!AF27)</f>
        <v/>
      </c>
      <c r="BN618" t="str">
        <f>IF(ISBLANK('Professional MASTER'!BI27),"",'Professional MASTER'!BI27)</f>
        <v/>
      </c>
    </row>
    <row r="619" spans="6:66">
      <c r="F619" t="str">
        <f>IF(ISBLANK('Professional MASTER'!H28),"",'Professional MASTER'!H28)</f>
        <v/>
      </c>
      <c r="G619" t="str">
        <f>IF(ISBLANK('Professional MASTER'!I28),"",'Professional MASTER'!I28)</f>
        <v/>
      </c>
      <c r="H619" t="str">
        <f>IF(ISBLANK('Professional MASTER'!J28),"",'Professional MASTER'!J28)</f>
        <v/>
      </c>
      <c r="I619" t="str">
        <f>IF(ISBLANK('Professional MASTER'!K28),"",'Professional MASTER'!K28)</f>
        <v/>
      </c>
      <c r="J619" t="str">
        <f>IF(ISBLANK('Professional MASTER'!L28),"",'Professional MASTER'!L28)</f>
        <v/>
      </c>
      <c r="K619" t="str">
        <f>IF(ISBLANK('Professional MASTER'!M28),"",'Professional MASTER'!M28)</f>
        <v/>
      </c>
      <c r="N619" t="str">
        <f>IF(ISBLANK('Professional MASTER'!N28),"",'Professional MASTER'!N28)</f>
        <v/>
      </c>
      <c r="AU619" t="str">
        <f>IF(ISBLANK('Professional MASTER'!AU28),"",'Professional MASTER'!AU28)</f>
        <v/>
      </c>
      <c r="AV619" t="str">
        <f>IF(ISBLANK('Professional MASTER'!AV28),"",'Professional MASTER'!AV28)</f>
        <v/>
      </c>
      <c r="AW619" t="str">
        <f>IF(ISBLANK('Professional MASTER'!AW28),"",'Professional MASTER'!AW28)</f>
        <v/>
      </c>
      <c r="AX619" t="str">
        <f>IF(ISBLANK('Professional MASTER'!AX28),"",'Professional MASTER'!AX28)</f>
        <v/>
      </c>
      <c r="BG619" t="str">
        <f>IF(ISBLANK('Professional MASTER'!BG28),"",'Professional MASTER'!BG28)</f>
        <v/>
      </c>
      <c r="BI619" s="29" t="str">
        <f>IF(ISBLANK('Professional MASTER'!BH28),"",'Professional MASTER'!BH28)</f>
        <v/>
      </c>
      <c r="BJ619" t="str">
        <f>IF(ISBLANK('Professional MASTER'!F28),"",'Professional MASTER'!F28)</f>
        <v/>
      </c>
      <c r="BK619" t="str">
        <f>IF(ISBLANK('Professional MASTER'!G28),"",'Professional MASTER'!G28)</f>
        <v/>
      </c>
      <c r="BL619" t="str">
        <f>IF(ISBLANK('Professional MASTER'!AF28),"",'Professional MASTER'!AF28)</f>
        <v/>
      </c>
      <c r="BN619" t="str">
        <f>IF(ISBLANK('Professional MASTER'!BI28),"",'Professional MASTER'!BI28)</f>
        <v/>
      </c>
    </row>
    <row r="620" spans="6:66">
      <c r="F620" t="str">
        <f>IF(ISBLANK('Professional MASTER'!H29),"",'Professional MASTER'!H29)</f>
        <v/>
      </c>
      <c r="G620" t="str">
        <f>IF(ISBLANK('Professional MASTER'!I29),"",'Professional MASTER'!I29)</f>
        <v/>
      </c>
      <c r="H620" t="str">
        <f>IF(ISBLANK('Professional MASTER'!J29),"",'Professional MASTER'!J29)</f>
        <v/>
      </c>
      <c r="I620" t="str">
        <f>IF(ISBLANK('Professional MASTER'!K29),"",'Professional MASTER'!K29)</f>
        <v/>
      </c>
      <c r="J620" t="str">
        <f>IF(ISBLANK('Professional MASTER'!L29),"",'Professional MASTER'!L29)</f>
        <v/>
      </c>
      <c r="K620" t="str">
        <f>IF(ISBLANK('Professional MASTER'!M29),"",'Professional MASTER'!M29)</f>
        <v/>
      </c>
      <c r="N620" t="str">
        <f>IF(ISBLANK('Professional MASTER'!N29),"",'Professional MASTER'!N29)</f>
        <v/>
      </c>
      <c r="AU620" t="str">
        <f>IF(ISBLANK('Professional MASTER'!AU29),"",'Professional MASTER'!AU29)</f>
        <v/>
      </c>
      <c r="AV620" t="str">
        <f>IF(ISBLANK('Professional MASTER'!AV29),"",'Professional MASTER'!AV29)</f>
        <v/>
      </c>
      <c r="AW620" t="str">
        <f>IF(ISBLANK('Professional MASTER'!AW29),"",'Professional MASTER'!AW29)</f>
        <v/>
      </c>
      <c r="AX620" t="str">
        <f>IF(ISBLANK('Professional MASTER'!AX29),"",'Professional MASTER'!AX29)</f>
        <v/>
      </c>
      <c r="BG620" t="str">
        <f>IF(ISBLANK('Professional MASTER'!BG29),"",'Professional MASTER'!BG29)</f>
        <v/>
      </c>
      <c r="BI620" s="29" t="str">
        <f>IF(ISBLANK('Professional MASTER'!BH29),"",'Professional MASTER'!BH29)</f>
        <v/>
      </c>
      <c r="BJ620" t="str">
        <f>IF(ISBLANK('Professional MASTER'!F29),"",'Professional MASTER'!F29)</f>
        <v/>
      </c>
      <c r="BK620" t="str">
        <f>IF(ISBLANK('Professional MASTER'!G29),"",'Professional MASTER'!G29)</f>
        <v/>
      </c>
      <c r="BL620" t="str">
        <f>IF(ISBLANK('Professional MASTER'!AF29),"",'Professional MASTER'!AF29)</f>
        <v/>
      </c>
      <c r="BN620" t="str">
        <f>IF(ISBLANK('Professional MASTER'!BI29),"",'Professional MASTER'!BI29)</f>
        <v/>
      </c>
    </row>
    <row r="621" spans="6:66">
      <c r="F621" t="str">
        <f>IF(ISBLANK('Professional MASTER'!H30),"",'Professional MASTER'!H30)</f>
        <v/>
      </c>
      <c r="G621" t="str">
        <f>IF(ISBLANK('Professional MASTER'!I30),"",'Professional MASTER'!I30)</f>
        <v/>
      </c>
      <c r="H621" t="str">
        <f>IF(ISBLANK('Professional MASTER'!J30),"",'Professional MASTER'!J30)</f>
        <v/>
      </c>
      <c r="I621" t="str">
        <f>IF(ISBLANK('Professional MASTER'!K30),"",'Professional MASTER'!K30)</f>
        <v/>
      </c>
      <c r="J621" t="str">
        <f>IF(ISBLANK('Professional MASTER'!L30),"",'Professional MASTER'!L30)</f>
        <v/>
      </c>
      <c r="K621" t="str">
        <f>IF(ISBLANK('Professional MASTER'!M30),"",'Professional MASTER'!M30)</f>
        <v/>
      </c>
      <c r="N621" t="str">
        <f>IF(ISBLANK('Professional MASTER'!N30),"",'Professional MASTER'!N30)</f>
        <v/>
      </c>
      <c r="AU621" t="str">
        <f>IF(ISBLANK('Professional MASTER'!AU30),"",'Professional MASTER'!AU30)</f>
        <v/>
      </c>
      <c r="AV621" t="str">
        <f>IF(ISBLANK('Professional MASTER'!AV30),"",'Professional MASTER'!AV30)</f>
        <v/>
      </c>
      <c r="AW621" t="str">
        <f>IF(ISBLANK('Professional MASTER'!AW30),"",'Professional MASTER'!AW30)</f>
        <v/>
      </c>
      <c r="AX621" t="str">
        <f>IF(ISBLANK('Professional MASTER'!AX30),"",'Professional MASTER'!AX30)</f>
        <v/>
      </c>
      <c r="BG621" t="str">
        <f>IF(ISBLANK('Professional MASTER'!BG30),"",'Professional MASTER'!BG30)</f>
        <v/>
      </c>
      <c r="BI621" s="29" t="str">
        <f>IF(ISBLANK('Professional MASTER'!BH30),"",'Professional MASTER'!BH30)</f>
        <v/>
      </c>
      <c r="BJ621" t="str">
        <f>IF(ISBLANK('Professional MASTER'!F30),"",'Professional MASTER'!F30)</f>
        <v/>
      </c>
      <c r="BK621" t="str">
        <f>IF(ISBLANK('Professional MASTER'!G30),"",'Professional MASTER'!G30)</f>
        <v/>
      </c>
      <c r="BL621" t="str">
        <f>IF(ISBLANK('Professional MASTER'!AF30),"",'Professional MASTER'!AF30)</f>
        <v/>
      </c>
      <c r="BN621" t="str">
        <f>IF(ISBLANK('Professional MASTER'!BI30),"",'Professional MASTER'!BI30)</f>
        <v/>
      </c>
    </row>
    <row r="622" spans="6:66">
      <c r="F622" t="str">
        <f>IF(ISBLANK('Professional MASTER'!H31),"",'Professional MASTER'!H31)</f>
        <v/>
      </c>
      <c r="G622" t="str">
        <f>IF(ISBLANK('Professional MASTER'!I31),"",'Professional MASTER'!I31)</f>
        <v/>
      </c>
      <c r="H622" t="str">
        <f>IF(ISBLANK('Professional MASTER'!J31),"",'Professional MASTER'!J31)</f>
        <v/>
      </c>
      <c r="I622" t="str">
        <f>IF(ISBLANK('Professional MASTER'!K31),"",'Professional MASTER'!K31)</f>
        <v/>
      </c>
      <c r="J622" t="str">
        <f>IF(ISBLANK('Professional MASTER'!L31),"",'Professional MASTER'!L31)</f>
        <v/>
      </c>
      <c r="K622" t="str">
        <f>IF(ISBLANK('Professional MASTER'!M31),"",'Professional MASTER'!M31)</f>
        <v/>
      </c>
      <c r="N622" t="str">
        <f>IF(ISBLANK('Professional MASTER'!N31),"",'Professional MASTER'!N31)</f>
        <v/>
      </c>
      <c r="AU622" t="str">
        <f>IF(ISBLANK('Professional MASTER'!AU31),"",'Professional MASTER'!AU31)</f>
        <v/>
      </c>
      <c r="AV622" t="str">
        <f>IF(ISBLANK('Professional MASTER'!AV31),"",'Professional MASTER'!AV31)</f>
        <v/>
      </c>
      <c r="AW622" t="str">
        <f>IF(ISBLANK('Professional MASTER'!AW31),"",'Professional MASTER'!AW31)</f>
        <v/>
      </c>
      <c r="AX622" t="str">
        <f>IF(ISBLANK('Professional MASTER'!AX31),"",'Professional MASTER'!AX31)</f>
        <v/>
      </c>
      <c r="BG622" t="str">
        <f>IF(ISBLANK('Professional MASTER'!BG31),"",'Professional MASTER'!BG31)</f>
        <v/>
      </c>
      <c r="BI622" s="29" t="str">
        <f>IF(ISBLANK('Professional MASTER'!BH31),"",'Professional MASTER'!BH31)</f>
        <v/>
      </c>
      <c r="BJ622" t="str">
        <f>IF(ISBLANK('Professional MASTER'!F31),"",'Professional MASTER'!F31)</f>
        <v/>
      </c>
      <c r="BK622" t="str">
        <f>IF(ISBLANK('Professional MASTER'!G31),"",'Professional MASTER'!G31)</f>
        <v/>
      </c>
      <c r="BL622" t="str">
        <f>IF(ISBLANK('Professional MASTER'!AF31),"",'Professional MASTER'!AF31)</f>
        <v/>
      </c>
      <c r="BN622" t="str">
        <f>IF(ISBLANK('Professional MASTER'!BI31),"",'Professional MASTER'!BI31)</f>
        <v/>
      </c>
    </row>
    <row r="623" spans="6:66">
      <c r="F623" t="str">
        <f>IF(ISBLANK('Professional MASTER'!H32),"",'Professional MASTER'!H32)</f>
        <v/>
      </c>
      <c r="G623" t="str">
        <f>IF(ISBLANK('Professional MASTER'!I32),"",'Professional MASTER'!I32)</f>
        <v/>
      </c>
      <c r="H623" t="str">
        <f>IF(ISBLANK('Professional MASTER'!J32),"",'Professional MASTER'!J32)</f>
        <v/>
      </c>
      <c r="I623" t="str">
        <f>IF(ISBLANK('Professional MASTER'!K32),"",'Professional MASTER'!K32)</f>
        <v/>
      </c>
      <c r="J623" t="str">
        <f>IF(ISBLANK('Professional MASTER'!L32),"",'Professional MASTER'!L32)</f>
        <v/>
      </c>
      <c r="K623" t="str">
        <f>IF(ISBLANK('Professional MASTER'!M32),"",'Professional MASTER'!M32)</f>
        <v/>
      </c>
      <c r="N623" t="str">
        <f>IF(ISBLANK('Professional MASTER'!N32),"",'Professional MASTER'!N32)</f>
        <v/>
      </c>
      <c r="AU623" t="str">
        <f>IF(ISBLANK('Professional MASTER'!AU32),"",'Professional MASTER'!AU32)</f>
        <v/>
      </c>
      <c r="AV623" t="str">
        <f>IF(ISBLANK('Professional MASTER'!AV32),"",'Professional MASTER'!AV32)</f>
        <v/>
      </c>
      <c r="AW623" t="str">
        <f>IF(ISBLANK('Professional MASTER'!AW32),"",'Professional MASTER'!AW32)</f>
        <v/>
      </c>
      <c r="AX623" t="str">
        <f>IF(ISBLANK('Professional MASTER'!AX32),"",'Professional MASTER'!AX32)</f>
        <v/>
      </c>
      <c r="BG623" t="str">
        <f>IF(ISBLANK('Professional MASTER'!BG32),"",'Professional MASTER'!BG32)</f>
        <v/>
      </c>
      <c r="BI623" s="29" t="str">
        <f>IF(ISBLANK('Professional MASTER'!BH32),"",'Professional MASTER'!BH32)</f>
        <v/>
      </c>
      <c r="BJ623" t="str">
        <f>IF(ISBLANK('Professional MASTER'!F32),"",'Professional MASTER'!F32)</f>
        <v/>
      </c>
      <c r="BK623" t="str">
        <f>IF(ISBLANK('Professional MASTER'!G32),"",'Professional MASTER'!G32)</f>
        <v/>
      </c>
      <c r="BL623" t="str">
        <f>IF(ISBLANK('Professional MASTER'!AF32),"",'Professional MASTER'!AF32)</f>
        <v/>
      </c>
      <c r="BN623" t="str">
        <f>IF(ISBLANK('Professional MASTER'!BI32),"",'Professional MASTER'!BI32)</f>
        <v/>
      </c>
    </row>
    <row r="624" spans="6:66">
      <c r="F624" t="str">
        <f>IF(ISBLANK('Professional MASTER'!H33),"",'Professional MASTER'!H33)</f>
        <v/>
      </c>
      <c r="G624" t="str">
        <f>IF(ISBLANK('Professional MASTER'!I33),"",'Professional MASTER'!I33)</f>
        <v/>
      </c>
      <c r="H624" t="str">
        <f>IF(ISBLANK('Professional MASTER'!J33),"",'Professional MASTER'!J33)</f>
        <v/>
      </c>
      <c r="I624" t="str">
        <f>IF(ISBLANK('Professional MASTER'!K33),"",'Professional MASTER'!K33)</f>
        <v/>
      </c>
      <c r="J624" t="str">
        <f>IF(ISBLANK('Professional MASTER'!L33),"",'Professional MASTER'!L33)</f>
        <v/>
      </c>
      <c r="K624" t="str">
        <f>IF(ISBLANK('Professional MASTER'!M33),"",'Professional MASTER'!M33)</f>
        <v/>
      </c>
      <c r="N624" t="str">
        <f>IF(ISBLANK('Professional MASTER'!N33),"",'Professional MASTER'!N33)</f>
        <v/>
      </c>
      <c r="AU624" t="str">
        <f>IF(ISBLANK('Professional MASTER'!AU33),"",'Professional MASTER'!AU33)</f>
        <v/>
      </c>
      <c r="AV624" t="str">
        <f>IF(ISBLANK('Professional MASTER'!AV33),"",'Professional MASTER'!AV33)</f>
        <v/>
      </c>
      <c r="AW624" t="str">
        <f>IF(ISBLANK('Professional MASTER'!AW33),"",'Professional MASTER'!AW33)</f>
        <v/>
      </c>
      <c r="AX624" t="str">
        <f>IF(ISBLANK('Professional MASTER'!AX33),"",'Professional MASTER'!AX33)</f>
        <v/>
      </c>
      <c r="BG624" t="str">
        <f>IF(ISBLANK('Professional MASTER'!BG33),"",'Professional MASTER'!BG33)</f>
        <v/>
      </c>
      <c r="BI624" s="29" t="str">
        <f>IF(ISBLANK('Professional MASTER'!BH33),"",'Professional MASTER'!BH33)</f>
        <v/>
      </c>
      <c r="BJ624" t="str">
        <f>IF(ISBLANK('Professional MASTER'!F33),"",'Professional MASTER'!F33)</f>
        <v/>
      </c>
      <c r="BK624" t="str">
        <f>IF(ISBLANK('Professional MASTER'!G33),"",'Professional MASTER'!G33)</f>
        <v/>
      </c>
      <c r="BL624" t="str">
        <f>IF(ISBLANK('Professional MASTER'!AF33),"",'Professional MASTER'!AF33)</f>
        <v/>
      </c>
      <c r="BN624" t="str">
        <f>IF(ISBLANK('Professional MASTER'!BI33),"",'Professional MASTER'!BI33)</f>
        <v/>
      </c>
    </row>
    <row r="625" spans="6:66">
      <c r="F625" t="str">
        <f>IF(ISBLANK('Professional MASTER'!H34),"",'Professional MASTER'!H34)</f>
        <v/>
      </c>
      <c r="G625" t="str">
        <f>IF(ISBLANK('Professional MASTER'!I34),"",'Professional MASTER'!I34)</f>
        <v/>
      </c>
      <c r="H625" t="str">
        <f>IF(ISBLANK('Professional MASTER'!J34),"",'Professional MASTER'!J34)</f>
        <v/>
      </c>
      <c r="I625" t="str">
        <f>IF(ISBLANK('Professional MASTER'!K34),"",'Professional MASTER'!K34)</f>
        <v/>
      </c>
      <c r="J625" t="str">
        <f>IF(ISBLANK('Professional MASTER'!L34),"",'Professional MASTER'!L34)</f>
        <v/>
      </c>
      <c r="K625" t="str">
        <f>IF(ISBLANK('Professional MASTER'!M34),"",'Professional MASTER'!M34)</f>
        <v/>
      </c>
      <c r="N625" t="str">
        <f>IF(ISBLANK('Professional MASTER'!N34),"",'Professional MASTER'!N34)</f>
        <v/>
      </c>
      <c r="AU625" t="str">
        <f>IF(ISBLANK('Professional MASTER'!AU34),"",'Professional MASTER'!AU34)</f>
        <v/>
      </c>
      <c r="AV625" t="str">
        <f>IF(ISBLANK('Professional MASTER'!AV34),"",'Professional MASTER'!AV34)</f>
        <v/>
      </c>
      <c r="AW625" t="str">
        <f>IF(ISBLANK('Professional MASTER'!AW34),"",'Professional MASTER'!AW34)</f>
        <v/>
      </c>
      <c r="AX625" t="str">
        <f>IF(ISBLANK('Professional MASTER'!AX34),"",'Professional MASTER'!AX34)</f>
        <v/>
      </c>
      <c r="BG625" t="str">
        <f>IF(ISBLANK('Professional MASTER'!BG34),"",'Professional MASTER'!BG34)</f>
        <v/>
      </c>
      <c r="BI625" s="29" t="str">
        <f>IF(ISBLANK('Professional MASTER'!BH34),"",'Professional MASTER'!BH34)</f>
        <v/>
      </c>
      <c r="BJ625" t="str">
        <f>IF(ISBLANK('Professional MASTER'!F34),"",'Professional MASTER'!F34)</f>
        <v/>
      </c>
      <c r="BK625" t="str">
        <f>IF(ISBLANK('Professional MASTER'!G34),"",'Professional MASTER'!G34)</f>
        <v/>
      </c>
      <c r="BL625" t="str">
        <f>IF(ISBLANK('Professional MASTER'!AF34),"",'Professional MASTER'!AF34)</f>
        <v/>
      </c>
      <c r="BN625" t="str">
        <f>IF(ISBLANK('Professional MASTER'!BI34),"",'Professional MASTER'!BI34)</f>
        <v/>
      </c>
    </row>
    <row r="626" spans="6:66">
      <c r="F626" t="str">
        <f>IF(ISBLANK('Professional MASTER'!H35),"",'Professional MASTER'!H35)</f>
        <v/>
      </c>
      <c r="G626" t="str">
        <f>IF(ISBLANK('Professional MASTER'!I35),"",'Professional MASTER'!I35)</f>
        <v/>
      </c>
      <c r="H626" t="str">
        <f>IF(ISBLANK('Professional MASTER'!J35),"",'Professional MASTER'!J35)</f>
        <v/>
      </c>
      <c r="I626" t="str">
        <f>IF(ISBLANK('Professional MASTER'!K35),"",'Professional MASTER'!K35)</f>
        <v/>
      </c>
      <c r="J626" t="str">
        <f>IF(ISBLANK('Professional MASTER'!L35),"",'Professional MASTER'!L35)</f>
        <v/>
      </c>
      <c r="K626" t="str">
        <f>IF(ISBLANK('Professional MASTER'!M35),"",'Professional MASTER'!M35)</f>
        <v/>
      </c>
      <c r="N626" t="str">
        <f>IF(ISBLANK('Professional MASTER'!N35),"",'Professional MASTER'!N35)</f>
        <v/>
      </c>
      <c r="AU626" t="str">
        <f>IF(ISBLANK('Professional MASTER'!AU35),"",'Professional MASTER'!AU35)</f>
        <v/>
      </c>
      <c r="AV626" t="str">
        <f>IF(ISBLANK('Professional MASTER'!AV35),"",'Professional MASTER'!AV35)</f>
        <v/>
      </c>
      <c r="AW626" t="str">
        <f>IF(ISBLANK('Professional MASTER'!AW35),"",'Professional MASTER'!AW35)</f>
        <v/>
      </c>
      <c r="AX626" t="str">
        <f>IF(ISBLANK('Professional MASTER'!AX35),"",'Professional MASTER'!AX35)</f>
        <v/>
      </c>
      <c r="BG626" t="str">
        <f>IF(ISBLANK('Professional MASTER'!BG35),"",'Professional MASTER'!BG35)</f>
        <v/>
      </c>
      <c r="BI626" s="29" t="str">
        <f>IF(ISBLANK('Professional MASTER'!BH35),"",'Professional MASTER'!BH35)</f>
        <v/>
      </c>
      <c r="BJ626" t="str">
        <f>IF(ISBLANK('Professional MASTER'!F35),"",'Professional MASTER'!F35)</f>
        <v/>
      </c>
      <c r="BK626" t="str">
        <f>IF(ISBLANK('Professional MASTER'!G35),"",'Professional MASTER'!G35)</f>
        <v/>
      </c>
      <c r="BL626" t="str">
        <f>IF(ISBLANK('Professional MASTER'!AF35),"",'Professional MASTER'!AF35)</f>
        <v/>
      </c>
      <c r="BN626" t="str">
        <f>IF(ISBLANK('Professional MASTER'!BI35),"",'Professional MASTER'!BI35)</f>
        <v/>
      </c>
    </row>
    <row r="627" spans="6:66">
      <c r="F627" t="str">
        <f>IF(ISBLANK('Professional MASTER'!H36),"",'Professional MASTER'!H36)</f>
        <v/>
      </c>
      <c r="G627" t="str">
        <f>IF(ISBLANK('Professional MASTER'!I36),"",'Professional MASTER'!I36)</f>
        <v/>
      </c>
      <c r="H627" t="str">
        <f>IF(ISBLANK('Professional MASTER'!J36),"",'Professional MASTER'!J36)</f>
        <v/>
      </c>
      <c r="I627" t="str">
        <f>IF(ISBLANK('Professional MASTER'!K36),"",'Professional MASTER'!K36)</f>
        <v/>
      </c>
      <c r="J627" t="str">
        <f>IF(ISBLANK('Professional MASTER'!L36),"",'Professional MASTER'!L36)</f>
        <v/>
      </c>
      <c r="K627" t="str">
        <f>IF(ISBLANK('Professional MASTER'!M36),"",'Professional MASTER'!M36)</f>
        <v/>
      </c>
      <c r="N627" t="str">
        <f>IF(ISBLANK('Professional MASTER'!N36),"",'Professional MASTER'!N36)</f>
        <v/>
      </c>
      <c r="AU627" t="str">
        <f>IF(ISBLANK('Professional MASTER'!AU36),"",'Professional MASTER'!AU36)</f>
        <v/>
      </c>
      <c r="AV627" t="str">
        <f>IF(ISBLANK('Professional MASTER'!AV36),"",'Professional MASTER'!AV36)</f>
        <v/>
      </c>
      <c r="AW627" t="str">
        <f>IF(ISBLANK('Professional MASTER'!AW36),"",'Professional MASTER'!AW36)</f>
        <v/>
      </c>
      <c r="AX627" t="str">
        <f>IF(ISBLANK('Professional MASTER'!AX36),"",'Professional MASTER'!AX36)</f>
        <v/>
      </c>
      <c r="BG627" t="str">
        <f>IF(ISBLANK('Professional MASTER'!BG36),"",'Professional MASTER'!BG36)</f>
        <v/>
      </c>
      <c r="BI627" s="29" t="str">
        <f>IF(ISBLANK('Professional MASTER'!BH36),"",'Professional MASTER'!BH36)</f>
        <v/>
      </c>
      <c r="BJ627" t="str">
        <f>IF(ISBLANK('Professional MASTER'!F36),"",'Professional MASTER'!F36)</f>
        <v/>
      </c>
      <c r="BK627" t="str">
        <f>IF(ISBLANK('Professional MASTER'!G36),"",'Professional MASTER'!G36)</f>
        <v/>
      </c>
      <c r="BL627" t="str">
        <f>IF(ISBLANK('Professional MASTER'!AF36),"",'Professional MASTER'!AF36)</f>
        <v/>
      </c>
      <c r="BN627" t="str">
        <f>IF(ISBLANK('Professional MASTER'!BI36),"",'Professional MASTER'!BI36)</f>
        <v/>
      </c>
    </row>
    <row r="628" spans="6:66">
      <c r="F628" t="str">
        <f>IF(ISBLANK('Professional MASTER'!H38),"",'Professional MASTER'!H38)</f>
        <v/>
      </c>
      <c r="G628" t="str">
        <f>IF(ISBLANK('Professional MASTER'!I38),"",'Professional MASTER'!I38)</f>
        <v/>
      </c>
      <c r="H628" t="str">
        <f>IF(ISBLANK('Professional MASTER'!J38),"",'Professional MASTER'!J38)</f>
        <v/>
      </c>
      <c r="I628" t="str">
        <f>IF(ISBLANK('Professional MASTER'!K38),"",'Professional MASTER'!K38)</f>
        <v/>
      </c>
      <c r="J628" t="str">
        <f>IF(ISBLANK('Professional MASTER'!L38),"",'Professional MASTER'!L38)</f>
        <v/>
      </c>
      <c r="K628" t="str">
        <f>IF(ISBLANK('Professional MASTER'!M38),"",'Professional MASTER'!M38)</f>
        <v/>
      </c>
      <c r="N628" t="str">
        <f>IF(ISBLANK('Professional MASTER'!N38),"",'Professional MASTER'!N38)</f>
        <v/>
      </c>
      <c r="AU628" t="str">
        <f>IF(ISBLANK('Professional MASTER'!AU38),"",'Professional MASTER'!AU38)</f>
        <v/>
      </c>
      <c r="AV628" t="str">
        <f>IF(ISBLANK('Professional MASTER'!AV38),"",'Professional MASTER'!AV38)</f>
        <v/>
      </c>
      <c r="AW628" t="str">
        <f>IF(ISBLANK('Professional MASTER'!AW38),"",'Professional MASTER'!AW38)</f>
        <v/>
      </c>
      <c r="AX628" t="str">
        <f>IF(ISBLANK('Professional MASTER'!AX38),"",'Professional MASTER'!AX38)</f>
        <v/>
      </c>
      <c r="BG628" t="str">
        <f>IF(ISBLANK('Professional MASTER'!BG38),"",'Professional MASTER'!BG38)</f>
        <v/>
      </c>
      <c r="BI628" s="29" t="str">
        <f>IF(ISBLANK('Professional MASTER'!BH38),"",'Professional MASTER'!BH38)</f>
        <v/>
      </c>
      <c r="BJ628" t="str">
        <f>IF(ISBLANK('Professional MASTER'!F38),"",'Professional MASTER'!F38)</f>
        <v/>
      </c>
      <c r="BK628" t="str">
        <f>IF(ISBLANK('Professional MASTER'!G38),"",'Professional MASTER'!G38)</f>
        <v/>
      </c>
      <c r="BL628" t="str">
        <f>IF(ISBLANK('Professional MASTER'!AF38),"",'Professional MASTER'!AF38)</f>
        <v/>
      </c>
      <c r="BN628" t="str">
        <f>IF(ISBLANK('Professional MASTER'!BI38),"",'Professional MASTER'!BI38)</f>
        <v/>
      </c>
    </row>
    <row r="629" spans="6:66">
      <c r="F629" t="str">
        <f>IF(ISBLANK('Professional MASTER'!H40),"",'Professional MASTER'!H40)</f>
        <v/>
      </c>
      <c r="G629" t="str">
        <f>IF(ISBLANK('Professional MASTER'!I40),"",'Professional MASTER'!I40)</f>
        <v/>
      </c>
      <c r="H629" t="str">
        <f>IF(ISBLANK('Professional MASTER'!J40),"",'Professional MASTER'!J40)</f>
        <v/>
      </c>
      <c r="I629" t="str">
        <f>IF(ISBLANK('Professional MASTER'!K40),"",'Professional MASTER'!K40)</f>
        <v/>
      </c>
      <c r="J629" t="str">
        <f>IF(ISBLANK('Professional MASTER'!L40),"",'Professional MASTER'!L40)</f>
        <v/>
      </c>
      <c r="K629" t="str">
        <f>IF(ISBLANK('Professional MASTER'!M40),"",'Professional MASTER'!M40)</f>
        <v/>
      </c>
      <c r="N629" t="str">
        <f>IF(ISBLANK('Professional MASTER'!N40),"",'Professional MASTER'!N40)</f>
        <v/>
      </c>
      <c r="AU629" t="str">
        <f>IF(ISBLANK('Professional MASTER'!AU40),"",'Professional MASTER'!AU40)</f>
        <v/>
      </c>
      <c r="AV629" t="str">
        <f>IF(ISBLANK('Professional MASTER'!AV40),"",'Professional MASTER'!AV40)</f>
        <v/>
      </c>
      <c r="AW629" t="str">
        <f>IF(ISBLANK('Professional MASTER'!AW40),"",'Professional MASTER'!AW40)</f>
        <v/>
      </c>
      <c r="AX629" t="str">
        <f>IF(ISBLANK('Professional MASTER'!AX40),"",'Professional MASTER'!AX40)</f>
        <v/>
      </c>
      <c r="BG629" t="str">
        <f>IF(ISBLANK('Professional MASTER'!BG40),"",'Professional MASTER'!BG40)</f>
        <v/>
      </c>
      <c r="BI629" s="29" t="str">
        <f>IF(ISBLANK('Professional MASTER'!BH40),"",'Professional MASTER'!BH40)</f>
        <v/>
      </c>
      <c r="BJ629" t="str">
        <f>IF(ISBLANK('Professional MASTER'!F40),"",'Professional MASTER'!F40)</f>
        <v/>
      </c>
      <c r="BK629" t="str">
        <f>IF(ISBLANK('Professional MASTER'!G40),"",'Professional MASTER'!G40)</f>
        <v/>
      </c>
      <c r="BL629" t="str">
        <f>IF(ISBLANK('Professional MASTER'!AF40),"",'Professional MASTER'!AF40)</f>
        <v/>
      </c>
      <c r="BN629" t="str">
        <f>IF(ISBLANK('Professional MASTER'!BI40),"",'Professional MASTER'!BI40)</f>
        <v/>
      </c>
    </row>
    <row r="630" spans="6:66">
      <c r="F630" t="str">
        <f>IF(ISBLANK('Professional MASTER'!H41),"",'Professional MASTER'!H41)</f>
        <v/>
      </c>
      <c r="G630" t="str">
        <f>IF(ISBLANK('Professional MASTER'!I41),"",'Professional MASTER'!I41)</f>
        <v/>
      </c>
      <c r="H630" t="str">
        <f>IF(ISBLANK('Professional MASTER'!J41),"",'Professional MASTER'!J41)</f>
        <v/>
      </c>
      <c r="I630" t="str">
        <f>IF(ISBLANK('Professional MASTER'!K41),"",'Professional MASTER'!K41)</f>
        <v/>
      </c>
      <c r="J630" t="str">
        <f>IF(ISBLANK('Professional MASTER'!L41),"",'Professional MASTER'!L41)</f>
        <v/>
      </c>
      <c r="K630" t="str">
        <f>IF(ISBLANK('Professional MASTER'!M41),"",'Professional MASTER'!M41)</f>
        <v/>
      </c>
      <c r="N630" t="str">
        <f>IF(ISBLANK('Professional MASTER'!N41),"",'Professional MASTER'!N41)</f>
        <v/>
      </c>
      <c r="AU630" t="str">
        <f>IF(ISBLANK('Professional MASTER'!AU41),"",'Professional MASTER'!AU41)</f>
        <v/>
      </c>
      <c r="AV630" t="str">
        <f>IF(ISBLANK('Professional MASTER'!AV41),"",'Professional MASTER'!AV41)</f>
        <v/>
      </c>
      <c r="AW630" t="str">
        <f>IF(ISBLANK('Professional MASTER'!AW41),"",'Professional MASTER'!AW41)</f>
        <v/>
      </c>
      <c r="AX630" t="str">
        <f>IF(ISBLANK('Professional MASTER'!AX41),"",'Professional MASTER'!AX41)</f>
        <v/>
      </c>
      <c r="BG630" t="str">
        <f>IF(ISBLANK('Professional MASTER'!BG41),"",'Professional MASTER'!BG41)</f>
        <v/>
      </c>
      <c r="BI630" s="29" t="str">
        <f>IF(ISBLANK('Professional MASTER'!BH41),"",'Professional MASTER'!BH41)</f>
        <v/>
      </c>
      <c r="BJ630" t="str">
        <f>IF(ISBLANK('Professional MASTER'!F41),"",'Professional MASTER'!F41)</f>
        <v/>
      </c>
      <c r="BK630" t="str">
        <f>IF(ISBLANK('Professional MASTER'!G41),"",'Professional MASTER'!G41)</f>
        <v/>
      </c>
      <c r="BL630" t="str">
        <f>IF(ISBLANK('Professional MASTER'!AF41),"",'Professional MASTER'!AF41)</f>
        <v/>
      </c>
      <c r="BN630" t="str">
        <f>IF(ISBLANK('Professional MASTER'!BI41),"",'Professional MASTER'!BI41)</f>
        <v/>
      </c>
    </row>
    <row r="631" spans="6:66">
      <c r="F631" t="str">
        <f>IF(ISBLANK('Professional MASTER'!H43),"",'Professional MASTER'!H43)</f>
        <v/>
      </c>
      <c r="G631" t="str">
        <f>IF(ISBLANK('Professional MASTER'!I43),"",'Professional MASTER'!I43)</f>
        <v/>
      </c>
      <c r="H631" t="str">
        <f>IF(ISBLANK('Professional MASTER'!J43),"",'Professional MASTER'!J43)</f>
        <v/>
      </c>
      <c r="I631" t="str">
        <f>IF(ISBLANK('Professional MASTER'!K43),"",'Professional MASTER'!K43)</f>
        <v/>
      </c>
      <c r="J631" t="str">
        <f>IF(ISBLANK('Professional MASTER'!L43),"",'Professional MASTER'!L43)</f>
        <v/>
      </c>
      <c r="K631" t="str">
        <f>IF(ISBLANK('Professional MASTER'!M43),"",'Professional MASTER'!M43)</f>
        <v/>
      </c>
      <c r="N631" t="str">
        <f>IF(ISBLANK('Professional MASTER'!N43),"",'Professional MASTER'!N43)</f>
        <v/>
      </c>
      <c r="AU631" t="str">
        <f>IF(ISBLANK('Professional MASTER'!AU43),"",'Professional MASTER'!AU43)</f>
        <v/>
      </c>
      <c r="AV631" t="str">
        <f>IF(ISBLANK('Professional MASTER'!AV43),"",'Professional MASTER'!AV43)</f>
        <v/>
      </c>
      <c r="AW631" t="str">
        <f>IF(ISBLANK('Professional MASTER'!AW43),"",'Professional MASTER'!AW43)</f>
        <v/>
      </c>
      <c r="AX631" t="str">
        <f>IF(ISBLANK('Professional MASTER'!AX43),"",'Professional MASTER'!AX43)</f>
        <v/>
      </c>
      <c r="BG631" t="str">
        <f>IF(ISBLANK('Professional MASTER'!BG43),"",'Professional MASTER'!BG43)</f>
        <v/>
      </c>
      <c r="BI631" s="29" t="str">
        <f>IF(ISBLANK('Professional MASTER'!BH43),"",'Professional MASTER'!BH43)</f>
        <v/>
      </c>
      <c r="BJ631" t="str">
        <f>IF(ISBLANK('Professional MASTER'!F43),"",'Professional MASTER'!F43)</f>
        <v/>
      </c>
      <c r="BK631" t="str">
        <f>IF(ISBLANK('Professional MASTER'!G43),"",'Professional MASTER'!G43)</f>
        <v/>
      </c>
      <c r="BL631" t="str">
        <f>IF(ISBLANK('Professional MASTER'!AF43),"",'Professional MASTER'!AF43)</f>
        <v/>
      </c>
      <c r="BN631" t="str">
        <f>IF(ISBLANK('Professional MASTER'!BI43),"",'Professional MASTER'!BI43)</f>
        <v/>
      </c>
    </row>
    <row r="632" spans="6:66">
      <c r="F632" t="str">
        <f>IF(ISBLANK('Professional MASTER'!H45),"",'Professional MASTER'!H45)</f>
        <v/>
      </c>
      <c r="G632" t="str">
        <f>IF(ISBLANK('Professional MASTER'!I45),"",'Professional MASTER'!I45)</f>
        <v/>
      </c>
      <c r="H632" t="str">
        <f>IF(ISBLANK('Professional MASTER'!J45),"",'Professional MASTER'!J45)</f>
        <v/>
      </c>
      <c r="I632" t="str">
        <f>IF(ISBLANK('Professional MASTER'!K45),"",'Professional MASTER'!K45)</f>
        <v/>
      </c>
      <c r="J632" t="str">
        <f>IF(ISBLANK('Professional MASTER'!L45),"",'Professional MASTER'!L45)</f>
        <v/>
      </c>
      <c r="K632" t="str">
        <f>IF(ISBLANK('Professional MASTER'!M45),"",'Professional MASTER'!M45)</f>
        <v/>
      </c>
      <c r="N632" t="str">
        <f>IF(ISBLANK('Professional MASTER'!N45),"",'Professional MASTER'!N45)</f>
        <v/>
      </c>
      <c r="AU632" t="str">
        <f>IF(ISBLANK('Professional MASTER'!AU45),"",'Professional MASTER'!AU45)</f>
        <v/>
      </c>
      <c r="AV632" t="str">
        <f>IF(ISBLANK('Professional MASTER'!AV45),"",'Professional MASTER'!AV45)</f>
        <v/>
      </c>
      <c r="AW632" t="str">
        <f>IF(ISBLANK('Professional MASTER'!AW45),"",'Professional MASTER'!AW45)</f>
        <v/>
      </c>
      <c r="AX632" t="str">
        <f>IF(ISBLANK('Professional MASTER'!AX45),"",'Professional MASTER'!AX45)</f>
        <v/>
      </c>
      <c r="BG632" t="str">
        <f>IF(ISBLANK('Professional MASTER'!BG45),"",'Professional MASTER'!BG45)</f>
        <v/>
      </c>
      <c r="BI632" s="29" t="str">
        <f>IF(ISBLANK('Professional MASTER'!BH45),"",'Professional MASTER'!BH45)</f>
        <v/>
      </c>
      <c r="BJ632" t="str">
        <f>IF(ISBLANK('Professional MASTER'!F45),"",'Professional MASTER'!F45)</f>
        <v/>
      </c>
      <c r="BK632" t="str">
        <f>IF(ISBLANK('Professional MASTER'!G45),"",'Professional MASTER'!G45)</f>
        <v/>
      </c>
      <c r="BL632" t="str">
        <f>IF(ISBLANK('Professional MASTER'!AF45),"",'Professional MASTER'!AF45)</f>
        <v/>
      </c>
      <c r="BN632" t="str">
        <f>IF(ISBLANK('Professional MASTER'!BI45),"",'Professional MASTER'!BI45)</f>
        <v/>
      </c>
    </row>
    <row r="633" spans="6:66">
      <c r="F633" t="str">
        <f>IF(ISBLANK('Professional MASTER'!H46),"",'Professional MASTER'!H46)</f>
        <v/>
      </c>
      <c r="G633" t="str">
        <f>IF(ISBLANK('Professional MASTER'!I46),"",'Professional MASTER'!I46)</f>
        <v/>
      </c>
      <c r="H633" t="str">
        <f>IF(ISBLANK('Professional MASTER'!J46),"",'Professional MASTER'!J46)</f>
        <v/>
      </c>
      <c r="I633" t="str">
        <f>IF(ISBLANK('Professional MASTER'!K46),"",'Professional MASTER'!K46)</f>
        <v/>
      </c>
      <c r="J633" t="str">
        <f>IF(ISBLANK('Professional MASTER'!L46),"",'Professional MASTER'!L46)</f>
        <v/>
      </c>
      <c r="K633" t="str">
        <f>IF(ISBLANK('Professional MASTER'!M46),"",'Professional MASTER'!M46)</f>
        <v/>
      </c>
      <c r="N633" t="str">
        <f>IF(ISBLANK('Professional MASTER'!N46),"",'Professional MASTER'!N46)</f>
        <v/>
      </c>
      <c r="AU633" t="str">
        <f>IF(ISBLANK('Professional MASTER'!AU46),"",'Professional MASTER'!AU46)</f>
        <v/>
      </c>
      <c r="AV633" t="str">
        <f>IF(ISBLANK('Professional MASTER'!AV46),"",'Professional MASTER'!AV46)</f>
        <v/>
      </c>
      <c r="AW633" t="str">
        <f>IF(ISBLANK('Professional MASTER'!AW46),"",'Professional MASTER'!AW46)</f>
        <v/>
      </c>
      <c r="AX633" t="str">
        <f>IF(ISBLANK('Professional MASTER'!AX46),"",'Professional MASTER'!AX46)</f>
        <v/>
      </c>
      <c r="BG633" t="str">
        <f>IF(ISBLANK('Professional MASTER'!BG46),"",'Professional MASTER'!BG46)</f>
        <v/>
      </c>
      <c r="BI633" s="29" t="str">
        <f>IF(ISBLANK('Professional MASTER'!BH46),"",'Professional MASTER'!BH46)</f>
        <v/>
      </c>
      <c r="BJ633" t="str">
        <f>IF(ISBLANK('Professional MASTER'!F46),"",'Professional MASTER'!F46)</f>
        <v/>
      </c>
      <c r="BK633" t="str">
        <f>IF(ISBLANK('Professional MASTER'!G46),"",'Professional MASTER'!G46)</f>
        <v/>
      </c>
      <c r="BL633" t="str">
        <f>IF(ISBLANK('Professional MASTER'!AF46),"",'Professional MASTER'!AF46)</f>
        <v/>
      </c>
      <c r="BN633" t="str">
        <f>IF(ISBLANK('Professional MASTER'!BI46),"",'Professional MASTER'!BI46)</f>
        <v/>
      </c>
    </row>
    <row r="634" spans="6:66">
      <c r="F634" t="str">
        <f>IF(ISBLANK('Professional MASTER'!H48),"",'Professional MASTER'!H48)</f>
        <v/>
      </c>
      <c r="G634" t="str">
        <f>IF(ISBLANK('Professional MASTER'!I48),"",'Professional MASTER'!I48)</f>
        <v/>
      </c>
      <c r="H634" t="str">
        <f>IF(ISBLANK('Professional MASTER'!J48),"",'Professional MASTER'!J48)</f>
        <v/>
      </c>
      <c r="I634" t="str">
        <f>IF(ISBLANK('Professional MASTER'!K48),"",'Professional MASTER'!K48)</f>
        <v/>
      </c>
      <c r="J634" t="str">
        <f>IF(ISBLANK('Professional MASTER'!L48),"",'Professional MASTER'!L48)</f>
        <v/>
      </c>
      <c r="K634" t="str">
        <f>IF(ISBLANK('Professional MASTER'!M48),"",'Professional MASTER'!M48)</f>
        <v/>
      </c>
      <c r="N634" t="str">
        <f>IF(ISBLANK('Professional MASTER'!N48),"",'Professional MASTER'!N48)</f>
        <v/>
      </c>
      <c r="AU634" t="str">
        <f>IF(ISBLANK('Professional MASTER'!AU48),"",'Professional MASTER'!AU48)</f>
        <v/>
      </c>
      <c r="AV634" t="str">
        <f>IF(ISBLANK('Professional MASTER'!AV48),"",'Professional MASTER'!AV48)</f>
        <v/>
      </c>
      <c r="AW634" t="str">
        <f>IF(ISBLANK('Professional MASTER'!AW48),"",'Professional MASTER'!AW48)</f>
        <v/>
      </c>
      <c r="AX634" t="str">
        <f>IF(ISBLANK('Professional MASTER'!AX48),"",'Professional MASTER'!AX48)</f>
        <v/>
      </c>
      <c r="BG634" t="str">
        <f>IF(ISBLANK('Professional MASTER'!BG48),"",'Professional MASTER'!BG48)</f>
        <v/>
      </c>
      <c r="BI634" s="29" t="str">
        <f>IF(ISBLANK('Professional MASTER'!BH48),"",'Professional MASTER'!BH48)</f>
        <v/>
      </c>
      <c r="BJ634" t="str">
        <f>IF(ISBLANK('Professional MASTER'!F48),"",'Professional MASTER'!F48)</f>
        <v/>
      </c>
      <c r="BK634" t="str">
        <f>IF(ISBLANK('Professional MASTER'!G48),"",'Professional MASTER'!G48)</f>
        <v/>
      </c>
      <c r="BL634" t="str">
        <f>IF(ISBLANK('Professional MASTER'!AF48),"",'Professional MASTER'!AF48)</f>
        <v/>
      </c>
      <c r="BN634" t="str">
        <f>IF(ISBLANK('Professional MASTER'!BI48),"",'Professional MASTER'!BI48)</f>
        <v/>
      </c>
    </row>
    <row r="635" spans="6:66">
      <c r="F635" t="str">
        <f>IF(ISBLANK('Professional MASTER'!H50),"",'Professional MASTER'!H50)</f>
        <v/>
      </c>
      <c r="G635" t="str">
        <f>IF(ISBLANK('Professional MASTER'!I50),"",'Professional MASTER'!I50)</f>
        <v/>
      </c>
      <c r="H635" t="str">
        <f>IF(ISBLANK('Professional MASTER'!J50),"",'Professional MASTER'!J50)</f>
        <v/>
      </c>
      <c r="I635" t="str">
        <f>IF(ISBLANK('Professional MASTER'!K50),"",'Professional MASTER'!K50)</f>
        <v/>
      </c>
      <c r="J635" t="str">
        <f>IF(ISBLANK('Professional MASTER'!L50),"",'Professional MASTER'!L50)</f>
        <v/>
      </c>
      <c r="K635" t="str">
        <f>IF(ISBLANK('Professional MASTER'!M50),"",'Professional MASTER'!M50)</f>
        <v/>
      </c>
      <c r="N635" t="str">
        <f>IF(ISBLANK('Professional MASTER'!N50),"",'Professional MASTER'!N50)</f>
        <v/>
      </c>
      <c r="AU635" t="str">
        <f>IF(ISBLANK('Professional MASTER'!AU50),"",'Professional MASTER'!AU50)</f>
        <v/>
      </c>
      <c r="AV635" t="str">
        <f>IF(ISBLANK('Professional MASTER'!AV50),"",'Professional MASTER'!AV50)</f>
        <v/>
      </c>
      <c r="AW635" t="str">
        <f>IF(ISBLANK('Professional MASTER'!AW50),"",'Professional MASTER'!AW50)</f>
        <v/>
      </c>
      <c r="AX635" t="str">
        <f>IF(ISBLANK('Professional MASTER'!AX50),"",'Professional MASTER'!AX50)</f>
        <v/>
      </c>
      <c r="BG635" t="str">
        <f>IF(ISBLANK('Professional MASTER'!BG50),"",'Professional MASTER'!BG50)</f>
        <v/>
      </c>
      <c r="BI635" s="29" t="str">
        <f>IF(ISBLANK('Professional MASTER'!BH50),"",'Professional MASTER'!BH50)</f>
        <v/>
      </c>
      <c r="BJ635" t="str">
        <f>IF(ISBLANK('Professional MASTER'!F50),"",'Professional MASTER'!F50)</f>
        <v/>
      </c>
      <c r="BK635" t="str">
        <f>IF(ISBLANK('Professional MASTER'!G50),"",'Professional MASTER'!G50)</f>
        <v/>
      </c>
      <c r="BL635" t="str">
        <f>IF(ISBLANK('Professional MASTER'!AF50),"",'Professional MASTER'!AF50)</f>
        <v/>
      </c>
      <c r="BN635" t="str">
        <f>IF(ISBLANK('Professional MASTER'!BI50),"",'Professional MASTER'!BI50)</f>
        <v/>
      </c>
    </row>
    <row r="636" spans="6:66">
      <c r="F636" t="str">
        <f>IF(ISBLANK('Professional MASTER'!H52),"",'Professional MASTER'!H52)</f>
        <v/>
      </c>
      <c r="G636" t="str">
        <f>IF(ISBLANK('Professional MASTER'!I52),"",'Professional MASTER'!I52)</f>
        <v/>
      </c>
      <c r="H636" t="str">
        <f>IF(ISBLANK('Professional MASTER'!J52),"",'Professional MASTER'!J52)</f>
        <v/>
      </c>
      <c r="I636" t="str">
        <f>IF(ISBLANK('Professional MASTER'!K52),"",'Professional MASTER'!K52)</f>
        <v/>
      </c>
      <c r="J636" t="str">
        <f>IF(ISBLANK('Professional MASTER'!L52),"",'Professional MASTER'!L52)</f>
        <v/>
      </c>
      <c r="K636" t="str">
        <f>IF(ISBLANK('Professional MASTER'!M52),"",'Professional MASTER'!M52)</f>
        <v/>
      </c>
      <c r="N636" t="str">
        <f>IF(ISBLANK('Professional MASTER'!N52),"",'Professional MASTER'!N52)</f>
        <v/>
      </c>
      <c r="AU636" t="str">
        <f>IF(ISBLANK('Professional MASTER'!AU52),"",'Professional MASTER'!AU52)</f>
        <v/>
      </c>
      <c r="AV636" t="str">
        <f>IF(ISBLANK('Professional MASTER'!AV52),"",'Professional MASTER'!AV52)</f>
        <v/>
      </c>
      <c r="AW636" t="str">
        <f>IF(ISBLANK('Professional MASTER'!AW52),"",'Professional MASTER'!AW52)</f>
        <v/>
      </c>
      <c r="AX636" t="str">
        <f>IF(ISBLANK('Professional MASTER'!AX52),"",'Professional MASTER'!AX52)</f>
        <v/>
      </c>
      <c r="BG636" t="str">
        <f>IF(ISBLANK('Professional MASTER'!BG52),"",'Professional MASTER'!BG52)</f>
        <v/>
      </c>
      <c r="BI636" s="29" t="str">
        <f>IF(ISBLANK('Professional MASTER'!BH52),"",'Professional MASTER'!BH52)</f>
        <v/>
      </c>
      <c r="BJ636" t="str">
        <f>IF(ISBLANK('Professional MASTER'!F52),"",'Professional MASTER'!F52)</f>
        <v/>
      </c>
      <c r="BK636" t="str">
        <f>IF(ISBLANK('Professional MASTER'!G52),"",'Professional MASTER'!G52)</f>
        <v/>
      </c>
      <c r="BL636" t="str">
        <f>IF(ISBLANK('Professional MASTER'!AF52),"",'Professional MASTER'!AF52)</f>
        <v/>
      </c>
      <c r="BN636" t="str">
        <f>IF(ISBLANK('Professional MASTER'!BI52),"",'Professional MASTER'!BI52)</f>
        <v/>
      </c>
    </row>
    <row r="637" spans="6:66">
      <c r="F637" t="str">
        <f>IF(ISBLANK('Professional MASTER'!H53),"",'Professional MASTER'!H53)</f>
        <v/>
      </c>
      <c r="G637" t="str">
        <f>IF(ISBLANK('Professional MASTER'!I53),"",'Professional MASTER'!I53)</f>
        <v/>
      </c>
      <c r="H637" t="str">
        <f>IF(ISBLANK('Professional MASTER'!J53),"",'Professional MASTER'!J53)</f>
        <v/>
      </c>
      <c r="I637" t="str">
        <f>IF(ISBLANK('Professional MASTER'!K53),"",'Professional MASTER'!K53)</f>
        <v/>
      </c>
      <c r="J637" t="str">
        <f>IF(ISBLANK('Professional MASTER'!L53),"",'Professional MASTER'!L53)</f>
        <v/>
      </c>
      <c r="K637" t="str">
        <f>IF(ISBLANK('Professional MASTER'!M53),"",'Professional MASTER'!M53)</f>
        <v/>
      </c>
      <c r="N637" t="str">
        <f>IF(ISBLANK('Professional MASTER'!N53),"",'Professional MASTER'!N53)</f>
        <v/>
      </c>
      <c r="AU637" t="str">
        <f>IF(ISBLANK('Professional MASTER'!AU53),"",'Professional MASTER'!AU53)</f>
        <v/>
      </c>
      <c r="AV637" t="str">
        <f>IF(ISBLANK('Professional MASTER'!AV53),"",'Professional MASTER'!AV53)</f>
        <v/>
      </c>
      <c r="AW637" t="str">
        <f>IF(ISBLANK('Professional MASTER'!AW53),"",'Professional MASTER'!AW53)</f>
        <v/>
      </c>
      <c r="AX637" t="str">
        <f>IF(ISBLANK('Professional MASTER'!AX53),"",'Professional MASTER'!AX53)</f>
        <v/>
      </c>
      <c r="BG637" t="str">
        <f>IF(ISBLANK('Professional MASTER'!BG53),"",'Professional MASTER'!BG53)</f>
        <v/>
      </c>
      <c r="BI637" s="29" t="str">
        <f>IF(ISBLANK('Professional MASTER'!BH53),"",'Professional MASTER'!BH53)</f>
        <v/>
      </c>
      <c r="BJ637" t="str">
        <f>IF(ISBLANK('Professional MASTER'!F53),"",'Professional MASTER'!F53)</f>
        <v/>
      </c>
      <c r="BK637" t="str">
        <f>IF(ISBLANK('Professional MASTER'!G53),"",'Professional MASTER'!G53)</f>
        <v/>
      </c>
      <c r="BL637" t="str">
        <f>IF(ISBLANK('Professional MASTER'!AF53),"",'Professional MASTER'!AF53)</f>
        <v/>
      </c>
      <c r="BN637" t="str">
        <f>IF(ISBLANK('Professional MASTER'!BI53),"",'Professional MASTER'!BI53)</f>
        <v/>
      </c>
    </row>
    <row r="638" spans="6:66">
      <c r="F638" t="str">
        <f>IF(ISBLANK('Professional MASTER'!H54),"",'Professional MASTER'!H54)</f>
        <v/>
      </c>
      <c r="G638" t="str">
        <f>IF(ISBLANK('Professional MASTER'!I54),"",'Professional MASTER'!I54)</f>
        <v/>
      </c>
      <c r="H638" t="str">
        <f>IF(ISBLANK('Professional MASTER'!J54),"",'Professional MASTER'!J54)</f>
        <v/>
      </c>
      <c r="I638" t="str">
        <f>IF(ISBLANK('Professional MASTER'!K54),"",'Professional MASTER'!K54)</f>
        <v/>
      </c>
      <c r="J638" t="str">
        <f>IF(ISBLANK('Professional MASTER'!L54),"",'Professional MASTER'!L54)</f>
        <v/>
      </c>
      <c r="K638" t="str">
        <f>IF(ISBLANK('Professional MASTER'!M54),"",'Professional MASTER'!M54)</f>
        <v/>
      </c>
      <c r="N638" t="str">
        <f>IF(ISBLANK('Professional MASTER'!N54),"",'Professional MASTER'!N54)</f>
        <v/>
      </c>
      <c r="AU638" t="str">
        <f>IF(ISBLANK('Professional MASTER'!AU54),"",'Professional MASTER'!AU54)</f>
        <v/>
      </c>
      <c r="AV638" t="str">
        <f>IF(ISBLANK('Professional MASTER'!AV54),"",'Professional MASTER'!AV54)</f>
        <v/>
      </c>
      <c r="AW638" t="str">
        <f>IF(ISBLANK('Professional MASTER'!AW54),"",'Professional MASTER'!AW54)</f>
        <v/>
      </c>
      <c r="AX638" t="str">
        <f>IF(ISBLANK('Professional MASTER'!AX54),"",'Professional MASTER'!AX54)</f>
        <v/>
      </c>
      <c r="BG638" t="str">
        <f>IF(ISBLANK('Professional MASTER'!BG54),"",'Professional MASTER'!BG54)</f>
        <v/>
      </c>
      <c r="BI638" s="29" t="str">
        <f>IF(ISBLANK('Professional MASTER'!BH54),"",'Professional MASTER'!BH54)</f>
        <v/>
      </c>
      <c r="BJ638" t="str">
        <f>IF(ISBLANK('Professional MASTER'!F54),"",'Professional MASTER'!F54)</f>
        <v/>
      </c>
      <c r="BK638" t="str">
        <f>IF(ISBLANK('Professional MASTER'!G54),"",'Professional MASTER'!G54)</f>
        <v/>
      </c>
      <c r="BL638" t="str">
        <f>IF(ISBLANK('Professional MASTER'!AF54),"",'Professional MASTER'!AF54)</f>
        <v/>
      </c>
      <c r="BN638" t="str">
        <f>IF(ISBLANK('Professional MASTER'!BI54),"",'Professional MASTER'!BI54)</f>
        <v/>
      </c>
    </row>
    <row r="639" spans="6:66">
      <c r="F639" t="str">
        <f>IF(ISBLANK('Professional MASTER'!H55),"",'Professional MASTER'!H55)</f>
        <v/>
      </c>
      <c r="G639" t="str">
        <f>IF(ISBLANK('Professional MASTER'!I55),"",'Professional MASTER'!I55)</f>
        <v/>
      </c>
      <c r="H639" t="str">
        <f>IF(ISBLANK('Professional MASTER'!J55),"",'Professional MASTER'!J55)</f>
        <v/>
      </c>
      <c r="I639" t="str">
        <f>IF(ISBLANK('Professional MASTER'!K55),"",'Professional MASTER'!K55)</f>
        <v/>
      </c>
      <c r="J639" t="str">
        <f>IF(ISBLANK('Professional MASTER'!L55),"",'Professional MASTER'!L55)</f>
        <v/>
      </c>
      <c r="K639" t="str">
        <f>IF(ISBLANK('Professional MASTER'!M55),"",'Professional MASTER'!M55)</f>
        <v/>
      </c>
      <c r="N639" t="str">
        <f>IF(ISBLANK('Professional MASTER'!N55),"",'Professional MASTER'!N55)</f>
        <v/>
      </c>
      <c r="AU639" t="str">
        <f>IF(ISBLANK('Professional MASTER'!AU55),"",'Professional MASTER'!AU55)</f>
        <v/>
      </c>
      <c r="AV639" t="str">
        <f>IF(ISBLANK('Professional MASTER'!AV55),"",'Professional MASTER'!AV55)</f>
        <v/>
      </c>
      <c r="AW639" t="str">
        <f>IF(ISBLANK('Professional MASTER'!AW55),"",'Professional MASTER'!AW55)</f>
        <v/>
      </c>
      <c r="AX639" t="str">
        <f>IF(ISBLANK('Professional MASTER'!AX55),"",'Professional MASTER'!AX55)</f>
        <v/>
      </c>
      <c r="BG639" t="str">
        <f>IF(ISBLANK('Professional MASTER'!BG55),"",'Professional MASTER'!BG55)</f>
        <v/>
      </c>
      <c r="BI639" s="29" t="str">
        <f>IF(ISBLANK('Professional MASTER'!BH55),"",'Professional MASTER'!BH55)</f>
        <v/>
      </c>
      <c r="BJ639" t="str">
        <f>IF(ISBLANK('Professional MASTER'!F55),"",'Professional MASTER'!F55)</f>
        <v/>
      </c>
      <c r="BK639" t="str">
        <f>IF(ISBLANK('Professional MASTER'!G55),"",'Professional MASTER'!G55)</f>
        <v/>
      </c>
      <c r="BL639" t="str">
        <f>IF(ISBLANK('Professional MASTER'!AF55),"",'Professional MASTER'!AF55)</f>
        <v/>
      </c>
      <c r="BN639" t="str">
        <f>IF(ISBLANK('Professional MASTER'!BI55),"",'Professional MASTER'!BI55)</f>
        <v/>
      </c>
    </row>
    <row r="640" spans="6:66">
      <c r="F640" t="str">
        <f>IF(ISBLANK('Professional MASTER'!H56),"",'Professional MASTER'!H56)</f>
        <v/>
      </c>
      <c r="G640" t="str">
        <f>IF(ISBLANK('Professional MASTER'!I56),"",'Professional MASTER'!I56)</f>
        <v/>
      </c>
      <c r="H640" t="str">
        <f>IF(ISBLANK('Professional MASTER'!J56),"",'Professional MASTER'!J56)</f>
        <v/>
      </c>
      <c r="I640" t="str">
        <f>IF(ISBLANK('Professional MASTER'!K56),"",'Professional MASTER'!K56)</f>
        <v/>
      </c>
      <c r="J640" t="str">
        <f>IF(ISBLANK('Professional MASTER'!L56),"",'Professional MASTER'!L56)</f>
        <v/>
      </c>
      <c r="K640" t="str">
        <f>IF(ISBLANK('Professional MASTER'!M56),"",'Professional MASTER'!M56)</f>
        <v/>
      </c>
      <c r="N640" t="str">
        <f>IF(ISBLANK('Professional MASTER'!N56),"",'Professional MASTER'!N56)</f>
        <v/>
      </c>
      <c r="AU640" t="str">
        <f>IF(ISBLANK('Professional MASTER'!AU56),"",'Professional MASTER'!AU56)</f>
        <v/>
      </c>
      <c r="AV640" t="str">
        <f>IF(ISBLANK('Professional MASTER'!AV56),"",'Professional MASTER'!AV56)</f>
        <v/>
      </c>
      <c r="AW640" t="str">
        <f>IF(ISBLANK('Professional MASTER'!AW56),"",'Professional MASTER'!AW56)</f>
        <v/>
      </c>
      <c r="AX640" t="str">
        <f>IF(ISBLANK('Professional MASTER'!AX56),"",'Professional MASTER'!AX56)</f>
        <v/>
      </c>
      <c r="BG640" t="str">
        <f>IF(ISBLANK('Professional MASTER'!BG56),"",'Professional MASTER'!BG56)</f>
        <v/>
      </c>
      <c r="BI640" s="29" t="str">
        <f>IF(ISBLANK('Professional MASTER'!BH56),"",'Professional MASTER'!BH56)</f>
        <v/>
      </c>
      <c r="BJ640" t="str">
        <f>IF(ISBLANK('Professional MASTER'!F56),"",'Professional MASTER'!F56)</f>
        <v/>
      </c>
      <c r="BK640" t="str">
        <f>IF(ISBLANK('Professional MASTER'!G56),"",'Professional MASTER'!G56)</f>
        <v/>
      </c>
      <c r="BL640" t="str">
        <f>IF(ISBLANK('Professional MASTER'!AF56),"",'Professional MASTER'!AF56)</f>
        <v/>
      </c>
      <c r="BN640" t="str">
        <f>IF(ISBLANK('Professional MASTER'!BI56),"",'Professional MASTER'!BI56)</f>
        <v/>
      </c>
    </row>
    <row r="641" spans="6:66">
      <c r="F641" t="str">
        <f>IF(ISBLANK('Professional MASTER'!H59),"",'Professional MASTER'!H59)</f>
        <v/>
      </c>
      <c r="G641" t="str">
        <f>IF(ISBLANK('Professional MASTER'!I59),"",'Professional MASTER'!I59)</f>
        <v/>
      </c>
      <c r="H641" t="str">
        <f>IF(ISBLANK('Professional MASTER'!J59),"",'Professional MASTER'!J59)</f>
        <v/>
      </c>
      <c r="I641" t="str">
        <f>IF(ISBLANK('Professional MASTER'!K59),"",'Professional MASTER'!K59)</f>
        <v/>
      </c>
      <c r="J641" t="str">
        <f>IF(ISBLANK('Professional MASTER'!L59),"",'Professional MASTER'!L59)</f>
        <v/>
      </c>
      <c r="K641" t="str">
        <f>IF(ISBLANK('Professional MASTER'!M59),"",'Professional MASTER'!M59)</f>
        <v/>
      </c>
      <c r="N641" t="str">
        <f>IF(ISBLANK('Professional MASTER'!N59),"",'Professional MASTER'!N59)</f>
        <v/>
      </c>
      <c r="AU641" t="str">
        <f>IF(ISBLANK('Professional MASTER'!AU59),"",'Professional MASTER'!AU59)</f>
        <v/>
      </c>
      <c r="AV641" t="str">
        <f>IF(ISBLANK('Professional MASTER'!AV59),"",'Professional MASTER'!AV59)</f>
        <v/>
      </c>
      <c r="AW641" t="str">
        <f>IF(ISBLANK('Professional MASTER'!AW59),"",'Professional MASTER'!AW59)</f>
        <v/>
      </c>
      <c r="AX641" t="str">
        <f>IF(ISBLANK('Professional MASTER'!AX59),"",'Professional MASTER'!AX59)</f>
        <v/>
      </c>
      <c r="BG641" t="str">
        <f>IF(ISBLANK('Professional MASTER'!BG59),"",'Professional MASTER'!BG59)</f>
        <v/>
      </c>
      <c r="BI641" s="29" t="str">
        <f>IF(ISBLANK('Professional MASTER'!BH59),"",'Professional MASTER'!BH59)</f>
        <v/>
      </c>
      <c r="BJ641" t="str">
        <f>IF(ISBLANK('Professional MASTER'!F59),"",'Professional MASTER'!F59)</f>
        <v/>
      </c>
      <c r="BK641" t="str">
        <f>IF(ISBLANK('Professional MASTER'!G59),"",'Professional MASTER'!G59)</f>
        <v/>
      </c>
      <c r="BL641" t="str">
        <f>IF(ISBLANK('Professional MASTER'!AF59),"",'Professional MASTER'!AF59)</f>
        <v/>
      </c>
      <c r="BN641" t="str">
        <f>IF(ISBLANK('Professional MASTER'!BI59),"",'Professional MASTER'!BI59)</f>
        <v/>
      </c>
    </row>
    <row r="642" spans="6:66">
      <c r="F642" t="str">
        <f>IF(ISBLANK('Professional MASTER'!H60),"",'Professional MASTER'!H60)</f>
        <v/>
      </c>
      <c r="G642" t="str">
        <f>IF(ISBLANK('Professional MASTER'!I60),"",'Professional MASTER'!I60)</f>
        <v/>
      </c>
      <c r="H642" t="str">
        <f>IF(ISBLANK('Professional MASTER'!J60),"",'Professional MASTER'!J60)</f>
        <v/>
      </c>
      <c r="I642" t="str">
        <f>IF(ISBLANK('Professional MASTER'!K60),"",'Professional MASTER'!K60)</f>
        <v/>
      </c>
      <c r="J642" t="str">
        <f>IF(ISBLANK('Professional MASTER'!L60),"",'Professional MASTER'!L60)</f>
        <v/>
      </c>
      <c r="K642" t="str">
        <f>IF(ISBLANK('Professional MASTER'!M60),"",'Professional MASTER'!M60)</f>
        <v/>
      </c>
      <c r="N642" t="str">
        <f>IF(ISBLANK('Professional MASTER'!N60),"",'Professional MASTER'!N60)</f>
        <v/>
      </c>
      <c r="AU642" t="str">
        <f>IF(ISBLANK('Professional MASTER'!AU60),"",'Professional MASTER'!AU60)</f>
        <v/>
      </c>
      <c r="AV642" t="str">
        <f>IF(ISBLANK('Professional MASTER'!AV60),"",'Professional MASTER'!AV60)</f>
        <v/>
      </c>
      <c r="AW642" t="str">
        <f>IF(ISBLANK('Professional MASTER'!AW60),"",'Professional MASTER'!AW60)</f>
        <v/>
      </c>
      <c r="AX642" t="str">
        <f>IF(ISBLANK('Professional MASTER'!AX60),"",'Professional MASTER'!AX60)</f>
        <v/>
      </c>
      <c r="BG642" t="str">
        <f>IF(ISBLANK('Professional MASTER'!BG60),"",'Professional MASTER'!BG60)</f>
        <v/>
      </c>
      <c r="BI642" s="29" t="str">
        <f>IF(ISBLANK('Professional MASTER'!BH60),"",'Professional MASTER'!BH60)</f>
        <v/>
      </c>
      <c r="BJ642" t="str">
        <f>IF(ISBLANK('Professional MASTER'!F60),"",'Professional MASTER'!F60)</f>
        <v/>
      </c>
      <c r="BK642" t="str">
        <f>IF(ISBLANK('Professional MASTER'!G60),"",'Professional MASTER'!G60)</f>
        <v/>
      </c>
      <c r="BL642" t="str">
        <f>IF(ISBLANK('Professional MASTER'!AF60),"",'Professional MASTER'!AF60)</f>
        <v/>
      </c>
      <c r="BN642" t="str">
        <f>IF(ISBLANK('Professional MASTER'!BI60),"",'Professional MASTER'!BI60)</f>
        <v/>
      </c>
    </row>
    <row r="643" spans="6:66">
      <c r="F643" t="str">
        <f>IF(ISBLANK('Professional MASTER'!H62),"",'Professional MASTER'!H62)</f>
        <v/>
      </c>
      <c r="G643" t="str">
        <f>IF(ISBLANK('Professional MASTER'!I62),"",'Professional MASTER'!I62)</f>
        <v/>
      </c>
      <c r="H643" t="str">
        <f>IF(ISBLANK('Professional MASTER'!J62),"",'Professional MASTER'!J62)</f>
        <v/>
      </c>
      <c r="I643" t="str">
        <f>IF(ISBLANK('Professional MASTER'!K62),"",'Professional MASTER'!K62)</f>
        <v/>
      </c>
      <c r="J643" t="str">
        <f>IF(ISBLANK('Professional MASTER'!L62),"",'Professional MASTER'!L62)</f>
        <v/>
      </c>
      <c r="K643" t="str">
        <f>IF(ISBLANK('Professional MASTER'!M62),"",'Professional MASTER'!M62)</f>
        <v/>
      </c>
      <c r="N643" t="str">
        <f>IF(ISBLANK('Professional MASTER'!N62),"",'Professional MASTER'!N62)</f>
        <v/>
      </c>
      <c r="AU643" t="str">
        <f>IF(ISBLANK('Professional MASTER'!AU62),"",'Professional MASTER'!AU62)</f>
        <v/>
      </c>
      <c r="AV643" t="str">
        <f>IF(ISBLANK('Professional MASTER'!AV62),"",'Professional MASTER'!AV62)</f>
        <v/>
      </c>
      <c r="AW643" t="str">
        <f>IF(ISBLANK('Professional MASTER'!AW62),"",'Professional MASTER'!AW62)</f>
        <v/>
      </c>
      <c r="AX643" t="str">
        <f>IF(ISBLANK('Professional MASTER'!AX62),"",'Professional MASTER'!AX62)</f>
        <v/>
      </c>
      <c r="BG643" t="str">
        <f>IF(ISBLANK('Professional MASTER'!BG62),"",'Professional MASTER'!BG62)</f>
        <v/>
      </c>
      <c r="BI643" s="29" t="str">
        <f>IF(ISBLANK('Professional MASTER'!BH62),"",'Professional MASTER'!BH62)</f>
        <v/>
      </c>
      <c r="BJ643" t="str">
        <f>IF(ISBLANK('Professional MASTER'!F62),"",'Professional MASTER'!F62)</f>
        <v/>
      </c>
      <c r="BK643" t="str">
        <f>IF(ISBLANK('Professional MASTER'!G62),"",'Professional MASTER'!G62)</f>
        <v/>
      </c>
      <c r="BL643" t="str">
        <f>IF(ISBLANK('Professional MASTER'!AF62),"",'Professional MASTER'!AF62)</f>
        <v/>
      </c>
      <c r="BN643" t="str">
        <f>IF(ISBLANK('Professional MASTER'!BI62),"",'Professional MASTER'!BI62)</f>
        <v/>
      </c>
    </row>
    <row r="644" spans="6:66">
      <c r="F644" t="str">
        <f>IF(ISBLANK('Professional MASTER'!H63),"",'Professional MASTER'!H63)</f>
        <v/>
      </c>
      <c r="G644" t="str">
        <f>IF(ISBLANK('Professional MASTER'!I63),"",'Professional MASTER'!I63)</f>
        <v/>
      </c>
      <c r="H644" t="str">
        <f>IF(ISBLANK('Professional MASTER'!J63),"",'Professional MASTER'!J63)</f>
        <v/>
      </c>
      <c r="I644" t="str">
        <f>IF(ISBLANK('Professional MASTER'!K63),"",'Professional MASTER'!K63)</f>
        <v/>
      </c>
      <c r="J644" t="str">
        <f>IF(ISBLANK('Professional MASTER'!L63),"",'Professional MASTER'!L63)</f>
        <v/>
      </c>
      <c r="K644" t="str">
        <f>IF(ISBLANK('Professional MASTER'!M63),"",'Professional MASTER'!M63)</f>
        <v/>
      </c>
      <c r="N644" t="str">
        <f>IF(ISBLANK('Professional MASTER'!N63),"",'Professional MASTER'!N63)</f>
        <v/>
      </c>
      <c r="AU644" t="str">
        <f>IF(ISBLANK('Professional MASTER'!AU63),"",'Professional MASTER'!AU63)</f>
        <v/>
      </c>
      <c r="AV644" t="str">
        <f>IF(ISBLANK('Professional MASTER'!AV63),"",'Professional MASTER'!AV63)</f>
        <v/>
      </c>
      <c r="AW644" t="str">
        <f>IF(ISBLANK('Professional MASTER'!AW63),"",'Professional MASTER'!AW63)</f>
        <v/>
      </c>
      <c r="AX644" t="str">
        <f>IF(ISBLANK('Professional MASTER'!AX63),"",'Professional MASTER'!AX63)</f>
        <v/>
      </c>
      <c r="BG644" t="str">
        <f>IF(ISBLANK('Professional MASTER'!BG63),"",'Professional MASTER'!BG63)</f>
        <v/>
      </c>
      <c r="BI644" s="29" t="str">
        <f>IF(ISBLANK('Professional MASTER'!BH63),"",'Professional MASTER'!BH63)</f>
        <v/>
      </c>
      <c r="BJ644" t="str">
        <f>IF(ISBLANK('Professional MASTER'!F63),"",'Professional MASTER'!F63)</f>
        <v/>
      </c>
      <c r="BK644" t="str">
        <f>IF(ISBLANK('Professional MASTER'!G63),"",'Professional MASTER'!G63)</f>
        <v/>
      </c>
      <c r="BL644" t="str">
        <f>IF(ISBLANK('Professional MASTER'!AF63),"",'Professional MASTER'!AF63)</f>
        <v/>
      </c>
      <c r="BN644" t="str">
        <f>IF(ISBLANK('Professional MASTER'!BI63),"",'Professional MASTER'!BI63)</f>
        <v/>
      </c>
    </row>
    <row r="645" spans="6:66">
      <c r="F645" t="str">
        <f>IF(ISBLANK('Professional MASTER'!H64),"",'Professional MASTER'!H64)</f>
        <v/>
      </c>
      <c r="G645" t="str">
        <f>IF(ISBLANK('Professional MASTER'!I64),"",'Professional MASTER'!I64)</f>
        <v/>
      </c>
      <c r="H645" t="str">
        <f>IF(ISBLANK('Professional MASTER'!J64),"",'Professional MASTER'!J64)</f>
        <v/>
      </c>
      <c r="I645" t="str">
        <f>IF(ISBLANK('Professional MASTER'!K64),"",'Professional MASTER'!K64)</f>
        <v/>
      </c>
      <c r="J645" t="str">
        <f>IF(ISBLANK('Professional MASTER'!L64),"",'Professional MASTER'!L64)</f>
        <v/>
      </c>
      <c r="K645" t="str">
        <f>IF(ISBLANK('Professional MASTER'!M64),"",'Professional MASTER'!M64)</f>
        <v/>
      </c>
      <c r="N645" t="str">
        <f>IF(ISBLANK('Professional MASTER'!N64),"",'Professional MASTER'!N64)</f>
        <v/>
      </c>
      <c r="AU645" t="str">
        <f>IF(ISBLANK('Professional MASTER'!AU64),"",'Professional MASTER'!AU64)</f>
        <v/>
      </c>
      <c r="AV645" t="str">
        <f>IF(ISBLANK('Professional MASTER'!AV64),"",'Professional MASTER'!AV64)</f>
        <v/>
      </c>
      <c r="AW645" t="str">
        <f>IF(ISBLANK('Professional MASTER'!AW64),"",'Professional MASTER'!AW64)</f>
        <v/>
      </c>
      <c r="AX645" t="str">
        <f>IF(ISBLANK('Professional MASTER'!AX64),"",'Professional MASTER'!AX64)</f>
        <v/>
      </c>
      <c r="BG645" t="str">
        <f>IF(ISBLANK('Professional MASTER'!BG64),"",'Professional MASTER'!BG64)</f>
        <v/>
      </c>
      <c r="BI645" s="29" t="str">
        <f>IF(ISBLANK('Professional MASTER'!BH64),"",'Professional MASTER'!BH64)</f>
        <v/>
      </c>
      <c r="BJ645" t="str">
        <f>IF(ISBLANK('Professional MASTER'!F64),"",'Professional MASTER'!F64)</f>
        <v/>
      </c>
      <c r="BK645" t="str">
        <f>IF(ISBLANK('Professional MASTER'!G64),"",'Professional MASTER'!G64)</f>
        <v/>
      </c>
      <c r="BL645" t="str">
        <f>IF(ISBLANK('Professional MASTER'!AF64),"",'Professional MASTER'!AF64)</f>
        <v/>
      </c>
      <c r="BN645" t="str">
        <f>IF(ISBLANK('Professional MASTER'!BI64),"",'Professional MASTER'!BI64)</f>
        <v/>
      </c>
    </row>
    <row r="646" spans="6:66">
      <c r="F646" t="str">
        <f>IF(ISBLANK('Professional MASTER'!H66),"",'Professional MASTER'!H66)</f>
        <v/>
      </c>
      <c r="G646" t="str">
        <f>IF(ISBLANK('Professional MASTER'!I66),"",'Professional MASTER'!I66)</f>
        <v/>
      </c>
      <c r="H646" t="str">
        <f>IF(ISBLANK('Professional MASTER'!J66),"",'Professional MASTER'!J66)</f>
        <v/>
      </c>
      <c r="I646" t="str">
        <f>IF(ISBLANK('Professional MASTER'!K66),"",'Professional MASTER'!K66)</f>
        <v/>
      </c>
      <c r="J646" t="str">
        <f>IF(ISBLANK('Professional MASTER'!L66),"",'Professional MASTER'!L66)</f>
        <v/>
      </c>
      <c r="K646" t="str">
        <f>IF(ISBLANK('Professional MASTER'!M66),"",'Professional MASTER'!M66)</f>
        <v/>
      </c>
      <c r="N646" t="str">
        <f>IF(ISBLANK('Professional MASTER'!N66),"",'Professional MASTER'!N66)</f>
        <v/>
      </c>
      <c r="AU646" t="str">
        <f>IF(ISBLANK('Professional MASTER'!AU66),"",'Professional MASTER'!AU66)</f>
        <v/>
      </c>
      <c r="AV646" t="str">
        <f>IF(ISBLANK('Professional MASTER'!AV66),"",'Professional MASTER'!AV66)</f>
        <v/>
      </c>
      <c r="AW646" t="str">
        <f>IF(ISBLANK('Professional MASTER'!AW66),"",'Professional MASTER'!AW66)</f>
        <v/>
      </c>
      <c r="AX646" t="str">
        <f>IF(ISBLANK('Professional MASTER'!AX66),"",'Professional MASTER'!AX66)</f>
        <v/>
      </c>
      <c r="BG646" t="str">
        <f>IF(ISBLANK('Professional MASTER'!BG66),"",'Professional MASTER'!BG66)</f>
        <v/>
      </c>
      <c r="BI646" s="29" t="str">
        <f>IF(ISBLANK('Professional MASTER'!BH66),"",'Professional MASTER'!BH66)</f>
        <v/>
      </c>
      <c r="BJ646" t="str">
        <f>IF(ISBLANK('Professional MASTER'!F66),"",'Professional MASTER'!F66)</f>
        <v/>
      </c>
      <c r="BK646" t="str">
        <f>IF(ISBLANK('Professional MASTER'!G66),"",'Professional MASTER'!G66)</f>
        <v/>
      </c>
      <c r="BL646" t="str">
        <f>IF(ISBLANK('Professional MASTER'!AF66),"",'Professional MASTER'!AF66)</f>
        <v/>
      </c>
      <c r="BN646" t="str">
        <f>IF(ISBLANK('Professional MASTER'!BI66),"",'Professional MASTER'!BI66)</f>
        <v/>
      </c>
    </row>
    <row r="647" spans="6:66">
      <c r="F647" t="str">
        <f>IF(ISBLANK('Professional MASTER'!H67),"",'Professional MASTER'!H67)</f>
        <v/>
      </c>
      <c r="G647" t="str">
        <f>IF(ISBLANK('Professional MASTER'!I67),"",'Professional MASTER'!I67)</f>
        <v/>
      </c>
      <c r="H647" t="str">
        <f>IF(ISBLANK('Professional MASTER'!J67),"",'Professional MASTER'!J67)</f>
        <v/>
      </c>
      <c r="I647" t="str">
        <f>IF(ISBLANK('Professional MASTER'!K67),"",'Professional MASTER'!K67)</f>
        <v/>
      </c>
      <c r="J647" t="str">
        <f>IF(ISBLANK('Professional MASTER'!L67),"",'Professional MASTER'!L67)</f>
        <v/>
      </c>
      <c r="K647" t="str">
        <f>IF(ISBLANK('Professional MASTER'!M67),"",'Professional MASTER'!M67)</f>
        <v/>
      </c>
      <c r="N647" t="str">
        <f>IF(ISBLANK('Professional MASTER'!N67),"",'Professional MASTER'!N67)</f>
        <v/>
      </c>
      <c r="AU647" t="str">
        <f>IF(ISBLANK('Professional MASTER'!AU67),"",'Professional MASTER'!AU67)</f>
        <v/>
      </c>
      <c r="AV647" t="str">
        <f>IF(ISBLANK('Professional MASTER'!AV67),"",'Professional MASTER'!AV67)</f>
        <v/>
      </c>
      <c r="AW647" t="str">
        <f>IF(ISBLANK('Professional MASTER'!AW67),"",'Professional MASTER'!AW67)</f>
        <v/>
      </c>
      <c r="AX647" t="str">
        <f>IF(ISBLANK('Professional MASTER'!AX67),"",'Professional MASTER'!AX67)</f>
        <v/>
      </c>
      <c r="BG647" t="str">
        <f>IF(ISBLANK('Professional MASTER'!BG67),"",'Professional MASTER'!BG67)</f>
        <v/>
      </c>
      <c r="BI647" s="29" t="str">
        <f>IF(ISBLANK('Professional MASTER'!BH67),"",'Professional MASTER'!BH67)</f>
        <v/>
      </c>
      <c r="BJ647" t="str">
        <f>IF(ISBLANK('Professional MASTER'!F67),"",'Professional MASTER'!F67)</f>
        <v/>
      </c>
      <c r="BK647" t="str">
        <f>IF(ISBLANK('Professional MASTER'!G67),"",'Professional MASTER'!G67)</f>
        <v/>
      </c>
      <c r="BL647" t="str">
        <f>IF(ISBLANK('Professional MASTER'!AF67),"",'Professional MASTER'!AF67)</f>
        <v/>
      </c>
      <c r="BN647" t="str">
        <f>IF(ISBLANK('Professional MASTER'!BI67),"",'Professional MASTER'!BI67)</f>
        <v/>
      </c>
    </row>
    <row r="648" spans="6:66">
      <c r="F648" t="str">
        <f>IF(ISBLANK('Professional MASTER'!H70),"",'Professional MASTER'!H70)</f>
        <v/>
      </c>
      <c r="G648" t="str">
        <f>IF(ISBLANK('Professional MASTER'!I70),"",'Professional MASTER'!I70)</f>
        <v/>
      </c>
      <c r="H648" t="str">
        <f>IF(ISBLANK('Professional MASTER'!J70),"",'Professional MASTER'!J70)</f>
        <v/>
      </c>
      <c r="I648" t="str">
        <f>IF(ISBLANK('Professional MASTER'!K70),"",'Professional MASTER'!K70)</f>
        <v/>
      </c>
      <c r="J648" t="str">
        <f>IF(ISBLANK('Professional MASTER'!L70),"",'Professional MASTER'!L70)</f>
        <v/>
      </c>
      <c r="K648" t="str">
        <f>IF(ISBLANK('Professional MASTER'!M70),"",'Professional MASTER'!M70)</f>
        <v/>
      </c>
      <c r="N648" t="str">
        <f>IF(ISBLANK('Professional MASTER'!N70),"",'Professional MASTER'!N70)</f>
        <v/>
      </c>
      <c r="AU648" t="str">
        <f>IF(ISBLANK('Professional MASTER'!AU70),"",'Professional MASTER'!AU70)</f>
        <v/>
      </c>
      <c r="AV648" t="str">
        <f>IF(ISBLANK('Professional MASTER'!AV70),"",'Professional MASTER'!AV70)</f>
        <v/>
      </c>
      <c r="AW648" t="str">
        <f>IF(ISBLANK('Professional MASTER'!AW70),"",'Professional MASTER'!AW70)</f>
        <v/>
      </c>
      <c r="AX648" t="str">
        <f>IF(ISBLANK('Professional MASTER'!AX70),"",'Professional MASTER'!AX70)</f>
        <v/>
      </c>
      <c r="BG648" t="str">
        <f>IF(ISBLANK('Professional MASTER'!BG70),"",'Professional MASTER'!BG70)</f>
        <v/>
      </c>
      <c r="BI648" s="29" t="str">
        <f>IF(ISBLANK('Professional MASTER'!BH70),"",'Professional MASTER'!BH70)</f>
        <v/>
      </c>
      <c r="BJ648" t="str">
        <f>IF(ISBLANK('Professional MASTER'!F70),"",'Professional MASTER'!F70)</f>
        <v/>
      </c>
      <c r="BK648" t="str">
        <f>IF(ISBLANK('Professional MASTER'!G70),"",'Professional MASTER'!G70)</f>
        <v/>
      </c>
      <c r="BL648" t="str">
        <f>IF(ISBLANK('Professional MASTER'!AF70),"",'Professional MASTER'!AF70)</f>
        <v/>
      </c>
      <c r="BN648" t="str">
        <f>IF(ISBLANK('Professional MASTER'!BI70),"",'Professional MASTER'!BI70)</f>
        <v/>
      </c>
    </row>
    <row r="649" spans="6:66">
      <c r="F649" t="str">
        <f>IF(ISBLANK('Professional MASTER'!H72),"",'Professional MASTER'!H72)</f>
        <v/>
      </c>
      <c r="G649" t="str">
        <f>IF(ISBLANK('Professional MASTER'!I72),"",'Professional MASTER'!I72)</f>
        <v/>
      </c>
      <c r="H649" t="str">
        <f>IF(ISBLANK('Professional MASTER'!J72),"",'Professional MASTER'!J72)</f>
        <v/>
      </c>
      <c r="I649" t="str">
        <f>IF(ISBLANK('Professional MASTER'!K72),"",'Professional MASTER'!K72)</f>
        <v/>
      </c>
      <c r="J649" t="str">
        <f>IF(ISBLANK('Professional MASTER'!L72),"",'Professional MASTER'!L72)</f>
        <v/>
      </c>
      <c r="K649" t="str">
        <f>IF(ISBLANK('Professional MASTER'!M72),"",'Professional MASTER'!M72)</f>
        <v/>
      </c>
      <c r="N649" t="str">
        <f>IF(ISBLANK('Professional MASTER'!N72),"",'Professional MASTER'!N72)</f>
        <v/>
      </c>
      <c r="AU649" t="str">
        <f>IF(ISBLANK('Professional MASTER'!AU72),"",'Professional MASTER'!AU72)</f>
        <v/>
      </c>
      <c r="AV649" t="str">
        <f>IF(ISBLANK('Professional MASTER'!AV72),"",'Professional MASTER'!AV72)</f>
        <v/>
      </c>
      <c r="AW649" t="str">
        <f>IF(ISBLANK('Professional MASTER'!AW72),"",'Professional MASTER'!AW72)</f>
        <v/>
      </c>
      <c r="AX649" t="str">
        <f>IF(ISBLANK('Professional MASTER'!AX72),"",'Professional MASTER'!AX72)</f>
        <v/>
      </c>
      <c r="BG649" t="str">
        <f>IF(ISBLANK('Professional MASTER'!BG72),"",'Professional MASTER'!BG72)</f>
        <v/>
      </c>
      <c r="BI649" s="29" t="str">
        <f>IF(ISBLANK('Professional MASTER'!BH72),"",'Professional MASTER'!BH72)</f>
        <v/>
      </c>
      <c r="BJ649" t="str">
        <f>IF(ISBLANK('Professional MASTER'!F72),"",'Professional MASTER'!F72)</f>
        <v/>
      </c>
      <c r="BK649" t="str">
        <f>IF(ISBLANK('Professional MASTER'!G72),"",'Professional MASTER'!G72)</f>
        <v/>
      </c>
      <c r="BL649" t="str">
        <f>IF(ISBLANK('Professional MASTER'!AF72),"",'Professional MASTER'!AF72)</f>
        <v/>
      </c>
      <c r="BN649" t="str">
        <f>IF(ISBLANK('Professional MASTER'!BI72),"",'Professional MASTER'!BI72)</f>
        <v/>
      </c>
    </row>
    <row r="650" spans="6:66">
      <c r="F650" t="str">
        <f>IF(ISBLANK('Professional MASTER'!H73),"",'Professional MASTER'!H73)</f>
        <v/>
      </c>
      <c r="G650" t="str">
        <f>IF(ISBLANK('Professional MASTER'!I73),"",'Professional MASTER'!I73)</f>
        <v/>
      </c>
      <c r="H650" t="str">
        <f>IF(ISBLANK('Professional MASTER'!J73),"",'Professional MASTER'!J73)</f>
        <v/>
      </c>
      <c r="I650" t="str">
        <f>IF(ISBLANK('Professional MASTER'!K73),"",'Professional MASTER'!K73)</f>
        <v/>
      </c>
      <c r="J650" t="str">
        <f>IF(ISBLANK('Professional MASTER'!L73),"",'Professional MASTER'!L73)</f>
        <v/>
      </c>
      <c r="K650" t="str">
        <f>IF(ISBLANK('Professional MASTER'!M73),"",'Professional MASTER'!M73)</f>
        <v/>
      </c>
      <c r="N650" t="str">
        <f>IF(ISBLANK('Professional MASTER'!N73),"",'Professional MASTER'!N73)</f>
        <v/>
      </c>
      <c r="AU650" t="str">
        <f>IF(ISBLANK('Professional MASTER'!AU73),"",'Professional MASTER'!AU73)</f>
        <v/>
      </c>
      <c r="AV650" t="str">
        <f>IF(ISBLANK('Professional MASTER'!AV73),"",'Professional MASTER'!AV73)</f>
        <v/>
      </c>
      <c r="AW650" t="str">
        <f>IF(ISBLANK('Professional MASTER'!AW73),"",'Professional MASTER'!AW73)</f>
        <v/>
      </c>
      <c r="AX650" t="str">
        <f>IF(ISBLANK('Professional MASTER'!AX73),"",'Professional MASTER'!AX73)</f>
        <v/>
      </c>
      <c r="BG650" t="str">
        <f>IF(ISBLANK('Professional MASTER'!BG73),"",'Professional MASTER'!BG73)</f>
        <v/>
      </c>
      <c r="BI650" s="29" t="str">
        <f>IF(ISBLANK('Professional MASTER'!BH73),"",'Professional MASTER'!BH73)</f>
        <v/>
      </c>
      <c r="BJ650" t="str">
        <f>IF(ISBLANK('Professional MASTER'!F73),"",'Professional MASTER'!F73)</f>
        <v/>
      </c>
      <c r="BK650" t="str">
        <f>IF(ISBLANK('Professional MASTER'!G73),"",'Professional MASTER'!G73)</f>
        <v/>
      </c>
      <c r="BL650" t="str">
        <f>IF(ISBLANK('Professional MASTER'!AF73),"",'Professional MASTER'!AF73)</f>
        <v/>
      </c>
      <c r="BN650" t="str">
        <f>IF(ISBLANK('Professional MASTER'!BI73),"",'Professional MASTER'!BI73)</f>
        <v/>
      </c>
    </row>
    <row r="651" spans="6:66">
      <c r="F651" t="str">
        <f>IF(ISBLANK('Professional MASTER'!H74),"",'Professional MASTER'!H74)</f>
        <v/>
      </c>
      <c r="G651" t="str">
        <f>IF(ISBLANK('Professional MASTER'!I74),"",'Professional MASTER'!I74)</f>
        <v/>
      </c>
      <c r="H651" t="str">
        <f>IF(ISBLANK('Professional MASTER'!J74),"",'Professional MASTER'!J74)</f>
        <v/>
      </c>
      <c r="I651" t="str">
        <f>IF(ISBLANK('Professional MASTER'!K74),"",'Professional MASTER'!K74)</f>
        <v/>
      </c>
      <c r="J651" t="str">
        <f>IF(ISBLANK('Professional MASTER'!L74),"",'Professional MASTER'!L74)</f>
        <v/>
      </c>
      <c r="K651" t="str">
        <f>IF(ISBLANK('Professional MASTER'!M74),"",'Professional MASTER'!M74)</f>
        <v/>
      </c>
      <c r="N651" t="str">
        <f>IF(ISBLANK('Professional MASTER'!N74),"",'Professional MASTER'!N74)</f>
        <v/>
      </c>
      <c r="AU651" t="str">
        <f>IF(ISBLANK('Professional MASTER'!AU74),"",'Professional MASTER'!AU74)</f>
        <v/>
      </c>
      <c r="AV651" t="str">
        <f>IF(ISBLANK('Professional MASTER'!AV74),"",'Professional MASTER'!AV74)</f>
        <v/>
      </c>
      <c r="AW651" t="str">
        <f>IF(ISBLANK('Professional MASTER'!AW74),"",'Professional MASTER'!AW74)</f>
        <v/>
      </c>
      <c r="AX651" t="str">
        <f>IF(ISBLANK('Professional MASTER'!AX74),"",'Professional MASTER'!AX74)</f>
        <v/>
      </c>
      <c r="BG651" t="str">
        <f>IF(ISBLANK('Professional MASTER'!BG74),"",'Professional MASTER'!BG74)</f>
        <v/>
      </c>
      <c r="BI651" s="29" t="str">
        <f>IF(ISBLANK('Professional MASTER'!BH74),"",'Professional MASTER'!BH74)</f>
        <v/>
      </c>
      <c r="BJ651" t="str">
        <f>IF(ISBLANK('Professional MASTER'!F74),"",'Professional MASTER'!F74)</f>
        <v/>
      </c>
      <c r="BK651" t="str">
        <f>IF(ISBLANK('Professional MASTER'!G74),"",'Professional MASTER'!G74)</f>
        <v/>
      </c>
      <c r="BL651" t="str">
        <f>IF(ISBLANK('Professional MASTER'!AF74),"",'Professional MASTER'!AF74)</f>
        <v/>
      </c>
      <c r="BN651" t="str">
        <f>IF(ISBLANK('Professional MASTER'!BI74),"",'Professional MASTER'!BI74)</f>
        <v/>
      </c>
    </row>
    <row r="652" spans="6:66">
      <c r="F652" t="str">
        <f>IF(ISBLANK('Professional MASTER'!H75),"",'Professional MASTER'!H75)</f>
        <v/>
      </c>
      <c r="G652" t="str">
        <f>IF(ISBLANK('Professional MASTER'!I75),"",'Professional MASTER'!I75)</f>
        <v/>
      </c>
      <c r="H652" t="str">
        <f>IF(ISBLANK('Professional MASTER'!J75),"",'Professional MASTER'!J75)</f>
        <v/>
      </c>
      <c r="I652" t="str">
        <f>IF(ISBLANK('Professional MASTER'!K75),"",'Professional MASTER'!K75)</f>
        <v/>
      </c>
      <c r="J652" t="str">
        <f>IF(ISBLANK('Professional MASTER'!L75),"",'Professional MASTER'!L75)</f>
        <v/>
      </c>
      <c r="K652" t="str">
        <f>IF(ISBLANK('Professional MASTER'!M75),"",'Professional MASTER'!M75)</f>
        <v/>
      </c>
      <c r="N652" t="str">
        <f>IF(ISBLANK('Professional MASTER'!N75),"",'Professional MASTER'!N75)</f>
        <v/>
      </c>
      <c r="AU652" t="str">
        <f>IF(ISBLANK('Professional MASTER'!AU75),"",'Professional MASTER'!AU75)</f>
        <v/>
      </c>
      <c r="AV652" t="str">
        <f>IF(ISBLANK('Professional MASTER'!AV75),"",'Professional MASTER'!AV75)</f>
        <v/>
      </c>
      <c r="AW652" t="str">
        <f>IF(ISBLANK('Professional MASTER'!AW75),"",'Professional MASTER'!AW75)</f>
        <v/>
      </c>
      <c r="AX652" t="str">
        <f>IF(ISBLANK('Professional MASTER'!AX75),"",'Professional MASTER'!AX75)</f>
        <v/>
      </c>
      <c r="BG652" t="str">
        <f>IF(ISBLANK('Professional MASTER'!BG75),"",'Professional MASTER'!BG75)</f>
        <v/>
      </c>
      <c r="BI652" s="29" t="str">
        <f>IF(ISBLANK('Professional MASTER'!BH75),"",'Professional MASTER'!BH75)</f>
        <v/>
      </c>
      <c r="BJ652" t="str">
        <f>IF(ISBLANK('Professional MASTER'!F75),"",'Professional MASTER'!F75)</f>
        <v/>
      </c>
      <c r="BK652" t="str">
        <f>IF(ISBLANK('Professional MASTER'!G75),"",'Professional MASTER'!G75)</f>
        <v/>
      </c>
      <c r="BL652" t="str">
        <f>IF(ISBLANK('Professional MASTER'!AF75),"",'Professional MASTER'!AF75)</f>
        <v/>
      </c>
      <c r="BN652" t="str">
        <f>IF(ISBLANK('Professional MASTER'!BI75),"",'Professional MASTER'!BI75)</f>
        <v/>
      </c>
    </row>
    <row r="653" spans="6:66">
      <c r="F653" t="str">
        <f>IF(ISBLANK('Professional MASTER'!H76),"",'Professional MASTER'!H76)</f>
        <v/>
      </c>
      <c r="G653" t="str">
        <f>IF(ISBLANK('Professional MASTER'!I76),"",'Professional MASTER'!I76)</f>
        <v/>
      </c>
      <c r="H653" t="str">
        <f>IF(ISBLANK('Professional MASTER'!J76),"",'Professional MASTER'!J76)</f>
        <v/>
      </c>
      <c r="I653" t="str">
        <f>IF(ISBLANK('Professional MASTER'!K76),"",'Professional MASTER'!K76)</f>
        <v/>
      </c>
      <c r="J653" t="str">
        <f>IF(ISBLANK('Professional MASTER'!L76),"",'Professional MASTER'!L76)</f>
        <v/>
      </c>
      <c r="K653" t="str">
        <f>IF(ISBLANK('Professional MASTER'!M76),"",'Professional MASTER'!M76)</f>
        <v/>
      </c>
      <c r="N653" t="str">
        <f>IF(ISBLANK('Professional MASTER'!N76),"",'Professional MASTER'!N76)</f>
        <v/>
      </c>
      <c r="AU653" t="str">
        <f>IF(ISBLANK('Professional MASTER'!AU76),"",'Professional MASTER'!AU76)</f>
        <v/>
      </c>
      <c r="AV653" t="str">
        <f>IF(ISBLANK('Professional MASTER'!AV76),"",'Professional MASTER'!AV76)</f>
        <v/>
      </c>
      <c r="AW653" t="str">
        <f>IF(ISBLANK('Professional MASTER'!AW76),"",'Professional MASTER'!AW76)</f>
        <v/>
      </c>
      <c r="AX653" t="str">
        <f>IF(ISBLANK('Professional MASTER'!AX76),"",'Professional MASTER'!AX76)</f>
        <v/>
      </c>
      <c r="BG653" t="str">
        <f>IF(ISBLANK('Professional MASTER'!BG76),"",'Professional MASTER'!BG76)</f>
        <v/>
      </c>
      <c r="BI653" s="29" t="str">
        <f>IF(ISBLANK('Professional MASTER'!BH76),"",'Professional MASTER'!BH76)</f>
        <v/>
      </c>
      <c r="BJ653" t="str">
        <f>IF(ISBLANK('Professional MASTER'!F76),"",'Professional MASTER'!F76)</f>
        <v/>
      </c>
      <c r="BK653" t="str">
        <f>IF(ISBLANK('Professional MASTER'!G76),"",'Professional MASTER'!G76)</f>
        <v/>
      </c>
      <c r="BL653" t="str">
        <f>IF(ISBLANK('Professional MASTER'!AF76),"",'Professional MASTER'!AF76)</f>
        <v/>
      </c>
      <c r="BN653" t="str">
        <f>IF(ISBLANK('Professional MASTER'!BI76),"",'Professional MASTER'!BI76)</f>
        <v/>
      </c>
    </row>
    <row r="654" spans="6:66">
      <c r="F654" t="str">
        <f>IF(ISBLANK('Professional MASTER'!H77),"",'Professional MASTER'!H77)</f>
        <v/>
      </c>
      <c r="G654" t="str">
        <f>IF(ISBLANK('Professional MASTER'!I77),"",'Professional MASTER'!I77)</f>
        <v/>
      </c>
      <c r="H654" t="str">
        <f>IF(ISBLANK('Professional MASTER'!J77),"",'Professional MASTER'!J77)</f>
        <v/>
      </c>
      <c r="I654" t="str">
        <f>IF(ISBLANK('Professional MASTER'!K77),"",'Professional MASTER'!K77)</f>
        <v/>
      </c>
      <c r="J654" t="str">
        <f>IF(ISBLANK('Professional MASTER'!L77),"",'Professional MASTER'!L77)</f>
        <v/>
      </c>
      <c r="K654" t="str">
        <f>IF(ISBLANK('Professional MASTER'!M77),"",'Professional MASTER'!M77)</f>
        <v/>
      </c>
      <c r="N654" t="str">
        <f>IF(ISBLANK('Professional MASTER'!N77),"",'Professional MASTER'!N77)</f>
        <v/>
      </c>
      <c r="AU654" t="str">
        <f>IF(ISBLANK('Professional MASTER'!AU77),"",'Professional MASTER'!AU77)</f>
        <v/>
      </c>
      <c r="AV654" t="str">
        <f>IF(ISBLANK('Professional MASTER'!AV77),"",'Professional MASTER'!AV77)</f>
        <v/>
      </c>
      <c r="AW654" t="str">
        <f>IF(ISBLANK('Professional MASTER'!AW77),"",'Professional MASTER'!AW77)</f>
        <v/>
      </c>
      <c r="AX654" t="str">
        <f>IF(ISBLANK('Professional MASTER'!AX77),"",'Professional MASTER'!AX77)</f>
        <v/>
      </c>
      <c r="BG654" t="str">
        <f>IF(ISBLANK('Professional MASTER'!BG77),"",'Professional MASTER'!BG77)</f>
        <v/>
      </c>
      <c r="BI654" s="29" t="str">
        <f>IF(ISBLANK('Professional MASTER'!BH77),"",'Professional MASTER'!BH77)</f>
        <v/>
      </c>
      <c r="BJ654" t="str">
        <f>IF(ISBLANK('Professional MASTER'!F77),"",'Professional MASTER'!F77)</f>
        <v/>
      </c>
      <c r="BK654" t="str">
        <f>IF(ISBLANK('Professional MASTER'!G77),"",'Professional MASTER'!G77)</f>
        <v/>
      </c>
      <c r="BL654" t="str">
        <f>IF(ISBLANK('Professional MASTER'!AF77),"",'Professional MASTER'!AF77)</f>
        <v/>
      </c>
      <c r="BN654" t="str">
        <f>IF(ISBLANK('Professional MASTER'!BI77),"",'Professional MASTER'!BI77)</f>
        <v/>
      </c>
    </row>
    <row r="655" spans="6:66">
      <c r="F655" t="str">
        <f>IF(ISBLANK('Professional MASTER'!H78),"",'Professional MASTER'!H78)</f>
        <v/>
      </c>
      <c r="G655" t="str">
        <f>IF(ISBLANK('Professional MASTER'!I78),"",'Professional MASTER'!I78)</f>
        <v/>
      </c>
      <c r="H655" t="str">
        <f>IF(ISBLANK('Professional MASTER'!J78),"",'Professional MASTER'!J78)</f>
        <v/>
      </c>
      <c r="I655" t="str">
        <f>IF(ISBLANK('Professional MASTER'!K78),"",'Professional MASTER'!K78)</f>
        <v/>
      </c>
      <c r="J655" t="str">
        <f>IF(ISBLANK('Professional MASTER'!L78),"",'Professional MASTER'!L78)</f>
        <v/>
      </c>
      <c r="K655" t="str">
        <f>IF(ISBLANK('Professional MASTER'!M78),"",'Professional MASTER'!M78)</f>
        <v/>
      </c>
      <c r="N655" t="str">
        <f>IF(ISBLANK('Professional MASTER'!N78),"",'Professional MASTER'!N78)</f>
        <v/>
      </c>
      <c r="AU655" t="str">
        <f>IF(ISBLANK('Professional MASTER'!AU78),"",'Professional MASTER'!AU78)</f>
        <v/>
      </c>
      <c r="AV655" t="str">
        <f>IF(ISBLANK('Professional MASTER'!AV78),"",'Professional MASTER'!AV78)</f>
        <v/>
      </c>
      <c r="AW655" t="str">
        <f>IF(ISBLANK('Professional MASTER'!AW78),"",'Professional MASTER'!AW78)</f>
        <v/>
      </c>
      <c r="AX655" t="str">
        <f>IF(ISBLANK('Professional MASTER'!AX78),"",'Professional MASTER'!AX78)</f>
        <v/>
      </c>
      <c r="BG655" t="str">
        <f>IF(ISBLANK('Professional MASTER'!BG78),"",'Professional MASTER'!BG78)</f>
        <v/>
      </c>
      <c r="BI655" s="29" t="str">
        <f>IF(ISBLANK('Professional MASTER'!BH78),"",'Professional MASTER'!BH78)</f>
        <v/>
      </c>
      <c r="BJ655" t="str">
        <f>IF(ISBLANK('Professional MASTER'!F78),"",'Professional MASTER'!F78)</f>
        <v/>
      </c>
      <c r="BK655" t="str">
        <f>IF(ISBLANK('Professional MASTER'!G78),"",'Professional MASTER'!G78)</f>
        <v/>
      </c>
      <c r="BL655" t="str">
        <f>IF(ISBLANK('Professional MASTER'!AF78),"",'Professional MASTER'!AF78)</f>
        <v/>
      </c>
      <c r="BN655" t="str">
        <f>IF(ISBLANK('Professional MASTER'!BI78),"",'Professional MASTER'!BI78)</f>
        <v/>
      </c>
    </row>
    <row r="656" spans="6:66">
      <c r="F656" t="str">
        <f>IF(ISBLANK('Professional MASTER'!H79),"",'Professional MASTER'!H79)</f>
        <v/>
      </c>
      <c r="G656" t="str">
        <f>IF(ISBLANK('Professional MASTER'!I79),"",'Professional MASTER'!I79)</f>
        <v/>
      </c>
      <c r="H656" t="str">
        <f>IF(ISBLANK('Professional MASTER'!J79),"",'Professional MASTER'!J79)</f>
        <v/>
      </c>
      <c r="I656" t="str">
        <f>IF(ISBLANK('Professional MASTER'!K79),"",'Professional MASTER'!K79)</f>
        <v/>
      </c>
      <c r="J656" t="str">
        <f>IF(ISBLANK('Professional MASTER'!L79),"",'Professional MASTER'!L79)</f>
        <v/>
      </c>
      <c r="K656" t="str">
        <f>IF(ISBLANK('Professional MASTER'!M79),"",'Professional MASTER'!M79)</f>
        <v/>
      </c>
      <c r="N656" t="str">
        <f>IF(ISBLANK('Professional MASTER'!N79),"",'Professional MASTER'!N79)</f>
        <v/>
      </c>
      <c r="AU656" t="str">
        <f>IF(ISBLANK('Professional MASTER'!AU79),"",'Professional MASTER'!AU79)</f>
        <v/>
      </c>
      <c r="AV656" t="str">
        <f>IF(ISBLANK('Professional MASTER'!AV79),"",'Professional MASTER'!AV79)</f>
        <v/>
      </c>
      <c r="AW656" t="str">
        <f>IF(ISBLANK('Professional MASTER'!AW79),"",'Professional MASTER'!AW79)</f>
        <v/>
      </c>
      <c r="AX656" t="str">
        <f>IF(ISBLANK('Professional MASTER'!AX79),"",'Professional MASTER'!AX79)</f>
        <v/>
      </c>
      <c r="BG656" t="str">
        <f>IF(ISBLANK('Professional MASTER'!BG79),"",'Professional MASTER'!BG79)</f>
        <v/>
      </c>
      <c r="BI656" s="29" t="str">
        <f>IF(ISBLANK('Professional MASTER'!BH79),"",'Professional MASTER'!BH79)</f>
        <v/>
      </c>
      <c r="BJ656" t="str">
        <f>IF(ISBLANK('Professional MASTER'!F79),"",'Professional MASTER'!F79)</f>
        <v/>
      </c>
      <c r="BK656" t="str">
        <f>IF(ISBLANK('Professional MASTER'!G79),"",'Professional MASTER'!G79)</f>
        <v/>
      </c>
      <c r="BL656" t="str">
        <f>IF(ISBLANK('Professional MASTER'!AF79),"",'Professional MASTER'!AF79)</f>
        <v/>
      </c>
      <c r="BN656" t="str">
        <f>IF(ISBLANK('Professional MASTER'!BI79),"",'Professional MASTER'!BI79)</f>
        <v/>
      </c>
    </row>
    <row r="657" spans="6:66">
      <c r="F657" t="str">
        <f>IF(ISBLANK('Professional MASTER'!H80),"",'Professional MASTER'!H80)</f>
        <v/>
      </c>
      <c r="G657" t="str">
        <f>IF(ISBLANK('Professional MASTER'!I80),"",'Professional MASTER'!I80)</f>
        <v/>
      </c>
      <c r="H657" t="str">
        <f>IF(ISBLANK('Professional MASTER'!J80),"",'Professional MASTER'!J80)</f>
        <v/>
      </c>
      <c r="I657" t="str">
        <f>IF(ISBLANK('Professional MASTER'!K80),"",'Professional MASTER'!K80)</f>
        <v/>
      </c>
      <c r="J657" t="str">
        <f>IF(ISBLANK('Professional MASTER'!L80),"",'Professional MASTER'!L80)</f>
        <v/>
      </c>
      <c r="K657" t="str">
        <f>IF(ISBLANK('Professional MASTER'!M80),"",'Professional MASTER'!M80)</f>
        <v/>
      </c>
      <c r="N657" t="str">
        <f>IF(ISBLANK('Professional MASTER'!N80),"",'Professional MASTER'!N80)</f>
        <v/>
      </c>
      <c r="AU657" t="str">
        <f>IF(ISBLANK('Professional MASTER'!AU80),"",'Professional MASTER'!AU80)</f>
        <v/>
      </c>
      <c r="AV657" t="str">
        <f>IF(ISBLANK('Professional MASTER'!AV80),"",'Professional MASTER'!AV80)</f>
        <v/>
      </c>
      <c r="AW657" t="str">
        <f>IF(ISBLANK('Professional MASTER'!AW80),"",'Professional MASTER'!AW80)</f>
        <v/>
      </c>
      <c r="AX657" t="str">
        <f>IF(ISBLANK('Professional MASTER'!AX80),"",'Professional MASTER'!AX80)</f>
        <v/>
      </c>
      <c r="BG657" t="str">
        <f>IF(ISBLANK('Professional MASTER'!BG80),"",'Professional MASTER'!BG80)</f>
        <v/>
      </c>
      <c r="BI657" s="29" t="str">
        <f>IF(ISBLANK('Professional MASTER'!BH80),"",'Professional MASTER'!BH80)</f>
        <v/>
      </c>
      <c r="BJ657" t="str">
        <f>IF(ISBLANK('Professional MASTER'!F80),"",'Professional MASTER'!F80)</f>
        <v/>
      </c>
      <c r="BK657" t="str">
        <f>IF(ISBLANK('Professional MASTER'!G80),"",'Professional MASTER'!G80)</f>
        <v/>
      </c>
      <c r="BL657" t="str">
        <f>IF(ISBLANK('Professional MASTER'!AF80),"",'Professional MASTER'!AF80)</f>
        <v/>
      </c>
      <c r="BN657" t="str">
        <f>IF(ISBLANK('Professional MASTER'!BI80),"",'Professional MASTER'!BI80)</f>
        <v/>
      </c>
    </row>
    <row r="658" spans="6:66">
      <c r="F658" t="str">
        <f>IF(ISBLANK('Professional MASTER'!H81),"",'Professional MASTER'!H81)</f>
        <v/>
      </c>
      <c r="G658" t="str">
        <f>IF(ISBLANK('Professional MASTER'!I81),"",'Professional MASTER'!I81)</f>
        <v/>
      </c>
      <c r="H658" t="str">
        <f>IF(ISBLANK('Professional MASTER'!J81),"",'Professional MASTER'!J81)</f>
        <v/>
      </c>
      <c r="I658" t="str">
        <f>IF(ISBLANK('Professional MASTER'!K81),"",'Professional MASTER'!K81)</f>
        <v/>
      </c>
      <c r="J658" t="str">
        <f>IF(ISBLANK('Professional MASTER'!L81),"",'Professional MASTER'!L81)</f>
        <v/>
      </c>
      <c r="K658" t="str">
        <f>IF(ISBLANK('Professional MASTER'!M81),"",'Professional MASTER'!M81)</f>
        <v/>
      </c>
      <c r="N658" t="str">
        <f>IF(ISBLANK('Professional MASTER'!N81),"",'Professional MASTER'!N81)</f>
        <v/>
      </c>
      <c r="AU658" t="str">
        <f>IF(ISBLANK('Professional MASTER'!AU81),"",'Professional MASTER'!AU81)</f>
        <v/>
      </c>
      <c r="AV658" t="str">
        <f>IF(ISBLANK('Professional MASTER'!AV81),"",'Professional MASTER'!AV81)</f>
        <v/>
      </c>
      <c r="AW658" t="str">
        <f>IF(ISBLANK('Professional MASTER'!AW81),"",'Professional MASTER'!AW81)</f>
        <v/>
      </c>
      <c r="AX658" t="str">
        <f>IF(ISBLANK('Professional MASTER'!AX81),"",'Professional MASTER'!AX81)</f>
        <v/>
      </c>
      <c r="BG658" t="str">
        <f>IF(ISBLANK('Professional MASTER'!BG81),"",'Professional MASTER'!BG81)</f>
        <v/>
      </c>
      <c r="BI658" s="29" t="str">
        <f>IF(ISBLANK('Professional MASTER'!BH81),"",'Professional MASTER'!BH81)</f>
        <v/>
      </c>
      <c r="BJ658" t="str">
        <f>IF(ISBLANK('Professional MASTER'!F81),"",'Professional MASTER'!F81)</f>
        <v/>
      </c>
      <c r="BK658" t="str">
        <f>IF(ISBLANK('Professional MASTER'!G81),"",'Professional MASTER'!G81)</f>
        <v/>
      </c>
      <c r="BL658" t="str">
        <f>IF(ISBLANK('Professional MASTER'!AF81),"",'Professional MASTER'!AF81)</f>
        <v/>
      </c>
      <c r="BN658" t="str">
        <f>IF(ISBLANK('Professional MASTER'!BI81),"",'Professional MASTER'!BI81)</f>
        <v/>
      </c>
    </row>
    <row r="659" spans="6:66">
      <c r="F659" t="str">
        <f>IF(ISBLANK('Professional MASTER'!H82),"",'Professional MASTER'!H82)</f>
        <v/>
      </c>
      <c r="G659" t="str">
        <f>IF(ISBLANK('Professional MASTER'!I82),"",'Professional MASTER'!I82)</f>
        <v/>
      </c>
      <c r="H659" t="str">
        <f>IF(ISBLANK('Professional MASTER'!J82),"",'Professional MASTER'!J82)</f>
        <v/>
      </c>
      <c r="I659" t="str">
        <f>IF(ISBLANK('Professional MASTER'!K82),"",'Professional MASTER'!K82)</f>
        <v/>
      </c>
      <c r="J659" t="str">
        <f>IF(ISBLANK('Professional MASTER'!L82),"",'Professional MASTER'!L82)</f>
        <v/>
      </c>
      <c r="K659" t="str">
        <f>IF(ISBLANK('Professional MASTER'!M82),"",'Professional MASTER'!M82)</f>
        <v/>
      </c>
      <c r="N659" t="str">
        <f>IF(ISBLANK('Professional MASTER'!N82),"",'Professional MASTER'!N82)</f>
        <v/>
      </c>
      <c r="AU659" t="str">
        <f>IF(ISBLANK('Professional MASTER'!AU82),"",'Professional MASTER'!AU82)</f>
        <v/>
      </c>
      <c r="AV659" t="str">
        <f>IF(ISBLANK('Professional MASTER'!AV82),"",'Professional MASTER'!AV82)</f>
        <v/>
      </c>
      <c r="AW659" t="str">
        <f>IF(ISBLANK('Professional MASTER'!AW82),"",'Professional MASTER'!AW82)</f>
        <v/>
      </c>
      <c r="AX659" t="str">
        <f>IF(ISBLANK('Professional MASTER'!AX82),"",'Professional MASTER'!AX82)</f>
        <v/>
      </c>
      <c r="BG659" t="str">
        <f>IF(ISBLANK('Professional MASTER'!BG82),"",'Professional MASTER'!BG82)</f>
        <v/>
      </c>
      <c r="BI659" s="29" t="str">
        <f>IF(ISBLANK('Professional MASTER'!BH82),"",'Professional MASTER'!BH82)</f>
        <v/>
      </c>
      <c r="BJ659" t="str">
        <f>IF(ISBLANK('Professional MASTER'!F82),"",'Professional MASTER'!F82)</f>
        <v/>
      </c>
      <c r="BK659" t="str">
        <f>IF(ISBLANK('Professional MASTER'!G82),"",'Professional MASTER'!G82)</f>
        <v/>
      </c>
      <c r="BL659" t="str">
        <f>IF(ISBLANK('Professional MASTER'!AF82),"",'Professional MASTER'!AF82)</f>
        <v/>
      </c>
      <c r="BN659" t="str">
        <f>IF(ISBLANK('Professional MASTER'!BI82),"",'Professional MASTER'!BI82)</f>
        <v/>
      </c>
    </row>
    <row r="660" spans="6:66">
      <c r="F660" t="str">
        <f>IF(ISBLANK('Professional MASTER'!H83),"",'Professional MASTER'!H83)</f>
        <v/>
      </c>
      <c r="G660" t="str">
        <f>IF(ISBLANK('Professional MASTER'!I83),"",'Professional MASTER'!I83)</f>
        <v/>
      </c>
      <c r="H660" t="str">
        <f>IF(ISBLANK('Professional MASTER'!J83),"",'Professional MASTER'!J83)</f>
        <v/>
      </c>
      <c r="I660" t="str">
        <f>IF(ISBLANK('Professional MASTER'!K83),"",'Professional MASTER'!K83)</f>
        <v/>
      </c>
      <c r="J660" t="str">
        <f>IF(ISBLANK('Professional MASTER'!L83),"",'Professional MASTER'!L83)</f>
        <v/>
      </c>
      <c r="K660" t="str">
        <f>IF(ISBLANK('Professional MASTER'!M83),"",'Professional MASTER'!M83)</f>
        <v/>
      </c>
      <c r="N660" t="str">
        <f>IF(ISBLANK('Professional MASTER'!N83),"",'Professional MASTER'!N83)</f>
        <v/>
      </c>
      <c r="AU660" t="str">
        <f>IF(ISBLANK('Professional MASTER'!AU83),"",'Professional MASTER'!AU83)</f>
        <v/>
      </c>
      <c r="AV660" t="str">
        <f>IF(ISBLANK('Professional MASTER'!AV83),"",'Professional MASTER'!AV83)</f>
        <v/>
      </c>
      <c r="AW660" t="str">
        <f>IF(ISBLANK('Professional MASTER'!AW83),"",'Professional MASTER'!AW83)</f>
        <v/>
      </c>
      <c r="AX660" t="str">
        <f>IF(ISBLANK('Professional MASTER'!AX83),"",'Professional MASTER'!AX83)</f>
        <v/>
      </c>
      <c r="BG660" t="str">
        <f>IF(ISBLANK('Professional MASTER'!BG83),"",'Professional MASTER'!BG83)</f>
        <v/>
      </c>
      <c r="BI660" s="29" t="str">
        <f>IF(ISBLANK('Professional MASTER'!BH83),"",'Professional MASTER'!BH83)</f>
        <v/>
      </c>
      <c r="BJ660" t="str">
        <f>IF(ISBLANK('Professional MASTER'!F83),"",'Professional MASTER'!F83)</f>
        <v/>
      </c>
      <c r="BK660" t="str">
        <f>IF(ISBLANK('Professional MASTER'!G83),"",'Professional MASTER'!G83)</f>
        <v/>
      </c>
      <c r="BL660" t="str">
        <f>IF(ISBLANK('Professional MASTER'!AF83),"",'Professional MASTER'!AF83)</f>
        <v/>
      </c>
      <c r="BN660" t="str">
        <f>IF(ISBLANK('Professional MASTER'!BI83),"",'Professional MASTER'!BI83)</f>
        <v/>
      </c>
    </row>
    <row r="661" spans="6:66">
      <c r="F661" t="str">
        <f>IF(ISBLANK('Professional MASTER'!H84),"",'Professional MASTER'!H84)</f>
        <v/>
      </c>
      <c r="G661" t="str">
        <f>IF(ISBLANK('Professional MASTER'!I84),"",'Professional MASTER'!I84)</f>
        <v/>
      </c>
      <c r="H661" t="str">
        <f>IF(ISBLANK('Professional MASTER'!J84),"",'Professional MASTER'!J84)</f>
        <v/>
      </c>
      <c r="I661" t="str">
        <f>IF(ISBLANK('Professional MASTER'!K84),"",'Professional MASTER'!K84)</f>
        <v/>
      </c>
      <c r="J661" t="str">
        <f>IF(ISBLANK('Professional MASTER'!L84),"",'Professional MASTER'!L84)</f>
        <v/>
      </c>
      <c r="K661" t="str">
        <f>IF(ISBLANK('Professional MASTER'!M84),"",'Professional MASTER'!M84)</f>
        <v/>
      </c>
      <c r="N661" t="str">
        <f>IF(ISBLANK('Professional MASTER'!N84),"",'Professional MASTER'!N84)</f>
        <v/>
      </c>
      <c r="AU661" t="str">
        <f>IF(ISBLANK('Professional MASTER'!AU84),"",'Professional MASTER'!AU84)</f>
        <v/>
      </c>
      <c r="AV661" t="str">
        <f>IF(ISBLANK('Professional MASTER'!AV84),"",'Professional MASTER'!AV84)</f>
        <v/>
      </c>
      <c r="AW661" t="str">
        <f>IF(ISBLANK('Professional MASTER'!AW84),"",'Professional MASTER'!AW84)</f>
        <v/>
      </c>
      <c r="AX661" t="str">
        <f>IF(ISBLANK('Professional MASTER'!AX84),"",'Professional MASTER'!AX84)</f>
        <v/>
      </c>
      <c r="BG661" t="str">
        <f>IF(ISBLANK('Professional MASTER'!BG84),"",'Professional MASTER'!BG84)</f>
        <v/>
      </c>
      <c r="BI661" s="29" t="str">
        <f>IF(ISBLANK('Professional MASTER'!BH84),"",'Professional MASTER'!BH84)</f>
        <v/>
      </c>
      <c r="BJ661" t="str">
        <f>IF(ISBLANK('Professional MASTER'!F84),"",'Professional MASTER'!F84)</f>
        <v/>
      </c>
      <c r="BK661" t="str">
        <f>IF(ISBLANK('Professional MASTER'!G84),"",'Professional MASTER'!G84)</f>
        <v/>
      </c>
      <c r="BL661" t="str">
        <f>IF(ISBLANK('Professional MASTER'!AF84),"",'Professional MASTER'!AF84)</f>
        <v/>
      </c>
      <c r="BN661" t="str">
        <f>IF(ISBLANK('Professional MASTER'!BI84),"",'Professional MASTER'!BI84)</f>
        <v/>
      </c>
    </row>
    <row r="662" spans="6:66">
      <c r="F662" t="str">
        <f>IF(ISBLANK('Professional MASTER'!H85),"",'Professional MASTER'!H85)</f>
        <v/>
      </c>
      <c r="G662" t="str">
        <f>IF(ISBLANK('Professional MASTER'!I85),"",'Professional MASTER'!I85)</f>
        <v/>
      </c>
      <c r="H662" t="str">
        <f>IF(ISBLANK('Professional MASTER'!J85),"",'Professional MASTER'!J85)</f>
        <v/>
      </c>
      <c r="I662" t="str">
        <f>IF(ISBLANK('Professional MASTER'!K85),"",'Professional MASTER'!K85)</f>
        <v/>
      </c>
      <c r="J662" t="str">
        <f>IF(ISBLANK('Professional MASTER'!L85),"",'Professional MASTER'!L85)</f>
        <v/>
      </c>
      <c r="K662" t="str">
        <f>IF(ISBLANK('Professional MASTER'!M85),"",'Professional MASTER'!M85)</f>
        <v/>
      </c>
      <c r="N662" t="str">
        <f>IF(ISBLANK('Professional MASTER'!N85),"",'Professional MASTER'!N85)</f>
        <v/>
      </c>
      <c r="AU662" t="str">
        <f>IF(ISBLANK('Professional MASTER'!AU85),"",'Professional MASTER'!AU85)</f>
        <v/>
      </c>
      <c r="AV662" t="str">
        <f>IF(ISBLANK('Professional MASTER'!AV85),"",'Professional MASTER'!AV85)</f>
        <v/>
      </c>
      <c r="AW662" t="str">
        <f>IF(ISBLANK('Professional MASTER'!AW85),"",'Professional MASTER'!AW85)</f>
        <v/>
      </c>
      <c r="AX662" t="str">
        <f>IF(ISBLANK('Professional MASTER'!AX85),"",'Professional MASTER'!AX85)</f>
        <v/>
      </c>
      <c r="BG662" t="str">
        <f>IF(ISBLANK('Professional MASTER'!BG85),"",'Professional MASTER'!BG85)</f>
        <v/>
      </c>
      <c r="BI662" s="29" t="str">
        <f>IF(ISBLANK('Professional MASTER'!BH85),"",'Professional MASTER'!BH85)</f>
        <v/>
      </c>
      <c r="BJ662" t="str">
        <f>IF(ISBLANK('Professional MASTER'!F85),"",'Professional MASTER'!F85)</f>
        <v/>
      </c>
      <c r="BK662" t="str">
        <f>IF(ISBLANK('Professional MASTER'!G85),"",'Professional MASTER'!G85)</f>
        <v/>
      </c>
      <c r="BL662" t="str">
        <f>IF(ISBLANK('Professional MASTER'!AF85),"",'Professional MASTER'!AF85)</f>
        <v/>
      </c>
      <c r="BN662" t="str">
        <f>IF(ISBLANK('Professional MASTER'!BI85),"",'Professional MASTER'!BI85)</f>
        <v/>
      </c>
    </row>
    <row r="663" spans="6:66">
      <c r="F663" t="str">
        <f>IF(ISBLANK('Professional MASTER'!H86),"",'Professional MASTER'!H86)</f>
        <v/>
      </c>
      <c r="G663" t="str">
        <f>IF(ISBLANK('Professional MASTER'!I86),"",'Professional MASTER'!I86)</f>
        <v/>
      </c>
      <c r="H663" t="str">
        <f>IF(ISBLANK('Professional MASTER'!J86),"",'Professional MASTER'!J86)</f>
        <v/>
      </c>
      <c r="I663" t="str">
        <f>IF(ISBLANK('Professional MASTER'!K86),"",'Professional MASTER'!K86)</f>
        <v/>
      </c>
      <c r="J663" t="str">
        <f>IF(ISBLANK('Professional MASTER'!L86),"",'Professional MASTER'!L86)</f>
        <v/>
      </c>
      <c r="K663" t="str">
        <f>IF(ISBLANK('Professional MASTER'!M86),"",'Professional MASTER'!M86)</f>
        <v/>
      </c>
      <c r="N663" t="str">
        <f>IF(ISBLANK('Professional MASTER'!N86),"",'Professional MASTER'!N86)</f>
        <v/>
      </c>
      <c r="AU663" t="str">
        <f>IF(ISBLANK('Professional MASTER'!AU86),"",'Professional MASTER'!AU86)</f>
        <v/>
      </c>
      <c r="AV663" t="str">
        <f>IF(ISBLANK('Professional MASTER'!AV86),"",'Professional MASTER'!AV86)</f>
        <v/>
      </c>
      <c r="AW663" t="str">
        <f>IF(ISBLANK('Professional MASTER'!AW86),"",'Professional MASTER'!AW86)</f>
        <v/>
      </c>
      <c r="AX663" t="str">
        <f>IF(ISBLANK('Professional MASTER'!AX86),"",'Professional MASTER'!AX86)</f>
        <v/>
      </c>
      <c r="BG663" t="str">
        <f>IF(ISBLANK('Professional MASTER'!BG86),"",'Professional MASTER'!BG86)</f>
        <v/>
      </c>
      <c r="BI663" s="29" t="str">
        <f>IF(ISBLANK('Professional MASTER'!BH86),"",'Professional MASTER'!BH86)</f>
        <v/>
      </c>
      <c r="BJ663" t="str">
        <f>IF(ISBLANK('Professional MASTER'!F86),"",'Professional MASTER'!F86)</f>
        <v/>
      </c>
      <c r="BK663" t="str">
        <f>IF(ISBLANK('Professional MASTER'!G86),"",'Professional MASTER'!G86)</f>
        <v/>
      </c>
      <c r="BL663" t="str">
        <f>IF(ISBLANK('Professional MASTER'!AF86),"",'Professional MASTER'!AF86)</f>
        <v/>
      </c>
      <c r="BN663" t="str">
        <f>IF(ISBLANK('Professional MASTER'!BI86),"",'Professional MASTER'!BI86)</f>
        <v/>
      </c>
    </row>
    <row r="664" spans="6:66">
      <c r="F664" t="str">
        <f>IF(ISBLANK('Professional MASTER'!H87),"",'Professional MASTER'!H87)</f>
        <v/>
      </c>
      <c r="G664" t="str">
        <f>IF(ISBLANK('Professional MASTER'!I87),"",'Professional MASTER'!I87)</f>
        <v/>
      </c>
      <c r="H664" t="str">
        <f>IF(ISBLANK('Professional MASTER'!J87),"",'Professional MASTER'!J87)</f>
        <v/>
      </c>
      <c r="I664" t="str">
        <f>IF(ISBLANK('Professional MASTER'!K87),"",'Professional MASTER'!K87)</f>
        <v/>
      </c>
      <c r="J664" t="str">
        <f>IF(ISBLANK('Professional MASTER'!L87),"",'Professional MASTER'!L87)</f>
        <v/>
      </c>
      <c r="K664" t="str">
        <f>IF(ISBLANK('Professional MASTER'!M87),"",'Professional MASTER'!M87)</f>
        <v/>
      </c>
      <c r="N664" t="str">
        <f>IF(ISBLANK('Professional MASTER'!N87),"",'Professional MASTER'!N87)</f>
        <v/>
      </c>
      <c r="AU664" t="str">
        <f>IF(ISBLANK('Professional MASTER'!AU87),"",'Professional MASTER'!AU87)</f>
        <v/>
      </c>
      <c r="AV664" t="str">
        <f>IF(ISBLANK('Professional MASTER'!AV87),"",'Professional MASTER'!AV87)</f>
        <v/>
      </c>
      <c r="AW664" t="str">
        <f>IF(ISBLANK('Professional MASTER'!AW87),"",'Professional MASTER'!AW87)</f>
        <v/>
      </c>
      <c r="AX664" t="str">
        <f>IF(ISBLANK('Professional MASTER'!AX87),"",'Professional MASTER'!AX87)</f>
        <v/>
      </c>
      <c r="BG664" t="str">
        <f>IF(ISBLANK('Professional MASTER'!BG87),"",'Professional MASTER'!BG87)</f>
        <v/>
      </c>
      <c r="BI664" s="29" t="str">
        <f>IF(ISBLANK('Professional MASTER'!BH87),"",'Professional MASTER'!BH87)</f>
        <v/>
      </c>
      <c r="BJ664" t="str">
        <f>IF(ISBLANK('Professional MASTER'!F87),"",'Professional MASTER'!F87)</f>
        <v/>
      </c>
      <c r="BK664" t="str">
        <f>IF(ISBLANK('Professional MASTER'!G87),"",'Professional MASTER'!G87)</f>
        <v/>
      </c>
      <c r="BL664" t="str">
        <f>IF(ISBLANK('Professional MASTER'!AF87),"",'Professional MASTER'!AF87)</f>
        <v/>
      </c>
      <c r="BN664" t="str">
        <f>IF(ISBLANK('Professional MASTER'!BI87),"",'Professional MASTER'!BI87)</f>
        <v/>
      </c>
    </row>
    <row r="665" spans="6:66">
      <c r="F665" t="str">
        <f>IF(ISBLANK('Professional MASTER'!H88),"",'Professional MASTER'!H88)</f>
        <v/>
      </c>
      <c r="G665" t="str">
        <f>IF(ISBLANK('Professional MASTER'!I88),"",'Professional MASTER'!I88)</f>
        <v/>
      </c>
      <c r="H665" t="str">
        <f>IF(ISBLANK('Professional MASTER'!J88),"",'Professional MASTER'!J88)</f>
        <v/>
      </c>
      <c r="I665" t="str">
        <f>IF(ISBLANK('Professional MASTER'!K88),"",'Professional MASTER'!K88)</f>
        <v/>
      </c>
      <c r="J665" t="str">
        <f>IF(ISBLANK('Professional MASTER'!L88),"",'Professional MASTER'!L88)</f>
        <v/>
      </c>
      <c r="K665" t="str">
        <f>IF(ISBLANK('Professional MASTER'!M88),"",'Professional MASTER'!M88)</f>
        <v/>
      </c>
      <c r="N665" t="str">
        <f>IF(ISBLANK('Professional MASTER'!N88),"",'Professional MASTER'!N88)</f>
        <v/>
      </c>
      <c r="AU665" t="str">
        <f>IF(ISBLANK('Professional MASTER'!AU88),"",'Professional MASTER'!AU88)</f>
        <v/>
      </c>
      <c r="AV665" t="str">
        <f>IF(ISBLANK('Professional MASTER'!AV88),"",'Professional MASTER'!AV88)</f>
        <v/>
      </c>
      <c r="AW665" t="str">
        <f>IF(ISBLANK('Professional MASTER'!AW88),"",'Professional MASTER'!AW88)</f>
        <v/>
      </c>
      <c r="AX665" t="str">
        <f>IF(ISBLANK('Professional MASTER'!AX88),"",'Professional MASTER'!AX88)</f>
        <v/>
      </c>
      <c r="BG665" t="str">
        <f>IF(ISBLANK('Professional MASTER'!BG88),"",'Professional MASTER'!BG88)</f>
        <v/>
      </c>
      <c r="BI665" s="29" t="str">
        <f>IF(ISBLANK('Professional MASTER'!BH88),"",'Professional MASTER'!BH88)</f>
        <v/>
      </c>
      <c r="BJ665" t="str">
        <f>IF(ISBLANK('Professional MASTER'!F88),"",'Professional MASTER'!F88)</f>
        <v/>
      </c>
      <c r="BK665" t="str">
        <f>IF(ISBLANK('Professional MASTER'!G88),"",'Professional MASTER'!G88)</f>
        <v/>
      </c>
      <c r="BL665" t="str">
        <f>IF(ISBLANK('Professional MASTER'!AF88),"",'Professional MASTER'!AF88)</f>
        <v/>
      </c>
      <c r="BN665" t="str">
        <f>IF(ISBLANK('Professional MASTER'!BI88),"",'Professional MASTER'!BI88)</f>
        <v/>
      </c>
    </row>
    <row r="666" spans="6:66">
      <c r="F666" t="str">
        <f>IF(ISBLANK('Professional MASTER'!H89),"",'Professional MASTER'!H89)</f>
        <v/>
      </c>
      <c r="G666" t="str">
        <f>IF(ISBLANK('Professional MASTER'!I89),"",'Professional MASTER'!I89)</f>
        <v/>
      </c>
      <c r="H666" t="str">
        <f>IF(ISBLANK('Professional MASTER'!J89),"",'Professional MASTER'!J89)</f>
        <v/>
      </c>
      <c r="I666" t="str">
        <f>IF(ISBLANK('Professional MASTER'!K89),"",'Professional MASTER'!K89)</f>
        <v/>
      </c>
      <c r="J666" t="str">
        <f>IF(ISBLANK('Professional MASTER'!L89),"",'Professional MASTER'!L89)</f>
        <v/>
      </c>
      <c r="K666" t="str">
        <f>IF(ISBLANK('Professional MASTER'!M89),"",'Professional MASTER'!M89)</f>
        <v/>
      </c>
      <c r="N666" t="str">
        <f>IF(ISBLANK('Professional MASTER'!N89),"",'Professional MASTER'!N89)</f>
        <v/>
      </c>
      <c r="AU666" t="str">
        <f>IF(ISBLANK('Professional MASTER'!AU89),"",'Professional MASTER'!AU89)</f>
        <v/>
      </c>
      <c r="AV666" t="str">
        <f>IF(ISBLANK('Professional MASTER'!AV89),"",'Professional MASTER'!AV89)</f>
        <v/>
      </c>
      <c r="AW666" t="str">
        <f>IF(ISBLANK('Professional MASTER'!AW89),"",'Professional MASTER'!AW89)</f>
        <v/>
      </c>
      <c r="AX666" t="str">
        <f>IF(ISBLANK('Professional MASTER'!AX89),"",'Professional MASTER'!AX89)</f>
        <v/>
      </c>
      <c r="BG666" t="str">
        <f>IF(ISBLANK('Professional MASTER'!BG89),"",'Professional MASTER'!BG89)</f>
        <v/>
      </c>
      <c r="BI666" s="29" t="str">
        <f>IF(ISBLANK('Professional MASTER'!BH89),"",'Professional MASTER'!BH89)</f>
        <v/>
      </c>
      <c r="BJ666" t="str">
        <f>IF(ISBLANK('Professional MASTER'!F89),"",'Professional MASTER'!F89)</f>
        <v/>
      </c>
      <c r="BK666" t="str">
        <f>IF(ISBLANK('Professional MASTER'!G89),"",'Professional MASTER'!G89)</f>
        <v/>
      </c>
      <c r="BL666" t="str">
        <f>IF(ISBLANK('Professional MASTER'!AF89),"",'Professional MASTER'!AF89)</f>
        <v/>
      </c>
      <c r="BN666" t="str">
        <f>IF(ISBLANK('Professional MASTER'!BI89),"",'Professional MASTER'!BI89)</f>
        <v/>
      </c>
    </row>
    <row r="667" spans="6:66">
      <c r="F667" t="str">
        <f>IF(ISBLANK('Professional MASTER'!H90),"",'Professional MASTER'!H90)</f>
        <v/>
      </c>
      <c r="G667" t="str">
        <f>IF(ISBLANK('Professional MASTER'!I90),"",'Professional MASTER'!I90)</f>
        <v/>
      </c>
      <c r="H667" t="str">
        <f>IF(ISBLANK('Professional MASTER'!J90),"",'Professional MASTER'!J90)</f>
        <v/>
      </c>
      <c r="I667" t="str">
        <f>IF(ISBLANK('Professional MASTER'!K90),"",'Professional MASTER'!K90)</f>
        <v/>
      </c>
      <c r="J667" t="str">
        <f>IF(ISBLANK('Professional MASTER'!L90),"",'Professional MASTER'!L90)</f>
        <v/>
      </c>
      <c r="K667" t="str">
        <f>IF(ISBLANK('Professional MASTER'!M90),"",'Professional MASTER'!M90)</f>
        <v/>
      </c>
      <c r="N667" t="str">
        <f>IF(ISBLANK('Professional MASTER'!N90),"",'Professional MASTER'!N90)</f>
        <v/>
      </c>
      <c r="AU667" t="str">
        <f>IF(ISBLANK('Professional MASTER'!AU90),"",'Professional MASTER'!AU90)</f>
        <v/>
      </c>
      <c r="AV667" t="str">
        <f>IF(ISBLANK('Professional MASTER'!AV90),"",'Professional MASTER'!AV90)</f>
        <v/>
      </c>
      <c r="AW667" t="str">
        <f>IF(ISBLANK('Professional MASTER'!AW90),"",'Professional MASTER'!AW90)</f>
        <v/>
      </c>
      <c r="AX667" t="str">
        <f>IF(ISBLANK('Professional MASTER'!AX90),"",'Professional MASTER'!AX90)</f>
        <v/>
      </c>
      <c r="BG667" t="str">
        <f>IF(ISBLANK('Professional MASTER'!BG90),"",'Professional MASTER'!BG90)</f>
        <v/>
      </c>
      <c r="BI667" s="29" t="str">
        <f>IF(ISBLANK('Professional MASTER'!BH90),"",'Professional MASTER'!BH90)</f>
        <v/>
      </c>
      <c r="BJ667" t="str">
        <f>IF(ISBLANK('Professional MASTER'!F90),"",'Professional MASTER'!F90)</f>
        <v/>
      </c>
      <c r="BK667" t="str">
        <f>IF(ISBLANK('Professional MASTER'!G90),"",'Professional MASTER'!G90)</f>
        <v/>
      </c>
      <c r="BL667" t="str">
        <f>IF(ISBLANK('Professional MASTER'!AF90),"",'Professional MASTER'!AF90)</f>
        <v/>
      </c>
      <c r="BN667" t="str">
        <f>IF(ISBLANK('Professional MASTER'!BI90),"",'Professional MASTER'!BI90)</f>
        <v/>
      </c>
    </row>
    <row r="668" spans="6:66">
      <c r="F668" t="str">
        <f>IF(ISBLANK('Professional MASTER'!H91),"",'Professional MASTER'!H91)</f>
        <v/>
      </c>
      <c r="G668" t="str">
        <f>IF(ISBLANK('Professional MASTER'!I91),"",'Professional MASTER'!I91)</f>
        <v/>
      </c>
      <c r="H668" t="str">
        <f>IF(ISBLANK('Professional MASTER'!J91),"",'Professional MASTER'!J91)</f>
        <v/>
      </c>
      <c r="I668" t="str">
        <f>IF(ISBLANK('Professional MASTER'!K91),"",'Professional MASTER'!K91)</f>
        <v/>
      </c>
      <c r="J668" t="str">
        <f>IF(ISBLANK('Professional MASTER'!L91),"",'Professional MASTER'!L91)</f>
        <v/>
      </c>
      <c r="K668" t="str">
        <f>IF(ISBLANK('Professional MASTER'!M91),"",'Professional MASTER'!M91)</f>
        <v/>
      </c>
      <c r="N668" t="str">
        <f>IF(ISBLANK('Professional MASTER'!N91),"",'Professional MASTER'!N91)</f>
        <v/>
      </c>
      <c r="AU668" t="str">
        <f>IF(ISBLANK('Professional MASTER'!AU91),"",'Professional MASTER'!AU91)</f>
        <v/>
      </c>
      <c r="AV668" t="str">
        <f>IF(ISBLANK('Professional MASTER'!AV91),"",'Professional MASTER'!AV91)</f>
        <v/>
      </c>
      <c r="AW668" t="str">
        <f>IF(ISBLANK('Professional MASTER'!AW91),"",'Professional MASTER'!AW91)</f>
        <v/>
      </c>
      <c r="AX668" t="str">
        <f>IF(ISBLANK('Professional MASTER'!AX91),"",'Professional MASTER'!AX91)</f>
        <v/>
      </c>
      <c r="BG668" t="str">
        <f>IF(ISBLANK('Professional MASTER'!BG91),"",'Professional MASTER'!BG91)</f>
        <v/>
      </c>
      <c r="BI668" s="29" t="str">
        <f>IF(ISBLANK('Professional MASTER'!BH91),"",'Professional MASTER'!BH91)</f>
        <v/>
      </c>
      <c r="BJ668" t="str">
        <f>IF(ISBLANK('Professional MASTER'!F91),"",'Professional MASTER'!F91)</f>
        <v/>
      </c>
      <c r="BK668" t="str">
        <f>IF(ISBLANK('Professional MASTER'!G91),"",'Professional MASTER'!G91)</f>
        <v/>
      </c>
      <c r="BL668" t="str">
        <f>IF(ISBLANK('Professional MASTER'!AF91),"",'Professional MASTER'!AF91)</f>
        <v/>
      </c>
      <c r="BN668" t="str">
        <f>IF(ISBLANK('Professional MASTER'!BI91),"",'Professional MASTER'!BI91)</f>
        <v/>
      </c>
    </row>
    <row r="669" spans="6:66">
      <c r="F669" t="str">
        <f>IF(ISBLANK('Professional MASTER'!H92),"",'Professional MASTER'!H92)</f>
        <v/>
      </c>
      <c r="G669" t="str">
        <f>IF(ISBLANK('Professional MASTER'!I92),"",'Professional MASTER'!I92)</f>
        <v/>
      </c>
      <c r="H669" t="str">
        <f>IF(ISBLANK('Professional MASTER'!J92),"",'Professional MASTER'!J92)</f>
        <v/>
      </c>
      <c r="I669" t="str">
        <f>IF(ISBLANK('Professional MASTER'!K92),"",'Professional MASTER'!K92)</f>
        <v/>
      </c>
      <c r="J669" t="str">
        <f>IF(ISBLANK('Professional MASTER'!L92),"",'Professional MASTER'!L92)</f>
        <v/>
      </c>
      <c r="K669" t="str">
        <f>IF(ISBLANK('Professional MASTER'!M92),"",'Professional MASTER'!M92)</f>
        <v/>
      </c>
      <c r="N669" t="str">
        <f>IF(ISBLANK('Professional MASTER'!N92),"",'Professional MASTER'!N92)</f>
        <v/>
      </c>
      <c r="AU669" t="str">
        <f>IF(ISBLANK('Professional MASTER'!AU92),"",'Professional MASTER'!AU92)</f>
        <v/>
      </c>
      <c r="AV669" t="str">
        <f>IF(ISBLANK('Professional MASTER'!AV92),"",'Professional MASTER'!AV92)</f>
        <v/>
      </c>
      <c r="AW669" t="str">
        <f>IF(ISBLANK('Professional MASTER'!AW92),"",'Professional MASTER'!AW92)</f>
        <v/>
      </c>
      <c r="AX669" t="str">
        <f>IF(ISBLANK('Professional MASTER'!AX92),"",'Professional MASTER'!AX92)</f>
        <v/>
      </c>
      <c r="BG669" t="str">
        <f>IF(ISBLANK('Professional MASTER'!BG92),"",'Professional MASTER'!BG92)</f>
        <v/>
      </c>
      <c r="BI669" s="29" t="str">
        <f>IF(ISBLANK('Professional MASTER'!BH92),"",'Professional MASTER'!BH92)</f>
        <v/>
      </c>
      <c r="BJ669" t="str">
        <f>IF(ISBLANK('Professional MASTER'!F92),"",'Professional MASTER'!F92)</f>
        <v/>
      </c>
      <c r="BK669" t="str">
        <f>IF(ISBLANK('Professional MASTER'!G92),"",'Professional MASTER'!G92)</f>
        <v/>
      </c>
      <c r="BL669" t="str">
        <f>IF(ISBLANK('Professional MASTER'!AF92),"",'Professional MASTER'!AF92)</f>
        <v/>
      </c>
      <c r="BN669" t="str">
        <f>IF(ISBLANK('Professional MASTER'!BI92),"",'Professional MASTER'!BI92)</f>
        <v/>
      </c>
    </row>
    <row r="670" spans="6:66">
      <c r="F670" t="str">
        <f>IF(ISBLANK('Professional MASTER'!H93),"",'Professional MASTER'!H93)</f>
        <v/>
      </c>
      <c r="G670" t="str">
        <f>IF(ISBLANK('Professional MASTER'!I93),"",'Professional MASTER'!I93)</f>
        <v/>
      </c>
      <c r="H670" t="str">
        <f>IF(ISBLANK('Professional MASTER'!J93),"",'Professional MASTER'!J93)</f>
        <v/>
      </c>
      <c r="I670" t="str">
        <f>IF(ISBLANK('Professional MASTER'!K93),"",'Professional MASTER'!K93)</f>
        <v/>
      </c>
      <c r="J670" t="str">
        <f>IF(ISBLANK('Professional MASTER'!L93),"",'Professional MASTER'!L93)</f>
        <v/>
      </c>
      <c r="K670" t="str">
        <f>IF(ISBLANK('Professional MASTER'!M93),"",'Professional MASTER'!M93)</f>
        <v/>
      </c>
      <c r="N670" t="str">
        <f>IF(ISBLANK('Professional MASTER'!N93),"",'Professional MASTER'!N93)</f>
        <v/>
      </c>
      <c r="AU670" t="str">
        <f>IF(ISBLANK('Professional MASTER'!AU93),"",'Professional MASTER'!AU93)</f>
        <v/>
      </c>
      <c r="AV670" t="str">
        <f>IF(ISBLANK('Professional MASTER'!AV93),"",'Professional MASTER'!AV93)</f>
        <v/>
      </c>
      <c r="AW670" t="str">
        <f>IF(ISBLANK('Professional MASTER'!AW93),"",'Professional MASTER'!AW93)</f>
        <v/>
      </c>
      <c r="AX670" t="str">
        <f>IF(ISBLANK('Professional MASTER'!AX93),"",'Professional MASTER'!AX93)</f>
        <v/>
      </c>
      <c r="BG670" t="str">
        <f>IF(ISBLANK('Professional MASTER'!BG93),"",'Professional MASTER'!BG93)</f>
        <v/>
      </c>
      <c r="BI670" s="29" t="str">
        <f>IF(ISBLANK('Professional MASTER'!BH93),"",'Professional MASTER'!BH93)</f>
        <v/>
      </c>
      <c r="BJ670" t="str">
        <f>IF(ISBLANK('Professional MASTER'!F93),"",'Professional MASTER'!F93)</f>
        <v/>
      </c>
      <c r="BK670" t="str">
        <f>IF(ISBLANK('Professional MASTER'!G93),"",'Professional MASTER'!G93)</f>
        <v/>
      </c>
      <c r="BL670" t="str">
        <f>IF(ISBLANK('Professional MASTER'!AF93),"",'Professional MASTER'!AF93)</f>
        <v/>
      </c>
      <c r="BN670" t="str">
        <f>IF(ISBLANK('Professional MASTER'!BI93),"",'Professional MASTER'!BI93)</f>
        <v/>
      </c>
    </row>
    <row r="671" spans="6:66">
      <c r="F671" t="str">
        <f>IF(ISBLANK('Professional MASTER'!H94),"",'Professional MASTER'!H94)</f>
        <v/>
      </c>
      <c r="G671" t="str">
        <f>IF(ISBLANK('Professional MASTER'!I94),"",'Professional MASTER'!I94)</f>
        <v/>
      </c>
      <c r="H671" t="str">
        <f>IF(ISBLANK('Professional MASTER'!J94),"",'Professional MASTER'!J94)</f>
        <v/>
      </c>
      <c r="I671" t="str">
        <f>IF(ISBLANK('Professional MASTER'!K94),"",'Professional MASTER'!K94)</f>
        <v/>
      </c>
      <c r="J671" t="str">
        <f>IF(ISBLANK('Professional MASTER'!L94),"",'Professional MASTER'!L94)</f>
        <v/>
      </c>
      <c r="K671" t="str">
        <f>IF(ISBLANK('Professional MASTER'!M94),"",'Professional MASTER'!M94)</f>
        <v/>
      </c>
      <c r="N671" t="str">
        <f>IF(ISBLANK('Professional MASTER'!N94),"",'Professional MASTER'!N94)</f>
        <v/>
      </c>
      <c r="AU671" t="str">
        <f>IF(ISBLANK('Professional MASTER'!AU94),"",'Professional MASTER'!AU94)</f>
        <v/>
      </c>
      <c r="AV671" t="str">
        <f>IF(ISBLANK('Professional MASTER'!AV94),"",'Professional MASTER'!AV94)</f>
        <v/>
      </c>
      <c r="AW671" t="str">
        <f>IF(ISBLANK('Professional MASTER'!AW94),"",'Professional MASTER'!AW94)</f>
        <v/>
      </c>
      <c r="AX671" t="str">
        <f>IF(ISBLANK('Professional MASTER'!AX94),"",'Professional MASTER'!AX94)</f>
        <v/>
      </c>
      <c r="BG671" t="str">
        <f>IF(ISBLANK('Professional MASTER'!BG94),"",'Professional MASTER'!BG94)</f>
        <v/>
      </c>
      <c r="BI671" s="29" t="str">
        <f>IF(ISBLANK('Professional MASTER'!BH94),"",'Professional MASTER'!BH94)</f>
        <v/>
      </c>
      <c r="BJ671" t="str">
        <f>IF(ISBLANK('Professional MASTER'!F94),"",'Professional MASTER'!F94)</f>
        <v/>
      </c>
      <c r="BK671" t="str">
        <f>IF(ISBLANK('Professional MASTER'!G94),"",'Professional MASTER'!G94)</f>
        <v/>
      </c>
      <c r="BL671" t="str">
        <f>IF(ISBLANK('Professional MASTER'!AF94),"",'Professional MASTER'!AF94)</f>
        <v/>
      </c>
      <c r="BN671" t="str">
        <f>IF(ISBLANK('Professional MASTER'!BI94),"",'Professional MASTER'!BI94)</f>
        <v/>
      </c>
    </row>
    <row r="672" spans="6:66">
      <c r="F672" t="str">
        <f>IF(ISBLANK('Professional MASTER'!H95),"",'Professional MASTER'!H95)</f>
        <v/>
      </c>
      <c r="G672" t="str">
        <f>IF(ISBLANK('Professional MASTER'!I95),"",'Professional MASTER'!I95)</f>
        <v/>
      </c>
      <c r="H672" t="str">
        <f>IF(ISBLANK('Professional MASTER'!J95),"",'Professional MASTER'!J95)</f>
        <v/>
      </c>
      <c r="I672" t="str">
        <f>IF(ISBLANK('Professional MASTER'!K95),"",'Professional MASTER'!K95)</f>
        <v/>
      </c>
      <c r="J672" t="str">
        <f>IF(ISBLANK('Professional MASTER'!L95),"",'Professional MASTER'!L95)</f>
        <v/>
      </c>
      <c r="K672" t="str">
        <f>IF(ISBLANK('Professional MASTER'!M95),"",'Professional MASTER'!M95)</f>
        <v/>
      </c>
      <c r="N672" t="str">
        <f>IF(ISBLANK('Professional MASTER'!N95),"",'Professional MASTER'!N95)</f>
        <v/>
      </c>
      <c r="AU672" t="str">
        <f>IF(ISBLANK('Professional MASTER'!AU95),"",'Professional MASTER'!AU95)</f>
        <v/>
      </c>
      <c r="AV672" t="str">
        <f>IF(ISBLANK('Professional MASTER'!AV95),"",'Professional MASTER'!AV95)</f>
        <v/>
      </c>
      <c r="AW672" t="str">
        <f>IF(ISBLANK('Professional MASTER'!AW95),"",'Professional MASTER'!AW95)</f>
        <v/>
      </c>
      <c r="AX672" t="str">
        <f>IF(ISBLANK('Professional MASTER'!AX95),"",'Professional MASTER'!AX95)</f>
        <v/>
      </c>
      <c r="BG672" t="str">
        <f>IF(ISBLANK('Professional MASTER'!BG95),"",'Professional MASTER'!BG95)</f>
        <v/>
      </c>
      <c r="BI672" s="29" t="str">
        <f>IF(ISBLANK('Professional MASTER'!BH95),"",'Professional MASTER'!BH95)</f>
        <v/>
      </c>
      <c r="BJ672" t="str">
        <f>IF(ISBLANK('Professional MASTER'!F95),"",'Professional MASTER'!F95)</f>
        <v/>
      </c>
      <c r="BK672" t="str">
        <f>IF(ISBLANK('Professional MASTER'!G95),"",'Professional MASTER'!G95)</f>
        <v/>
      </c>
      <c r="BL672" t="str">
        <f>IF(ISBLANK('Professional MASTER'!AF95),"",'Professional MASTER'!AF95)</f>
        <v/>
      </c>
      <c r="BN672" t="str">
        <f>IF(ISBLANK('Professional MASTER'!BI95),"",'Professional MASTER'!BI95)</f>
        <v/>
      </c>
    </row>
    <row r="673" spans="6:66">
      <c r="F673" t="str">
        <f>IF(ISBLANK('Professional MASTER'!H96),"",'Professional MASTER'!H96)</f>
        <v/>
      </c>
      <c r="G673" t="str">
        <f>IF(ISBLANK('Professional MASTER'!I96),"",'Professional MASTER'!I96)</f>
        <v/>
      </c>
      <c r="H673" t="str">
        <f>IF(ISBLANK('Professional MASTER'!J96),"",'Professional MASTER'!J96)</f>
        <v/>
      </c>
      <c r="I673" t="str">
        <f>IF(ISBLANK('Professional MASTER'!K96),"",'Professional MASTER'!K96)</f>
        <v/>
      </c>
      <c r="J673" t="str">
        <f>IF(ISBLANK('Professional MASTER'!L96),"",'Professional MASTER'!L96)</f>
        <v/>
      </c>
      <c r="K673" t="str">
        <f>IF(ISBLANK('Professional MASTER'!M96),"",'Professional MASTER'!M96)</f>
        <v/>
      </c>
      <c r="N673" t="str">
        <f>IF(ISBLANK('Professional MASTER'!N96),"",'Professional MASTER'!N96)</f>
        <v/>
      </c>
      <c r="AU673" t="str">
        <f>IF(ISBLANK('Professional MASTER'!AU96),"",'Professional MASTER'!AU96)</f>
        <v/>
      </c>
      <c r="AV673" t="str">
        <f>IF(ISBLANK('Professional MASTER'!AV96),"",'Professional MASTER'!AV96)</f>
        <v/>
      </c>
      <c r="AW673" t="str">
        <f>IF(ISBLANK('Professional MASTER'!AW96),"",'Professional MASTER'!AW96)</f>
        <v/>
      </c>
      <c r="AX673" t="str">
        <f>IF(ISBLANK('Professional MASTER'!AX96),"",'Professional MASTER'!AX96)</f>
        <v/>
      </c>
      <c r="BG673" t="str">
        <f>IF(ISBLANK('Professional MASTER'!BG96),"",'Professional MASTER'!BG96)</f>
        <v/>
      </c>
      <c r="BI673" s="29" t="str">
        <f>IF(ISBLANK('Professional MASTER'!BH96),"",'Professional MASTER'!BH96)</f>
        <v/>
      </c>
      <c r="BJ673" t="str">
        <f>IF(ISBLANK('Professional MASTER'!F96),"",'Professional MASTER'!F96)</f>
        <v/>
      </c>
      <c r="BK673" t="str">
        <f>IF(ISBLANK('Professional MASTER'!G96),"",'Professional MASTER'!G96)</f>
        <v/>
      </c>
      <c r="BL673" t="str">
        <f>IF(ISBLANK('Professional MASTER'!AF96),"",'Professional MASTER'!AF96)</f>
        <v/>
      </c>
      <c r="BN673" t="str">
        <f>IF(ISBLANK('Professional MASTER'!BI96),"",'Professional MASTER'!BI96)</f>
        <v/>
      </c>
    </row>
    <row r="674" spans="6:66">
      <c r="F674" t="str">
        <f>IF(ISBLANK('Professional MASTER'!H97),"",'Professional MASTER'!H97)</f>
        <v/>
      </c>
      <c r="G674" t="str">
        <f>IF(ISBLANK('Professional MASTER'!I97),"",'Professional MASTER'!I97)</f>
        <v/>
      </c>
      <c r="H674" t="str">
        <f>IF(ISBLANK('Professional MASTER'!J97),"",'Professional MASTER'!J97)</f>
        <v/>
      </c>
      <c r="I674" t="str">
        <f>IF(ISBLANK('Professional MASTER'!K97),"",'Professional MASTER'!K97)</f>
        <v/>
      </c>
      <c r="J674" t="str">
        <f>IF(ISBLANK('Professional MASTER'!L97),"",'Professional MASTER'!L97)</f>
        <v/>
      </c>
      <c r="K674" t="str">
        <f>IF(ISBLANK('Professional MASTER'!M97),"",'Professional MASTER'!M97)</f>
        <v/>
      </c>
      <c r="N674" t="str">
        <f>IF(ISBLANK('Professional MASTER'!N97),"",'Professional MASTER'!N97)</f>
        <v/>
      </c>
      <c r="AU674" t="str">
        <f>IF(ISBLANK('Professional MASTER'!AU97),"",'Professional MASTER'!AU97)</f>
        <v/>
      </c>
      <c r="AV674" t="str">
        <f>IF(ISBLANK('Professional MASTER'!AV97),"",'Professional MASTER'!AV97)</f>
        <v/>
      </c>
      <c r="AW674" t="str">
        <f>IF(ISBLANK('Professional MASTER'!AW97),"",'Professional MASTER'!AW97)</f>
        <v/>
      </c>
      <c r="AX674" t="str">
        <f>IF(ISBLANK('Professional MASTER'!AX97),"",'Professional MASTER'!AX97)</f>
        <v/>
      </c>
      <c r="BG674" t="str">
        <f>IF(ISBLANK('Professional MASTER'!BG97),"",'Professional MASTER'!BG97)</f>
        <v/>
      </c>
      <c r="BI674" s="29" t="str">
        <f>IF(ISBLANK('Professional MASTER'!BH97),"",'Professional MASTER'!BH97)</f>
        <v/>
      </c>
      <c r="BJ674" t="str">
        <f>IF(ISBLANK('Professional MASTER'!F97),"",'Professional MASTER'!F97)</f>
        <v/>
      </c>
      <c r="BK674" t="str">
        <f>IF(ISBLANK('Professional MASTER'!G97),"",'Professional MASTER'!G97)</f>
        <v/>
      </c>
      <c r="BL674" t="str">
        <f>IF(ISBLANK('Professional MASTER'!AF97),"",'Professional MASTER'!AF97)</f>
        <v/>
      </c>
      <c r="BN674" t="str">
        <f>IF(ISBLANK('Professional MASTER'!BI97),"",'Professional MASTER'!BI97)</f>
        <v/>
      </c>
    </row>
    <row r="675" spans="6:66">
      <c r="F675" t="str">
        <f>IF(ISBLANK('Professional MASTER'!H98),"",'Professional MASTER'!H98)</f>
        <v/>
      </c>
      <c r="G675" t="str">
        <f>IF(ISBLANK('Professional MASTER'!I98),"",'Professional MASTER'!I98)</f>
        <v/>
      </c>
      <c r="H675" t="str">
        <f>IF(ISBLANK('Professional MASTER'!J98),"",'Professional MASTER'!J98)</f>
        <v/>
      </c>
      <c r="I675" t="str">
        <f>IF(ISBLANK('Professional MASTER'!K98),"",'Professional MASTER'!K98)</f>
        <v/>
      </c>
      <c r="J675" t="str">
        <f>IF(ISBLANK('Professional MASTER'!L98),"",'Professional MASTER'!L98)</f>
        <v/>
      </c>
      <c r="K675" t="str">
        <f>IF(ISBLANK('Professional MASTER'!M98),"",'Professional MASTER'!M98)</f>
        <v/>
      </c>
      <c r="N675" t="str">
        <f>IF(ISBLANK('Professional MASTER'!N98),"",'Professional MASTER'!N98)</f>
        <v/>
      </c>
      <c r="AU675" t="str">
        <f>IF(ISBLANK('Professional MASTER'!AU98),"",'Professional MASTER'!AU98)</f>
        <v/>
      </c>
      <c r="AV675" t="str">
        <f>IF(ISBLANK('Professional MASTER'!AV98),"",'Professional MASTER'!AV98)</f>
        <v/>
      </c>
      <c r="AW675" t="str">
        <f>IF(ISBLANK('Professional MASTER'!AW98),"",'Professional MASTER'!AW98)</f>
        <v/>
      </c>
      <c r="AX675" t="str">
        <f>IF(ISBLANK('Professional MASTER'!AX98),"",'Professional MASTER'!AX98)</f>
        <v/>
      </c>
      <c r="BG675" t="str">
        <f>IF(ISBLANK('Professional MASTER'!BG98),"",'Professional MASTER'!BG98)</f>
        <v/>
      </c>
      <c r="BI675" s="29" t="str">
        <f>IF(ISBLANK('Professional MASTER'!BH98),"",'Professional MASTER'!BH98)</f>
        <v/>
      </c>
      <c r="BJ675" t="str">
        <f>IF(ISBLANK('Professional MASTER'!F98),"",'Professional MASTER'!F98)</f>
        <v/>
      </c>
      <c r="BK675" t="str">
        <f>IF(ISBLANK('Professional MASTER'!G98),"",'Professional MASTER'!G98)</f>
        <v/>
      </c>
      <c r="BL675" t="str">
        <f>IF(ISBLANK('Professional MASTER'!AF98),"",'Professional MASTER'!AF98)</f>
        <v/>
      </c>
      <c r="BN675" t="str">
        <f>IF(ISBLANK('Professional MASTER'!BI98),"",'Professional MASTER'!BI98)</f>
        <v/>
      </c>
    </row>
    <row r="676" spans="6:66">
      <c r="F676" t="str">
        <f>IF(ISBLANK('Professional MASTER'!H99),"",'Professional MASTER'!H99)</f>
        <v/>
      </c>
      <c r="G676" t="str">
        <f>IF(ISBLANK('Professional MASTER'!I99),"",'Professional MASTER'!I99)</f>
        <v/>
      </c>
      <c r="H676" t="str">
        <f>IF(ISBLANK('Professional MASTER'!J99),"",'Professional MASTER'!J99)</f>
        <v/>
      </c>
      <c r="I676" t="str">
        <f>IF(ISBLANK('Professional MASTER'!K99),"",'Professional MASTER'!K99)</f>
        <v/>
      </c>
      <c r="J676" t="str">
        <f>IF(ISBLANK('Professional MASTER'!L99),"",'Professional MASTER'!L99)</f>
        <v/>
      </c>
      <c r="K676" t="str">
        <f>IF(ISBLANK('Professional MASTER'!M99),"",'Professional MASTER'!M99)</f>
        <v/>
      </c>
      <c r="N676" t="str">
        <f>IF(ISBLANK('Professional MASTER'!N99),"",'Professional MASTER'!N99)</f>
        <v/>
      </c>
      <c r="AU676" t="str">
        <f>IF(ISBLANK('Professional MASTER'!AU99),"",'Professional MASTER'!AU99)</f>
        <v/>
      </c>
      <c r="AV676" t="str">
        <f>IF(ISBLANK('Professional MASTER'!AV99),"",'Professional MASTER'!AV99)</f>
        <v/>
      </c>
      <c r="AW676" t="str">
        <f>IF(ISBLANK('Professional MASTER'!AW99),"",'Professional MASTER'!AW99)</f>
        <v/>
      </c>
      <c r="AX676" t="str">
        <f>IF(ISBLANK('Professional MASTER'!AX99),"",'Professional MASTER'!AX99)</f>
        <v/>
      </c>
      <c r="BG676" t="str">
        <f>IF(ISBLANK('Professional MASTER'!BG99),"",'Professional MASTER'!BG99)</f>
        <v/>
      </c>
      <c r="BI676" s="29" t="str">
        <f>IF(ISBLANK('Professional MASTER'!BH99),"",'Professional MASTER'!BH99)</f>
        <v/>
      </c>
      <c r="BJ676" t="str">
        <f>IF(ISBLANK('Professional MASTER'!F99),"",'Professional MASTER'!F99)</f>
        <v/>
      </c>
      <c r="BK676" t="str">
        <f>IF(ISBLANK('Professional MASTER'!G99),"",'Professional MASTER'!G99)</f>
        <v/>
      </c>
      <c r="BL676" t="str">
        <f>IF(ISBLANK('Professional MASTER'!AF99),"",'Professional MASTER'!AF99)</f>
        <v/>
      </c>
      <c r="BN676" t="str">
        <f>IF(ISBLANK('Professional MASTER'!BI99),"",'Professional MASTER'!BI99)</f>
        <v/>
      </c>
    </row>
    <row r="677" spans="6:66">
      <c r="F677" t="str">
        <f>IF(ISBLANK('Professional MASTER'!H100),"",'Professional MASTER'!H100)</f>
        <v/>
      </c>
      <c r="G677" t="str">
        <f>IF(ISBLANK('Professional MASTER'!I100),"",'Professional MASTER'!I100)</f>
        <v/>
      </c>
      <c r="H677" t="str">
        <f>IF(ISBLANK('Professional MASTER'!J100),"",'Professional MASTER'!J100)</f>
        <v/>
      </c>
      <c r="I677" t="str">
        <f>IF(ISBLANK('Professional MASTER'!K100),"",'Professional MASTER'!K100)</f>
        <v/>
      </c>
      <c r="J677" t="str">
        <f>IF(ISBLANK('Professional MASTER'!L100),"",'Professional MASTER'!L100)</f>
        <v/>
      </c>
      <c r="K677" t="str">
        <f>IF(ISBLANK('Professional MASTER'!M100),"",'Professional MASTER'!M100)</f>
        <v/>
      </c>
      <c r="N677" t="str">
        <f>IF(ISBLANK('Professional MASTER'!N100),"",'Professional MASTER'!N100)</f>
        <v/>
      </c>
      <c r="AU677" t="str">
        <f>IF(ISBLANK('Professional MASTER'!AU100),"",'Professional MASTER'!AU100)</f>
        <v/>
      </c>
      <c r="AV677" t="str">
        <f>IF(ISBLANK('Professional MASTER'!AV100),"",'Professional MASTER'!AV100)</f>
        <v/>
      </c>
      <c r="AW677" t="str">
        <f>IF(ISBLANK('Professional MASTER'!AW100),"",'Professional MASTER'!AW100)</f>
        <v/>
      </c>
      <c r="AX677" t="str">
        <f>IF(ISBLANK('Professional MASTER'!AX100),"",'Professional MASTER'!AX100)</f>
        <v/>
      </c>
      <c r="BG677" t="str">
        <f>IF(ISBLANK('Professional MASTER'!BG100),"",'Professional MASTER'!BG100)</f>
        <v/>
      </c>
      <c r="BI677" s="29" t="str">
        <f>IF(ISBLANK('Professional MASTER'!BH100),"",'Professional MASTER'!BH100)</f>
        <v/>
      </c>
      <c r="BJ677" t="str">
        <f>IF(ISBLANK('Professional MASTER'!F100),"",'Professional MASTER'!F100)</f>
        <v/>
      </c>
      <c r="BK677" t="str">
        <f>IF(ISBLANK('Professional MASTER'!G100),"",'Professional MASTER'!G100)</f>
        <v/>
      </c>
      <c r="BL677" t="str">
        <f>IF(ISBLANK('Professional MASTER'!AF100),"",'Professional MASTER'!AF100)</f>
        <v/>
      </c>
      <c r="BN677" t="str">
        <f>IF(ISBLANK('Professional MASTER'!BI100),"",'Professional MASTER'!BI100)</f>
        <v/>
      </c>
    </row>
    <row r="678" spans="6:66">
      <c r="F678" t="str">
        <f>IF(ISBLANK('Professional MASTER'!H101),"",'Professional MASTER'!H101)</f>
        <v/>
      </c>
      <c r="G678" t="str">
        <f>IF(ISBLANK('Professional MASTER'!I101),"",'Professional MASTER'!I101)</f>
        <v/>
      </c>
      <c r="H678" t="str">
        <f>IF(ISBLANK('Professional MASTER'!J101),"",'Professional MASTER'!J101)</f>
        <v/>
      </c>
      <c r="I678" t="str">
        <f>IF(ISBLANK('Professional MASTER'!K101),"",'Professional MASTER'!K101)</f>
        <v/>
      </c>
      <c r="J678" t="str">
        <f>IF(ISBLANK('Professional MASTER'!L101),"",'Professional MASTER'!L101)</f>
        <v/>
      </c>
      <c r="K678" t="str">
        <f>IF(ISBLANK('Professional MASTER'!M101),"",'Professional MASTER'!M101)</f>
        <v/>
      </c>
      <c r="N678" t="str">
        <f>IF(ISBLANK('Professional MASTER'!N101),"",'Professional MASTER'!N101)</f>
        <v/>
      </c>
      <c r="AU678" t="str">
        <f>IF(ISBLANK('Professional MASTER'!AU101),"",'Professional MASTER'!AU101)</f>
        <v/>
      </c>
      <c r="AV678" t="str">
        <f>IF(ISBLANK('Professional MASTER'!AV101),"",'Professional MASTER'!AV101)</f>
        <v/>
      </c>
      <c r="AW678" t="str">
        <f>IF(ISBLANK('Professional MASTER'!AW101),"",'Professional MASTER'!AW101)</f>
        <v/>
      </c>
      <c r="AX678" t="str">
        <f>IF(ISBLANK('Professional MASTER'!AX101),"",'Professional MASTER'!AX101)</f>
        <v/>
      </c>
      <c r="BG678" t="str">
        <f>IF(ISBLANK('Professional MASTER'!BG101),"",'Professional MASTER'!BG101)</f>
        <v/>
      </c>
      <c r="BI678" s="29" t="str">
        <f>IF(ISBLANK('Professional MASTER'!BH101),"",'Professional MASTER'!BH101)</f>
        <v/>
      </c>
      <c r="BJ678" t="str">
        <f>IF(ISBLANK('Professional MASTER'!F101),"",'Professional MASTER'!F101)</f>
        <v/>
      </c>
      <c r="BK678" t="str">
        <f>IF(ISBLANK('Professional MASTER'!G101),"",'Professional MASTER'!G101)</f>
        <v/>
      </c>
      <c r="BL678" t="str">
        <f>IF(ISBLANK('Professional MASTER'!AF101),"",'Professional MASTER'!AF101)</f>
        <v/>
      </c>
      <c r="BN678" t="str">
        <f>IF(ISBLANK('Professional MASTER'!BI101),"",'Professional MASTER'!BI101)</f>
        <v/>
      </c>
    </row>
    <row r="679" spans="6:66">
      <c r="F679" t="str">
        <f>IF(ISBLANK('Professional MASTER'!H102),"",'Professional MASTER'!H102)</f>
        <v/>
      </c>
      <c r="G679" t="str">
        <f>IF(ISBLANK('Professional MASTER'!I102),"",'Professional MASTER'!I102)</f>
        <v/>
      </c>
      <c r="H679" t="str">
        <f>IF(ISBLANK('Professional MASTER'!J102),"",'Professional MASTER'!J102)</f>
        <v/>
      </c>
      <c r="I679" t="str">
        <f>IF(ISBLANK('Professional MASTER'!K102),"",'Professional MASTER'!K102)</f>
        <v/>
      </c>
      <c r="J679" t="str">
        <f>IF(ISBLANK('Professional MASTER'!L102),"",'Professional MASTER'!L102)</f>
        <v/>
      </c>
      <c r="K679" t="str">
        <f>IF(ISBLANK('Professional MASTER'!M102),"",'Professional MASTER'!M102)</f>
        <v/>
      </c>
      <c r="N679" t="str">
        <f>IF(ISBLANK('Professional MASTER'!N102),"",'Professional MASTER'!N102)</f>
        <v/>
      </c>
      <c r="AU679" t="str">
        <f>IF(ISBLANK('Professional MASTER'!AU102),"",'Professional MASTER'!AU102)</f>
        <v/>
      </c>
      <c r="AV679" t="str">
        <f>IF(ISBLANK('Professional MASTER'!AV102),"",'Professional MASTER'!AV102)</f>
        <v/>
      </c>
      <c r="AW679" t="str">
        <f>IF(ISBLANK('Professional MASTER'!AW102),"",'Professional MASTER'!AW102)</f>
        <v/>
      </c>
      <c r="AX679" t="str">
        <f>IF(ISBLANK('Professional MASTER'!AX102),"",'Professional MASTER'!AX102)</f>
        <v/>
      </c>
      <c r="BG679" t="str">
        <f>IF(ISBLANK('Professional MASTER'!BG102),"",'Professional MASTER'!BG102)</f>
        <v/>
      </c>
      <c r="BI679" s="29" t="str">
        <f>IF(ISBLANK('Professional MASTER'!BH102),"",'Professional MASTER'!BH102)</f>
        <v/>
      </c>
      <c r="BJ679" t="str">
        <f>IF(ISBLANK('Professional MASTER'!F102),"",'Professional MASTER'!F102)</f>
        <v/>
      </c>
      <c r="BK679" t="str">
        <f>IF(ISBLANK('Professional MASTER'!G102),"",'Professional MASTER'!G102)</f>
        <v/>
      </c>
      <c r="BL679" t="str">
        <f>IF(ISBLANK('Professional MASTER'!AF102),"",'Professional MASTER'!AF102)</f>
        <v/>
      </c>
      <c r="BN679" t="str">
        <f>IF(ISBLANK('Professional MASTER'!BI102),"",'Professional MASTER'!BI102)</f>
        <v/>
      </c>
    </row>
    <row r="680" spans="6:66">
      <c r="F680" t="str">
        <f>IF(ISBLANK('Professional MASTER'!H103),"",'Professional MASTER'!H103)</f>
        <v/>
      </c>
      <c r="G680" t="str">
        <f>IF(ISBLANK('Professional MASTER'!I103),"",'Professional MASTER'!I103)</f>
        <v/>
      </c>
      <c r="H680" t="str">
        <f>IF(ISBLANK('Professional MASTER'!J103),"",'Professional MASTER'!J103)</f>
        <v/>
      </c>
      <c r="I680" t="str">
        <f>IF(ISBLANK('Professional MASTER'!K103),"",'Professional MASTER'!K103)</f>
        <v/>
      </c>
      <c r="J680" t="str">
        <f>IF(ISBLANK('Professional MASTER'!L103),"",'Professional MASTER'!L103)</f>
        <v/>
      </c>
      <c r="K680" t="str">
        <f>IF(ISBLANK('Professional MASTER'!M103),"",'Professional MASTER'!M103)</f>
        <v/>
      </c>
      <c r="N680" t="str">
        <f>IF(ISBLANK('Professional MASTER'!N103),"",'Professional MASTER'!N103)</f>
        <v/>
      </c>
      <c r="AU680" t="str">
        <f>IF(ISBLANK('Professional MASTER'!AU103),"",'Professional MASTER'!AU103)</f>
        <v/>
      </c>
      <c r="AV680" t="str">
        <f>IF(ISBLANK('Professional MASTER'!AV103),"",'Professional MASTER'!AV103)</f>
        <v/>
      </c>
      <c r="AW680" t="str">
        <f>IF(ISBLANK('Professional MASTER'!AW103),"",'Professional MASTER'!AW103)</f>
        <v/>
      </c>
      <c r="AX680" t="str">
        <f>IF(ISBLANK('Professional MASTER'!AX103),"",'Professional MASTER'!AX103)</f>
        <v/>
      </c>
      <c r="BG680" t="str">
        <f>IF(ISBLANK('Professional MASTER'!BG103),"",'Professional MASTER'!BG103)</f>
        <v/>
      </c>
      <c r="BI680" s="29" t="str">
        <f>IF(ISBLANK('Professional MASTER'!BH103),"",'Professional MASTER'!BH103)</f>
        <v/>
      </c>
      <c r="BJ680" t="str">
        <f>IF(ISBLANK('Professional MASTER'!F103),"",'Professional MASTER'!F103)</f>
        <v/>
      </c>
      <c r="BK680" t="str">
        <f>IF(ISBLANK('Professional MASTER'!G103),"",'Professional MASTER'!G103)</f>
        <v/>
      </c>
      <c r="BL680" t="str">
        <f>IF(ISBLANK('Professional MASTER'!AF103),"",'Professional MASTER'!AF103)</f>
        <v/>
      </c>
      <c r="BN680" t="str">
        <f>IF(ISBLANK('Professional MASTER'!BI103),"",'Professional MASTER'!BI103)</f>
        <v/>
      </c>
    </row>
    <row r="681" spans="6:66">
      <c r="F681" t="str">
        <f>IF(ISBLANK('Professional MASTER'!H104),"",'Professional MASTER'!H104)</f>
        <v/>
      </c>
      <c r="G681" t="str">
        <f>IF(ISBLANK('Professional MASTER'!I104),"",'Professional MASTER'!I104)</f>
        <v/>
      </c>
      <c r="H681" t="str">
        <f>IF(ISBLANK('Professional MASTER'!J104),"",'Professional MASTER'!J104)</f>
        <v/>
      </c>
      <c r="I681" t="str">
        <f>IF(ISBLANK('Professional MASTER'!K104),"",'Professional MASTER'!K104)</f>
        <v/>
      </c>
      <c r="J681" t="str">
        <f>IF(ISBLANK('Professional MASTER'!L104),"",'Professional MASTER'!L104)</f>
        <v/>
      </c>
      <c r="K681" t="str">
        <f>IF(ISBLANK('Professional MASTER'!M104),"",'Professional MASTER'!M104)</f>
        <v/>
      </c>
      <c r="N681" t="str">
        <f>IF(ISBLANK('Professional MASTER'!N104),"",'Professional MASTER'!N104)</f>
        <v/>
      </c>
      <c r="AU681" t="str">
        <f>IF(ISBLANK('Professional MASTER'!AU104),"",'Professional MASTER'!AU104)</f>
        <v/>
      </c>
      <c r="AV681" t="str">
        <f>IF(ISBLANK('Professional MASTER'!AV104),"",'Professional MASTER'!AV104)</f>
        <v/>
      </c>
      <c r="AW681" t="str">
        <f>IF(ISBLANK('Professional MASTER'!AW104),"",'Professional MASTER'!AW104)</f>
        <v/>
      </c>
      <c r="AX681" t="str">
        <f>IF(ISBLANK('Professional MASTER'!AX104),"",'Professional MASTER'!AX104)</f>
        <v/>
      </c>
      <c r="BG681" t="str">
        <f>IF(ISBLANK('Professional MASTER'!BG104),"",'Professional MASTER'!BG104)</f>
        <v/>
      </c>
      <c r="BI681" s="29" t="str">
        <f>IF(ISBLANK('Professional MASTER'!BH104),"",'Professional MASTER'!BH104)</f>
        <v/>
      </c>
      <c r="BJ681" t="str">
        <f>IF(ISBLANK('Professional MASTER'!F104),"",'Professional MASTER'!F104)</f>
        <v/>
      </c>
      <c r="BK681" t="str">
        <f>IF(ISBLANK('Professional MASTER'!G104),"",'Professional MASTER'!G104)</f>
        <v/>
      </c>
      <c r="BL681" t="str">
        <f>IF(ISBLANK('Professional MASTER'!AF104),"",'Professional MASTER'!AF104)</f>
        <v/>
      </c>
      <c r="BN681" t="str">
        <f>IF(ISBLANK('Professional MASTER'!BI104),"",'Professional MASTER'!BI104)</f>
        <v/>
      </c>
    </row>
    <row r="682" spans="6:66">
      <c r="F682" t="str">
        <f>IF(ISBLANK('Professional MASTER'!H105),"",'Professional MASTER'!H105)</f>
        <v/>
      </c>
      <c r="G682" t="str">
        <f>IF(ISBLANK('Professional MASTER'!I105),"",'Professional MASTER'!I105)</f>
        <v/>
      </c>
      <c r="H682" t="str">
        <f>IF(ISBLANK('Professional MASTER'!J105),"",'Professional MASTER'!J105)</f>
        <v/>
      </c>
      <c r="I682" t="str">
        <f>IF(ISBLANK('Professional MASTER'!K105),"",'Professional MASTER'!K105)</f>
        <v/>
      </c>
      <c r="J682" t="str">
        <f>IF(ISBLANK('Professional MASTER'!L105),"",'Professional MASTER'!L105)</f>
        <v/>
      </c>
      <c r="K682" t="str">
        <f>IF(ISBLANK('Professional MASTER'!M105),"",'Professional MASTER'!M105)</f>
        <v/>
      </c>
      <c r="N682" t="str">
        <f>IF(ISBLANK('Professional MASTER'!N105),"",'Professional MASTER'!N105)</f>
        <v/>
      </c>
      <c r="AU682" t="str">
        <f>IF(ISBLANK('Professional MASTER'!AU105),"",'Professional MASTER'!AU105)</f>
        <v/>
      </c>
      <c r="AV682" t="str">
        <f>IF(ISBLANK('Professional MASTER'!AV105),"",'Professional MASTER'!AV105)</f>
        <v/>
      </c>
      <c r="AW682" t="str">
        <f>IF(ISBLANK('Professional MASTER'!AW105),"",'Professional MASTER'!AW105)</f>
        <v/>
      </c>
      <c r="AX682" t="str">
        <f>IF(ISBLANK('Professional MASTER'!AX105),"",'Professional MASTER'!AX105)</f>
        <v/>
      </c>
      <c r="BG682" t="str">
        <f>IF(ISBLANK('Professional MASTER'!BG105),"",'Professional MASTER'!BG105)</f>
        <v/>
      </c>
      <c r="BI682" s="29" t="str">
        <f>IF(ISBLANK('Professional MASTER'!BH105),"",'Professional MASTER'!BH105)</f>
        <v/>
      </c>
      <c r="BJ682" t="str">
        <f>IF(ISBLANK('Professional MASTER'!F105),"",'Professional MASTER'!F105)</f>
        <v/>
      </c>
      <c r="BK682" t="str">
        <f>IF(ISBLANK('Professional MASTER'!G105),"",'Professional MASTER'!G105)</f>
        <v/>
      </c>
      <c r="BL682" t="str">
        <f>IF(ISBLANK('Professional MASTER'!AF105),"",'Professional MASTER'!AF105)</f>
        <v/>
      </c>
      <c r="BN682" t="str">
        <f>IF(ISBLANK('Professional MASTER'!BI105),"",'Professional MASTER'!BI105)</f>
        <v/>
      </c>
    </row>
    <row r="683" spans="6:66">
      <c r="F683" t="str">
        <f>IF(ISBLANK('Professional MASTER'!H106),"",'Professional MASTER'!H106)</f>
        <v/>
      </c>
      <c r="G683" t="str">
        <f>IF(ISBLANK('Professional MASTER'!I106),"",'Professional MASTER'!I106)</f>
        <v/>
      </c>
      <c r="H683" t="str">
        <f>IF(ISBLANK('Professional MASTER'!J106),"",'Professional MASTER'!J106)</f>
        <v/>
      </c>
      <c r="I683" t="str">
        <f>IF(ISBLANK('Professional MASTER'!K106),"",'Professional MASTER'!K106)</f>
        <v/>
      </c>
      <c r="J683" t="str">
        <f>IF(ISBLANK('Professional MASTER'!L106),"",'Professional MASTER'!L106)</f>
        <v/>
      </c>
      <c r="K683" t="str">
        <f>IF(ISBLANK('Professional MASTER'!M106),"",'Professional MASTER'!M106)</f>
        <v/>
      </c>
      <c r="N683" t="str">
        <f>IF(ISBLANK('Professional MASTER'!N106),"",'Professional MASTER'!N106)</f>
        <v/>
      </c>
      <c r="AU683" t="str">
        <f>IF(ISBLANK('Professional MASTER'!AU106),"",'Professional MASTER'!AU106)</f>
        <v/>
      </c>
      <c r="AV683" t="str">
        <f>IF(ISBLANK('Professional MASTER'!AV106),"",'Professional MASTER'!AV106)</f>
        <v/>
      </c>
      <c r="AW683" t="str">
        <f>IF(ISBLANK('Professional MASTER'!AW106),"",'Professional MASTER'!AW106)</f>
        <v/>
      </c>
      <c r="AX683" t="str">
        <f>IF(ISBLANK('Professional MASTER'!AX106),"",'Professional MASTER'!AX106)</f>
        <v/>
      </c>
      <c r="BG683" t="str">
        <f>IF(ISBLANK('Professional MASTER'!BG106),"",'Professional MASTER'!BG106)</f>
        <v/>
      </c>
      <c r="BI683" s="29" t="str">
        <f>IF(ISBLANK('Professional MASTER'!BH106),"",'Professional MASTER'!BH106)</f>
        <v/>
      </c>
      <c r="BJ683" t="str">
        <f>IF(ISBLANK('Professional MASTER'!F106),"",'Professional MASTER'!F106)</f>
        <v/>
      </c>
      <c r="BK683" t="str">
        <f>IF(ISBLANK('Professional MASTER'!G106),"",'Professional MASTER'!G106)</f>
        <v/>
      </c>
      <c r="BL683" t="str">
        <f>IF(ISBLANK('Professional MASTER'!AF106),"",'Professional MASTER'!AF106)</f>
        <v/>
      </c>
      <c r="BN683" t="str">
        <f>IF(ISBLANK('Professional MASTER'!BI106),"",'Professional MASTER'!BI106)</f>
        <v/>
      </c>
    </row>
    <row r="684" spans="6:66">
      <c r="F684" t="str">
        <f>IF(ISBLANK('Professional MASTER'!H107),"",'Professional MASTER'!H107)</f>
        <v/>
      </c>
      <c r="G684" t="str">
        <f>IF(ISBLANK('Professional MASTER'!I107),"",'Professional MASTER'!I107)</f>
        <v/>
      </c>
      <c r="H684" t="str">
        <f>IF(ISBLANK('Professional MASTER'!J107),"",'Professional MASTER'!J107)</f>
        <v/>
      </c>
      <c r="I684" t="str">
        <f>IF(ISBLANK('Professional MASTER'!K107),"",'Professional MASTER'!K107)</f>
        <v/>
      </c>
      <c r="J684" t="str">
        <f>IF(ISBLANK('Professional MASTER'!L107),"",'Professional MASTER'!L107)</f>
        <v/>
      </c>
      <c r="K684" t="str">
        <f>IF(ISBLANK('Professional MASTER'!M107),"",'Professional MASTER'!M107)</f>
        <v/>
      </c>
      <c r="N684" t="str">
        <f>IF(ISBLANK('Professional MASTER'!N107),"",'Professional MASTER'!N107)</f>
        <v/>
      </c>
      <c r="AU684" t="str">
        <f>IF(ISBLANK('Professional MASTER'!AU107),"",'Professional MASTER'!AU107)</f>
        <v/>
      </c>
      <c r="AV684" t="str">
        <f>IF(ISBLANK('Professional MASTER'!AV107),"",'Professional MASTER'!AV107)</f>
        <v/>
      </c>
      <c r="AW684" t="str">
        <f>IF(ISBLANK('Professional MASTER'!AW107),"",'Professional MASTER'!AW107)</f>
        <v/>
      </c>
      <c r="AX684" t="str">
        <f>IF(ISBLANK('Professional MASTER'!AX107),"",'Professional MASTER'!AX107)</f>
        <v/>
      </c>
      <c r="BG684" t="str">
        <f>IF(ISBLANK('Professional MASTER'!BG107),"",'Professional MASTER'!BG107)</f>
        <v/>
      </c>
      <c r="BI684" s="29" t="str">
        <f>IF(ISBLANK('Professional MASTER'!BH107),"",'Professional MASTER'!BH107)</f>
        <v/>
      </c>
      <c r="BJ684" t="str">
        <f>IF(ISBLANK('Professional MASTER'!F107),"",'Professional MASTER'!F107)</f>
        <v/>
      </c>
      <c r="BK684" t="str">
        <f>IF(ISBLANK('Professional MASTER'!G107),"",'Professional MASTER'!G107)</f>
        <v/>
      </c>
      <c r="BL684" t="str">
        <f>IF(ISBLANK('Professional MASTER'!AF107),"",'Professional MASTER'!AF107)</f>
        <v/>
      </c>
      <c r="BN684" t="str">
        <f>IF(ISBLANK('Professional MASTER'!BI107),"",'Professional MASTER'!BI107)</f>
        <v/>
      </c>
    </row>
    <row r="685" spans="6:66">
      <c r="F685" t="str">
        <f>IF(ISBLANK('Professional MASTER'!H108),"",'Professional MASTER'!H108)</f>
        <v/>
      </c>
      <c r="G685" t="str">
        <f>IF(ISBLANK('Professional MASTER'!I108),"",'Professional MASTER'!I108)</f>
        <v/>
      </c>
      <c r="H685" t="str">
        <f>IF(ISBLANK('Professional MASTER'!J108),"",'Professional MASTER'!J108)</f>
        <v/>
      </c>
      <c r="I685" t="str">
        <f>IF(ISBLANK('Professional MASTER'!K108),"",'Professional MASTER'!K108)</f>
        <v/>
      </c>
      <c r="J685" t="str">
        <f>IF(ISBLANK('Professional MASTER'!L108),"",'Professional MASTER'!L108)</f>
        <v/>
      </c>
      <c r="K685" t="str">
        <f>IF(ISBLANK('Professional MASTER'!M108),"",'Professional MASTER'!M108)</f>
        <v/>
      </c>
      <c r="N685" t="str">
        <f>IF(ISBLANK('Professional MASTER'!N108),"",'Professional MASTER'!N108)</f>
        <v/>
      </c>
      <c r="AU685" t="str">
        <f>IF(ISBLANK('Professional MASTER'!AU108),"",'Professional MASTER'!AU108)</f>
        <v/>
      </c>
      <c r="AV685" t="str">
        <f>IF(ISBLANK('Professional MASTER'!AV108),"",'Professional MASTER'!AV108)</f>
        <v/>
      </c>
      <c r="AW685" t="str">
        <f>IF(ISBLANK('Professional MASTER'!AW108),"",'Professional MASTER'!AW108)</f>
        <v/>
      </c>
      <c r="AX685" t="str">
        <f>IF(ISBLANK('Professional MASTER'!AX108),"",'Professional MASTER'!AX108)</f>
        <v/>
      </c>
      <c r="BG685" t="str">
        <f>IF(ISBLANK('Professional MASTER'!BG108),"",'Professional MASTER'!BG108)</f>
        <v/>
      </c>
      <c r="BI685" s="29" t="str">
        <f>IF(ISBLANK('Professional MASTER'!BH108),"",'Professional MASTER'!BH108)</f>
        <v/>
      </c>
      <c r="BJ685" t="str">
        <f>IF(ISBLANK('Professional MASTER'!F108),"",'Professional MASTER'!F108)</f>
        <v/>
      </c>
      <c r="BK685" t="str">
        <f>IF(ISBLANK('Professional MASTER'!G108),"",'Professional MASTER'!G108)</f>
        <v/>
      </c>
      <c r="BL685" t="str">
        <f>IF(ISBLANK('Professional MASTER'!AF108),"",'Professional MASTER'!AF108)</f>
        <v/>
      </c>
      <c r="BN685" t="str">
        <f>IF(ISBLANK('Professional MASTER'!BI108),"",'Professional MASTER'!BI108)</f>
        <v/>
      </c>
    </row>
    <row r="686" spans="6:66">
      <c r="F686" t="str">
        <f>IF(ISBLANK('Professional MASTER'!H109),"",'Professional MASTER'!H109)</f>
        <v/>
      </c>
      <c r="G686" t="str">
        <f>IF(ISBLANK('Professional MASTER'!I109),"",'Professional MASTER'!I109)</f>
        <v/>
      </c>
      <c r="H686" t="str">
        <f>IF(ISBLANK('Professional MASTER'!J109),"",'Professional MASTER'!J109)</f>
        <v/>
      </c>
      <c r="I686" t="str">
        <f>IF(ISBLANK('Professional MASTER'!K109),"",'Professional MASTER'!K109)</f>
        <v/>
      </c>
      <c r="J686" t="str">
        <f>IF(ISBLANK('Professional MASTER'!L109),"",'Professional MASTER'!L109)</f>
        <v/>
      </c>
      <c r="K686" t="str">
        <f>IF(ISBLANK('Professional MASTER'!M109),"",'Professional MASTER'!M109)</f>
        <v/>
      </c>
      <c r="N686" t="str">
        <f>IF(ISBLANK('Professional MASTER'!N109),"",'Professional MASTER'!N109)</f>
        <v/>
      </c>
      <c r="AU686" t="str">
        <f>IF(ISBLANK('Professional MASTER'!AU109),"",'Professional MASTER'!AU109)</f>
        <v/>
      </c>
      <c r="AV686" t="str">
        <f>IF(ISBLANK('Professional MASTER'!AV109),"",'Professional MASTER'!AV109)</f>
        <v/>
      </c>
      <c r="AW686" t="str">
        <f>IF(ISBLANK('Professional MASTER'!AW109),"",'Professional MASTER'!AW109)</f>
        <v/>
      </c>
      <c r="AX686" t="str">
        <f>IF(ISBLANK('Professional MASTER'!AX109),"",'Professional MASTER'!AX109)</f>
        <v/>
      </c>
      <c r="BG686" t="str">
        <f>IF(ISBLANK('Professional MASTER'!BG109),"",'Professional MASTER'!BG109)</f>
        <v/>
      </c>
      <c r="BI686" s="29" t="str">
        <f>IF(ISBLANK('Professional MASTER'!BH109),"",'Professional MASTER'!BH109)</f>
        <v/>
      </c>
      <c r="BJ686" t="str">
        <f>IF(ISBLANK('Professional MASTER'!F109),"",'Professional MASTER'!F109)</f>
        <v/>
      </c>
      <c r="BK686" t="str">
        <f>IF(ISBLANK('Professional MASTER'!G109),"",'Professional MASTER'!G109)</f>
        <v/>
      </c>
      <c r="BL686" t="str">
        <f>IF(ISBLANK('Professional MASTER'!AF109),"",'Professional MASTER'!AF109)</f>
        <v/>
      </c>
      <c r="BN686" t="str">
        <f>IF(ISBLANK('Professional MASTER'!BI109),"",'Professional MASTER'!BI109)</f>
        <v/>
      </c>
    </row>
    <row r="687" spans="6:66">
      <c r="F687" t="str">
        <f>IF(ISBLANK('Professional MASTER'!H110),"",'Professional MASTER'!H110)</f>
        <v/>
      </c>
      <c r="G687" t="str">
        <f>IF(ISBLANK('Professional MASTER'!I110),"",'Professional MASTER'!I110)</f>
        <v/>
      </c>
      <c r="H687" t="str">
        <f>IF(ISBLANK('Professional MASTER'!J110),"",'Professional MASTER'!J110)</f>
        <v/>
      </c>
      <c r="I687" t="str">
        <f>IF(ISBLANK('Professional MASTER'!K110),"",'Professional MASTER'!K110)</f>
        <v/>
      </c>
      <c r="J687" t="str">
        <f>IF(ISBLANK('Professional MASTER'!L110),"",'Professional MASTER'!L110)</f>
        <v/>
      </c>
      <c r="K687" t="str">
        <f>IF(ISBLANK('Professional MASTER'!M110),"",'Professional MASTER'!M110)</f>
        <v/>
      </c>
      <c r="N687" t="str">
        <f>IF(ISBLANK('Professional MASTER'!N110),"",'Professional MASTER'!N110)</f>
        <v/>
      </c>
      <c r="AU687" t="str">
        <f>IF(ISBLANK('Professional MASTER'!AU110),"",'Professional MASTER'!AU110)</f>
        <v/>
      </c>
      <c r="AV687" t="str">
        <f>IF(ISBLANK('Professional MASTER'!AV110),"",'Professional MASTER'!AV110)</f>
        <v/>
      </c>
      <c r="AW687" t="str">
        <f>IF(ISBLANK('Professional MASTER'!AW110),"",'Professional MASTER'!AW110)</f>
        <v/>
      </c>
      <c r="AX687" t="str">
        <f>IF(ISBLANK('Professional MASTER'!AX110),"",'Professional MASTER'!AX110)</f>
        <v/>
      </c>
      <c r="BG687" t="str">
        <f>IF(ISBLANK('Professional MASTER'!BG110),"",'Professional MASTER'!BG110)</f>
        <v/>
      </c>
      <c r="BI687" s="29" t="str">
        <f>IF(ISBLANK('Professional MASTER'!BH110),"",'Professional MASTER'!BH110)</f>
        <v/>
      </c>
      <c r="BJ687" t="str">
        <f>IF(ISBLANK('Professional MASTER'!F110),"",'Professional MASTER'!F110)</f>
        <v/>
      </c>
      <c r="BK687" t="str">
        <f>IF(ISBLANK('Professional MASTER'!G110),"",'Professional MASTER'!G110)</f>
        <v/>
      </c>
      <c r="BL687" t="str">
        <f>IF(ISBLANK('Professional MASTER'!AF110),"",'Professional MASTER'!AF110)</f>
        <v/>
      </c>
      <c r="BN687" t="str">
        <f>IF(ISBLANK('Professional MASTER'!BI110),"",'Professional MASTER'!BI110)</f>
        <v/>
      </c>
    </row>
    <row r="688" spans="6:66">
      <c r="F688" t="str">
        <f>IF(ISBLANK('Professional MASTER'!H111),"",'Professional MASTER'!H111)</f>
        <v/>
      </c>
      <c r="G688" t="str">
        <f>IF(ISBLANK('Professional MASTER'!I111),"",'Professional MASTER'!I111)</f>
        <v/>
      </c>
      <c r="H688" t="str">
        <f>IF(ISBLANK('Professional MASTER'!J111),"",'Professional MASTER'!J111)</f>
        <v/>
      </c>
      <c r="I688" t="str">
        <f>IF(ISBLANK('Professional MASTER'!K111),"",'Professional MASTER'!K111)</f>
        <v/>
      </c>
      <c r="J688" t="str">
        <f>IF(ISBLANK('Professional MASTER'!L111),"",'Professional MASTER'!L111)</f>
        <v/>
      </c>
      <c r="K688" t="str">
        <f>IF(ISBLANK('Professional MASTER'!M111),"",'Professional MASTER'!M111)</f>
        <v/>
      </c>
      <c r="N688" t="str">
        <f>IF(ISBLANK('Professional MASTER'!N111),"",'Professional MASTER'!N111)</f>
        <v/>
      </c>
      <c r="AU688" t="str">
        <f>IF(ISBLANK('Professional MASTER'!AU111),"",'Professional MASTER'!AU111)</f>
        <v/>
      </c>
      <c r="AV688" t="str">
        <f>IF(ISBLANK('Professional MASTER'!AV111),"",'Professional MASTER'!AV111)</f>
        <v/>
      </c>
      <c r="AW688" t="str">
        <f>IF(ISBLANK('Professional MASTER'!AW111),"",'Professional MASTER'!AW111)</f>
        <v/>
      </c>
      <c r="AX688" t="str">
        <f>IF(ISBLANK('Professional MASTER'!AX111),"",'Professional MASTER'!AX111)</f>
        <v/>
      </c>
      <c r="BG688" t="str">
        <f>IF(ISBLANK('Professional MASTER'!BG111),"",'Professional MASTER'!BG111)</f>
        <v/>
      </c>
      <c r="BI688" s="29" t="str">
        <f>IF(ISBLANK('Professional MASTER'!BH111),"",'Professional MASTER'!BH111)</f>
        <v/>
      </c>
      <c r="BJ688" t="str">
        <f>IF(ISBLANK('Professional MASTER'!F111),"",'Professional MASTER'!F111)</f>
        <v/>
      </c>
      <c r="BK688" t="str">
        <f>IF(ISBLANK('Professional MASTER'!G111),"",'Professional MASTER'!G111)</f>
        <v/>
      </c>
      <c r="BL688" t="str">
        <f>IF(ISBLANK('Professional MASTER'!AF111),"",'Professional MASTER'!AF111)</f>
        <v/>
      </c>
      <c r="BN688" t="str">
        <f>IF(ISBLANK('Professional MASTER'!BI111),"",'Professional MASTER'!BI111)</f>
        <v/>
      </c>
    </row>
    <row r="689" spans="6:66">
      <c r="F689" t="str">
        <f>IF(ISBLANK('Professional MASTER'!H112),"",'Professional MASTER'!H112)</f>
        <v/>
      </c>
      <c r="G689" t="str">
        <f>IF(ISBLANK('Professional MASTER'!I112),"",'Professional MASTER'!I112)</f>
        <v/>
      </c>
      <c r="H689" t="str">
        <f>IF(ISBLANK('Professional MASTER'!J112),"",'Professional MASTER'!J112)</f>
        <v/>
      </c>
      <c r="I689" t="str">
        <f>IF(ISBLANK('Professional MASTER'!K112),"",'Professional MASTER'!K112)</f>
        <v/>
      </c>
      <c r="J689" t="str">
        <f>IF(ISBLANK('Professional MASTER'!L112),"",'Professional MASTER'!L112)</f>
        <v/>
      </c>
      <c r="K689" t="str">
        <f>IF(ISBLANK('Professional MASTER'!M112),"",'Professional MASTER'!M112)</f>
        <v/>
      </c>
      <c r="N689" t="str">
        <f>IF(ISBLANK('Professional MASTER'!N112),"",'Professional MASTER'!N112)</f>
        <v/>
      </c>
      <c r="AU689" t="str">
        <f>IF(ISBLANK('Professional MASTER'!AU112),"",'Professional MASTER'!AU112)</f>
        <v/>
      </c>
      <c r="AV689" t="str">
        <f>IF(ISBLANK('Professional MASTER'!AV112),"",'Professional MASTER'!AV112)</f>
        <v/>
      </c>
      <c r="AW689" t="str">
        <f>IF(ISBLANK('Professional MASTER'!AW112),"",'Professional MASTER'!AW112)</f>
        <v/>
      </c>
      <c r="AX689" t="str">
        <f>IF(ISBLANK('Professional MASTER'!AX112),"",'Professional MASTER'!AX112)</f>
        <v/>
      </c>
      <c r="BG689" t="str">
        <f>IF(ISBLANK('Professional MASTER'!BG112),"",'Professional MASTER'!BG112)</f>
        <v/>
      </c>
      <c r="BI689" s="29" t="str">
        <f>IF(ISBLANK('Professional MASTER'!BH112),"",'Professional MASTER'!BH112)</f>
        <v/>
      </c>
      <c r="BJ689" t="str">
        <f>IF(ISBLANK('Professional MASTER'!F112),"",'Professional MASTER'!F112)</f>
        <v/>
      </c>
      <c r="BK689" t="str">
        <f>IF(ISBLANK('Professional MASTER'!G112),"",'Professional MASTER'!G112)</f>
        <v/>
      </c>
      <c r="BL689" t="str">
        <f>IF(ISBLANK('Professional MASTER'!AF112),"",'Professional MASTER'!AF112)</f>
        <v/>
      </c>
      <c r="BN689" t="str">
        <f>IF(ISBLANK('Professional MASTER'!BI112),"",'Professional MASTER'!BI112)</f>
        <v/>
      </c>
    </row>
    <row r="690" spans="6:66">
      <c r="F690" t="str">
        <f>IF(ISBLANK('Professional MASTER'!H113),"",'Professional MASTER'!H113)</f>
        <v/>
      </c>
      <c r="G690" t="str">
        <f>IF(ISBLANK('Professional MASTER'!I113),"",'Professional MASTER'!I113)</f>
        <v/>
      </c>
      <c r="H690" t="str">
        <f>IF(ISBLANK('Professional MASTER'!J113),"",'Professional MASTER'!J113)</f>
        <v/>
      </c>
      <c r="I690" t="str">
        <f>IF(ISBLANK('Professional MASTER'!K113),"",'Professional MASTER'!K113)</f>
        <v/>
      </c>
      <c r="J690" t="str">
        <f>IF(ISBLANK('Professional MASTER'!L113),"",'Professional MASTER'!L113)</f>
        <v/>
      </c>
      <c r="K690" t="str">
        <f>IF(ISBLANK('Professional MASTER'!M113),"",'Professional MASTER'!M113)</f>
        <v/>
      </c>
      <c r="N690" t="str">
        <f>IF(ISBLANK('Professional MASTER'!N113),"",'Professional MASTER'!N113)</f>
        <v/>
      </c>
      <c r="AU690" t="str">
        <f>IF(ISBLANK('Professional MASTER'!AU113),"",'Professional MASTER'!AU113)</f>
        <v/>
      </c>
      <c r="AV690" t="str">
        <f>IF(ISBLANK('Professional MASTER'!AV113),"",'Professional MASTER'!AV113)</f>
        <v/>
      </c>
      <c r="AW690" t="str">
        <f>IF(ISBLANK('Professional MASTER'!AW113),"",'Professional MASTER'!AW113)</f>
        <v/>
      </c>
      <c r="AX690" t="str">
        <f>IF(ISBLANK('Professional MASTER'!AX113),"",'Professional MASTER'!AX113)</f>
        <v/>
      </c>
      <c r="BG690" t="str">
        <f>IF(ISBLANK('Professional MASTER'!BG113),"",'Professional MASTER'!BG113)</f>
        <v/>
      </c>
      <c r="BI690" s="29" t="str">
        <f>IF(ISBLANK('Professional MASTER'!BH113),"",'Professional MASTER'!BH113)</f>
        <v/>
      </c>
      <c r="BJ690" t="str">
        <f>IF(ISBLANK('Professional MASTER'!F113),"",'Professional MASTER'!F113)</f>
        <v/>
      </c>
      <c r="BK690" t="str">
        <f>IF(ISBLANK('Professional MASTER'!G113),"",'Professional MASTER'!G113)</f>
        <v/>
      </c>
      <c r="BL690" t="str">
        <f>IF(ISBLANK('Professional MASTER'!AF113),"",'Professional MASTER'!AF113)</f>
        <v/>
      </c>
      <c r="BN690" t="str">
        <f>IF(ISBLANK('Professional MASTER'!BI113),"",'Professional MASTER'!BI113)</f>
        <v/>
      </c>
    </row>
    <row r="691" spans="6:66">
      <c r="F691" t="str">
        <f>IF(ISBLANK('Professional MASTER'!H114),"",'Professional MASTER'!H114)</f>
        <v/>
      </c>
      <c r="G691" t="str">
        <f>IF(ISBLANK('Professional MASTER'!I114),"",'Professional MASTER'!I114)</f>
        <v/>
      </c>
      <c r="H691" t="str">
        <f>IF(ISBLANK('Professional MASTER'!J114),"",'Professional MASTER'!J114)</f>
        <v/>
      </c>
      <c r="I691" t="str">
        <f>IF(ISBLANK('Professional MASTER'!K114),"",'Professional MASTER'!K114)</f>
        <v/>
      </c>
      <c r="J691" t="str">
        <f>IF(ISBLANK('Professional MASTER'!L114),"",'Professional MASTER'!L114)</f>
        <v/>
      </c>
      <c r="K691" t="str">
        <f>IF(ISBLANK('Professional MASTER'!M114),"",'Professional MASTER'!M114)</f>
        <v/>
      </c>
      <c r="N691" t="str">
        <f>IF(ISBLANK('Professional MASTER'!N114),"",'Professional MASTER'!N114)</f>
        <v/>
      </c>
      <c r="AU691" t="str">
        <f>IF(ISBLANK('Professional MASTER'!AU114),"",'Professional MASTER'!AU114)</f>
        <v/>
      </c>
      <c r="AV691" t="str">
        <f>IF(ISBLANK('Professional MASTER'!AV114),"",'Professional MASTER'!AV114)</f>
        <v/>
      </c>
      <c r="AW691" t="str">
        <f>IF(ISBLANK('Professional MASTER'!AW114),"",'Professional MASTER'!AW114)</f>
        <v/>
      </c>
      <c r="AX691" t="str">
        <f>IF(ISBLANK('Professional MASTER'!AX114),"",'Professional MASTER'!AX114)</f>
        <v/>
      </c>
      <c r="BG691" t="str">
        <f>IF(ISBLANK('Professional MASTER'!BG114),"",'Professional MASTER'!BG114)</f>
        <v/>
      </c>
      <c r="BI691" s="29" t="str">
        <f>IF(ISBLANK('Professional MASTER'!BH114),"",'Professional MASTER'!BH114)</f>
        <v/>
      </c>
      <c r="BJ691" t="str">
        <f>IF(ISBLANK('Professional MASTER'!F114),"",'Professional MASTER'!F114)</f>
        <v/>
      </c>
      <c r="BK691" t="str">
        <f>IF(ISBLANK('Professional MASTER'!G114),"",'Professional MASTER'!G114)</f>
        <v/>
      </c>
      <c r="BL691" t="str">
        <f>IF(ISBLANK('Professional MASTER'!AF114),"",'Professional MASTER'!AF114)</f>
        <v/>
      </c>
      <c r="BN691" t="str">
        <f>IF(ISBLANK('Professional MASTER'!BI114),"",'Professional MASTER'!BI114)</f>
        <v/>
      </c>
    </row>
    <row r="692" spans="6:66">
      <c r="F692" t="str">
        <f>IF(ISBLANK('Professional MASTER'!H115),"",'Professional MASTER'!H115)</f>
        <v/>
      </c>
      <c r="G692" t="str">
        <f>IF(ISBLANK('Professional MASTER'!I115),"",'Professional MASTER'!I115)</f>
        <v/>
      </c>
      <c r="H692" t="str">
        <f>IF(ISBLANK('Professional MASTER'!J115),"",'Professional MASTER'!J115)</f>
        <v/>
      </c>
      <c r="I692" t="str">
        <f>IF(ISBLANK('Professional MASTER'!K115),"",'Professional MASTER'!K115)</f>
        <v/>
      </c>
      <c r="J692" t="str">
        <f>IF(ISBLANK('Professional MASTER'!L115),"",'Professional MASTER'!L115)</f>
        <v/>
      </c>
      <c r="K692" t="str">
        <f>IF(ISBLANK('Professional MASTER'!M115),"",'Professional MASTER'!M115)</f>
        <v/>
      </c>
      <c r="N692" t="str">
        <f>IF(ISBLANK('Professional MASTER'!N115),"",'Professional MASTER'!N115)</f>
        <v/>
      </c>
      <c r="AU692" t="str">
        <f>IF(ISBLANK('Professional MASTER'!AU115),"",'Professional MASTER'!AU115)</f>
        <v/>
      </c>
      <c r="AV692" t="str">
        <f>IF(ISBLANK('Professional MASTER'!AV115),"",'Professional MASTER'!AV115)</f>
        <v/>
      </c>
      <c r="AW692" t="str">
        <f>IF(ISBLANK('Professional MASTER'!AW115),"",'Professional MASTER'!AW115)</f>
        <v/>
      </c>
      <c r="AX692" t="str">
        <f>IF(ISBLANK('Professional MASTER'!AX115),"",'Professional MASTER'!AX115)</f>
        <v/>
      </c>
      <c r="BG692" t="str">
        <f>IF(ISBLANK('Professional MASTER'!BG115),"",'Professional MASTER'!BG115)</f>
        <v/>
      </c>
      <c r="BI692" s="29" t="str">
        <f>IF(ISBLANK('Professional MASTER'!BH115),"",'Professional MASTER'!BH115)</f>
        <v/>
      </c>
      <c r="BJ692" t="str">
        <f>IF(ISBLANK('Professional MASTER'!F115),"",'Professional MASTER'!F115)</f>
        <v/>
      </c>
      <c r="BK692" t="str">
        <f>IF(ISBLANK('Professional MASTER'!G115),"",'Professional MASTER'!G115)</f>
        <v/>
      </c>
      <c r="BL692" t="str">
        <f>IF(ISBLANK('Professional MASTER'!AF115),"",'Professional MASTER'!AF115)</f>
        <v/>
      </c>
      <c r="BN692" t="str">
        <f>IF(ISBLANK('Professional MASTER'!BI115),"",'Professional MASTER'!BI115)</f>
        <v/>
      </c>
    </row>
    <row r="693" spans="6:66">
      <c r="F693" t="str">
        <f>IF(ISBLANK('Professional MASTER'!H116),"",'Professional MASTER'!H116)</f>
        <v/>
      </c>
      <c r="G693" t="str">
        <f>IF(ISBLANK('Professional MASTER'!I116),"",'Professional MASTER'!I116)</f>
        <v/>
      </c>
      <c r="H693" t="str">
        <f>IF(ISBLANK('Professional MASTER'!J116),"",'Professional MASTER'!J116)</f>
        <v/>
      </c>
      <c r="I693" t="str">
        <f>IF(ISBLANK('Professional MASTER'!K116),"",'Professional MASTER'!K116)</f>
        <v/>
      </c>
      <c r="J693" t="str">
        <f>IF(ISBLANK('Professional MASTER'!L116),"",'Professional MASTER'!L116)</f>
        <v/>
      </c>
      <c r="K693" t="str">
        <f>IF(ISBLANK('Professional MASTER'!M116),"",'Professional MASTER'!M116)</f>
        <v/>
      </c>
      <c r="N693" t="str">
        <f>IF(ISBLANK('Professional MASTER'!N116),"",'Professional MASTER'!N116)</f>
        <v/>
      </c>
      <c r="AU693" t="str">
        <f>IF(ISBLANK('Professional MASTER'!AU116),"",'Professional MASTER'!AU116)</f>
        <v/>
      </c>
      <c r="AV693" t="str">
        <f>IF(ISBLANK('Professional MASTER'!AV116),"",'Professional MASTER'!AV116)</f>
        <v/>
      </c>
      <c r="AW693" t="str">
        <f>IF(ISBLANK('Professional MASTER'!AW116),"",'Professional MASTER'!AW116)</f>
        <v/>
      </c>
      <c r="AX693" t="str">
        <f>IF(ISBLANK('Professional MASTER'!AX116),"",'Professional MASTER'!AX116)</f>
        <v/>
      </c>
      <c r="BG693" t="str">
        <f>IF(ISBLANK('Professional MASTER'!BG116),"",'Professional MASTER'!BG116)</f>
        <v/>
      </c>
      <c r="BI693" s="29" t="str">
        <f>IF(ISBLANK('Professional MASTER'!BH116),"",'Professional MASTER'!BH116)</f>
        <v/>
      </c>
      <c r="BJ693" t="str">
        <f>IF(ISBLANK('Professional MASTER'!F116),"",'Professional MASTER'!F116)</f>
        <v/>
      </c>
      <c r="BK693" t="str">
        <f>IF(ISBLANK('Professional MASTER'!G116),"",'Professional MASTER'!G116)</f>
        <v/>
      </c>
      <c r="BL693" t="str">
        <f>IF(ISBLANK('Professional MASTER'!AF116),"",'Professional MASTER'!AF116)</f>
        <v/>
      </c>
      <c r="BN693" t="str">
        <f>IF(ISBLANK('Professional MASTER'!BI116),"",'Professional MASTER'!BI116)</f>
        <v/>
      </c>
    </row>
    <row r="694" spans="6:66">
      <c r="F694" t="str">
        <f>IF(ISBLANK('Professional MASTER'!H117),"",'Professional MASTER'!H117)</f>
        <v/>
      </c>
      <c r="G694" t="str">
        <f>IF(ISBLANK('Professional MASTER'!I117),"",'Professional MASTER'!I117)</f>
        <v/>
      </c>
      <c r="H694" t="str">
        <f>IF(ISBLANK('Professional MASTER'!J117),"",'Professional MASTER'!J117)</f>
        <v/>
      </c>
      <c r="I694" t="str">
        <f>IF(ISBLANK('Professional MASTER'!K117),"",'Professional MASTER'!K117)</f>
        <v/>
      </c>
      <c r="J694" t="str">
        <f>IF(ISBLANK('Professional MASTER'!L117),"",'Professional MASTER'!L117)</f>
        <v/>
      </c>
      <c r="K694" t="str">
        <f>IF(ISBLANK('Professional MASTER'!M117),"",'Professional MASTER'!M117)</f>
        <v/>
      </c>
      <c r="N694" t="str">
        <f>IF(ISBLANK('Professional MASTER'!N117),"",'Professional MASTER'!N117)</f>
        <v/>
      </c>
      <c r="AU694" t="str">
        <f>IF(ISBLANK('Professional MASTER'!AU117),"",'Professional MASTER'!AU117)</f>
        <v/>
      </c>
      <c r="AV694" t="str">
        <f>IF(ISBLANK('Professional MASTER'!AV117),"",'Professional MASTER'!AV117)</f>
        <v/>
      </c>
      <c r="AW694" t="str">
        <f>IF(ISBLANK('Professional MASTER'!AW117),"",'Professional MASTER'!AW117)</f>
        <v/>
      </c>
      <c r="AX694" t="str">
        <f>IF(ISBLANK('Professional MASTER'!AX117),"",'Professional MASTER'!AX117)</f>
        <v/>
      </c>
      <c r="BG694" t="str">
        <f>IF(ISBLANK('Professional MASTER'!BG117),"",'Professional MASTER'!BG117)</f>
        <v/>
      </c>
      <c r="BI694" s="29" t="str">
        <f>IF(ISBLANK('Professional MASTER'!BH117),"",'Professional MASTER'!BH117)</f>
        <v/>
      </c>
      <c r="BJ694" t="str">
        <f>IF(ISBLANK('Professional MASTER'!F117),"",'Professional MASTER'!F117)</f>
        <v/>
      </c>
      <c r="BK694" t="str">
        <f>IF(ISBLANK('Professional MASTER'!G117),"",'Professional MASTER'!G117)</f>
        <v/>
      </c>
      <c r="BL694" t="str">
        <f>IF(ISBLANK('Professional MASTER'!AF117),"",'Professional MASTER'!AF117)</f>
        <v/>
      </c>
      <c r="BN694" t="str">
        <f>IF(ISBLANK('Professional MASTER'!BI117),"",'Professional MASTER'!BI117)</f>
        <v/>
      </c>
    </row>
    <row r="695" spans="6:66">
      <c r="F695" t="str">
        <f>IF(ISBLANK('Professional MASTER'!H118),"",'Professional MASTER'!H118)</f>
        <v/>
      </c>
      <c r="G695" t="str">
        <f>IF(ISBLANK('Professional MASTER'!I118),"",'Professional MASTER'!I118)</f>
        <v/>
      </c>
      <c r="H695" t="str">
        <f>IF(ISBLANK('Professional MASTER'!J118),"",'Professional MASTER'!J118)</f>
        <v/>
      </c>
      <c r="I695" t="str">
        <f>IF(ISBLANK('Professional MASTER'!K118),"",'Professional MASTER'!K118)</f>
        <v/>
      </c>
      <c r="J695" t="str">
        <f>IF(ISBLANK('Professional MASTER'!L118),"",'Professional MASTER'!L118)</f>
        <v/>
      </c>
      <c r="K695" t="str">
        <f>IF(ISBLANK('Professional MASTER'!M118),"",'Professional MASTER'!M118)</f>
        <v/>
      </c>
      <c r="N695" t="str">
        <f>IF(ISBLANK('Professional MASTER'!N118),"",'Professional MASTER'!N118)</f>
        <v/>
      </c>
      <c r="AU695" t="str">
        <f>IF(ISBLANK('Professional MASTER'!AU118),"",'Professional MASTER'!AU118)</f>
        <v/>
      </c>
      <c r="AV695" t="str">
        <f>IF(ISBLANK('Professional MASTER'!AV118),"",'Professional MASTER'!AV118)</f>
        <v/>
      </c>
      <c r="AW695" t="str">
        <f>IF(ISBLANK('Professional MASTER'!AW118),"",'Professional MASTER'!AW118)</f>
        <v/>
      </c>
      <c r="AX695" t="str">
        <f>IF(ISBLANK('Professional MASTER'!AX118),"",'Professional MASTER'!AX118)</f>
        <v/>
      </c>
      <c r="BG695" t="str">
        <f>IF(ISBLANK('Professional MASTER'!BG118),"",'Professional MASTER'!BG118)</f>
        <v/>
      </c>
      <c r="BI695" s="29" t="str">
        <f>IF(ISBLANK('Professional MASTER'!BH118),"",'Professional MASTER'!BH118)</f>
        <v/>
      </c>
      <c r="BJ695" t="str">
        <f>IF(ISBLANK('Professional MASTER'!F118),"",'Professional MASTER'!F118)</f>
        <v/>
      </c>
      <c r="BK695" t="str">
        <f>IF(ISBLANK('Professional MASTER'!G118),"",'Professional MASTER'!G118)</f>
        <v/>
      </c>
      <c r="BL695" t="str">
        <f>IF(ISBLANK('Professional MASTER'!AF118),"",'Professional MASTER'!AF118)</f>
        <v/>
      </c>
      <c r="BN695" t="str">
        <f>IF(ISBLANK('Professional MASTER'!BI118),"",'Professional MASTER'!BI118)</f>
        <v/>
      </c>
    </row>
    <row r="696" spans="6:66">
      <c r="F696" t="str">
        <f>IF(ISBLANK('Professional MASTER'!H119),"",'Professional MASTER'!H119)</f>
        <v/>
      </c>
      <c r="G696" t="str">
        <f>IF(ISBLANK('Professional MASTER'!I119),"",'Professional MASTER'!I119)</f>
        <v/>
      </c>
      <c r="H696" t="str">
        <f>IF(ISBLANK('Professional MASTER'!J119),"",'Professional MASTER'!J119)</f>
        <v/>
      </c>
      <c r="I696" t="str">
        <f>IF(ISBLANK('Professional MASTER'!K119),"",'Professional MASTER'!K119)</f>
        <v/>
      </c>
      <c r="J696" t="str">
        <f>IF(ISBLANK('Professional MASTER'!L119),"",'Professional MASTER'!L119)</f>
        <v/>
      </c>
      <c r="K696" t="str">
        <f>IF(ISBLANK('Professional MASTER'!M119),"",'Professional MASTER'!M119)</f>
        <v/>
      </c>
      <c r="N696" t="str">
        <f>IF(ISBLANK('Professional MASTER'!N119),"",'Professional MASTER'!N119)</f>
        <v/>
      </c>
      <c r="AU696" t="str">
        <f>IF(ISBLANK('Professional MASTER'!AU119),"",'Professional MASTER'!AU119)</f>
        <v/>
      </c>
      <c r="AV696" t="str">
        <f>IF(ISBLANK('Professional MASTER'!AV119),"",'Professional MASTER'!AV119)</f>
        <v/>
      </c>
      <c r="AW696" t="str">
        <f>IF(ISBLANK('Professional MASTER'!AW119),"",'Professional MASTER'!AW119)</f>
        <v/>
      </c>
      <c r="AX696" t="str">
        <f>IF(ISBLANK('Professional MASTER'!AX119),"",'Professional MASTER'!AX119)</f>
        <v/>
      </c>
      <c r="BG696" t="str">
        <f>IF(ISBLANK('Professional MASTER'!BG119),"",'Professional MASTER'!BG119)</f>
        <v/>
      </c>
      <c r="BI696" s="29" t="str">
        <f>IF(ISBLANK('Professional MASTER'!BH119),"",'Professional MASTER'!BH119)</f>
        <v/>
      </c>
      <c r="BJ696" t="str">
        <f>IF(ISBLANK('Professional MASTER'!F119),"",'Professional MASTER'!F119)</f>
        <v/>
      </c>
      <c r="BK696" t="str">
        <f>IF(ISBLANK('Professional MASTER'!G119),"",'Professional MASTER'!G119)</f>
        <v/>
      </c>
      <c r="BL696" t="str">
        <f>IF(ISBLANK('Professional MASTER'!AF119),"",'Professional MASTER'!AF119)</f>
        <v/>
      </c>
      <c r="BN696" t="str">
        <f>IF(ISBLANK('Professional MASTER'!BI119),"",'Professional MASTER'!BI119)</f>
        <v/>
      </c>
    </row>
    <row r="697" spans="6:66">
      <c r="F697" t="str">
        <f>IF(ISBLANK('Professional MASTER'!H120),"",'Professional MASTER'!H120)</f>
        <v/>
      </c>
      <c r="G697" t="str">
        <f>IF(ISBLANK('Professional MASTER'!I120),"",'Professional MASTER'!I120)</f>
        <v/>
      </c>
      <c r="H697" t="str">
        <f>IF(ISBLANK('Professional MASTER'!J120),"",'Professional MASTER'!J120)</f>
        <v/>
      </c>
      <c r="I697" t="str">
        <f>IF(ISBLANK('Professional MASTER'!K120),"",'Professional MASTER'!K120)</f>
        <v/>
      </c>
      <c r="J697" t="str">
        <f>IF(ISBLANK('Professional MASTER'!L120),"",'Professional MASTER'!L120)</f>
        <v/>
      </c>
      <c r="K697" t="str">
        <f>IF(ISBLANK('Professional MASTER'!M120),"",'Professional MASTER'!M120)</f>
        <v/>
      </c>
      <c r="N697" t="str">
        <f>IF(ISBLANK('Professional MASTER'!N120),"",'Professional MASTER'!N120)</f>
        <v/>
      </c>
      <c r="AU697" t="str">
        <f>IF(ISBLANK('Professional MASTER'!AU120),"",'Professional MASTER'!AU120)</f>
        <v/>
      </c>
      <c r="AV697" t="str">
        <f>IF(ISBLANK('Professional MASTER'!AV120),"",'Professional MASTER'!AV120)</f>
        <v/>
      </c>
      <c r="AW697" t="str">
        <f>IF(ISBLANK('Professional MASTER'!AW120),"",'Professional MASTER'!AW120)</f>
        <v/>
      </c>
      <c r="AX697" t="str">
        <f>IF(ISBLANK('Professional MASTER'!AX120),"",'Professional MASTER'!AX120)</f>
        <v/>
      </c>
      <c r="BG697" t="str">
        <f>IF(ISBLANK('Professional MASTER'!BG120),"",'Professional MASTER'!BG120)</f>
        <v/>
      </c>
      <c r="BI697" s="29" t="str">
        <f>IF(ISBLANK('Professional MASTER'!BH120),"",'Professional MASTER'!BH120)</f>
        <v/>
      </c>
      <c r="BJ697" t="str">
        <f>IF(ISBLANK('Professional MASTER'!F120),"",'Professional MASTER'!F120)</f>
        <v/>
      </c>
      <c r="BK697" t="str">
        <f>IF(ISBLANK('Professional MASTER'!G120),"",'Professional MASTER'!G120)</f>
        <v/>
      </c>
      <c r="BL697" t="str">
        <f>IF(ISBLANK('Professional MASTER'!AF120),"",'Professional MASTER'!AF120)</f>
        <v/>
      </c>
      <c r="BN697" t="str">
        <f>IF(ISBLANK('Professional MASTER'!BI120),"",'Professional MASTER'!BI120)</f>
        <v/>
      </c>
    </row>
    <row r="698" spans="6:66">
      <c r="F698" t="str">
        <f>IF(ISBLANK('Professional MASTER'!H121),"",'Professional MASTER'!H121)</f>
        <v/>
      </c>
      <c r="G698" t="str">
        <f>IF(ISBLANK('Professional MASTER'!I121),"",'Professional MASTER'!I121)</f>
        <v/>
      </c>
      <c r="H698" t="str">
        <f>IF(ISBLANK('Professional MASTER'!J121),"",'Professional MASTER'!J121)</f>
        <v/>
      </c>
      <c r="I698" t="str">
        <f>IF(ISBLANK('Professional MASTER'!K121),"",'Professional MASTER'!K121)</f>
        <v/>
      </c>
      <c r="J698" t="str">
        <f>IF(ISBLANK('Professional MASTER'!L121),"",'Professional MASTER'!L121)</f>
        <v/>
      </c>
      <c r="K698" t="str">
        <f>IF(ISBLANK('Professional MASTER'!M121),"",'Professional MASTER'!M121)</f>
        <v/>
      </c>
      <c r="N698" t="str">
        <f>IF(ISBLANK('Professional MASTER'!N121),"",'Professional MASTER'!N121)</f>
        <v/>
      </c>
      <c r="AU698" t="str">
        <f>IF(ISBLANK('Professional MASTER'!AU121),"",'Professional MASTER'!AU121)</f>
        <v/>
      </c>
      <c r="AV698" t="str">
        <f>IF(ISBLANK('Professional MASTER'!AV121),"",'Professional MASTER'!AV121)</f>
        <v/>
      </c>
      <c r="AW698" t="str">
        <f>IF(ISBLANK('Professional MASTER'!AW121),"",'Professional MASTER'!AW121)</f>
        <v/>
      </c>
      <c r="AX698" t="str">
        <f>IF(ISBLANK('Professional MASTER'!AX121),"",'Professional MASTER'!AX121)</f>
        <v/>
      </c>
      <c r="BG698" t="str">
        <f>IF(ISBLANK('Professional MASTER'!BG121),"",'Professional MASTER'!BG121)</f>
        <v/>
      </c>
      <c r="BI698" s="29" t="str">
        <f>IF(ISBLANK('Professional MASTER'!BH121),"",'Professional MASTER'!BH121)</f>
        <v/>
      </c>
      <c r="BJ698" t="str">
        <f>IF(ISBLANK('Professional MASTER'!F121),"",'Professional MASTER'!F121)</f>
        <v/>
      </c>
      <c r="BK698" t="str">
        <f>IF(ISBLANK('Professional MASTER'!G121),"",'Professional MASTER'!G121)</f>
        <v/>
      </c>
      <c r="BL698" t="str">
        <f>IF(ISBLANK('Professional MASTER'!AF121),"",'Professional MASTER'!AF121)</f>
        <v/>
      </c>
      <c r="BN698" t="str">
        <f>IF(ISBLANK('Professional MASTER'!BI121),"",'Professional MASTER'!BI121)</f>
        <v/>
      </c>
    </row>
    <row r="699" spans="6:66">
      <c r="F699" t="str">
        <f>IF(ISBLANK('Professional MASTER'!H122),"",'Professional MASTER'!H122)</f>
        <v/>
      </c>
      <c r="G699" t="str">
        <f>IF(ISBLANK('Professional MASTER'!I122),"",'Professional MASTER'!I122)</f>
        <v/>
      </c>
      <c r="H699" t="str">
        <f>IF(ISBLANK('Professional MASTER'!J122),"",'Professional MASTER'!J122)</f>
        <v/>
      </c>
      <c r="I699" t="str">
        <f>IF(ISBLANK('Professional MASTER'!K122),"",'Professional MASTER'!K122)</f>
        <v/>
      </c>
      <c r="J699" t="str">
        <f>IF(ISBLANK('Professional MASTER'!L122),"",'Professional MASTER'!L122)</f>
        <v/>
      </c>
      <c r="K699" t="str">
        <f>IF(ISBLANK('Professional MASTER'!M122),"",'Professional MASTER'!M122)</f>
        <v/>
      </c>
      <c r="N699" t="str">
        <f>IF(ISBLANK('Professional MASTER'!N122),"",'Professional MASTER'!N122)</f>
        <v/>
      </c>
      <c r="AU699" t="str">
        <f>IF(ISBLANK('Professional MASTER'!AU122),"",'Professional MASTER'!AU122)</f>
        <v/>
      </c>
      <c r="AV699" t="str">
        <f>IF(ISBLANK('Professional MASTER'!AV122),"",'Professional MASTER'!AV122)</f>
        <v/>
      </c>
      <c r="AW699" t="str">
        <f>IF(ISBLANK('Professional MASTER'!AW122),"",'Professional MASTER'!AW122)</f>
        <v/>
      </c>
      <c r="AX699" t="str">
        <f>IF(ISBLANK('Professional MASTER'!AX122),"",'Professional MASTER'!AX122)</f>
        <v/>
      </c>
      <c r="BG699" t="str">
        <f>IF(ISBLANK('Professional MASTER'!BG122),"",'Professional MASTER'!BG122)</f>
        <v/>
      </c>
      <c r="BI699" s="29" t="str">
        <f>IF(ISBLANK('Professional MASTER'!BH122),"",'Professional MASTER'!BH122)</f>
        <v/>
      </c>
      <c r="BJ699" t="str">
        <f>IF(ISBLANK('Professional MASTER'!F122),"",'Professional MASTER'!F122)</f>
        <v/>
      </c>
      <c r="BK699" t="str">
        <f>IF(ISBLANK('Professional MASTER'!G122),"",'Professional MASTER'!G122)</f>
        <v/>
      </c>
      <c r="BL699" t="str">
        <f>IF(ISBLANK('Professional MASTER'!AF122),"",'Professional MASTER'!AF122)</f>
        <v/>
      </c>
      <c r="BN699">
        <f>IF(ISBLANK('Professional MASTER'!BI122),"",'Professional MASTER'!BI122)</f>
        <v>0</v>
      </c>
    </row>
    <row r="700" spans="6:66">
      <c r="F700" t="str">
        <f>IF(ISBLANK('Professional MASTER'!H123),"",'Professional MASTER'!H123)</f>
        <v/>
      </c>
      <c r="G700" t="str">
        <f>IF(ISBLANK('Professional MASTER'!I123),"",'Professional MASTER'!I123)</f>
        <v/>
      </c>
      <c r="H700" t="str">
        <f>IF(ISBLANK('Professional MASTER'!J123),"",'Professional MASTER'!J123)</f>
        <v/>
      </c>
      <c r="I700" t="str">
        <f>IF(ISBLANK('Professional MASTER'!K123),"",'Professional MASTER'!K123)</f>
        <v/>
      </c>
      <c r="J700" t="str">
        <f>IF(ISBLANK('Professional MASTER'!L123),"",'Professional MASTER'!L123)</f>
        <v/>
      </c>
      <c r="K700" t="str">
        <f>IF(ISBLANK('Professional MASTER'!M123),"",'Professional MASTER'!M123)</f>
        <v/>
      </c>
      <c r="N700" t="str">
        <f>IF(ISBLANK('Professional MASTER'!N123),"",'Professional MASTER'!N123)</f>
        <v/>
      </c>
      <c r="AU700" t="str">
        <f>IF(ISBLANK('Professional MASTER'!AU123),"",'Professional MASTER'!AU123)</f>
        <v/>
      </c>
      <c r="AV700" t="str">
        <f>IF(ISBLANK('Professional MASTER'!AV123),"",'Professional MASTER'!AV123)</f>
        <v/>
      </c>
      <c r="AW700" t="str">
        <f>IF(ISBLANK('Professional MASTER'!AW123),"",'Professional MASTER'!AW123)</f>
        <v/>
      </c>
      <c r="AX700" t="str">
        <f>IF(ISBLANK('Professional MASTER'!AX123),"",'Professional MASTER'!AX123)</f>
        <v/>
      </c>
      <c r="BG700" t="str">
        <f>IF(ISBLANK('Professional MASTER'!BG123),"",'Professional MASTER'!BG123)</f>
        <v/>
      </c>
      <c r="BI700" s="29" t="str">
        <f>IF(ISBLANK('Professional MASTER'!BH123),"",'Professional MASTER'!BH123)</f>
        <v/>
      </c>
      <c r="BJ700" t="str">
        <f>IF(ISBLANK('Professional MASTER'!F123),"",'Professional MASTER'!F123)</f>
        <v/>
      </c>
      <c r="BK700" t="str">
        <f>IF(ISBLANK('Professional MASTER'!G123),"",'Professional MASTER'!G123)</f>
        <v/>
      </c>
      <c r="BL700" t="str">
        <f>IF(ISBLANK('Professional MASTER'!AF123),"",'Professional MASTER'!AF123)</f>
        <v/>
      </c>
      <c r="BN700">
        <f>IF(ISBLANK('Professional MASTER'!BI123),"",'Professional MASTER'!BI123)</f>
        <v>0</v>
      </c>
    </row>
    <row r="701" spans="6:66">
      <c r="F701" t="str">
        <f>IF(ISBLANK('Professional MASTER'!H124),"",'Professional MASTER'!H124)</f>
        <v/>
      </c>
      <c r="G701" t="str">
        <f>IF(ISBLANK('Professional MASTER'!I124),"",'Professional MASTER'!I124)</f>
        <v/>
      </c>
      <c r="H701" t="str">
        <f>IF(ISBLANK('Professional MASTER'!J124),"",'Professional MASTER'!J124)</f>
        <v/>
      </c>
      <c r="I701" t="str">
        <f>IF(ISBLANK('Professional MASTER'!K124),"",'Professional MASTER'!K124)</f>
        <v/>
      </c>
      <c r="J701" t="str">
        <f>IF(ISBLANK('Professional MASTER'!L124),"",'Professional MASTER'!L124)</f>
        <v/>
      </c>
      <c r="K701" t="str">
        <f>IF(ISBLANK('Professional MASTER'!M124),"",'Professional MASTER'!M124)</f>
        <v/>
      </c>
      <c r="N701" t="str">
        <f>IF(ISBLANK('Professional MASTER'!N124),"",'Professional MASTER'!N124)</f>
        <v/>
      </c>
      <c r="AU701" t="str">
        <f>IF(ISBLANK('Professional MASTER'!AU124),"",'Professional MASTER'!AU124)</f>
        <v/>
      </c>
      <c r="AV701" t="str">
        <f>IF(ISBLANK('Professional MASTER'!AV124),"",'Professional MASTER'!AV124)</f>
        <v/>
      </c>
      <c r="AW701" t="str">
        <f>IF(ISBLANK('Professional MASTER'!AW124),"",'Professional MASTER'!AW124)</f>
        <v/>
      </c>
      <c r="AX701" t="str">
        <f>IF(ISBLANK('Professional MASTER'!AX124),"",'Professional MASTER'!AX124)</f>
        <v/>
      </c>
      <c r="BG701" t="str">
        <f>IF(ISBLANK('Professional MASTER'!BG124),"",'Professional MASTER'!BG124)</f>
        <v/>
      </c>
      <c r="BI701" s="29" t="str">
        <f>IF(ISBLANK('Professional MASTER'!BH124),"",'Professional MASTER'!BH124)</f>
        <v/>
      </c>
      <c r="BJ701" t="str">
        <f>IF(ISBLANK('Professional MASTER'!F124),"",'Professional MASTER'!F124)</f>
        <v/>
      </c>
      <c r="BK701" t="str">
        <f>IF(ISBLANK('Professional MASTER'!G124),"",'Professional MASTER'!G124)</f>
        <v/>
      </c>
      <c r="BL701" t="str">
        <f>IF(ISBLANK('Professional MASTER'!AF124),"",'Professional MASTER'!AF124)</f>
        <v/>
      </c>
      <c r="BN701">
        <f>IF(ISBLANK('Professional MASTER'!BI124),"",'Professional MASTER'!BI124)</f>
        <v>0</v>
      </c>
    </row>
    <row r="702" spans="6:66">
      <c r="F702" t="str">
        <f>IF(ISBLANK('Professional MASTER'!H125),"",'Professional MASTER'!H125)</f>
        <v/>
      </c>
      <c r="G702" t="str">
        <f>IF(ISBLANK('Professional MASTER'!I125),"",'Professional MASTER'!I125)</f>
        <v/>
      </c>
      <c r="H702" t="str">
        <f>IF(ISBLANK('Professional MASTER'!J125),"",'Professional MASTER'!J125)</f>
        <v/>
      </c>
      <c r="I702" t="str">
        <f>IF(ISBLANK('Professional MASTER'!K125),"",'Professional MASTER'!K125)</f>
        <v/>
      </c>
      <c r="J702" t="str">
        <f>IF(ISBLANK('Professional MASTER'!L125),"",'Professional MASTER'!L125)</f>
        <v/>
      </c>
      <c r="K702" t="str">
        <f>IF(ISBLANK('Professional MASTER'!M125),"",'Professional MASTER'!M125)</f>
        <v/>
      </c>
      <c r="N702" t="str">
        <f>IF(ISBLANK('Professional MASTER'!N125),"",'Professional MASTER'!N125)</f>
        <v/>
      </c>
      <c r="AU702" t="str">
        <f>IF(ISBLANK('Professional MASTER'!AU125),"",'Professional MASTER'!AU125)</f>
        <v/>
      </c>
      <c r="AV702" t="str">
        <f>IF(ISBLANK('Professional MASTER'!AV125),"",'Professional MASTER'!AV125)</f>
        <v/>
      </c>
      <c r="AW702" t="str">
        <f>IF(ISBLANK('Professional MASTER'!AW125),"",'Professional MASTER'!AW125)</f>
        <v/>
      </c>
      <c r="AX702" t="str">
        <f>IF(ISBLANK('Professional MASTER'!AX125),"",'Professional MASTER'!AX125)</f>
        <v/>
      </c>
      <c r="BG702" t="str">
        <f>IF(ISBLANK('Professional MASTER'!BG125),"",'Professional MASTER'!BG125)</f>
        <v/>
      </c>
      <c r="BI702" s="29" t="str">
        <f>IF(ISBLANK('Professional MASTER'!BH125),"",'Professional MASTER'!BH125)</f>
        <v/>
      </c>
      <c r="BJ702" t="str">
        <f>IF(ISBLANK('Professional MASTER'!F125),"",'Professional MASTER'!F125)</f>
        <v/>
      </c>
      <c r="BK702" t="str">
        <f>IF(ISBLANK('Professional MASTER'!G125),"",'Professional MASTER'!G125)</f>
        <v/>
      </c>
      <c r="BL702" t="str">
        <f>IF(ISBLANK('Professional MASTER'!AF125),"",'Professional MASTER'!AF125)</f>
        <v/>
      </c>
      <c r="BN702">
        <f>IF(ISBLANK('Professional MASTER'!BI125),"",'Professional MASTER'!BI125)</f>
        <v>0</v>
      </c>
    </row>
    <row r="703" spans="6:66">
      <c r="F703" t="str">
        <f>IF(ISBLANK('Professional MASTER'!H126),"",'Professional MASTER'!H126)</f>
        <v/>
      </c>
      <c r="G703" t="str">
        <f>IF(ISBLANK('Professional MASTER'!I126),"",'Professional MASTER'!I126)</f>
        <v/>
      </c>
      <c r="H703" t="str">
        <f>IF(ISBLANK('Professional MASTER'!J126),"",'Professional MASTER'!J126)</f>
        <v/>
      </c>
      <c r="I703" t="str">
        <f>IF(ISBLANK('Professional MASTER'!K126),"",'Professional MASTER'!K126)</f>
        <v/>
      </c>
      <c r="J703" t="str">
        <f>IF(ISBLANK('Professional MASTER'!L126),"",'Professional MASTER'!L126)</f>
        <v/>
      </c>
      <c r="K703" t="str">
        <f>IF(ISBLANK('Professional MASTER'!M126),"",'Professional MASTER'!M126)</f>
        <v/>
      </c>
      <c r="N703" t="str">
        <f>IF(ISBLANK('Professional MASTER'!N126),"",'Professional MASTER'!N126)</f>
        <v/>
      </c>
      <c r="AU703" t="str">
        <f>IF(ISBLANK('Professional MASTER'!AU126),"",'Professional MASTER'!AU126)</f>
        <v/>
      </c>
      <c r="AV703" t="str">
        <f>IF(ISBLANK('Professional MASTER'!AV126),"",'Professional MASTER'!AV126)</f>
        <v/>
      </c>
      <c r="AW703" t="str">
        <f>IF(ISBLANK('Professional MASTER'!AW126),"",'Professional MASTER'!AW126)</f>
        <v/>
      </c>
      <c r="AX703" t="str">
        <f>IF(ISBLANK('Professional MASTER'!AX126),"",'Professional MASTER'!AX126)</f>
        <v/>
      </c>
      <c r="BG703" t="str">
        <f>IF(ISBLANK('Professional MASTER'!BG126),"",'Professional MASTER'!BG126)</f>
        <v/>
      </c>
      <c r="BI703" s="29" t="str">
        <f>IF(ISBLANK('Professional MASTER'!BH126),"",'Professional MASTER'!BH126)</f>
        <v/>
      </c>
      <c r="BJ703" t="str">
        <f>IF(ISBLANK('Professional MASTER'!F126),"",'Professional MASTER'!F126)</f>
        <v/>
      </c>
      <c r="BK703" t="str">
        <f>IF(ISBLANK('Professional MASTER'!G126),"",'Professional MASTER'!G126)</f>
        <v/>
      </c>
      <c r="BL703" t="str">
        <f>IF(ISBLANK('Professional MASTER'!AF126),"",'Professional MASTER'!AF126)</f>
        <v/>
      </c>
      <c r="BN703">
        <f>IF(ISBLANK('Professional MASTER'!BI126),"",'Professional MASTER'!BI126)</f>
        <v>0</v>
      </c>
    </row>
    <row r="704" spans="6:66">
      <c r="F704" t="str">
        <f>IF(ISBLANK('Professional MASTER'!H127),"",'Professional MASTER'!H127)</f>
        <v/>
      </c>
      <c r="G704" t="str">
        <f>IF(ISBLANK('Professional MASTER'!I127),"",'Professional MASTER'!I127)</f>
        <v/>
      </c>
      <c r="H704" t="str">
        <f>IF(ISBLANK('Professional MASTER'!J127),"",'Professional MASTER'!J127)</f>
        <v/>
      </c>
      <c r="I704" t="str">
        <f>IF(ISBLANK('Professional MASTER'!K127),"",'Professional MASTER'!K127)</f>
        <v/>
      </c>
      <c r="J704" t="str">
        <f>IF(ISBLANK('Professional MASTER'!L127),"",'Professional MASTER'!L127)</f>
        <v/>
      </c>
      <c r="K704" t="str">
        <f>IF(ISBLANK('Professional MASTER'!M127),"",'Professional MASTER'!M127)</f>
        <v/>
      </c>
      <c r="N704" t="str">
        <f>IF(ISBLANK('Professional MASTER'!N127),"",'Professional MASTER'!N127)</f>
        <v/>
      </c>
      <c r="AU704" t="str">
        <f>IF(ISBLANK('Professional MASTER'!AU127),"",'Professional MASTER'!AU127)</f>
        <v/>
      </c>
      <c r="AV704" t="str">
        <f>IF(ISBLANK('Professional MASTER'!AV127),"",'Professional MASTER'!AV127)</f>
        <v/>
      </c>
      <c r="AW704" t="str">
        <f>IF(ISBLANK('Professional MASTER'!AW127),"",'Professional MASTER'!AW127)</f>
        <v/>
      </c>
      <c r="AX704" t="str">
        <f>IF(ISBLANK('Professional MASTER'!AX127),"",'Professional MASTER'!AX127)</f>
        <v/>
      </c>
      <c r="BG704" t="str">
        <f>IF(ISBLANK('Professional MASTER'!BG127),"",'Professional MASTER'!BG127)</f>
        <v/>
      </c>
      <c r="BI704" s="29" t="str">
        <f>IF(ISBLANK('Professional MASTER'!BH127),"",'Professional MASTER'!BH127)</f>
        <v/>
      </c>
      <c r="BJ704" t="str">
        <f>IF(ISBLANK('Professional MASTER'!F127),"",'Professional MASTER'!F127)</f>
        <v/>
      </c>
      <c r="BK704" t="str">
        <f>IF(ISBLANK('Professional MASTER'!G127),"",'Professional MASTER'!G127)</f>
        <v/>
      </c>
      <c r="BL704" t="str">
        <f>IF(ISBLANK('Professional MASTER'!AF127),"",'Professional MASTER'!AF127)</f>
        <v/>
      </c>
      <c r="BN704">
        <f>IF(ISBLANK('Professional MASTER'!BI127),"",'Professional MASTER'!BI127)</f>
        <v>0</v>
      </c>
    </row>
    <row r="705" spans="6:66">
      <c r="F705" t="str">
        <f>IF(ISBLANK('Professional MASTER'!H128),"",'Professional MASTER'!H128)</f>
        <v/>
      </c>
      <c r="G705" t="str">
        <f>IF(ISBLANK('Professional MASTER'!I128),"",'Professional MASTER'!I128)</f>
        <v/>
      </c>
      <c r="H705" t="str">
        <f>IF(ISBLANK('Professional MASTER'!J128),"",'Professional MASTER'!J128)</f>
        <v/>
      </c>
      <c r="I705" t="str">
        <f>IF(ISBLANK('Professional MASTER'!K128),"",'Professional MASTER'!K128)</f>
        <v/>
      </c>
      <c r="J705" t="str">
        <f>IF(ISBLANK('Professional MASTER'!L128),"",'Professional MASTER'!L128)</f>
        <v/>
      </c>
      <c r="K705" t="str">
        <f>IF(ISBLANK('Professional MASTER'!M128),"",'Professional MASTER'!M128)</f>
        <v/>
      </c>
      <c r="N705" t="str">
        <f>IF(ISBLANK('Professional MASTER'!N128),"",'Professional MASTER'!N128)</f>
        <v/>
      </c>
      <c r="AU705" t="str">
        <f>IF(ISBLANK('Professional MASTER'!AU128),"",'Professional MASTER'!AU128)</f>
        <v/>
      </c>
      <c r="AV705" t="str">
        <f>IF(ISBLANK('Professional MASTER'!AV128),"",'Professional MASTER'!AV128)</f>
        <v/>
      </c>
      <c r="AW705" t="str">
        <f>IF(ISBLANK('Professional MASTER'!AW128),"",'Professional MASTER'!AW128)</f>
        <v/>
      </c>
      <c r="AX705" t="str">
        <f>IF(ISBLANK('Professional MASTER'!AX128),"",'Professional MASTER'!AX128)</f>
        <v/>
      </c>
      <c r="BG705" t="str">
        <f>IF(ISBLANK('Professional MASTER'!BG128),"",'Professional MASTER'!BG128)</f>
        <v/>
      </c>
      <c r="BI705" s="29" t="str">
        <f>IF(ISBLANK('Professional MASTER'!BH128),"",'Professional MASTER'!BH128)</f>
        <v/>
      </c>
      <c r="BJ705" t="str">
        <f>IF(ISBLANK('Professional MASTER'!F128),"",'Professional MASTER'!F128)</f>
        <v/>
      </c>
      <c r="BK705" t="str">
        <f>IF(ISBLANK('Professional MASTER'!G128),"",'Professional MASTER'!G128)</f>
        <v/>
      </c>
      <c r="BL705" t="str">
        <f>IF(ISBLANK('Professional MASTER'!AF128),"",'Professional MASTER'!AF128)</f>
        <v/>
      </c>
      <c r="BN705" t="str">
        <f>IF(ISBLANK('Professional MASTER'!BI128),"",'Professional MASTER'!BI128)</f>
        <v/>
      </c>
    </row>
    <row r="706" spans="6:66">
      <c r="F706" t="str">
        <f>IF(ISBLANK('Professional MASTER'!H129),"",'Professional MASTER'!H129)</f>
        <v/>
      </c>
      <c r="G706" t="str">
        <f>IF(ISBLANK('Professional MASTER'!I129),"",'Professional MASTER'!I129)</f>
        <v/>
      </c>
      <c r="H706" t="str">
        <f>IF(ISBLANK('Professional MASTER'!J129),"",'Professional MASTER'!J129)</f>
        <v/>
      </c>
      <c r="I706" t="str">
        <f>IF(ISBLANK('Professional MASTER'!K129),"",'Professional MASTER'!K129)</f>
        <v/>
      </c>
      <c r="J706" t="str">
        <f>IF(ISBLANK('Professional MASTER'!L129),"",'Professional MASTER'!L129)</f>
        <v/>
      </c>
      <c r="K706" t="str">
        <f>IF(ISBLANK('Professional MASTER'!M129),"",'Professional MASTER'!M129)</f>
        <v/>
      </c>
      <c r="N706" t="str">
        <f>IF(ISBLANK('Professional MASTER'!N129),"",'Professional MASTER'!N129)</f>
        <v/>
      </c>
      <c r="AU706" t="str">
        <f>IF(ISBLANK('Professional MASTER'!AU129),"",'Professional MASTER'!AU129)</f>
        <v/>
      </c>
      <c r="AV706" t="str">
        <f>IF(ISBLANK('Professional MASTER'!AV129),"",'Professional MASTER'!AV129)</f>
        <v/>
      </c>
      <c r="AW706" t="str">
        <f>IF(ISBLANK('Professional MASTER'!AW129),"",'Professional MASTER'!AW129)</f>
        <v/>
      </c>
      <c r="AX706" t="str">
        <f>IF(ISBLANK('Professional MASTER'!AX129),"",'Professional MASTER'!AX129)</f>
        <v/>
      </c>
      <c r="BG706" t="str">
        <f>IF(ISBLANK('Professional MASTER'!BG129),"",'Professional MASTER'!BG129)</f>
        <v/>
      </c>
      <c r="BI706" s="29" t="str">
        <f>IF(ISBLANK('Professional MASTER'!BH129),"",'Professional MASTER'!BH129)</f>
        <v/>
      </c>
      <c r="BJ706" t="str">
        <f>IF(ISBLANK('Professional MASTER'!F129),"",'Professional MASTER'!F129)</f>
        <v/>
      </c>
      <c r="BK706" t="str">
        <f>IF(ISBLANK('Professional MASTER'!G129),"",'Professional MASTER'!G129)</f>
        <v/>
      </c>
      <c r="BL706" t="str">
        <f>IF(ISBLANK('Professional MASTER'!AF129),"",'Professional MASTER'!AF129)</f>
        <v/>
      </c>
      <c r="BN706" t="str">
        <f>IF(ISBLANK('Professional MASTER'!BI129),"",'Professional MASTER'!BI129)</f>
        <v/>
      </c>
    </row>
    <row r="707" spans="6:66">
      <c r="F707" t="str">
        <f>IF(ISBLANK('Professional MASTER'!H130),"",'Professional MASTER'!H130)</f>
        <v/>
      </c>
      <c r="G707" t="str">
        <f>IF(ISBLANK('Professional MASTER'!I130),"",'Professional MASTER'!I130)</f>
        <v/>
      </c>
      <c r="H707" t="str">
        <f>IF(ISBLANK('Professional MASTER'!J130),"",'Professional MASTER'!J130)</f>
        <v/>
      </c>
      <c r="I707" t="str">
        <f>IF(ISBLANK('Professional MASTER'!K130),"",'Professional MASTER'!K130)</f>
        <v/>
      </c>
      <c r="J707" t="str">
        <f>IF(ISBLANK('Professional MASTER'!L130),"",'Professional MASTER'!L130)</f>
        <v/>
      </c>
      <c r="K707" t="str">
        <f>IF(ISBLANK('Professional MASTER'!M130),"",'Professional MASTER'!M130)</f>
        <v/>
      </c>
      <c r="N707" t="str">
        <f>IF(ISBLANK('Professional MASTER'!N130),"",'Professional MASTER'!N130)</f>
        <v/>
      </c>
      <c r="AU707" t="str">
        <f>IF(ISBLANK('Professional MASTER'!AU130),"",'Professional MASTER'!AU130)</f>
        <v/>
      </c>
      <c r="AV707" t="str">
        <f>IF(ISBLANK('Professional MASTER'!AV130),"",'Professional MASTER'!AV130)</f>
        <v/>
      </c>
      <c r="AW707" t="str">
        <f>IF(ISBLANK('Professional MASTER'!AW130),"",'Professional MASTER'!AW130)</f>
        <v/>
      </c>
      <c r="AX707" t="str">
        <f>IF(ISBLANK('Professional MASTER'!AX130),"",'Professional MASTER'!AX130)</f>
        <v/>
      </c>
      <c r="BG707" t="str">
        <f>IF(ISBLANK('Professional MASTER'!BG130),"",'Professional MASTER'!BG130)</f>
        <v/>
      </c>
      <c r="BI707" s="29" t="str">
        <f>IF(ISBLANK('Professional MASTER'!BH130),"",'Professional MASTER'!BH130)</f>
        <v/>
      </c>
      <c r="BJ707" t="str">
        <f>IF(ISBLANK('Professional MASTER'!F130),"",'Professional MASTER'!F130)</f>
        <v/>
      </c>
      <c r="BK707" t="str">
        <f>IF(ISBLANK('Professional MASTER'!G130),"",'Professional MASTER'!G130)</f>
        <v/>
      </c>
      <c r="BL707" t="str">
        <f>IF(ISBLANK('Professional MASTER'!AF130),"",'Professional MASTER'!AF130)</f>
        <v/>
      </c>
      <c r="BN707" t="str">
        <f>IF(ISBLANK('Professional MASTER'!BI130),"",'Professional MASTER'!BI130)</f>
        <v/>
      </c>
    </row>
    <row r="708" spans="6:66">
      <c r="F708" t="str">
        <f>IF(ISBLANK('Professional MASTER'!H131),"",'Professional MASTER'!H131)</f>
        <v/>
      </c>
      <c r="G708" t="str">
        <f>IF(ISBLANK('Professional MASTER'!I131),"",'Professional MASTER'!I131)</f>
        <v/>
      </c>
      <c r="H708" t="str">
        <f>IF(ISBLANK('Professional MASTER'!J131),"",'Professional MASTER'!J131)</f>
        <v/>
      </c>
      <c r="I708" t="str">
        <f>IF(ISBLANK('Professional MASTER'!K131),"",'Professional MASTER'!K131)</f>
        <v/>
      </c>
      <c r="J708" t="str">
        <f>IF(ISBLANK('Professional MASTER'!L131),"",'Professional MASTER'!L131)</f>
        <v/>
      </c>
      <c r="K708" t="str">
        <f>IF(ISBLANK('Professional MASTER'!M131),"",'Professional MASTER'!M131)</f>
        <v/>
      </c>
      <c r="N708" t="str">
        <f>IF(ISBLANK('Professional MASTER'!N131),"",'Professional MASTER'!N131)</f>
        <v/>
      </c>
      <c r="AU708" t="str">
        <f>IF(ISBLANK('Professional MASTER'!AU131),"",'Professional MASTER'!AU131)</f>
        <v/>
      </c>
      <c r="AV708" t="str">
        <f>IF(ISBLANK('Professional MASTER'!AV131),"",'Professional MASTER'!AV131)</f>
        <v/>
      </c>
      <c r="AW708" t="str">
        <f>IF(ISBLANK('Professional MASTER'!AW131),"",'Professional MASTER'!AW131)</f>
        <v/>
      </c>
      <c r="AX708" t="str">
        <f>IF(ISBLANK('Professional MASTER'!AX131),"",'Professional MASTER'!AX131)</f>
        <v/>
      </c>
      <c r="BG708" t="str">
        <f>IF(ISBLANK('Professional MASTER'!BG131),"",'Professional MASTER'!BG131)</f>
        <v/>
      </c>
      <c r="BI708" s="29" t="str">
        <f>IF(ISBLANK('Professional MASTER'!BH131),"",'Professional MASTER'!BH131)</f>
        <v/>
      </c>
      <c r="BJ708" t="str">
        <f>IF(ISBLANK('Professional MASTER'!F131),"",'Professional MASTER'!F131)</f>
        <v/>
      </c>
      <c r="BK708" t="str">
        <f>IF(ISBLANK('Professional MASTER'!G131),"",'Professional MASTER'!G131)</f>
        <v/>
      </c>
      <c r="BL708" t="str">
        <f>IF(ISBLANK('Professional MASTER'!AF131),"",'Professional MASTER'!AF131)</f>
        <v/>
      </c>
      <c r="BN708" t="str">
        <f>IF(ISBLANK('Professional MASTER'!BI131),"",'Professional MASTER'!BI131)</f>
        <v/>
      </c>
    </row>
    <row r="709" spans="6:66">
      <c r="F709" t="str">
        <f>IF(ISBLANK('Professional MASTER'!H132),"",'Professional MASTER'!H132)</f>
        <v/>
      </c>
      <c r="G709" t="str">
        <f>IF(ISBLANK('Professional MASTER'!I132),"",'Professional MASTER'!I132)</f>
        <v/>
      </c>
      <c r="H709" t="str">
        <f>IF(ISBLANK('Professional MASTER'!J132),"",'Professional MASTER'!J132)</f>
        <v/>
      </c>
      <c r="I709" t="str">
        <f>IF(ISBLANK('Professional MASTER'!K132),"",'Professional MASTER'!K132)</f>
        <v/>
      </c>
      <c r="J709" t="str">
        <f>IF(ISBLANK('Professional MASTER'!L132),"",'Professional MASTER'!L132)</f>
        <v/>
      </c>
      <c r="K709" t="str">
        <f>IF(ISBLANK('Professional MASTER'!M132),"",'Professional MASTER'!M132)</f>
        <v/>
      </c>
      <c r="N709" t="str">
        <f>IF(ISBLANK('Professional MASTER'!N132),"",'Professional MASTER'!N132)</f>
        <v/>
      </c>
      <c r="AU709" t="str">
        <f>IF(ISBLANK('Professional MASTER'!AU132),"",'Professional MASTER'!AU132)</f>
        <v/>
      </c>
      <c r="AV709" t="str">
        <f>IF(ISBLANK('Professional MASTER'!AV132),"",'Professional MASTER'!AV132)</f>
        <v/>
      </c>
      <c r="AW709" t="str">
        <f>IF(ISBLANK('Professional MASTER'!AW132),"",'Professional MASTER'!AW132)</f>
        <v/>
      </c>
      <c r="AX709" t="str">
        <f>IF(ISBLANK('Professional MASTER'!AX132),"",'Professional MASTER'!AX132)</f>
        <v/>
      </c>
      <c r="BG709" t="str">
        <f>IF(ISBLANK('Professional MASTER'!BG132),"",'Professional MASTER'!BG132)</f>
        <v/>
      </c>
      <c r="BI709" s="29" t="str">
        <f>IF(ISBLANK('Professional MASTER'!BH132),"",'Professional MASTER'!BH132)</f>
        <v/>
      </c>
      <c r="BJ709" t="str">
        <f>IF(ISBLANK('Professional MASTER'!F132),"",'Professional MASTER'!F132)</f>
        <v/>
      </c>
      <c r="BK709" t="str">
        <f>IF(ISBLANK('Professional MASTER'!G132),"",'Professional MASTER'!G132)</f>
        <v/>
      </c>
      <c r="BL709" t="str">
        <f>IF(ISBLANK('Professional MASTER'!AF132),"",'Professional MASTER'!AF132)</f>
        <v/>
      </c>
      <c r="BN709" t="str">
        <f>IF(ISBLANK('Professional MASTER'!BI132),"",'Professional MASTER'!BI132)</f>
        <v/>
      </c>
    </row>
    <row r="710" spans="6:66">
      <c r="F710" t="str">
        <f>IF(ISBLANK('Professional MASTER'!H133),"",'Professional MASTER'!H133)</f>
        <v/>
      </c>
      <c r="G710" t="str">
        <f>IF(ISBLANK('Professional MASTER'!I133),"",'Professional MASTER'!I133)</f>
        <v/>
      </c>
      <c r="H710" t="str">
        <f>IF(ISBLANK('Professional MASTER'!J133),"",'Professional MASTER'!J133)</f>
        <v/>
      </c>
      <c r="I710" t="str">
        <f>IF(ISBLANK('Professional MASTER'!K133),"",'Professional MASTER'!K133)</f>
        <v/>
      </c>
      <c r="J710" t="str">
        <f>IF(ISBLANK('Professional MASTER'!L133),"",'Professional MASTER'!L133)</f>
        <v/>
      </c>
      <c r="K710" t="str">
        <f>IF(ISBLANK('Professional MASTER'!M133),"",'Professional MASTER'!M133)</f>
        <v/>
      </c>
      <c r="N710" t="str">
        <f>IF(ISBLANK('Professional MASTER'!N133),"",'Professional MASTER'!N133)</f>
        <v/>
      </c>
      <c r="AU710" t="str">
        <f>IF(ISBLANK('Professional MASTER'!AU133),"",'Professional MASTER'!AU133)</f>
        <v/>
      </c>
      <c r="AV710" t="str">
        <f>IF(ISBLANK('Professional MASTER'!AV133),"",'Professional MASTER'!AV133)</f>
        <v/>
      </c>
      <c r="AW710" t="str">
        <f>IF(ISBLANK('Professional MASTER'!AW133),"",'Professional MASTER'!AW133)</f>
        <v/>
      </c>
      <c r="AX710" t="str">
        <f>IF(ISBLANK('Professional MASTER'!AX133),"",'Professional MASTER'!AX133)</f>
        <v/>
      </c>
      <c r="BG710" t="str">
        <f>IF(ISBLANK('Professional MASTER'!BG133),"",'Professional MASTER'!BG133)</f>
        <v/>
      </c>
      <c r="BI710" s="29" t="str">
        <f>IF(ISBLANK('Professional MASTER'!BH133),"",'Professional MASTER'!BH133)</f>
        <v/>
      </c>
      <c r="BJ710" t="str">
        <f>IF(ISBLANK('Professional MASTER'!F133),"",'Professional MASTER'!F133)</f>
        <v/>
      </c>
      <c r="BK710" t="str">
        <f>IF(ISBLANK('Professional MASTER'!G133),"",'Professional MASTER'!G133)</f>
        <v/>
      </c>
      <c r="BL710" t="str">
        <f>IF(ISBLANK('Professional MASTER'!AF133),"",'Professional MASTER'!AF133)</f>
        <v/>
      </c>
      <c r="BN710" t="str">
        <f>IF(ISBLANK('Professional MASTER'!BI133),"",'Professional MASTER'!BI133)</f>
        <v/>
      </c>
    </row>
    <row r="711" spans="6:66">
      <c r="F711" t="str">
        <f>IF(ISBLANK('Professional MASTER'!H134),"",'Professional MASTER'!H134)</f>
        <v/>
      </c>
      <c r="G711" t="str">
        <f>IF(ISBLANK('Professional MASTER'!I134),"",'Professional MASTER'!I134)</f>
        <v/>
      </c>
      <c r="H711" t="str">
        <f>IF(ISBLANK('Professional MASTER'!J134),"",'Professional MASTER'!J134)</f>
        <v/>
      </c>
      <c r="I711" t="str">
        <f>IF(ISBLANK('Professional MASTER'!K134),"",'Professional MASTER'!K134)</f>
        <v/>
      </c>
      <c r="J711" t="str">
        <f>IF(ISBLANK('Professional MASTER'!L134),"",'Professional MASTER'!L134)</f>
        <v/>
      </c>
      <c r="K711" t="str">
        <f>IF(ISBLANK('Professional MASTER'!M134),"",'Professional MASTER'!M134)</f>
        <v/>
      </c>
      <c r="N711" t="str">
        <f>IF(ISBLANK('Professional MASTER'!N134),"",'Professional MASTER'!N134)</f>
        <v/>
      </c>
      <c r="AU711" t="str">
        <f>IF(ISBLANK('Professional MASTER'!AU134),"",'Professional MASTER'!AU134)</f>
        <v/>
      </c>
      <c r="AV711" t="str">
        <f>IF(ISBLANK('Professional MASTER'!AV134),"",'Professional MASTER'!AV134)</f>
        <v/>
      </c>
      <c r="AW711" t="str">
        <f>IF(ISBLANK('Professional MASTER'!AW134),"",'Professional MASTER'!AW134)</f>
        <v/>
      </c>
      <c r="AX711" t="str">
        <f>IF(ISBLANK('Professional MASTER'!AX134),"",'Professional MASTER'!AX134)</f>
        <v/>
      </c>
      <c r="BG711" t="str">
        <f>IF(ISBLANK('Professional MASTER'!BG134),"",'Professional MASTER'!BG134)</f>
        <v/>
      </c>
      <c r="BI711" s="29" t="str">
        <f>IF(ISBLANK('Professional MASTER'!BH134),"",'Professional MASTER'!BH134)</f>
        <v/>
      </c>
      <c r="BJ711" t="str">
        <f>IF(ISBLANK('Professional MASTER'!F134),"",'Professional MASTER'!F134)</f>
        <v/>
      </c>
      <c r="BK711" t="str">
        <f>IF(ISBLANK('Professional MASTER'!G134),"",'Professional MASTER'!G134)</f>
        <v/>
      </c>
      <c r="BL711" t="str">
        <f>IF(ISBLANK('Professional MASTER'!AF134),"",'Professional MASTER'!AF134)</f>
        <v/>
      </c>
      <c r="BN711" t="str">
        <f>IF(ISBLANK('Professional MASTER'!BI134),"",'Professional MASTER'!BI134)</f>
        <v/>
      </c>
    </row>
    <row r="712" spans="6:66">
      <c r="F712" t="str">
        <f>IF(ISBLANK('Professional MASTER'!H135),"",'Professional MASTER'!H135)</f>
        <v/>
      </c>
      <c r="G712" t="str">
        <f>IF(ISBLANK('Professional MASTER'!I135),"",'Professional MASTER'!I135)</f>
        <v/>
      </c>
      <c r="H712" t="str">
        <f>IF(ISBLANK('Professional MASTER'!J135),"",'Professional MASTER'!J135)</f>
        <v/>
      </c>
      <c r="I712" t="str">
        <f>IF(ISBLANK('Professional MASTER'!K135),"",'Professional MASTER'!K135)</f>
        <v/>
      </c>
      <c r="J712" t="str">
        <f>IF(ISBLANK('Professional MASTER'!L135),"",'Professional MASTER'!L135)</f>
        <v/>
      </c>
      <c r="K712" t="str">
        <f>IF(ISBLANK('Professional MASTER'!M135),"",'Professional MASTER'!M135)</f>
        <v/>
      </c>
      <c r="N712" t="str">
        <f>IF(ISBLANK('Professional MASTER'!N135),"",'Professional MASTER'!N135)</f>
        <v/>
      </c>
      <c r="AU712" t="str">
        <f>IF(ISBLANK('Professional MASTER'!AU135),"",'Professional MASTER'!AU135)</f>
        <v/>
      </c>
      <c r="AV712" t="str">
        <f>IF(ISBLANK('Professional MASTER'!AV135),"",'Professional MASTER'!AV135)</f>
        <v/>
      </c>
      <c r="AW712" t="str">
        <f>IF(ISBLANK('Professional MASTER'!AW135),"",'Professional MASTER'!AW135)</f>
        <v/>
      </c>
      <c r="AX712" t="str">
        <f>IF(ISBLANK('Professional MASTER'!AX135),"",'Professional MASTER'!AX135)</f>
        <v/>
      </c>
      <c r="BG712" t="str">
        <f>IF(ISBLANK('Professional MASTER'!BG135),"",'Professional MASTER'!BG135)</f>
        <v/>
      </c>
      <c r="BI712" s="29" t="str">
        <f>IF(ISBLANK('Professional MASTER'!BH135),"",'Professional MASTER'!BH135)</f>
        <v/>
      </c>
      <c r="BJ712" t="str">
        <f>IF(ISBLANK('Professional MASTER'!F135),"",'Professional MASTER'!F135)</f>
        <v/>
      </c>
      <c r="BK712" t="str">
        <f>IF(ISBLANK('Professional MASTER'!G135),"",'Professional MASTER'!G135)</f>
        <v/>
      </c>
      <c r="BL712" t="str">
        <f>IF(ISBLANK('Professional MASTER'!AF135),"",'Professional MASTER'!AF135)</f>
        <v/>
      </c>
      <c r="BN712" t="str">
        <f>IF(ISBLANK('Professional MASTER'!BI135),"",'Professional MASTER'!BI135)</f>
        <v/>
      </c>
    </row>
    <row r="713" spans="6:66">
      <c r="F713" t="str">
        <f>IF(ISBLANK('Professional MASTER'!H136),"",'Professional MASTER'!H136)</f>
        <v/>
      </c>
      <c r="G713" t="str">
        <f>IF(ISBLANK('Professional MASTER'!I136),"",'Professional MASTER'!I136)</f>
        <v/>
      </c>
      <c r="H713" t="str">
        <f>IF(ISBLANK('Professional MASTER'!J136),"",'Professional MASTER'!J136)</f>
        <v/>
      </c>
      <c r="I713" t="str">
        <f>IF(ISBLANK('Professional MASTER'!K136),"",'Professional MASTER'!K136)</f>
        <v/>
      </c>
      <c r="J713" t="str">
        <f>IF(ISBLANK('Professional MASTER'!L136),"",'Professional MASTER'!L136)</f>
        <v/>
      </c>
      <c r="K713" t="str">
        <f>IF(ISBLANK('Professional MASTER'!M136),"",'Professional MASTER'!M136)</f>
        <v/>
      </c>
      <c r="N713" t="str">
        <f>IF(ISBLANK('Professional MASTER'!N136),"",'Professional MASTER'!N136)</f>
        <v/>
      </c>
      <c r="AU713" t="str">
        <f>IF(ISBLANK('Professional MASTER'!AU136),"",'Professional MASTER'!AU136)</f>
        <v/>
      </c>
      <c r="AV713" t="str">
        <f>IF(ISBLANK('Professional MASTER'!AV136),"",'Professional MASTER'!AV136)</f>
        <v/>
      </c>
      <c r="AW713" t="str">
        <f>IF(ISBLANK('Professional MASTER'!AW136),"",'Professional MASTER'!AW136)</f>
        <v/>
      </c>
      <c r="AX713" t="str">
        <f>IF(ISBLANK('Professional MASTER'!AX136),"",'Professional MASTER'!AX136)</f>
        <v/>
      </c>
      <c r="BG713" t="str">
        <f>IF(ISBLANK('Professional MASTER'!BG136),"",'Professional MASTER'!BG136)</f>
        <v/>
      </c>
      <c r="BI713" s="29" t="str">
        <f>IF(ISBLANK('Professional MASTER'!BH136),"",'Professional MASTER'!BH136)</f>
        <v/>
      </c>
      <c r="BJ713" t="str">
        <f>IF(ISBLANK('Professional MASTER'!F136),"",'Professional MASTER'!F136)</f>
        <v/>
      </c>
      <c r="BK713" t="str">
        <f>IF(ISBLANK('Professional MASTER'!G136),"",'Professional MASTER'!G136)</f>
        <v/>
      </c>
      <c r="BL713" t="str">
        <f>IF(ISBLANK('Professional MASTER'!AF136),"",'Professional MASTER'!AF136)</f>
        <v/>
      </c>
      <c r="BN713" t="str">
        <f>IF(ISBLANK('Professional MASTER'!BI136),"",'Professional MASTER'!BI136)</f>
        <v/>
      </c>
    </row>
    <row r="714" spans="6:66">
      <c r="F714" t="str">
        <f>IF(ISBLANK('Professional MASTER'!H137),"",'Professional MASTER'!H137)</f>
        <v/>
      </c>
      <c r="G714" t="str">
        <f>IF(ISBLANK('Professional MASTER'!I137),"",'Professional MASTER'!I137)</f>
        <v/>
      </c>
      <c r="H714" t="str">
        <f>IF(ISBLANK('Professional MASTER'!J137),"",'Professional MASTER'!J137)</f>
        <v/>
      </c>
      <c r="I714" t="str">
        <f>IF(ISBLANK('Professional MASTER'!K137),"",'Professional MASTER'!K137)</f>
        <v/>
      </c>
      <c r="J714" t="str">
        <f>IF(ISBLANK('Professional MASTER'!L137),"",'Professional MASTER'!L137)</f>
        <v/>
      </c>
      <c r="K714" t="str">
        <f>IF(ISBLANK('Professional MASTER'!M137),"",'Professional MASTER'!M137)</f>
        <v/>
      </c>
      <c r="N714" t="str">
        <f>IF(ISBLANK('Professional MASTER'!N137),"",'Professional MASTER'!N137)</f>
        <v/>
      </c>
      <c r="AU714" t="str">
        <f>IF(ISBLANK('Professional MASTER'!AU137),"",'Professional MASTER'!AU137)</f>
        <v/>
      </c>
      <c r="AV714" t="str">
        <f>IF(ISBLANK('Professional MASTER'!AV137),"",'Professional MASTER'!AV137)</f>
        <v/>
      </c>
      <c r="AW714" t="str">
        <f>IF(ISBLANK('Professional MASTER'!AW137),"",'Professional MASTER'!AW137)</f>
        <v/>
      </c>
      <c r="AX714" t="str">
        <f>IF(ISBLANK('Professional MASTER'!AX137),"",'Professional MASTER'!AX137)</f>
        <v/>
      </c>
      <c r="BG714" t="str">
        <f>IF(ISBLANK('Professional MASTER'!BG137),"",'Professional MASTER'!BG137)</f>
        <v/>
      </c>
      <c r="BI714" s="29" t="str">
        <f>IF(ISBLANK('Professional MASTER'!BH137),"",'Professional MASTER'!BH137)</f>
        <v/>
      </c>
      <c r="BJ714" t="str">
        <f>IF(ISBLANK('Professional MASTER'!F137),"",'Professional MASTER'!F137)</f>
        <v/>
      </c>
      <c r="BK714" t="str">
        <f>IF(ISBLANK('Professional MASTER'!G137),"",'Professional MASTER'!G137)</f>
        <v/>
      </c>
      <c r="BL714" t="str">
        <f>IF(ISBLANK('Professional MASTER'!AF137),"",'Professional MASTER'!AF137)</f>
        <v/>
      </c>
      <c r="BN714" t="str">
        <f>IF(ISBLANK('Professional MASTER'!BI137),"",'Professional MASTER'!BI137)</f>
        <v/>
      </c>
    </row>
    <row r="715" spans="6:66">
      <c r="F715" t="str">
        <f>IF(ISBLANK('Professional MASTER'!H138),"",'Professional MASTER'!H138)</f>
        <v/>
      </c>
      <c r="G715" t="str">
        <f>IF(ISBLANK('Professional MASTER'!I138),"",'Professional MASTER'!I138)</f>
        <v/>
      </c>
      <c r="H715" t="str">
        <f>IF(ISBLANK('Professional MASTER'!J138),"",'Professional MASTER'!J138)</f>
        <v/>
      </c>
      <c r="I715" t="str">
        <f>IF(ISBLANK('Professional MASTER'!K138),"",'Professional MASTER'!K138)</f>
        <v/>
      </c>
      <c r="J715" t="str">
        <f>IF(ISBLANK('Professional MASTER'!L138),"",'Professional MASTER'!L138)</f>
        <v/>
      </c>
      <c r="K715" t="str">
        <f>IF(ISBLANK('Professional MASTER'!M138),"",'Professional MASTER'!M138)</f>
        <v/>
      </c>
      <c r="N715" t="str">
        <f>IF(ISBLANK('Professional MASTER'!N138),"",'Professional MASTER'!N138)</f>
        <v/>
      </c>
      <c r="AU715" t="str">
        <f>IF(ISBLANK('Professional MASTER'!AU138),"",'Professional MASTER'!AU138)</f>
        <v/>
      </c>
      <c r="AV715" t="str">
        <f>IF(ISBLANK('Professional MASTER'!AV138),"",'Professional MASTER'!AV138)</f>
        <v/>
      </c>
      <c r="AW715" t="str">
        <f>IF(ISBLANK('Professional MASTER'!AW138),"",'Professional MASTER'!AW138)</f>
        <v/>
      </c>
      <c r="AX715" t="str">
        <f>IF(ISBLANK('Professional MASTER'!AX138),"",'Professional MASTER'!AX138)</f>
        <v/>
      </c>
      <c r="BG715" t="str">
        <f>IF(ISBLANK('Professional MASTER'!BG138),"",'Professional MASTER'!BG138)</f>
        <v/>
      </c>
      <c r="BI715" s="29" t="str">
        <f>IF(ISBLANK('Professional MASTER'!BH138),"",'Professional MASTER'!BH138)</f>
        <v/>
      </c>
      <c r="BJ715" t="str">
        <f>IF(ISBLANK('Professional MASTER'!F138),"",'Professional MASTER'!F138)</f>
        <v/>
      </c>
      <c r="BK715" t="str">
        <f>IF(ISBLANK('Professional MASTER'!G138),"",'Professional MASTER'!G138)</f>
        <v/>
      </c>
      <c r="BL715" t="str">
        <f>IF(ISBLANK('Professional MASTER'!AF138),"",'Professional MASTER'!AF138)</f>
        <v/>
      </c>
      <c r="BN715" t="str">
        <f>IF(ISBLANK('Professional MASTER'!BI138),"",'Professional MASTER'!BI138)</f>
        <v/>
      </c>
    </row>
    <row r="716" spans="6:66">
      <c r="F716" t="str">
        <f>IF(ISBLANK('Professional MASTER'!H139),"",'Professional MASTER'!H139)</f>
        <v/>
      </c>
      <c r="G716" t="str">
        <f>IF(ISBLANK('Professional MASTER'!I139),"",'Professional MASTER'!I139)</f>
        <v/>
      </c>
      <c r="H716" t="str">
        <f>IF(ISBLANK('Professional MASTER'!J139),"",'Professional MASTER'!J139)</f>
        <v/>
      </c>
      <c r="I716" t="str">
        <f>IF(ISBLANK('Professional MASTER'!K139),"",'Professional MASTER'!K139)</f>
        <v/>
      </c>
      <c r="J716" t="str">
        <f>IF(ISBLANK('Professional MASTER'!L139),"",'Professional MASTER'!L139)</f>
        <v/>
      </c>
      <c r="K716" t="str">
        <f>IF(ISBLANK('Professional MASTER'!M139),"",'Professional MASTER'!M139)</f>
        <v/>
      </c>
      <c r="N716" t="str">
        <f>IF(ISBLANK('Professional MASTER'!N139),"",'Professional MASTER'!N139)</f>
        <v/>
      </c>
      <c r="AU716" t="str">
        <f>IF(ISBLANK('Professional MASTER'!AU139),"",'Professional MASTER'!AU139)</f>
        <v/>
      </c>
      <c r="AV716" t="str">
        <f>IF(ISBLANK('Professional MASTER'!AV139),"",'Professional MASTER'!AV139)</f>
        <v/>
      </c>
      <c r="AW716" t="str">
        <f>IF(ISBLANK('Professional MASTER'!AW139),"",'Professional MASTER'!AW139)</f>
        <v/>
      </c>
      <c r="AX716" t="str">
        <f>IF(ISBLANK('Professional MASTER'!AX139),"",'Professional MASTER'!AX139)</f>
        <v/>
      </c>
      <c r="BG716" t="str">
        <f>IF(ISBLANK('Professional MASTER'!BG139),"",'Professional MASTER'!BG139)</f>
        <v/>
      </c>
      <c r="BI716" s="29" t="str">
        <f>IF(ISBLANK('Professional MASTER'!BH139),"",'Professional MASTER'!BH139)</f>
        <v/>
      </c>
      <c r="BJ716" t="str">
        <f>IF(ISBLANK('Professional MASTER'!F139),"",'Professional MASTER'!F139)</f>
        <v/>
      </c>
      <c r="BK716" t="str">
        <f>IF(ISBLANK('Professional MASTER'!G139),"",'Professional MASTER'!G139)</f>
        <v/>
      </c>
      <c r="BL716" t="str">
        <f>IF(ISBLANK('Professional MASTER'!AF139),"",'Professional MASTER'!AF139)</f>
        <v/>
      </c>
      <c r="BN716" t="str">
        <f>IF(ISBLANK('Professional MASTER'!BI139),"",'Professional MASTER'!BI139)</f>
        <v/>
      </c>
    </row>
    <row r="717" spans="6:66">
      <c r="F717" t="str">
        <f>IF(ISBLANK('Professional MASTER'!H140),"",'Professional MASTER'!H140)</f>
        <v/>
      </c>
      <c r="G717" t="str">
        <f>IF(ISBLANK('Professional MASTER'!I140),"",'Professional MASTER'!I140)</f>
        <v/>
      </c>
      <c r="H717" t="str">
        <f>IF(ISBLANK('Professional MASTER'!J140),"",'Professional MASTER'!J140)</f>
        <v/>
      </c>
      <c r="I717" t="str">
        <f>IF(ISBLANK('Professional MASTER'!K140),"",'Professional MASTER'!K140)</f>
        <v/>
      </c>
      <c r="J717" t="str">
        <f>IF(ISBLANK('Professional MASTER'!L140),"",'Professional MASTER'!L140)</f>
        <v/>
      </c>
      <c r="K717" t="str">
        <f>IF(ISBLANK('Professional MASTER'!M140),"",'Professional MASTER'!M140)</f>
        <v/>
      </c>
      <c r="N717" t="str">
        <f>IF(ISBLANK('Professional MASTER'!N140),"",'Professional MASTER'!N140)</f>
        <v/>
      </c>
      <c r="AU717" t="str">
        <f>IF(ISBLANK('Professional MASTER'!AU140),"",'Professional MASTER'!AU140)</f>
        <v/>
      </c>
      <c r="AV717" t="str">
        <f>IF(ISBLANK('Professional MASTER'!AV140),"",'Professional MASTER'!AV140)</f>
        <v/>
      </c>
      <c r="AW717" t="str">
        <f>IF(ISBLANK('Professional MASTER'!AW140),"",'Professional MASTER'!AW140)</f>
        <v/>
      </c>
      <c r="AX717" t="str">
        <f>IF(ISBLANK('Professional MASTER'!AX140),"",'Professional MASTER'!AX140)</f>
        <v/>
      </c>
      <c r="BG717" t="str">
        <f>IF(ISBLANK('Professional MASTER'!BG140),"",'Professional MASTER'!BG140)</f>
        <v/>
      </c>
      <c r="BI717" s="29" t="str">
        <f>IF(ISBLANK('Professional MASTER'!BH140),"",'Professional MASTER'!BH140)</f>
        <v/>
      </c>
      <c r="BJ717" t="str">
        <f>IF(ISBLANK('Professional MASTER'!F140),"",'Professional MASTER'!F140)</f>
        <v/>
      </c>
      <c r="BK717" t="str">
        <f>IF(ISBLANK('Professional MASTER'!G140),"",'Professional MASTER'!G140)</f>
        <v/>
      </c>
      <c r="BL717" t="str">
        <f>IF(ISBLANK('Professional MASTER'!AF140),"",'Professional MASTER'!AF140)</f>
        <v/>
      </c>
      <c r="BN717" t="str">
        <f>IF(ISBLANK('Professional MASTER'!BI140),"",'Professional MASTER'!BI140)</f>
        <v/>
      </c>
    </row>
    <row r="718" spans="6:66">
      <c r="F718" t="str">
        <f>IF(ISBLANK('Professional MASTER'!H141),"",'Professional MASTER'!H141)</f>
        <v/>
      </c>
      <c r="G718" t="str">
        <f>IF(ISBLANK('Professional MASTER'!I141),"",'Professional MASTER'!I141)</f>
        <v/>
      </c>
      <c r="H718" t="str">
        <f>IF(ISBLANK('Professional MASTER'!J141),"",'Professional MASTER'!J141)</f>
        <v/>
      </c>
      <c r="I718" t="str">
        <f>IF(ISBLANK('Professional MASTER'!K141),"",'Professional MASTER'!K141)</f>
        <v/>
      </c>
      <c r="J718" t="str">
        <f>IF(ISBLANK('Professional MASTER'!L141),"",'Professional MASTER'!L141)</f>
        <v/>
      </c>
      <c r="K718" t="str">
        <f>IF(ISBLANK('Professional MASTER'!M141),"",'Professional MASTER'!M141)</f>
        <v/>
      </c>
      <c r="N718" t="str">
        <f>IF(ISBLANK('Professional MASTER'!N141),"",'Professional MASTER'!N141)</f>
        <v/>
      </c>
      <c r="AU718" t="str">
        <f>IF(ISBLANK('Professional MASTER'!AU141),"",'Professional MASTER'!AU141)</f>
        <v/>
      </c>
      <c r="AV718" t="str">
        <f>IF(ISBLANK('Professional MASTER'!AV141),"",'Professional MASTER'!AV141)</f>
        <v/>
      </c>
      <c r="AW718" t="str">
        <f>IF(ISBLANK('Professional MASTER'!AW141),"",'Professional MASTER'!AW141)</f>
        <v/>
      </c>
      <c r="AX718" t="str">
        <f>IF(ISBLANK('Professional MASTER'!AX141),"",'Professional MASTER'!AX141)</f>
        <v/>
      </c>
      <c r="BG718" t="str">
        <f>IF(ISBLANK('Professional MASTER'!BG141),"",'Professional MASTER'!BG141)</f>
        <v/>
      </c>
      <c r="BI718" s="29" t="str">
        <f>IF(ISBLANK('Professional MASTER'!BH141),"",'Professional MASTER'!BH141)</f>
        <v/>
      </c>
      <c r="BJ718" t="str">
        <f>IF(ISBLANK('Professional MASTER'!F141),"",'Professional MASTER'!F141)</f>
        <v/>
      </c>
      <c r="BK718" t="str">
        <f>IF(ISBLANK('Professional MASTER'!G141),"",'Professional MASTER'!G141)</f>
        <v/>
      </c>
      <c r="BL718" t="str">
        <f>IF(ISBLANK('Professional MASTER'!AF141),"",'Professional MASTER'!AF141)</f>
        <v/>
      </c>
      <c r="BN718" t="str">
        <f>IF(ISBLANK('Professional MASTER'!BI141),"",'Professional MASTER'!BI141)</f>
        <v/>
      </c>
    </row>
    <row r="719" spans="6:66">
      <c r="F719" t="str">
        <f>IF(ISBLANK('Professional MASTER'!H142),"",'Professional MASTER'!H142)</f>
        <v/>
      </c>
      <c r="G719" t="str">
        <f>IF(ISBLANK('Professional MASTER'!I142),"",'Professional MASTER'!I142)</f>
        <v/>
      </c>
      <c r="H719" t="str">
        <f>IF(ISBLANK('Professional MASTER'!J142),"",'Professional MASTER'!J142)</f>
        <v/>
      </c>
      <c r="I719" t="str">
        <f>IF(ISBLANK('Professional MASTER'!K142),"",'Professional MASTER'!K142)</f>
        <v/>
      </c>
      <c r="J719" t="str">
        <f>IF(ISBLANK('Professional MASTER'!L142),"",'Professional MASTER'!L142)</f>
        <v/>
      </c>
      <c r="K719" t="str">
        <f>IF(ISBLANK('Professional MASTER'!M142),"",'Professional MASTER'!M142)</f>
        <v/>
      </c>
      <c r="N719" t="str">
        <f>IF(ISBLANK('Professional MASTER'!N142),"",'Professional MASTER'!N142)</f>
        <v/>
      </c>
      <c r="AU719" t="str">
        <f>IF(ISBLANK('Professional MASTER'!AU142),"",'Professional MASTER'!AU142)</f>
        <v/>
      </c>
      <c r="AV719" t="str">
        <f>IF(ISBLANK('Professional MASTER'!AV142),"",'Professional MASTER'!AV142)</f>
        <v/>
      </c>
      <c r="AW719" t="str">
        <f>IF(ISBLANK('Professional MASTER'!AW142),"",'Professional MASTER'!AW142)</f>
        <v/>
      </c>
      <c r="AX719" t="str">
        <f>IF(ISBLANK('Professional MASTER'!AX142),"",'Professional MASTER'!AX142)</f>
        <v/>
      </c>
      <c r="BG719" t="str">
        <f>IF(ISBLANK('Professional MASTER'!BG142),"",'Professional MASTER'!BG142)</f>
        <v/>
      </c>
      <c r="BI719" s="29" t="str">
        <f>IF(ISBLANK('Professional MASTER'!BH142),"",'Professional MASTER'!BH142)</f>
        <v/>
      </c>
      <c r="BJ719" t="str">
        <f>IF(ISBLANK('Professional MASTER'!F142),"",'Professional MASTER'!F142)</f>
        <v/>
      </c>
      <c r="BK719" t="str">
        <f>IF(ISBLANK('Professional MASTER'!G142),"",'Professional MASTER'!G142)</f>
        <v/>
      </c>
      <c r="BL719" t="str">
        <f>IF(ISBLANK('Professional MASTER'!AF142),"",'Professional MASTER'!AF142)</f>
        <v/>
      </c>
      <c r="BN719" t="str">
        <f>IF(ISBLANK('Professional MASTER'!BI142),"",'Professional MASTER'!BI142)</f>
        <v/>
      </c>
    </row>
    <row r="720" spans="6:66">
      <c r="F720" t="str">
        <f>IF(ISBLANK('Professional MASTER'!H143),"",'Professional MASTER'!H143)</f>
        <v/>
      </c>
      <c r="G720" t="str">
        <f>IF(ISBLANK('Professional MASTER'!I143),"",'Professional MASTER'!I143)</f>
        <v/>
      </c>
      <c r="H720" t="str">
        <f>IF(ISBLANK('Professional MASTER'!J143),"",'Professional MASTER'!J143)</f>
        <v/>
      </c>
      <c r="I720" t="str">
        <f>IF(ISBLANK('Professional MASTER'!K143),"",'Professional MASTER'!K143)</f>
        <v/>
      </c>
      <c r="J720" t="str">
        <f>IF(ISBLANK('Professional MASTER'!L143),"",'Professional MASTER'!L143)</f>
        <v/>
      </c>
      <c r="K720" t="str">
        <f>IF(ISBLANK('Professional MASTER'!M143),"",'Professional MASTER'!M143)</f>
        <v/>
      </c>
      <c r="N720" t="str">
        <f>IF(ISBLANK('Professional MASTER'!N143),"",'Professional MASTER'!N143)</f>
        <v/>
      </c>
      <c r="AU720" t="str">
        <f>IF(ISBLANK('Professional MASTER'!AU143),"",'Professional MASTER'!AU143)</f>
        <v/>
      </c>
      <c r="AV720" t="str">
        <f>IF(ISBLANK('Professional MASTER'!AV143),"",'Professional MASTER'!AV143)</f>
        <v/>
      </c>
      <c r="AW720" t="str">
        <f>IF(ISBLANK('Professional MASTER'!AW143),"",'Professional MASTER'!AW143)</f>
        <v/>
      </c>
      <c r="AX720" t="str">
        <f>IF(ISBLANK('Professional MASTER'!AX143),"",'Professional MASTER'!AX143)</f>
        <v/>
      </c>
      <c r="BG720" t="str">
        <f>IF(ISBLANK('Professional MASTER'!BG143),"",'Professional MASTER'!BG143)</f>
        <v/>
      </c>
      <c r="BI720" s="29" t="str">
        <f>IF(ISBLANK('Professional MASTER'!BH143),"",'Professional MASTER'!BH143)</f>
        <v/>
      </c>
      <c r="BJ720" t="str">
        <f>IF(ISBLANK('Professional MASTER'!F143),"",'Professional MASTER'!F143)</f>
        <v/>
      </c>
      <c r="BK720" t="str">
        <f>IF(ISBLANK('Professional MASTER'!G143),"",'Professional MASTER'!G143)</f>
        <v/>
      </c>
      <c r="BL720" t="str">
        <f>IF(ISBLANK('Professional MASTER'!AF143),"",'Professional MASTER'!AF143)</f>
        <v/>
      </c>
      <c r="BN720" t="str">
        <f>IF(ISBLANK('Professional MASTER'!BI143),"",'Professional MASTER'!BI143)</f>
        <v/>
      </c>
    </row>
    <row r="721" spans="6:66">
      <c r="F721" t="str">
        <f>IF(ISBLANK('Professional MASTER'!H144),"",'Professional MASTER'!H144)</f>
        <v/>
      </c>
      <c r="G721" t="str">
        <f>IF(ISBLANK('Professional MASTER'!I144),"",'Professional MASTER'!I144)</f>
        <v/>
      </c>
      <c r="H721" t="str">
        <f>IF(ISBLANK('Professional MASTER'!J144),"",'Professional MASTER'!J144)</f>
        <v/>
      </c>
      <c r="I721" t="str">
        <f>IF(ISBLANK('Professional MASTER'!K144),"",'Professional MASTER'!K144)</f>
        <v/>
      </c>
      <c r="J721" t="str">
        <f>IF(ISBLANK('Professional MASTER'!L144),"",'Professional MASTER'!L144)</f>
        <v/>
      </c>
      <c r="K721" t="str">
        <f>IF(ISBLANK('Professional MASTER'!M144),"",'Professional MASTER'!M144)</f>
        <v/>
      </c>
      <c r="N721" t="str">
        <f>IF(ISBLANK('Professional MASTER'!N144),"",'Professional MASTER'!N144)</f>
        <v/>
      </c>
      <c r="AU721" t="str">
        <f>IF(ISBLANK('Professional MASTER'!AU144),"",'Professional MASTER'!AU144)</f>
        <v/>
      </c>
      <c r="AV721" t="str">
        <f>IF(ISBLANK('Professional MASTER'!AV144),"",'Professional MASTER'!AV144)</f>
        <v/>
      </c>
      <c r="AW721" t="str">
        <f>IF(ISBLANK('Professional MASTER'!AW144),"",'Professional MASTER'!AW144)</f>
        <v/>
      </c>
      <c r="AX721" t="str">
        <f>IF(ISBLANK('Professional MASTER'!AX144),"",'Professional MASTER'!AX144)</f>
        <v/>
      </c>
      <c r="BG721" t="str">
        <f>IF(ISBLANK('Professional MASTER'!BG144),"",'Professional MASTER'!BG144)</f>
        <v/>
      </c>
      <c r="BI721" s="29" t="str">
        <f>IF(ISBLANK('Professional MASTER'!BH144),"",'Professional MASTER'!BH144)</f>
        <v/>
      </c>
      <c r="BJ721" t="str">
        <f>IF(ISBLANK('Professional MASTER'!F144),"",'Professional MASTER'!F144)</f>
        <v/>
      </c>
      <c r="BK721" t="str">
        <f>IF(ISBLANK('Professional MASTER'!G144),"",'Professional MASTER'!G144)</f>
        <v/>
      </c>
      <c r="BL721" t="str">
        <f>IF(ISBLANK('Professional MASTER'!AF144),"",'Professional MASTER'!AF144)</f>
        <v/>
      </c>
      <c r="BN721" t="str">
        <f>IF(ISBLANK('Professional MASTER'!BI144),"",'Professional MASTER'!BI144)</f>
        <v/>
      </c>
    </row>
    <row r="722" spans="6:66">
      <c r="F722" t="str">
        <f>IF(ISBLANK('Professional MASTER'!H145),"",'Professional MASTER'!H145)</f>
        <v/>
      </c>
      <c r="G722" t="str">
        <f>IF(ISBLANK('Professional MASTER'!I145),"",'Professional MASTER'!I145)</f>
        <v/>
      </c>
      <c r="H722" t="str">
        <f>IF(ISBLANK('Professional MASTER'!J145),"",'Professional MASTER'!J145)</f>
        <v/>
      </c>
      <c r="I722" t="str">
        <f>IF(ISBLANK('Professional MASTER'!K145),"",'Professional MASTER'!K145)</f>
        <v/>
      </c>
      <c r="J722" t="str">
        <f>IF(ISBLANK('Professional MASTER'!L145),"",'Professional MASTER'!L145)</f>
        <v/>
      </c>
      <c r="K722" t="str">
        <f>IF(ISBLANK('Professional MASTER'!M145),"",'Professional MASTER'!M145)</f>
        <v/>
      </c>
      <c r="N722" t="str">
        <f>IF(ISBLANK('Professional MASTER'!N145),"",'Professional MASTER'!N145)</f>
        <v/>
      </c>
      <c r="AU722" t="str">
        <f>IF(ISBLANK('Professional MASTER'!AU145),"",'Professional MASTER'!AU145)</f>
        <v/>
      </c>
      <c r="AV722" t="str">
        <f>IF(ISBLANK('Professional MASTER'!AV145),"",'Professional MASTER'!AV145)</f>
        <v/>
      </c>
      <c r="AW722" t="str">
        <f>IF(ISBLANK('Professional MASTER'!AW145),"",'Professional MASTER'!AW145)</f>
        <v/>
      </c>
      <c r="AX722" t="str">
        <f>IF(ISBLANK('Professional MASTER'!AX145),"",'Professional MASTER'!AX145)</f>
        <v/>
      </c>
      <c r="BG722" t="str">
        <f>IF(ISBLANK('Professional MASTER'!BG145),"",'Professional MASTER'!BG145)</f>
        <v/>
      </c>
      <c r="BI722" s="29" t="str">
        <f>IF(ISBLANK('Professional MASTER'!BH145),"",'Professional MASTER'!BH145)</f>
        <v/>
      </c>
      <c r="BJ722" t="str">
        <f>IF(ISBLANK('Professional MASTER'!F145),"",'Professional MASTER'!F145)</f>
        <v/>
      </c>
      <c r="BK722" t="str">
        <f>IF(ISBLANK('Professional MASTER'!G145),"",'Professional MASTER'!G145)</f>
        <v/>
      </c>
      <c r="BL722" t="str">
        <f>IF(ISBLANK('Professional MASTER'!AF145),"",'Professional MASTER'!AF145)</f>
        <v/>
      </c>
      <c r="BN722" t="str">
        <f>IF(ISBLANK('Professional MASTER'!BI145),"",'Professional MASTER'!BI145)</f>
        <v/>
      </c>
    </row>
    <row r="723" spans="6:66">
      <c r="F723" t="str">
        <f>IF(ISBLANK('Professional MASTER'!H146),"",'Professional MASTER'!H146)</f>
        <v/>
      </c>
      <c r="G723" t="str">
        <f>IF(ISBLANK('Professional MASTER'!I146),"",'Professional MASTER'!I146)</f>
        <v/>
      </c>
      <c r="H723" t="str">
        <f>IF(ISBLANK('Professional MASTER'!J146),"",'Professional MASTER'!J146)</f>
        <v/>
      </c>
      <c r="I723" t="str">
        <f>IF(ISBLANK('Professional MASTER'!K146),"",'Professional MASTER'!K146)</f>
        <v/>
      </c>
      <c r="J723" t="str">
        <f>IF(ISBLANK('Professional MASTER'!L146),"",'Professional MASTER'!L146)</f>
        <v/>
      </c>
      <c r="K723" t="str">
        <f>IF(ISBLANK('Professional MASTER'!M146),"",'Professional MASTER'!M146)</f>
        <v/>
      </c>
      <c r="N723" t="str">
        <f>IF(ISBLANK('Professional MASTER'!N146),"",'Professional MASTER'!N146)</f>
        <v/>
      </c>
      <c r="AU723" t="str">
        <f>IF(ISBLANK('Professional MASTER'!AU146),"",'Professional MASTER'!AU146)</f>
        <v/>
      </c>
      <c r="AV723" t="str">
        <f>IF(ISBLANK('Professional MASTER'!AV146),"",'Professional MASTER'!AV146)</f>
        <v/>
      </c>
      <c r="AW723" t="str">
        <f>IF(ISBLANK('Professional MASTER'!AW146),"",'Professional MASTER'!AW146)</f>
        <v/>
      </c>
      <c r="AX723" t="str">
        <f>IF(ISBLANK('Professional MASTER'!AX146),"",'Professional MASTER'!AX146)</f>
        <v/>
      </c>
      <c r="BG723" t="str">
        <f>IF(ISBLANK('Professional MASTER'!BG146),"",'Professional MASTER'!BG146)</f>
        <v/>
      </c>
      <c r="BI723" s="29" t="str">
        <f>IF(ISBLANK('Professional MASTER'!BH146),"",'Professional MASTER'!BH146)</f>
        <v/>
      </c>
      <c r="BJ723" t="str">
        <f>IF(ISBLANK('Professional MASTER'!F146),"",'Professional MASTER'!F146)</f>
        <v/>
      </c>
      <c r="BK723" t="str">
        <f>IF(ISBLANK('Professional MASTER'!G146),"",'Professional MASTER'!G146)</f>
        <v/>
      </c>
      <c r="BL723" t="str">
        <f>IF(ISBLANK('Professional MASTER'!AF146),"",'Professional MASTER'!AF146)</f>
        <v/>
      </c>
      <c r="BN723" t="str">
        <f>IF(ISBLANK('Professional MASTER'!BI146),"",'Professional MASTER'!BI146)</f>
        <v/>
      </c>
    </row>
    <row r="724" spans="6:66">
      <c r="F724" t="str">
        <f>IF(ISBLANK('Professional MASTER'!H147),"",'Professional MASTER'!H147)</f>
        <v/>
      </c>
      <c r="G724" t="str">
        <f>IF(ISBLANK('Professional MASTER'!I147),"",'Professional MASTER'!I147)</f>
        <v/>
      </c>
      <c r="H724" t="str">
        <f>IF(ISBLANK('Professional MASTER'!J147),"",'Professional MASTER'!J147)</f>
        <v/>
      </c>
      <c r="I724" t="str">
        <f>IF(ISBLANK('Professional MASTER'!K147),"",'Professional MASTER'!K147)</f>
        <v/>
      </c>
      <c r="J724" t="str">
        <f>IF(ISBLANK('Professional MASTER'!L147),"",'Professional MASTER'!L147)</f>
        <v/>
      </c>
      <c r="K724" t="str">
        <f>IF(ISBLANK('Professional MASTER'!M147),"",'Professional MASTER'!M147)</f>
        <v/>
      </c>
      <c r="N724" t="str">
        <f>IF(ISBLANK('Professional MASTER'!N147),"",'Professional MASTER'!N147)</f>
        <v/>
      </c>
      <c r="AU724" t="str">
        <f>IF(ISBLANK('Professional MASTER'!AU147),"",'Professional MASTER'!AU147)</f>
        <v/>
      </c>
      <c r="AV724" t="str">
        <f>IF(ISBLANK('Professional MASTER'!AV147),"",'Professional MASTER'!AV147)</f>
        <v/>
      </c>
      <c r="AW724" t="str">
        <f>IF(ISBLANK('Professional MASTER'!AW147),"",'Professional MASTER'!AW147)</f>
        <v/>
      </c>
      <c r="AX724" t="str">
        <f>IF(ISBLANK('Professional MASTER'!AX147),"",'Professional MASTER'!AX147)</f>
        <v/>
      </c>
      <c r="BG724" t="str">
        <f>IF(ISBLANK('Professional MASTER'!BG147),"",'Professional MASTER'!BG147)</f>
        <v/>
      </c>
      <c r="BI724" s="29" t="str">
        <f>IF(ISBLANK('Professional MASTER'!BH147),"",'Professional MASTER'!BH147)</f>
        <v/>
      </c>
      <c r="BJ724" t="str">
        <f>IF(ISBLANK('Professional MASTER'!F147),"",'Professional MASTER'!F147)</f>
        <v/>
      </c>
      <c r="BK724" t="str">
        <f>IF(ISBLANK('Professional MASTER'!G147),"",'Professional MASTER'!G147)</f>
        <v/>
      </c>
      <c r="BL724" t="str">
        <f>IF(ISBLANK('Professional MASTER'!AF147),"",'Professional MASTER'!AF147)</f>
        <v/>
      </c>
      <c r="BN724" t="str">
        <f>IF(ISBLANK('Professional MASTER'!BI147),"",'Professional MASTER'!BI147)</f>
        <v/>
      </c>
    </row>
    <row r="725" spans="6:66">
      <c r="F725" t="str">
        <f>IF(ISBLANK('Professional MASTER'!H148),"",'Professional MASTER'!H148)</f>
        <v/>
      </c>
      <c r="G725" t="str">
        <f>IF(ISBLANK('Professional MASTER'!I148),"",'Professional MASTER'!I148)</f>
        <v/>
      </c>
      <c r="H725" t="str">
        <f>IF(ISBLANK('Professional MASTER'!J148),"",'Professional MASTER'!J148)</f>
        <v/>
      </c>
      <c r="I725" t="str">
        <f>IF(ISBLANK('Professional MASTER'!K148),"",'Professional MASTER'!K148)</f>
        <v/>
      </c>
      <c r="J725" t="str">
        <f>IF(ISBLANK('Professional MASTER'!L148),"",'Professional MASTER'!L148)</f>
        <v/>
      </c>
      <c r="K725" t="str">
        <f>IF(ISBLANK('Professional MASTER'!M148),"",'Professional MASTER'!M148)</f>
        <v/>
      </c>
      <c r="N725" t="str">
        <f>IF(ISBLANK('Professional MASTER'!N148),"",'Professional MASTER'!N148)</f>
        <v/>
      </c>
      <c r="AU725" t="str">
        <f>IF(ISBLANK('Professional MASTER'!AU148),"",'Professional MASTER'!AU148)</f>
        <v/>
      </c>
      <c r="AV725" t="str">
        <f>IF(ISBLANK('Professional MASTER'!AV148),"",'Professional MASTER'!AV148)</f>
        <v/>
      </c>
      <c r="AW725" t="str">
        <f>IF(ISBLANK('Professional MASTER'!AW148),"",'Professional MASTER'!AW148)</f>
        <v/>
      </c>
      <c r="AX725" t="str">
        <f>IF(ISBLANK('Professional MASTER'!AX148),"",'Professional MASTER'!AX148)</f>
        <v/>
      </c>
      <c r="BG725" t="str">
        <f>IF(ISBLANK('Professional MASTER'!BG148),"",'Professional MASTER'!BG148)</f>
        <v/>
      </c>
      <c r="BI725" s="29" t="str">
        <f>IF(ISBLANK('Professional MASTER'!BH148),"",'Professional MASTER'!BH148)</f>
        <v/>
      </c>
      <c r="BJ725" t="str">
        <f>IF(ISBLANK('Professional MASTER'!F148),"",'Professional MASTER'!F148)</f>
        <v/>
      </c>
      <c r="BK725" t="str">
        <f>IF(ISBLANK('Professional MASTER'!G148),"",'Professional MASTER'!G148)</f>
        <v/>
      </c>
      <c r="BL725" t="str">
        <f>IF(ISBLANK('Professional MASTER'!AF148),"",'Professional MASTER'!AF148)</f>
        <v/>
      </c>
      <c r="BN725" t="str">
        <f>IF(ISBLANK('Professional MASTER'!BI148),"",'Professional MASTER'!BI148)</f>
        <v/>
      </c>
    </row>
    <row r="726" spans="6:66">
      <c r="F726" t="str">
        <f>IF(ISBLANK('Professional MASTER'!H149),"",'Professional MASTER'!H149)</f>
        <v/>
      </c>
      <c r="G726" t="str">
        <f>IF(ISBLANK('Professional MASTER'!I149),"",'Professional MASTER'!I149)</f>
        <v/>
      </c>
      <c r="H726" t="str">
        <f>IF(ISBLANK('Professional MASTER'!J149),"",'Professional MASTER'!J149)</f>
        <v/>
      </c>
      <c r="I726" t="str">
        <f>IF(ISBLANK('Professional MASTER'!K149),"",'Professional MASTER'!K149)</f>
        <v/>
      </c>
      <c r="J726" t="str">
        <f>IF(ISBLANK('Professional MASTER'!L149),"",'Professional MASTER'!L149)</f>
        <v/>
      </c>
      <c r="K726" t="str">
        <f>IF(ISBLANK('Professional MASTER'!M149),"",'Professional MASTER'!M149)</f>
        <v/>
      </c>
      <c r="N726" t="str">
        <f>IF(ISBLANK('Professional MASTER'!N149),"",'Professional MASTER'!N149)</f>
        <v/>
      </c>
      <c r="AU726" t="str">
        <f>IF(ISBLANK('Professional MASTER'!AU149),"",'Professional MASTER'!AU149)</f>
        <v/>
      </c>
      <c r="AV726" t="str">
        <f>IF(ISBLANK('Professional MASTER'!AV149),"",'Professional MASTER'!AV149)</f>
        <v/>
      </c>
      <c r="AW726" t="str">
        <f>IF(ISBLANK('Professional MASTER'!AW149),"",'Professional MASTER'!AW149)</f>
        <v/>
      </c>
      <c r="AX726" t="str">
        <f>IF(ISBLANK('Professional MASTER'!AX149),"",'Professional MASTER'!AX149)</f>
        <v/>
      </c>
      <c r="BG726" t="str">
        <f>IF(ISBLANK('Professional MASTER'!BG149),"",'Professional MASTER'!BG149)</f>
        <v/>
      </c>
      <c r="BI726" s="29" t="str">
        <f>IF(ISBLANK('Professional MASTER'!BH149),"",'Professional MASTER'!BH149)</f>
        <v/>
      </c>
      <c r="BJ726" t="str">
        <f>IF(ISBLANK('Professional MASTER'!F149),"",'Professional MASTER'!F149)</f>
        <v/>
      </c>
      <c r="BK726" t="str">
        <f>IF(ISBLANK('Professional MASTER'!G149),"",'Professional MASTER'!G149)</f>
        <v/>
      </c>
      <c r="BL726" t="str">
        <f>IF(ISBLANK('Professional MASTER'!AF149),"",'Professional MASTER'!AF149)</f>
        <v/>
      </c>
      <c r="BN726" t="str">
        <f>IF(ISBLANK('Professional MASTER'!BI149),"",'Professional MASTER'!BI149)</f>
        <v/>
      </c>
    </row>
    <row r="727" spans="6:66">
      <c r="F727" t="str">
        <f>IF(ISBLANK('Professional MASTER'!H150),"",'Professional MASTER'!H150)</f>
        <v/>
      </c>
      <c r="G727" t="str">
        <f>IF(ISBLANK('Professional MASTER'!I150),"",'Professional MASTER'!I150)</f>
        <v/>
      </c>
      <c r="H727" t="str">
        <f>IF(ISBLANK('Professional MASTER'!J150),"",'Professional MASTER'!J150)</f>
        <v/>
      </c>
      <c r="I727" t="str">
        <f>IF(ISBLANK('Professional MASTER'!K150),"",'Professional MASTER'!K150)</f>
        <v/>
      </c>
      <c r="J727" t="str">
        <f>IF(ISBLANK('Professional MASTER'!L150),"",'Professional MASTER'!L150)</f>
        <v/>
      </c>
      <c r="K727" t="str">
        <f>IF(ISBLANK('Professional MASTER'!M150),"",'Professional MASTER'!M150)</f>
        <v/>
      </c>
      <c r="N727" t="str">
        <f>IF(ISBLANK('Professional MASTER'!N150),"",'Professional MASTER'!N150)</f>
        <v/>
      </c>
      <c r="AU727" t="str">
        <f>IF(ISBLANK('Professional MASTER'!AU150),"",'Professional MASTER'!AU150)</f>
        <v/>
      </c>
      <c r="AV727" t="str">
        <f>IF(ISBLANK('Professional MASTER'!AV150),"",'Professional MASTER'!AV150)</f>
        <v/>
      </c>
      <c r="AW727" t="str">
        <f>IF(ISBLANK('Professional MASTER'!AW150),"",'Professional MASTER'!AW150)</f>
        <v/>
      </c>
      <c r="AX727" t="str">
        <f>IF(ISBLANK('Professional MASTER'!AX150),"",'Professional MASTER'!AX150)</f>
        <v/>
      </c>
      <c r="BG727" t="str">
        <f>IF(ISBLANK('Professional MASTER'!BG150),"",'Professional MASTER'!BG150)</f>
        <v/>
      </c>
      <c r="BI727" s="29" t="str">
        <f>IF(ISBLANK('Professional MASTER'!BH150),"",'Professional MASTER'!BH150)</f>
        <v/>
      </c>
      <c r="BJ727" t="str">
        <f>IF(ISBLANK('Professional MASTER'!F150),"",'Professional MASTER'!F150)</f>
        <v/>
      </c>
      <c r="BK727" t="str">
        <f>IF(ISBLANK('Professional MASTER'!G150),"",'Professional MASTER'!G150)</f>
        <v/>
      </c>
      <c r="BL727" t="str">
        <f>IF(ISBLANK('Professional MASTER'!AF150),"",'Professional MASTER'!AF150)</f>
        <v/>
      </c>
      <c r="BN727" t="str">
        <f>IF(ISBLANK('Professional MASTER'!BI150),"",'Professional MASTER'!BI150)</f>
        <v/>
      </c>
    </row>
    <row r="728" spans="6:66">
      <c r="F728" t="str">
        <f>IF(ISBLANK('Professional MASTER'!H151),"",'Professional MASTER'!H151)</f>
        <v/>
      </c>
      <c r="G728" t="str">
        <f>IF(ISBLANK('Professional MASTER'!I151),"",'Professional MASTER'!I151)</f>
        <v/>
      </c>
      <c r="H728" t="str">
        <f>IF(ISBLANK('Professional MASTER'!J151),"",'Professional MASTER'!J151)</f>
        <v/>
      </c>
      <c r="I728" t="str">
        <f>IF(ISBLANK('Professional MASTER'!K151),"",'Professional MASTER'!K151)</f>
        <v/>
      </c>
      <c r="J728" t="str">
        <f>IF(ISBLANK('Professional MASTER'!L151),"",'Professional MASTER'!L151)</f>
        <v/>
      </c>
      <c r="K728" t="str">
        <f>IF(ISBLANK('Professional MASTER'!M151),"",'Professional MASTER'!M151)</f>
        <v/>
      </c>
      <c r="N728" t="str">
        <f>IF(ISBLANK('Professional MASTER'!N151),"",'Professional MASTER'!N151)</f>
        <v/>
      </c>
      <c r="AU728" t="str">
        <f>IF(ISBLANK('Professional MASTER'!AU151),"",'Professional MASTER'!AU151)</f>
        <v/>
      </c>
      <c r="AV728" t="str">
        <f>IF(ISBLANK('Professional MASTER'!AV151),"",'Professional MASTER'!AV151)</f>
        <v/>
      </c>
      <c r="AW728" t="str">
        <f>IF(ISBLANK('Professional MASTER'!AW151),"",'Professional MASTER'!AW151)</f>
        <v/>
      </c>
      <c r="AX728" t="str">
        <f>IF(ISBLANK('Professional MASTER'!AX151),"",'Professional MASTER'!AX151)</f>
        <v/>
      </c>
      <c r="BG728" t="str">
        <f>IF(ISBLANK('Professional MASTER'!BG151),"",'Professional MASTER'!BG151)</f>
        <v/>
      </c>
      <c r="BI728" s="29" t="str">
        <f>IF(ISBLANK('Professional MASTER'!BH151),"",'Professional MASTER'!BH151)</f>
        <v/>
      </c>
      <c r="BJ728" t="str">
        <f>IF(ISBLANK('Professional MASTER'!F151),"",'Professional MASTER'!F151)</f>
        <v/>
      </c>
      <c r="BK728" t="str">
        <f>IF(ISBLANK('Professional MASTER'!G151),"",'Professional MASTER'!G151)</f>
        <v/>
      </c>
      <c r="BL728" t="str">
        <f>IF(ISBLANK('Professional MASTER'!AF151),"",'Professional MASTER'!AF151)</f>
        <v/>
      </c>
      <c r="BN728" t="str">
        <f>IF(ISBLANK('Professional MASTER'!BI151),"",'Professional MASTER'!BI151)</f>
        <v/>
      </c>
    </row>
    <row r="729" spans="6:66">
      <c r="F729" t="str">
        <f>IF(ISBLANK('Professional MASTER'!H152),"",'Professional MASTER'!H152)</f>
        <v/>
      </c>
      <c r="G729" t="str">
        <f>IF(ISBLANK('Professional MASTER'!I152),"",'Professional MASTER'!I152)</f>
        <v/>
      </c>
      <c r="H729" t="str">
        <f>IF(ISBLANK('Professional MASTER'!J152),"",'Professional MASTER'!J152)</f>
        <v/>
      </c>
      <c r="I729" t="str">
        <f>IF(ISBLANK('Professional MASTER'!K152),"",'Professional MASTER'!K152)</f>
        <v/>
      </c>
      <c r="J729" t="str">
        <f>IF(ISBLANK('Professional MASTER'!L152),"",'Professional MASTER'!L152)</f>
        <v/>
      </c>
      <c r="K729" t="str">
        <f>IF(ISBLANK('Professional MASTER'!M152),"",'Professional MASTER'!M152)</f>
        <v/>
      </c>
      <c r="N729" t="str">
        <f>IF(ISBLANK('Professional MASTER'!N152),"",'Professional MASTER'!N152)</f>
        <v/>
      </c>
      <c r="AU729" t="str">
        <f>IF(ISBLANK('Professional MASTER'!AU152),"",'Professional MASTER'!AU152)</f>
        <v/>
      </c>
      <c r="AV729" t="str">
        <f>IF(ISBLANK('Professional MASTER'!AV152),"",'Professional MASTER'!AV152)</f>
        <v/>
      </c>
      <c r="AW729" t="str">
        <f>IF(ISBLANK('Professional MASTER'!AW152),"",'Professional MASTER'!AW152)</f>
        <v/>
      </c>
      <c r="AX729" t="str">
        <f>IF(ISBLANK('Professional MASTER'!AX152),"",'Professional MASTER'!AX152)</f>
        <v/>
      </c>
      <c r="BG729" t="str">
        <f>IF(ISBLANK('Professional MASTER'!BG152),"",'Professional MASTER'!BG152)</f>
        <v/>
      </c>
      <c r="BI729" s="29" t="str">
        <f>IF(ISBLANK('Professional MASTER'!BH152),"",'Professional MASTER'!BH152)</f>
        <v/>
      </c>
      <c r="BJ729" t="str">
        <f>IF(ISBLANK('Professional MASTER'!F152),"",'Professional MASTER'!F152)</f>
        <v/>
      </c>
      <c r="BK729" t="str">
        <f>IF(ISBLANK('Professional MASTER'!G152),"",'Professional MASTER'!G152)</f>
        <v/>
      </c>
      <c r="BL729" t="str">
        <f>IF(ISBLANK('Professional MASTER'!AF152),"",'Professional MASTER'!AF152)</f>
        <v/>
      </c>
      <c r="BN729" t="str">
        <f>IF(ISBLANK('Professional MASTER'!BI152),"",'Professional MASTER'!BI152)</f>
        <v/>
      </c>
    </row>
    <row r="730" spans="6:66">
      <c r="F730" t="str">
        <f>IF(ISBLANK('Professional MASTER'!H153),"",'Professional MASTER'!H153)</f>
        <v/>
      </c>
      <c r="G730" t="str">
        <f>IF(ISBLANK('Professional MASTER'!I153),"",'Professional MASTER'!I153)</f>
        <v/>
      </c>
      <c r="H730" t="str">
        <f>IF(ISBLANK('Professional MASTER'!J153),"",'Professional MASTER'!J153)</f>
        <v/>
      </c>
      <c r="I730" t="str">
        <f>IF(ISBLANK('Professional MASTER'!K153),"",'Professional MASTER'!K153)</f>
        <v/>
      </c>
      <c r="J730" t="str">
        <f>IF(ISBLANK('Professional MASTER'!L153),"",'Professional MASTER'!L153)</f>
        <v/>
      </c>
      <c r="K730" t="str">
        <f>IF(ISBLANK('Professional MASTER'!M153),"",'Professional MASTER'!M153)</f>
        <v/>
      </c>
      <c r="N730" t="str">
        <f>IF(ISBLANK('Professional MASTER'!N153),"",'Professional MASTER'!N153)</f>
        <v/>
      </c>
      <c r="AU730" t="str">
        <f>IF(ISBLANK('Professional MASTER'!AU153),"",'Professional MASTER'!AU153)</f>
        <v/>
      </c>
      <c r="AV730" t="str">
        <f>IF(ISBLANK('Professional MASTER'!AV153),"",'Professional MASTER'!AV153)</f>
        <v/>
      </c>
      <c r="AW730" t="str">
        <f>IF(ISBLANK('Professional MASTER'!AW153),"",'Professional MASTER'!AW153)</f>
        <v/>
      </c>
      <c r="AX730" t="str">
        <f>IF(ISBLANK('Professional MASTER'!AX153),"",'Professional MASTER'!AX153)</f>
        <v/>
      </c>
      <c r="BG730" t="str">
        <f>IF(ISBLANK('Professional MASTER'!BG153),"",'Professional MASTER'!BG153)</f>
        <v/>
      </c>
      <c r="BI730" s="29" t="str">
        <f>IF(ISBLANK('Professional MASTER'!BH153),"",'Professional MASTER'!BH153)</f>
        <v/>
      </c>
      <c r="BJ730" t="str">
        <f>IF(ISBLANK('Professional MASTER'!F153),"",'Professional MASTER'!F153)</f>
        <v/>
      </c>
      <c r="BK730" t="str">
        <f>IF(ISBLANK('Professional MASTER'!G153),"",'Professional MASTER'!G153)</f>
        <v/>
      </c>
      <c r="BL730" t="str">
        <f>IF(ISBLANK('Professional MASTER'!AF153),"",'Professional MASTER'!AF153)</f>
        <v/>
      </c>
      <c r="BN730" t="str">
        <f>IF(ISBLANK('Professional MASTER'!BI153),"",'Professional MASTER'!BI153)</f>
        <v/>
      </c>
    </row>
    <row r="731" spans="6:66">
      <c r="F731" t="str">
        <f>IF(ISBLANK('Professional MASTER'!H154),"",'Professional MASTER'!H154)</f>
        <v/>
      </c>
      <c r="G731" t="str">
        <f>IF(ISBLANK('Professional MASTER'!I154),"",'Professional MASTER'!I154)</f>
        <v/>
      </c>
      <c r="H731" t="str">
        <f>IF(ISBLANK('Professional MASTER'!J154),"",'Professional MASTER'!J154)</f>
        <v/>
      </c>
      <c r="I731" t="str">
        <f>IF(ISBLANK('Professional MASTER'!K154),"",'Professional MASTER'!K154)</f>
        <v/>
      </c>
      <c r="J731" t="str">
        <f>IF(ISBLANK('Professional MASTER'!L154),"",'Professional MASTER'!L154)</f>
        <v/>
      </c>
      <c r="K731" t="str">
        <f>IF(ISBLANK('Professional MASTER'!M154),"",'Professional MASTER'!M154)</f>
        <v/>
      </c>
      <c r="N731" t="str">
        <f>IF(ISBLANK('Professional MASTER'!N154),"",'Professional MASTER'!N154)</f>
        <v/>
      </c>
      <c r="AU731" t="str">
        <f>IF(ISBLANK('Professional MASTER'!AU154),"",'Professional MASTER'!AU154)</f>
        <v/>
      </c>
      <c r="AV731" t="str">
        <f>IF(ISBLANK('Professional MASTER'!AV154),"",'Professional MASTER'!AV154)</f>
        <v/>
      </c>
      <c r="AW731" t="str">
        <f>IF(ISBLANK('Professional MASTER'!AW154),"",'Professional MASTER'!AW154)</f>
        <v/>
      </c>
      <c r="AX731" t="str">
        <f>IF(ISBLANK('Professional MASTER'!AX154),"",'Professional MASTER'!AX154)</f>
        <v/>
      </c>
      <c r="BG731" t="str">
        <f>IF(ISBLANK('Professional MASTER'!BG154),"",'Professional MASTER'!BG154)</f>
        <v/>
      </c>
      <c r="BI731" s="29" t="str">
        <f>IF(ISBLANK('Professional MASTER'!BH154),"",'Professional MASTER'!BH154)</f>
        <v/>
      </c>
      <c r="BJ731" t="str">
        <f>IF(ISBLANK('Professional MASTER'!F154),"",'Professional MASTER'!F154)</f>
        <v/>
      </c>
      <c r="BK731" t="str">
        <f>IF(ISBLANK('Professional MASTER'!G154),"",'Professional MASTER'!G154)</f>
        <v/>
      </c>
      <c r="BL731" t="str">
        <f>IF(ISBLANK('Professional MASTER'!AF154),"",'Professional MASTER'!AF154)</f>
        <v/>
      </c>
      <c r="BN731" t="str">
        <f>IF(ISBLANK('Professional MASTER'!BI154),"",'Professional MASTER'!BI154)</f>
        <v/>
      </c>
    </row>
    <row r="732" spans="6:66">
      <c r="F732" t="str">
        <f>IF(ISBLANK('Professional MASTER'!H155),"",'Professional MASTER'!H155)</f>
        <v/>
      </c>
      <c r="G732" t="str">
        <f>IF(ISBLANK('Professional MASTER'!I155),"",'Professional MASTER'!I155)</f>
        <v/>
      </c>
      <c r="H732" t="str">
        <f>IF(ISBLANK('Professional MASTER'!J155),"",'Professional MASTER'!J155)</f>
        <v/>
      </c>
      <c r="I732" t="str">
        <f>IF(ISBLANK('Professional MASTER'!K155),"",'Professional MASTER'!K155)</f>
        <v/>
      </c>
      <c r="J732" t="str">
        <f>IF(ISBLANK('Professional MASTER'!L155),"",'Professional MASTER'!L155)</f>
        <v/>
      </c>
      <c r="K732" t="str">
        <f>IF(ISBLANK('Professional MASTER'!M155),"",'Professional MASTER'!M155)</f>
        <v/>
      </c>
      <c r="N732" t="str">
        <f>IF(ISBLANK('Professional MASTER'!N155),"",'Professional MASTER'!N155)</f>
        <v/>
      </c>
      <c r="AU732" t="str">
        <f>IF(ISBLANK('Professional MASTER'!AU155),"",'Professional MASTER'!AU155)</f>
        <v/>
      </c>
      <c r="AV732" t="str">
        <f>IF(ISBLANK('Professional MASTER'!AV155),"",'Professional MASTER'!AV155)</f>
        <v/>
      </c>
      <c r="AW732" t="str">
        <f>IF(ISBLANK('Professional MASTER'!AW155),"",'Professional MASTER'!AW155)</f>
        <v/>
      </c>
      <c r="AX732" t="str">
        <f>IF(ISBLANK('Professional MASTER'!AX155),"",'Professional MASTER'!AX155)</f>
        <v/>
      </c>
      <c r="BG732" t="str">
        <f>IF(ISBLANK('Professional MASTER'!BG155),"",'Professional MASTER'!BG155)</f>
        <v/>
      </c>
      <c r="BI732" s="29" t="str">
        <f>IF(ISBLANK('Professional MASTER'!BH155),"",'Professional MASTER'!BH155)</f>
        <v/>
      </c>
      <c r="BJ732" t="str">
        <f>IF(ISBLANK('Professional MASTER'!F155),"",'Professional MASTER'!F155)</f>
        <v/>
      </c>
      <c r="BK732" t="str">
        <f>IF(ISBLANK('Professional MASTER'!G155),"",'Professional MASTER'!G155)</f>
        <v/>
      </c>
      <c r="BL732" t="str">
        <f>IF(ISBLANK('Professional MASTER'!AF155),"",'Professional MASTER'!AF155)</f>
        <v/>
      </c>
      <c r="BN732" t="str">
        <f>IF(ISBLANK('Professional MASTER'!BI155),"",'Professional MASTER'!BI155)</f>
        <v/>
      </c>
    </row>
    <row r="733" spans="6:66">
      <c r="F733" t="str">
        <f>IF(ISBLANK('Professional MASTER'!H156),"",'Professional MASTER'!H156)</f>
        <v/>
      </c>
      <c r="G733" t="str">
        <f>IF(ISBLANK('Professional MASTER'!I156),"",'Professional MASTER'!I156)</f>
        <v/>
      </c>
      <c r="H733" t="str">
        <f>IF(ISBLANK('Professional MASTER'!J156),"",'Professional MASTER'!J156)</f>
        <v/>
      </c>
      <c r="I733" t="str">
        <f>IF(ISBLANK('Professional MASTER'!K156),"",'Professional MASTER'!K156)</f>
        <v/>
      </c>
      <c r="J733" t="str">
        <f>IF(ISBLANK('Professional MASTER'!L156),"",'Professional MASTER'!L156)</f>
        <v/>
      </c>
      <c r="K733" t="str">
        <f>IF(ISBLANK('Professional MASTER'!M156),"",'Professional MASTER'!M156)</f>
        <v/>
      </c>
      <c r="N733" t="str">
        <f>IF(ISBLANK('Professional MASTER'!N156),"",'Professional MASTER'!N156)</f>
        <v/>
      </c>
      <c r="AU733" t="str">
        <f>IF(ISBLANK('Professional MASTER'!AU156),"",'Professional MASTER'!AU156)</f>
        <v/>
      </c>
      <c r="AV733" t="str">
        <f>IF(ISBLANK('Professional MASTER'!AV156),"",'Professional MASTER'!AV156)</f>
        <v/>
      </c>
      <c r="AW733" t="str">
        <f>IF(ISBLANK('Professional MASTER'!AW156),"",'Professional MASTER'!AW156)</f>
        <v/>
      </c>
      <c r="AX733" t="str">
        <f>IF(ISBLANK('Professional MASTER'!AX156),"",'Professional MASTER'!AX156)</f>
        <v/>
      </c>
      <c r="BG733" t="str">
        <f>IF(ISBLANK('Professional MASTER'!BG156),"",'Professional MASTER'!BG156)</f>
        <v/>
      </c>
      <c r="BI733" s="29" t="str">
        <f>IF(ISBLANK('Professional MASTER'!BH156),"",'Professional MASTER'!BH156)</f>
        <v/>
      </c>
      <c r="BJ733" t="str">
        <f>IF(ISBLANK('Professional MASTER'!F156),"",'Professional MASTER'!F156)</f>
        <v/>
      </c>
      <c r="BK733" t="str">
        <f>IF(ISBLANK('Professional MASTER'!G156),"",'Professional MASTER'!G156)</f>
        <v/>
      </c>
      <c r="BL733" t="str">
        <f>IF(ISBLANK('Professional MASTER'!AF156),"",'Professional MASTER'!AF156)</f>
        <v/>
      </c>
      <c r="BN733" t="str">
        <f>IF(ISBLANK('Professional MASTER'!BI156),"",'Professional MASTER'!BI156)</f>
        <v/>
      </c>
    </row>
    <row r="734" spans="6:66">
      <c r="F734" t="str">
        <f>IF(ISBLANK('Professional MASTER'!H157),"",'Professional MASTER'!H157)</f>
        <v/>
      </c>
      <c r="G734" t="str">
        <f>IF(ISBLANK('Professional MASTER'!I157),"",'Professional MASTER'!I157)</f>
        <v/>
      </c>
      <c r="H734" t="str">
        <f>IF(ISBLANK('Professional MASTER'!J157),"",'Professional MASTER'!J157)</f>
        <v/>
      </c>
      <c r="I734" t="str">
        <f>IF(ISBLANK('Professional MASTER'!K157),"",'Professional MASTER'!K157)</f>
        <v/>
      </c>
      <c r="J734" t="str">
        <f>IF(ISBLANK('Professional MASTER'!L157),"",'Professional MASTER'!L157)</f>
        <v/>
      </c>
      <c r="K734" t="str">
        <f>IF(ISBLANK('Professional MASTER'!M157),"",'Professional MASTER'!M157)</f>
        <v/>
      </c>
      <c r="N734" t="str">
        <f>IF(ISBLANK('Professional MASTER'!N157),"",'Professional MASTER'!N157)</f>
        <v/>
      </c>
      <c r="AU734" t="str">
        <f>IF(ISBLANK('Professional MASTER'!AU157),"",'Professional MASTER'!AU157)</f>
        <v/>
      </c>
      <c r="AV734" t="str">
        <f>IF(ISBLANK('Professional MASTER'!AV157),"",'Professional MASTER'!AV157)</f>
        <v/>
      </c>
      <c r="AW734" t="str">
        <f>IF(ISBLANK('Professional MASTER'!AW157),"",'Professional MASTER'!AW157)</f>
        <v/>
      </c>
      <c r="AX734" t="str">
        <f>IF(ISBLANK('Professional MASTER'!AX157),"",'Professional MASTER'!AX157)</f>
        <v/>
      </c>
      <c r="BG734" t="str">
        <f>IF(ISBLANK('Professional MASTER'!BG157),"",'Professional MASTER'!BG157)</f>
        <v/>
      </c>
      <c r="BI734" s="29" t="str">
        <f>IF(ISBLANK('Professional MASTER'!BH157),"",'Professional MASTER'!BH157)</f>
        <v/>
      </c>
      <c r="BJ734" t="str">
        <f>IF(ISBLANK('Professional MASTER'!F157),"",'Professional MASTER'!F157)</f>
        <v/>
      </c>
      <c r="BK734" t="str">
        <f>IF(ISBLANK('Professional MASTER'!G157),"",'Professional MASTER'!G157)</f>
        <v/>
      </c>
      <c r="BL734" t="str">
        <f>IF(ISBLANK('Professional MASTER'!AF157),"",'Professional MASTER'!AF157)</f>
        <v/>
      </c>
      <c r="BN734" t="str">
        <f>IF(ISBLANK('Professional MASTER'!BI157),"",'Professional MASTER'!BI157)</f>
        <v/>
      </c>
    </row>
    <row r="735" spans="6:66">
      <c r="F735" t="str">
        <f>IF(ISBLANK('Professional MASTER'!H158),"",'Professional MASTER'!H158)</f>
        <v/>
      </c>
      <c r="G735" t="str">
        <f>IF(ISBLANK('Professional MASTER'!I158),"",'Professional MASTER'!I158)</f>
        <v/>
      </c>
      <c r="H735" t="str">
        <f>IF(ISBLANK('Professional MASTER'!J158),"",'Professional MASTER'!J158)</f>
        <v/>
      </c>
      <c r="I735" t="str">
        <f>IF(ISBLANK('Professional MASTER'!K158),"",'Professional MASTER'!K158)</f>
        <v/>
      </c>
      <c r="J735" t="str">
        <f>IF(ISBLANK('Professional MASTER'!L158),"",'Professional MASTER'!L158)</f>
        <v/>
      </c>
      <c r="K735" t="str">
        <f>IF(ISBLANK('Professional MASTER'!M158),"",'Professional MASTER'!M158)</f>
        <v/>
      </c>
      <c r="N735" t="str">
        <f>IF(ISBLANK('Professional MASTER'!N158),"",'Professional MASTER'!N158)</f>
        <v/>
      </c>
      <c r="AU735" t="str">
        <f>IF(ISBLANK('Professional MASTER'!AU158),"",'Professional MASTER'!AU158)</f>
        <v/>
      </c>
      <c r="AV735" t="str">
        <f>IF(ISBLANK('Professional MASTER'!AV158),"",'Professional MASTER'!AV158)</f>
        <v/>
      </c>
      <c r="AW735" t="str">
        <f>IF(ISBLANK('Professional MASTER'!AW158),"",'Professional MASTER'!AW158)</f>
        <v/>
      </c>
      <c r="AX735" t="str">
        <f>IF(ISBLANK('Professional MASTER'!AX158),"",'Professional MASTER'!AX158)</f>
        <v/>
      </c>
      <c r="BG735" t="str">
        <f>IF(ISBLANK('Professional MASTER'!BG158),"",'Professional MASTER'!BG158)</f>
        <v/>
      </c>
      <c r="BI735" s="29" t="str">
        <f>IF(ISBLANK('Professional MASTER'!BH158),"",'Professional MASTER'!BH158)</f>
        <v/>
      </c>
      <c r="BJ735" t="str">
        <f>IF(ISBLANK('Professional MASTER'!F158),"",'Professional MASTER'!F158)</f>
        <v/>
      </c>
      <c r="BK735" t="str">
        <f>IF(ISBLANK('Professional MASTER'!G158),"",'Professional MASTER'!G158)</f>
        <v/>
      </c>
      <c r="BL735" t="str">
        <f>IF(ISBLANK('Professional MASTER'!AF158),"",'Professional MASTER'!AF158)</f>
        <v/>
      </c>
      <c r="BN735" t="str">
        <f>IF(ISBLANK('Professional MASTER'!BI158),"",'Professional MASTER'!BI158)</f>
        <v/>
      </c>
    </row>
    <row r="736" spans="6:66">
      <c r="F736" t="str">
        <f>IF(ISBLANK('Professional MASTER'!H159),"",'Professional MASTER'!H159)</f>
        <v/>
      </c>
      <c r="G736" t="str">
        <f>IF(ISBLANK('Professional MASTER'!I159),"",'Professional MASTER'!I159)</f>
        <v/>
      </c>
      <c r="H736" t="str">
        <f>IF(ISBLANK('Professional MASTER'!J159),"",'Professional MASTER'!J159)</f>
        <v/>
      </c>
      <c r="I736" t="str">
        <f>IF(ISBLANK('Professional MASTER'!K159),"",'Professional MASTER'!K159)</f>
        <v/>
      </c>
      <c r="J736" t="str">
        <f>IF(ISBLANK('Professional MASTER'!L159),"",'Professional MASTER'!L159)</f>
        <v/>
      </c>
      <c r="K736" t="str">
        <f>IF(ISBLANK('Professional MASTER'!M159),"",'Professional MASTER'!M159)</f>
        <v/>
      </c>
      <c r="N736" t="str">
        <f>IF(ISBLANK('Professional MASTER'!N159),"",'Professional MASTER'!N159)</f>
        <v/>
      </c>
      <c r="AU736" t="str">
        <f>IF(ISBLANK('Professional MASTER'!AU159),"",'Professional MASTER'!AU159)</f>
        <v/>
      </c>
      <c r="AV736" t="str">
        <f>IF(ISBLANK('Professional MASTER'!AV159),"",'Professional MASTER'!AV159)</f>
        <v/>
      </c>
      <c r="AW736" t="str">
        <f>IF(ISBLANK('Professional MASTER'!AW159),"",'Professional MASTER'!AW159)</f>
        <v/>
      </c>
      <c r="AX736" t="str">
        <f>IF(ISBLANK('Professional MASTER'!AX159),"",'Professional MASTER'!AX159)</f>
        <v/>
      </c>
      <c r="BG736" t="str">
        <f>IF(ISBLANK('Professional MASTER'!BG159),"",'Professional MASTER'!BG159)</f>
        <v/>
      </c>
      <c r="BI736" s="29" t="str">
        <f>IF(ISBLANK('Professional MASTER'!BH159),"",'Professional MASTER'!BH159)</f>
        <v/>
      </c>
      <c r="BJ736" t="str">
        <f>IF(ISBLANK('Professional MASTER'!F159),"",'Professional MASTER'!F159)</f>
        <v/>
      </c>
      <c r="BK736" t="str">
        <f>IF(ISBLANK('Professional MASTER'!G159),"",'Professional MASTER'!G159)</f>
        <v/>
      </c>
      <c r="BL736" t="str">
        <f>IF(ISBLANK('Professional MASTER'!AF159),"",'Professional MASTER'!AF159)</f>
        <v/>
      </c>
      <c r="BN736" t="str">
        <f>IF(ISBLANK('Professional MASTER'!BI159),"",'Professional MASTER'!BI159)</f>
        <v/>
      </c>
    </row>
    <row r="737" spans="6:66">
      <c r="F737" t="str">
        <f>IF(ISBLANK('Professional MASTER'!H160),"",'Professional MASTER'!H160)</f>
        <v/>
      </c>
      <c r="G737" t="str">
        <f>IF(ISBLANK('Professional MASTER'!I160),"",'Professional MASTER'!I160)</f>
        <v/>
      </c>
      <c r="H737" t="str">
        <f>IF(ISBLANK('Professional MASTER'!J160),"",'Professional MASTER'!J160)</f>
        <v/>
      </c>
      <c r="I737" t="str">
        <f>IF(ISBLANK('Professional MASTER'!K160),"",'Professional MASTER'!K160)</f>
        <v/>
      </c>
      <c r="J737" t="str">
        <f>IF(ISBLANK('Professional MASTER'!L160),"",'Professional MASTER'!L160)</f>
        <v/>
      </c>
      <c r="K737" t="str">
        <f>IF(ISBLANK('Professional MASTER'!M160),"",'Professional MASTER'!M160)</f>
        <v/>
      </c>
      <c r="N737" t="str">
        <f>IF(ISBLANK('Professional MASTER'!N160),"",'Professional MASTER'!N160)</f>
        <v/>
      </c>
      <c r="AU737" t="str">
        <f>IF(ISBLANK('Professional MASTER'!AU160),"",'Professional MASTER'!AU160)</f>
        <v/>
      </c>
      <c r="AV737" t="str">
        <f>IF(ISBLANK('Professional MASTER'!AV160),"",'Professional MASTER'!AV160)</f>
        <v/>
      </c>
      <c r="AW737" t="str">
        <f>IF(ISBLANK('Professional MASTER'!AW160),"",'Professional MASTER'!AW160)</f>
        <v/>
      </c>
      <c r="AX737" t="str">
        <f>IF(ISBLANK('Professional MASTER'!AX160),"",'Professional MASTER'!AX160)</f>
        <v/>
      </c>
      <c r="BG737" t="str">
        <f>IF(ISBLANK('Professional MASTER'!BG160),"",'Professional MASTER'!BG160)</f>
        <v/>
      </c>
      <c r="BI737" s="29" t="str">
        <f>IF(ISBLANK('Professional MASTER'!BH160),"",'Professional MASTER'!BH160)</f>
        <v/>
      </c>
      <c r="BJ737" t="str">
        <f>IF(ISBLANK('Professional MASTER'!F160),"",'Professional MASTER'!F160)</f>
        <v/>
      </c>
      <c r="BK737" t="str">
        <f>IF(ISBLANK('Professional MASTER'!G160),"",'Professional MASTER'!G160)</f>
        <v/>
      </c>
      <c r="BL737" t="str">
        <f>IF(ISBLANK('Professional MASTER'!AF160),"",'Professional MASTER'!AF160)</f>
        <v/>
      </c>
      <c r="BN737" t="str">
        <f>IF(ISBLANK('Professional MASTER'!BI160),"",'Professional MASTER'!BI160)</f>
        <v/>
      </c>
    </row>
    <row r="738" spans="6:66">
      <c r="F738" t="str">
        <f>IF(ISBLANK('Professional MASTER'!H161),"",'Professional MASTER'!H161)</f>
        <v/>
      </c>
      <c r="G738" t="str">
        <f>IF(ISBLANK('Professional MASTER'!I161),"",'Professional MASTER'!I161)</f>
        <v/>
      </c>
      <c r="H738" t="str">
        <f>IF(ISBLANK('Professional MASTER'!J161),"",'Professional MASTER'!J161)</f>
        <v/>
      </c>
      <c r="I738" t="str">
        <f>IF(ISBLANK('Professional MASTER'!K161),"",'Professional MASTER'!K161)</f>
        <v/>
      </c>
      <c r="J738" t="str">
        <f>IF(ISBLANK('Professional MASTER'!L161),"",'Professional MASTER'!L161)</f>
        <v/>
      </c>
      <c r="K738" t="str">
        <f>IF(ISBLANK('Professional MASTER'!M161),"",'Professional MASTER'!M161)</f>
        <v/>
      </c>
      <c r="N738" t="str">
        <f>IF(ISBLANK('Professional MASTER'!N161),"",'Professional MASTER'!N161)</f>
        <v/>
      </c>
      <c r="AU738" t="str">
        <f>IF(ISBLANK('Professional MASTER'!AU161),"",'Professional MASTER'!AU161)</f>
        <v/>
      </c>
      <c r="AV738" t="str">
        <f>IF(ISBLANK('Professional MASTER'!AV161),"",'Professional MASTER'!AV161)</f>
        <v/>
      </c>
      <c r="AW738" t="str">
        <f>IF(ISBLANK('Professional MASTER'!AW161),"",'Professional MASTER'!AW161)</f>
        <v/>
      </c>
      <c r="AX738" t="str">
        <f>IF(ISBLANK('Professional MASTER'!AX161),"",'Professional MASTER'!AX161)</f>
        <v/>
      </c>
      <c r="BG738" t="str">
        <f>IF(ISBLANK('Professional MASTER'!BG161),"",'Professional MASTER'!BG161)</f>
        <v/>
      </c>
      <c r="BI738" s="29" t="str">
        <f>IF(ISBLANK('Professional MASTER'!BH161),"",'Professional MASTER'!BH161)</f>
        <v/>
      </c>
      <c r="BJ738" t="str">
        <f>IF(ISBLANK('Professional MASTER'!F161),"",'Professional MASTER'!F161)</f>
        <v/>
      </c>
      <c r="BK738" t="str">
        <f>IF(ISBLANK('Professional MASTER'!G161),"",'Professional MASTER'!G161)</f>
        <v/>
      </c>
      <c r="BL738" t="str">
        <f>IF(ISBLANK('Professional MASTER'!AF161),"",'Professional MASTER'!AF161)</f>
        <v/>
      </c>
      <c r="BN738" t="str">
        <f>IF(ISBLANK('Professional MASTER'!BI161),"",'Professional MASTER'!BI161)</f>
        <v/>
      </c>
    </row>
    <row r="739" spans="6:66">
      <c r="F739" t="str">
        <f>IF(ISBLANK('Professional MASTER'!H162),"",'Professional MASTER'!H162)</f>
        <v/>
      </c>
      <c r="G739" t="str">
        <f>IF(ISBLANK('Professional MASTER'!I162),"",'Professional MASTER'!I162)</f>
        <v/>
      </c>
      <c r="H739" t="str">
        <f>IF(ISBLANK('Professional MASTER'!J162),"",'Professional MASTER'!J162)</f>
        <v/>
      </c>
      <c r="I739" t="str">
        <f>IF(ISBLANK('Professional MASTER'!K162),"",'Professional MASTER'!K162)</f>
        <v/>
      </c>
      <c r="J739" t="str">
        <f>IF(ISBLANK('Professional MASTER'!L162),"",'Professional MASTER'!L162)</f>
        <v/>
      </c>
      <c r="K739" t="str">
        <f>IF(ISBLANK('Professional MASTER'!M162),"",'Professional MASTER'!M162)</f>
        <v/>
      </c>
      <c r="N739" t="str">
        <f>IF(ISBLANK('Professional MASTER'!N162),"",'Professional MASTER'!N162)</f>
        <v/>
      </c>
      <c r="AU739" t="str">
        <f>IF(ISBLANK('Professional MASTER'!AU162),"",'Professional MASTER'!AU162)</f>
        <v/>
      </c>
      <c r="AV739" t="str">
        <f>IF(ISBLANK('Professional MASTER'!AV162),"",'Professional MASTER'!AV162)</f>
        <v/>
      </c>
      <c r="AW739" t="str">
        <f>IF(ISBLANK('Professional MASTER'!AW162),"",'Professional MASTER'!AW162)</f>
        <v/>
      </c>
      <c r="AX739" t="str">
        <f>IF(ISBLANK('Professional MASTER'!AX162),"",'Professional MASTER'!AX162)</f>
        <v/>
      </c>
      <c r="BG739" t="str">
        <f>IF(ISBLANK('Professional MASTER'!BG162),"",'Professional MASTER'!BG162)</f>
        <v/>
      </c>
      <c r="BI739" s="29" t="str">
        <f>IF(ISBLANK('Professional MASTER'!BH162),"",'Professional MASTER'!BH162)</f>
        <v/>
      </c>
      <c r="BJ739" t="str">
        <f>IF(ISBLANK('Professional MASTER'!F162),"",'Professional MASTER'!F162)</f>
        <v/>
      </c>
      <c r="BK739" t="str">
        <f>IF(ISBLANK('Professional MASTER'!G162),"",'Professional MASTER'!G162)</f>
        <v/>
      </c>
      <c r="BL739" t="str">
        <f>IF(ISBLANK('Professional MASTER'!AF162),"",'Professional MASTER'!AF162)</f>
        <v/>
      </c>
      <c r="BN739" t="str">
        <f>IF(ISBLANK('Professional MASTER'!BI162),"",'Professional MASTER'!BI162)</f>
        <v/>
      </c>
    </row>
    <row r="740" spans="6:66">
      <c r="F740" t="str">
        <f>IF(ISBLANK('Professional MASTER'!H163),"",'Professional MASTER'!H163)</f>
        <v/>
      </c>
      <c r="G740" t="str">
        <f>IF(ISBLANK('Professional MASTER'!I163),"",'Professional MASTER'!I163)</f>
        <v/>
      </c>
      <c r="H740" t="str">
        <f>IF(ISBLANK('Professional MASTER'!J163),"",'Professional MASTER'!J163)</f>
        <v/>
      </c>
      <c r="I740" t="str">
        <f>IF(ISBLANK('Professional MASTER'!K163),"",'Professional MASTER'!K163)</f>
        <v/>
      </c>
      <c r="J740" t="str">
        <f>IF(ISBLANK('Professional MASTER'!L163),"",'Professional MASTER'!L163)</f>
        <v/>
      </c>
      <c r="K740" t="str">
        <f>IF(ISBLANK('Professional MASTER'!M163),"",'Professional MASTER'!M163)</f>
        <v/>
      </c>
      <c r="N740" t="str">
        <f>IF(ISBLANK('Professional MASTER'!N163),"",'Professional MASTER'!N163)</f>
        <v/>
      </c>
      <c r="AU740" t="str">
        <f>IF(ISBLANK('Professional MASTER'!AU163),"",'Professional MASTER'!AU163)</f>
        <v/>
      </c>
      <c r="AV740" t="str">
        <f>IF(ISBLANK('Professional MASTER'!AV163),"",'Professional MASTER'!AV163)</f>
        <v/>
      </c>
      <c r="AW740" t="str">
        <f>IF(ISBLANK('Professional MASTER'!AW163),"",'Professional MASTER'!AW163)</f>
        <v/>
      </c>
      <c r="AX740" t="str">
        <f>IF(ISBLANK('Professional MASTER'!AX163),"",'Professional MASTER'!AX163)</f>
        <v/>
      </c>
      <c r="BG740" t="str">
        <f>IF(ISBLANK('Professional MASTER'!BG163),"",'Professional MASTER'!BG163)</f>
        <v/>
      </c>
      <c r="BI740" s="29" t="str">
        <f>IF(ISBLANK('Professional MASTER'!BH163),"",'Professional MASTER'!BH163)</f>
        <v/>
      </c>
      <c r="BJ740" t="str">
        <f>IF(ISBLANK('Professional MASTER'!F163),"",'Professional MASTER'!F163)</f>
        <v/>
      </c>
      <c r="BK740" t="str">
        <f>IF(ISBLANK('Professional MASTER'!G163),"",'Professional MASTER'!G163)</f>
        <v/>
      </c>
      <c r="BL740" t="str">
        <f>IF(ISBLANK('Professional MASTER'!AF163),"",'Professional MASTER'!AF163)</f>
        <v/>
      </c>
      <c r="BN740" t="str">
        <f>IF(ISBLANK('Professional MASTER'!BI163),"",'Professional MASTER'!BI163)</f>
        <v/>
      </c>
    </row>
    <row r="741" spans="6:66">
      <c r="F741" t="str">
        <f>IF(ISBLANK('Professional MASTER'!H164),"",'Professional MASTER'!H164)</f>
        <v/>
      </c>
      <c r="G741" t="str">
        <f>IF(ISBLANK('Professional MASTER'!I164),"",'Professional MASTER'!I164)</f>
        <v/>
      </c>
      <c r="H741" t="str">
        <f>IF(ISBLANK('Professional MASTER'!J164),"",'Professional MASTER'!J164)</f>
        <v/>
      </c>
      <c r="I741" t="str">
        <f>IF(ISBLANK('Professional MASTER'!K164),"",'Professional MASTER'!K164)</f>
        <v/>
      </c>
      <c r="J741" t="str">
        <f>IF(ISBLANK('Professional MASTER'!L164),"",'Professional MASTER'!L164)</f>
        <v/>
      </c>
      <c r="K741" t="str">
        <f>IF(ISBLANK('Professional MASTER'!M164),"",'Professional MASTER'!M164)</f>
        <v/>
      </c>
      <c r="N741" t="str">
        <f>IF(ISBLANK('Professional MASTER'!N164),"",'Professional MASTER'!N164)</f>
        <v/>
      </c>
      <c r="AU741" t="str">
        <f>IF(ISBLANK('Professional MASTER'!AU164),"",'Professional MASTER'!AU164)</f>
        <v/>
      </c>
      <c r="AV741" t="str">
        <f>IF(ISBLANK('Professional MASTER'!AV164),"",'Professional MASTER'!AV164)</f>
        <v/>
      </c>
      <c r="AW741" t="str">
        <f>IF(ISBLANK('Professional MASTER'!AW164),"",'Professional MASTER'!AW164)</f>
        <v/>
      </c>
      <c r="AX741" t="str">
        <f>IF(ISBLANK('Professional MASTER'!AX164),"",'Professional MASTER'!AX164)</f>
        <v/>
      </c>
      <c r="BG741" t="str">
        <f>IF(ISBLANK('Professional MASTER'!BG164),"",'Professional MASTER'!BG164)</f>
        <v/>
      </c>
      <c r="BI741" s="29" t="str">
        <f>IF(ISBLANK('Professional MASTER'!BH164),"",'Professional MASTER'!BH164)</f>
        <v/>
      </c>
      <c r="BJ741" t="str">
        <f>IF(ISBLANK('Professional MASTER'!F164),"",'Professional MASTER'!F164)</f>
        <v/>
      </c>
      <c r="BK741" t="str">
        <f>IF(ISBLANK('Professional MASTER'!G164),"",'Professional MASTER'!G164)</f>
        <v/>
      </c>
      <c r="BL741" t="str">
        <f>IF(ISBLANK('Professional MASTER'!AF164),"",'Professional MASTER'!AF164)</f>
        <v/>
      </c>
      <c r="BN741" t="str">
        <f>IF(ISBLANK('Professional MASTER'!BI164),"",'Professional MASTER'!BI164)</f>
        <v/>
      </c>
    </row>
    <row r="742" spans="6:66">
      <c r="F742" t="str">
        <f>IF(ISBLANK('Professional MASTER'!H165),"",'Professional MASTER'!H165)</f>
        <v/>
      </c>
      <c r="G742" t="str">
        <f>IF(ISBLANK('Professional MASTER'!I165),"",'Professional MASTER'!I165)</f>
        <v/>
      </c>
      <c r="H742" t="str">
        <f>IF(ISBLANK('Professional MASTER'!J165),"",'Professional MASTER'!J165)</f>
        <v/>
      </c>
      <c r="I742" t="str">
        <f>IF(ISBLANK('Professional MASTER'!K165),"",'Professional MASTER'!K165)</f>
        <v/>
      </c>
      <c r="J742" t="str">
        <f>IF(ISBLANK('Professional MASTER'!L165),"",'Professional MASTER'!L165)</f>
        <v/>
      </c>
      <c r="K742" t="str">
        <f>IF(ISBLANK('Professional MASTER'!M165),"",'Professional MASTER'!M165)</f>
        <v/>
      </c>
      <c r="N742" t="str">
        <f>IF(ISBLANK('Professional MASTER'!N165),"",'Professional MASTER'!N165)</f>
        <v/>
      </c>
      <c r="AU742" t="str">
        <f>IF(ISBLANK('Professional MASTER'!AU165),"",'Professional MASTER'!AU165)</f>
        <v/>
      </c>
      <c r="AV742" t="str">
        <f>IF(ISBLANK('Professional MASTER'!AV165),"",'Professional MASTER'!AV165)</f>
        <v/>
      </c>
      <c r="AW742" t="str">
        <f>IF(ISBLANK('Professional MASTER'!AW165),"",'Professional MASTER'!AW165)</f>
        <v/>
      </c>
      <c r="AX742" t="str">
        <f>IF(ISBLANK('Professional MASTER'!AX165),"",'Professional MASTER'!AX165)</f>
        <v/>
      </c>
      <c r="BG742" t="str">
        <f>IF(ISBLANK('Professional MASTER'!BG165),"",'Professional MASTER'!BG165)</f>
        <v/>
      </c>
      <c r="BI742" s="29" t="str">
        <f>IF(ISBLANK('Professional MASTER'!BH165),"",'Professional MASTER'!BH165)</f>
        <v/>
      </c>
      <c r="BJ742" t="str">
        <f>IF(ISBLANK('Professional MASTER'!F165),"",'Professional MASTER'!F165)</f>
        <v/>
      </c>
      <c r="BK742" t="str">
        <f>IF(ISBLANK('Professional MASTER'!G165),"",'Professional MASTER'!G165)</f>
        <v/>
      </c>
      <c r="BL742" t="str">
        <f>IF(ISBLANK('Professional MASTER'!AF165),"",'Professional MASTER'!AF165)</f>
        <v/>
      </c>
      <c r="BN742" t="str">
        <f>IF(ISBLANK('Professional MASTER'!BI165),"",'Professional MASTER'!BI165)</f>
        <v/>
      </c>
    </row>
    <row r="743" spans="6:66">
      <c r="F743" t="str">
        <f>IF(ISBLANK('Professional MASTER'!H166),"",'Professional MASTER'!H166)</f>
        <v/>
      </c>
      <c r="G743" t="str">
        <f>IF(ISBLANK('Professional MASTER'!I166),"",'Professional MASTER'!I166)</f>
        <v/>
      </c>
      <c r="H743" t="str">
        <f>IF(ISBLANK('Professional MASTER'!J166),"",'Professional MASTER'!J166)</f>
        <v/>
      </c>
      <c r="I743" t="str">
        <f>IF(ISBLANK('Professional MASTER'!K166),"",'Professional MASTER'!K166)</f>
        <v/>
      </c>
      <c r="J743" t="str">
        <f>IF(ISBLANK('Professional MASTER'!L166),"",'Professional MASTER'!L166)</f>
        <v/>
      </c>
      <c r="K743" t="str">
        <f>IF(ISBLANK('Professional MASTER'!M166),"",'Professional MASTER'!M166)</f>
        <v/>
      </c>
      <c r="N743" t="str">
        <f>IF(ISBLANK('Professional MASTER'!N166),"",'Professional MASTER'!N166)</f>
        <v/>
      </c>
      <c r="AU743" t="str">
        <f>IF(ISBLANK('Professional MASTER'!AU166),"",'Professional MASTER'!AU166)</f>
        <v/>
      </c>
      <c r="AV743" t="str">
        <f>IF(ISBLANK('Professional MASTER'!AV166),"",'Professional MASTER'!AV166)</f>
        <v/>
      </c>
      <c r="AW743" t="str">
        <f>IF(ISBLANK('Professional MASTER'!AW166),"",'Professional MASTER'!AW166)</f>
        <v/>
      </c>
      <c r="AX743" t="str">
        <f>IF(ISBLANK('Professional MASTER'!AX166),"",'Professional MASTER'!AX166)</f>
        <v/>
      </c>
      <c r="BG743" t="str">
        <f>IF(ISBLANK('Professional MASTER'!BG166),"",'Professional MASTER'!BG166)</f>
        <v/>
      </c>
      <c r="BI743" s="29" t="str">
        <f>IF(ISBLANK('Professional MASTER'!BH166),"",'Professional MASTER'!BH166)</f>
        <v/>
      </c>
      <c r="BJ743" t="str">
        <f>IF(ISBLANK('Professional MASTER'!F166),"",'Professional MASTER'!F166)</f>
        <v/>
      </c>
      <c r="BK743" t="str">
        <f>IF(ISBLANK('Professional MASTER'!G166),"",'Professional MASTER'!G166)</f>
        <v/>
      </c>
      <c r="BL743" t="str">
        <f>IF(ISBLANK('Professional MASTER'!AF166),"",'Professional MASTER'!AF166)</f>
        <v/>
      </c>
      <c r="BN743" t="str">
        <f>IF(ISBLANK('Professional MASTER'!BI166),"",'Professional MASTER'!BI166)</f>
        <v/>
      </c>
    </row>
    <row r="744" spans="6:66">
      <c r="F744" t="str">
        <f>IF(ISBLANK('Professional MASTER'!H167),"",'Professional MASTER'!H167)</f>
        <v/>
      </c>
      <c r="G744" t="str">
        <f>IF(ISBLANK('Professional MASTER'!I167),"",'Professional MASTER'!I167)</f>
        <v/>
      </c>
      <c r="H744" t="str">
        <f>IF(ISBLANK('Professional MASTER'!J167),"",'Professional MASTER'!J167)</f>
        <v/>
      </c>
      <c r="I744" t="str">
        <f>IF(ISBLANK('Professional MASTER'!K167),"",'Professional MASTER'!K167)</f>
        <v/>
      </c>
      <c r="J744" t="str">
        <f>IF(ISBLANK('Professional MASTER'!L167),"",'Professional MASTER'!L167)</f>
        <v/>
      </c>
      <c r="K744" t="str">
        <f>IF(ISBLANK('Professional MASTER'!M167),"",'Professional MASTER'!M167)</f>
        <v/>
      </c>
      <c r="N744" t="str">
        <f>IF(ISBLANK('Professional MASTER'!N167),"",'Professional MASTER'!N167)</f>
        <v/>
      </c>
      <c r="AU744" t="str">
        <f>IF(ISBLANK('Professional MASTER'!AU167),"",'Professional MASTER'!AU167)</f>
        <v/>
      </c>
      <c r="AV744" t="str">
        <f>IF(ISBLANK('Professional MASTER'!AV167),"",'Professional MASTER'!AV167)</f>
        <v/>
      </c>
      <c r="AW744" t="str">
        <f>IF(ISBLANK('Professional MASTER'!AW167),"",'Professional MASTER'!AW167)</f>
        <v/>
      </c>
      <c r="AX744" t="str">
        <f>IF(ISBLANK('Professional MASTER'!AX167),"",'Professional MASTER'!AX167)</f>
        <v/>
      </c>
      <c r="BG744" t="str">
        <f>IF(ISBLANK('Professional MASTER'!BG167),"",'Professional MASTER'!BG167)</f>
        <v/>
      </c>
      <c r="BI744" s="29" t="str">
        <f>IF(ISBLANK('Professional MASTER'!BH167),"",'Professional MASTER'!BH167)</f>
        <v/>
      </c>
      <c r="BJ744" t="str">
        <f>IF(ISBLANK('Professional MASTER'!F167),"",'Professional MASTER'!F167)</f>
        <v/>
      </c>
      <c r="BK744" t="str">
        <f>IF(ISBLANK('Professional MASTER'!G167),"",'Professional MASTER'!G167)</f>
        <v/>
      </c>
      <c r="BL744" t="str">
        <f>IF(ISBLANK('Professional MASTER'!AF167),"",'Professional MASTER'!AF167)</f>
        <v/>
      </c>
      <c r="BN744" t="str">
        <f>IF(ISBLANK('Professional MASTER'!BI167),"",'Professional MASTER'!BI167)</f>
        <v/>
      </c>
    </row>
    <row r="745" spans="6:66">
      <c r="F745" t="str">
        <f>IF(ISBLANK('Professional MASTER'!H168),"",'Professional MASTER'!H168)</f>
        <v/>
      </c>
      <c r="G745" t="str">
        <f>IF(ISBLANK('Professional MASTER'!I168),"",'Professional MASTER'!I168)</f>
        <v/>
      </c>
      <c r="H745" t="str">
        <f>IF(ISBLANK('Professional MASTER'!J168),"",'Professional MASTER'!J168)</f>
        <v/>
      </c>
      <c r="I745" t="str">
        <f>IF(ISBLANK('Professional MASTER'!K168),"",'Professional MASTER'!K168)</f>
        <v/>
      </c>
      <c r="J745" t="str">
        <f>IF(ISBLANK('Professional MASTER'!L168),"",'Professional MASTER'!L168)</f>
        <v/>
      </c>
      <c r="K745" t="str">
        <f>IF(ISBLANK('Professional MASTER'!M168),"",'Professional MASTER'!M168)</f>
        <v/>
      </c>
      <c r="N745" t="str">
        <f>IF(ISBLANK('Professional MASTER'!N168),"",'Professional MASTER'!N168)</f>
        <v/>
      </c>
      <c r="AU745" t="str">
        <f>IF(ISBLANK('Professional MASTER'!AU168),"",'Professional MASTER'!AU168)</f>
        <v/>
      </c>
      <c r="AV745" t="str">
        <f>IF(ISBLANK('Professional MASTER'!AV168),"",'Professional MASTER'!AV168)</f>
        <v/>
      </c>
      <c r="AW745" t="str">
        <f>IF(ISBLANK('Professional MASTER'!AW168),"",'Professional MASTER'!AW168)</f>
        <v/>
      </c>
      <c r="AX745" t="str">
        <f>IF(ISBLANK('Professional MASTER'!AX168),"",'Professional MASTER'!AX168)</f>
        <v/>
      </c>
      <c r="BG745" t="str">
        <f>IF(ISBLANK('Professional MASTER'!BG168),"",'Professional MASTER'!BG168)</f>
        <v/>
      </c>
      <c r="BI745" s="29" t="str">
        <f>IF(ISBLANK('Professional MASTER'!BH168),"",'Professional MASTER'!BH168)</f>
        <v/>
      </c>
      <c r="BJ745" t="str">
        <f>IF(ISBLANK('Professional MASTER'!F168),"",'Professional MASTER'!F168)</f>
        <v/>
      </c>
      <c r="BK745" t="str">
        <f>IF(ISBLANK('Professional MASTER'!G168),"",'Professional MASTER'!G168)</f>
        <v/>
      </c>
      <c r="BL745" t="str">
        <f>IF(ISBLANK('Professional MASTER'!AF168),"",'Professional MASTER'!AF168)</f>
        <v/>
      </c>
      <c r="BN745" t="str">
        <f>IF(ISBLANK('Professional MASTER'!BI168),"",'Professional MASTER'!BI168)</f>
        <v/>
      </c>
    </row>
    <row r="746" spans="6:66">
      <c r="F746" t="str">
        <f>IF(ISBLANK('Professional MASTER'!H169),"",'Professional MASTER'!H169)</f>
        <v/>
      </c>
      <c r="G746" t="str">
        <f>IF(ISBLANK('Professional MASTER'!I169),"",'Professional MASTER'!I169)</f>
        <v/>
      </c>
      <c r="H746" t="str">
        <f>IF(ISBLANK('Professional MASTER'!J169),"",'Professional MASTER'!J169)</f>
        <v/>
      </c>
      <c r="I746" t="str">
        <f>IF(ISBLANK('Professional MASTER'!K169),"",'Professional MASTER'!K169)</f>
        <v/>
      </c>
      <c r="J746" t="str">
        <f>IF(ISBLANK('Professional MASTER'!L169),"",'Professional MASTER'!L169)</f>
        <v/>
      </c>
      <c r="K746" t="str">
        <f>IF(ISBLANK('Professional MASTER'!M169),"",'Professional MASTER'!M169)</f>
        <v/>
      </c>
      <c r="N746" t="str">
        <f>IF(ISBLANK('Professional MASTER'!N169),"",'Professional MASTER'!N169)</f>
        <v/>
      </c>
      <c r="AU746" t="str">
        <f>IF(ISBLANK('Professional MASTER'!AU169),"",'Professional MASTER'!AU169)</f>
        <v/>
      </c>
      <c r="AV746" t="str">
        <f>IF(ISBLANK('Professional MASTER'!AV169),"",'Professional MASTER'!AV169)</f>
        <v/>
      </c>
      <c r="AW746" t="str">
        <f>IF(ISBLANK('Professional MASTER'!AW169),"",'Professional MASTER'!AW169)</f>
        <v/>
      </c>
      <c r="AX746" t="str">
        <f>IF(ISBLANK('Professional MASTER'!AX169),"",'Professional MASTER'!AX169)</f>
        <v/>
      </c>
      <c r="BG746" t="str">
        <f>IF(ISBLANK('Professional MASTER'!BG169),"",'Professional MASTER'!BG169)</f>
        <v/>
      </c>
      <c r="BI746" s="29" t="str">
        <f>IF(ISBLANK('Professional MASTER'!BH169),"",'Professional MASTER'!BH169)</f>
        <v/>
      </c>
      <c r="BJ746" t="str">
        <f>IF(ISBLANK('Professional MASTER'!F169),"",'Professional MASTER'!F169)</f>
        <v/>
      </c>
      <c r="BK746" t="str">
        <f>IF(ISBLANK('Professional MASTER'!G169),"",'Professional MASTER'!G169)</f>
        <v/>
      </c>
      <c r="BL746" t="str">
        <f>IF(ISBLANK('Professional MASTER'!AF169),"",'Professional MASTER'!AF169)</f>
        <v/>
      </c>
      <c r="BN746" t="str">
        <f>IF(ISBLANK('Professional MASTER'!BI169),"",'Professional MASTER'!BI169)</f>
        <v/>
      </c>
    </row>
    <row r="747" spans="6:66">
      <c r="F747" t="str">
        <f>IF(ISBLANK('Professional MASTER'!H170),"",'Professional MASTER'!H170)</f>
        <v/>
      </c>
      <c r="G747" t="str">
        <f>IF(ISBLANK('Professional MASTER'!I170),"",'Professional MASTER'!I170)</f>
        <v/>
      </c>
      <c r="H747" t="str">
        <f>IF(ISBLANK('Professional MASTER'!J170),"",'Professional MASTER'!J170)</f>
        <v/>
      </c>
      <c r="I747" t="str">
        <f>IF(ISBLANK('Professional MASTER'!K170),"",'Professional MASTER'!K170)</f>
        <v/>
      </c>
      <c r="J747" t="str">
        <f>IF(ISBLANK('Professional MASTER'!L170),"",'Professional MASTER'!L170)</f>
        <v/>
      </c>
      <c r="K747" t="str">
        <f>IF(ISBLANK('Professional MASTER'!M170),"",'Professional MASTER'!M170)</f>
        <v/>
      </c>
      <c r="N747" t="str">
        <f>IF(ISBLANK('Professional MASTER'!N170),"",'Professional MASTER'!N170)</f>
        <v/>
      </c>
      <c r="AU747" t="str">
        <f>IF(ISBLANK('Professional MASTER'!AU170),"",'Professional MASTER'!AU170)</f>
        <v/>
      </c>
      <c r="AV747" t="str">
        <f>IF(ISBLANK('Professional MASTER'!AV170),"",'Professional MASTER'!AV170)</f>
        <v/>
      </c>
      <c r="AW747" t="str">
        <f>IF(ISBLANK('Professional MASTER'!AW170),"",'Professional MASTER'!AW170)</f>
        <v/>
      </c>
      <c r="AX747" t="str">
        <f>IF(ISBLANK('Professional MASTER'!AX170),"",'Professional MASTER'!AX170)</f>
        <v/>
      </c>
      <c r="BG747" t="str">
        <f>IF(ISBLANK('Professional MASTER'!BG170),"",'Professional MASTER'!BG170)</f>
        <v/>
      </c>
      <c r="BI747" s="29" t="str">
        <f>IF(ISBLANK('Professional MASTER'!BH170),"",'Professional MASTER'!BH170)</f>
        <v/>
      </c>
      <c r="BJ747" t="str">
        <f>IF(ISBLANK('Professional MASTER'!F170),"",'Professional MASTER'!F170)</f>
        <v/>
      </c>
      <c r="BK747" t="str">
        <f>IF(ISBLANK('Professional MASTER'!G170),"",'Professional MASTER'!G170)</f>
        <v/>
      </c>
      <c r="BL747" t="str">
        <f>IF(ISBLANK('Professional MASTER'!AF170),"",'Professional MASTER'!AF170)</f>
        <v/>
      </c>
      <c r="BN747" t="str">
        <f>IF(ISBLANK('Professional MASTER'!BI170),"",'Professional MASTER'!BI170)</f>
        <v/>
      </c>
    </row>
    <row r="748" spans="6:66">
      <c r="F748" t="str">
        <f>IF(ISBLANK('Professional MASTER'!H171),"",'Professional MASTER'!H171)</f>
        <v/>
      </c>
      <c r="G748" t="str">
        <f>IF(ISBLANK('Professional MASTER'!I171),"",'Professional MASTER'!I171)</f>
        <v/>
      </c>
      <c r="H748" t="str">
        <f>IF(ISBLANK('Professional MASTER'!J171),"",'Professional MASTER'!J171)</f>
        <v/>
      </c>
      <c r="I748" t="str">
        <f>IF(ISBLANK('Professional MASTER'!K171),"",'Professional MASTER'!K171)</f>
        <v/>
      </c>
      <c r="J748" t="str">
        <f>IF(ISBLANK('Professional MASTER'!L171),"",'Professional MASTER'!L171)</f>
        <v/>
      </c>
      <c r="K748" t="str">
        <f>IF(ISBLANK('Professional MASTER'!M171),"",'Professional MASTER'!M171)</f>
        <v/>
      </c>
      <c r="N748" t="str">
        <f>IF(ISBLANK('Professional MASTER'!N171),"",'Professional MASTER'!N171)</f>
        <v/>
      </c>
      <c r="AU748" t="str">
        <f>IF(ISBLANK('Professional MASTER'!AU171),"",'Professional MASTER'!AU171)</f>
        <v/>
      </c>
      <c r="AV748" t="str">
        <f>IF(ISBLANK('Professional MASTER'!AV171),"",'Professional MASTER'!AV171)</f>
        <v/>
      </c>
      <c r="AW748" t="str">
        <f>IF(ISBLANK('Professional MASTER'!AW171),"",'Professional MASTER'!AW171)</f>
        <v/>
      </c>
      <c r="AX748" t="str">
        <f>IF(ISBLANK('Professional MASTER'!AX171),"",'Professional MASTER'!AX171)</f>
        <v/>
      </c>
      <c r="BG748" t="str">
        <f>IF(ISBLANK('Professional MASTER'!BG171),"",'Professional MASTER'!BG171)</f>
        <v/>
      </c>
      <c r="BI748" s="29" t="str">
        <f>IF(ISBLANK('Professional MASTER'!BH171),"",'Professional MASTER'!BH171)</f>
        <v/>
      </c>
      <c r="BJ748" t="str">
        <f>IF(ISBLANK('Professional MASTER'!F171),"",'Professional MASTER'!F171)</f>
        <v/>
      </c>
      <c r="BK748" t="str">
        <f>IF(ISBLANK('Professional MASTER'!G171),"",'Professional MASTER'!G171)</f>
        <v/>
      </c>
      <c r="BL748" t="str">
        <f>IF(ISBLANK('Professional MASTER'!AF171),"",'Professional MASTER'!AF171)</f>
        <v/>
      </c>
      <c r="BN748" t="str">
        <f>IF(ISBLANK('Professional MASTER'!BI171),"",'Professional MASTER'!BI171)</f>
        <v/>
      </c>
    </row>
    <row r="749" spans="6:66">
      <c r="F749" t="str">
        <f>IF(ISBLANK('Professional MASTER'!H172),"",'Professional MASTER'!H172)</f>
        <v/>
      </c>
      <c r="G749" t="str">
        <f>IF(ISBLANK('Professional MASTER'!I172),"",'Professional MASTER'!I172)</f>
        <v/>
      </c>
      <c r="H749" t="str">
        <f>IF(ISBLANK('Professional MASTER'!J172),"",'Professional MASTER'!J172)</f>
        <v/>
      </c>
      <c r="I749" t="str">
        <f>IF(ISBLANK('Professional MASTER'!K172),"",'Professional MASTER'!K172)</f>
        <v/>
      </c>
      <c r="J749" t="str">
        <f>IF(ISBLANK('Professional MASTER'!L172),"",'Professional MASTER'!L172)</f>
        <v/>
      </c>
      <c r="K749" t="str">
        <f>IF(ISBLANK('Professional MASTER'!M172),"",'Professional MASTER'!M172)</f>
        <v/>
      </c>
      <c r="N749" t="str">
        <f>IF(ISBLANK('Professional MASTER'!N172),"",'Professional MASTER'!N172)</f>
        <v/>
      </c>
      <c r="AU749" t="str">
        <f>IF(ISBLANK('Professional MASTER'!AU172),"",'Professional MASTER'!AU172)</f>
        <v/>
      </c>
      <c r="AV749" t="str">
        <f>IF(ISBLANK('Professional MASTER'!AV172),"",'Professional MASTER'!AV172)</f>
        <v/>
      </c>
      <c r="AW749" t="str">
        <f>IF(ISBLANK('Professional MASTER'!AW172),"",'Professional MASTER'!AW172)</f>
        <v/>
      </c>
      <c r="AX749" t="str">
        <f>IF(ISBLANK('Professional MASTER'!AX172),"",'Professional MASTER'!AX172)</f>
        <v/>
      </c>
      <c r="BG749" t="str">
        <f>IF(ISBLANK('Professional MASTER'!BG172),"",'Professional MASTER'!BG172)</f>
        <v/>
      </c>
      <c r="BI749" s="29" t="str">
        <f>IF(ISBLANK('Professional MASTER'!BH172),"",'Professional MASTER'!BH172)</f>
        <v/>
      </c>
      <c r="BJ749" t="str">
        <f>IF(ISBLANK('Professional MASTER'!F172),"",'Professional MASTER'!F172)</f>
        <v/>
      </c>
      <c r="BK749" t="str">
        <f>IF(ISBLANK('Professional MASTER'!G172),"",'Professional MASTER'!G172)</f>
        <v/>
      </c>
      <c r="BL749" t="str">
        <f>IF(ISBLANK('Professional MASTER'!AF172),"",'Professional MASTER'!AF172)</f>
        <v/>
      </c>
      <c r="BN749" t="str">
        <f>IF(ISBLANK('Professional MASTER'!BI172),"",'Professional MASTER'!BI172)</f>
        <v/>
      </c>
    </row>
    <row r="750" spans="6:66">
      <c r="F750" t="str">
        <f>IF(ISBLANK('Professional MASTER'!H173),"",'Professional MASTER'!H173)</f>
        <v/>
      </c>
      <c r="G750" t="str">
        <f>IF(ISBLANK('Professional MASTER'!I173),"",'Professional MASTER'!I173)</f>
        <v/>
      </c>
      <c r="H750" t="str">
        <f>IF(ISBLANK('Professional MASTER'!J173),"",'Professional MASTER'!J173)</f>
        <v/>
      </c>
      <c r="I750" t="str">
        <f>IF(ISBLANK('Professional MASTER'!K173),"",'Professional MASTER'!K173)</f>
        <v/>
      </c>
      <c r="J750" t="str">
        <f>IF(ISBLANK('Professional MASTER'!L173),"",'Professional MASTER'!L173)</f>
        <v/>
      </c>
      <c r="K750" t="str">
        <f>IF(ISBLANK('Professional MASTER'!M173),"",'Professional MASTER'!M173)</f>
        <v/>
      </c>
      <c r="N750" t="str">
        <f>IF(ISBLANK('Professional MASTER'!N173),"",'Professional MASTER'!N173)</f>
        <v/>
      </c>
      <c r="AU750" t="str">
        <f>IF(ISBLANK('Professional MASTER'!AU173),"",'Professional MASTER'!AU173)</f>
        <v/>
      </c>
      <c r="AV750" t="str">
        <f>IF(ISBLANK('Professional MASTER'!AV173),"",'Professional MASTER'!AV173)</f>
        <v/>
      </c>
      <c r="AW750" t="str">
        <f>IF(ISBLANK('Professional MASTER'!AW173),"",'Professional MASTER'!AW173)</f>
        <v/>
      </c>
      <c r="AX750" t="str">
        <f>IF(ISBLANK('Professional MASTER'!AX173),"",'Professional MASTER'!AX173)</f>
        <v/>
      </c>
      <c r="BG750" t="str">
        <f>IF(ISBLANK('Professional MASTER'!BG173),"",'Professional MASTER'!BG173)</f>
        <v/>
      </c>
      <c r="BI750" s="29" t="str">
        <f>IF(ISBLANK('Professional MASTER'!BH173),"",'Professional MASTER'!BH173)</f>
        <v/>
      </c>
      <c r="BJ750" t="str">
        <f>IF(ISBLANK('Professional MASTER'!F173),"",'Professional MASTER'!F173)</f>
        <v/>
      </c>
      <c r="BK750" t="str">
        <f>IF(ISBLANK('Professional MASTER'!G173),"",'Professional MASTER'!G173)</f>
        <v/>
      </c>
      <c r="BL750" t="str">
        <f>IF(ISBLANK('Professional MASTER'!AF173),"",'Professional MASTER'!AF173)</f>
        <v/>
      </c>
      <c r="BN750" t="str">
        <f>IF(ISBLANK('Professional MASTER'!BI173),"",'Professional MASTER'!BI173)</f>
        <v/>
      </c>
    </row>
    <row r="751" spans="6:66">
      <c r="F751" t="str">
        <f>IF(ISBLANK('Professional MASTER'!H174),"",'Professional MASTER'!H174)</f>
        <v/>
      </c>
      <c r="G751" t="str">
        <f>IF(ISBLANK('Professional MASTER'!I174),"",'Professional MASTER'!I174)</f>
        <v/>
      </c>
      <c r="H751" t="str">
        <f>IF(ISBLANK('Professional MASTER'!J174),"",'Professional MASTER'!J174)</f>
        <v/>
      </c>
      <c r="I751" t="str">
        <f>IF(ISBLANK('Professional MASTER'!K174),"",'Professional MASTER'!K174)</f>
        <v/>
      </c>
      <c r="J751" t="str">
        <f>IF(ISBLANK('Professional MASTER'!L174),"",'Professional MASTER'!L174)</f>
        <v/>
      </c>
      <c r="K751" t="str">
        <f>IF(ISBLANK('Professional MASTER'!M174),"",'Professional MASTER'!M174)</f>
        <v/>
      </c>
      <c r="N751" t="str">
        <f>IF(ISBLANK('Professional MASTER'!N174),"",'Professional MASTER'!N174)</f>
        <v/>
      </c>
      <c r="AU751" t="str">
        <f>IF(ISBLANK('Professional MASTER'!AU174),"",'Professional MASTER'!AU174)</f>
        <v/>
      </c>
      <c r="AV751" t="str">
        <f>IF(ISBLANK('Professional MASTER'!AV174),"",'Professional MASTER'!AV174)</f>
        <v/>
      </c>
      <c r="AW751" t="str">
        <f>IF(ISBLANK('Professional MASTER'!AW174),"",'Professional MASTER'!AW174)</f>
        <v/>
      </c>
      <c r="AX751" t="str">
        <f>IF(ISBLANK('Professional MASTER'!AX174),"",'Professional MASTER'!AX174)</f>
        <v/>
      </c>
      <c r="BG751" t="str">
        <f>IF(ISBLANK('Professional MASTER'!BG174),"",'Professional MASTER'!BG174)</f>
        <v/>
      </c>
      <c r="BI751" s="29" t="str">
        <f>IF(ISBLANK('Professional MASTER'!BH174),"",'Professional MASTER'!BH174)</f>
        <v/>
      </c>
      <c r="BJ751" t="str">
        <f>IF(ISBLANK('Professional MASTER'!F174),"",'Professional MASTER'!F174)</f>
        <v/>
      </c>
      <c r="BK751" t="str">
        <f>IF(ISBLANK('Professional MASTER'!G174),"",'Professional MASTER'!G174)</f>
        <v/>
      </c>
      <c r="BL751" t="str">
        <f>IF(ISBLANK('Professional MASTER'!AF174),"",'Professional MASTER'!AF174)</f>
        <v/>
      </c>
      <c r="BN751" t="str">
        <f>IF(ISBLANK('Professional MASTER'!BI174),"",'Professional MASTER'!BI174)</f>
        <v/>
      </c>
    </row>
    <row r="752" spans="6:66">
      <c r="F752" t="str">
        <f>IF(ISBLANK('Professional MASTER'!H175),"",'Professional MASTER'!H175)</f>
        <v/>
      </c>
      <c r="G752" t="str">
        <f>IF(ISBLANK('Professional MASTER'!I175),"",'Professional MASTER'!I175)</f>
        <v/>
      </c>
      <c r="H752" t="str">
        <f>IF(ISBLANK('Professional MASTER'!J175),"",'Professional MASTER'!J175)</f>
        <v/>
      </c>
      <c r="I752" t="str">
        <f>IF(ISBLANK('Professional MASTER'!K175),"",'Professional MASTER'!K175)</f>
        <v/>
      </c>
      <c r="J752" t="str">
        <f>IF(ISBLANK('Professional MASTER'!L175),"",'Professional MASTER'!L175)</f>
        <v/>
      </c>
      <c r="K752" t="str">
        <f>IF(ISBLANK('Professional MASTER'!M175),"",'Professional MASTER'!M175)</f>
        <v/>
      </c>
      <c r="N752" t="str">
        <f>IF(ISBLANK('Professional MASTER'!N175),"",'Professional MASTER'!N175)</f>
        <v/>
      </c>
      <c r="AU752" t="str">
        <f>IF(ISBLANK('Professional MASTER'!AU175),"",'Professional MASTER'!AU175)</f>
        <v/>
      </c>
      <c r="AV752" t="str">
        <f>IF(ISBLANK('Professional MASTER'!AV175),"",'Professional MASTER'!AV175)</f>
        <v/>
      </c>
      <c r="AW752" t="str">
        <f>IF(ISBLANK('Professional MASTER'!AW175),"",'Professional MASTER'!AW175)</f>
        <v/>
      </c>
      <c r="AX752" t="str">
        <f>IF(ISBLANK('Professional MASTER'!AX175),"",'Professional MASTER'!AX175)</f>
        <v/>
      </c>
      <c r="BG752" t="str">
        <f>IF(ISBLANK('Professional MASTER'!BG175),"",'Professional MASTER'!BG175)</f>
        <v/>
      </c>
      <c r="BI752" s="29" t="str">
        <f>IF(ISBLANK('Professional MASTER'!BH175),"",'Professional MASTER'!BH175)</f>
        <v/>
      </c>
      <c r="BJ752" t="str">
        <f>IF(ISBLANK('Professional MASTER'!F175),"",'Professional MASTER'!F175)</f>
        <v/>
      </c>
      <c r="BK752" t="str">
        <f>IF(ISBLANK('Professional MASTER'!G175),"",'Professional MASTER'!G175)</f>
        <v/>
      </c>
      <c r="BL752" t="str">
        <f>IF(ISBLANK('Professional MASTER'!AF175),"",'Professional MASTER'!AF175)</f>
        <v/>
      </c>
      <c r="BN752" t="str">
        <f>IF(ISBLANK('Professional MASTER'!BI175),"",'Professional MASTER'!BI175)</f>
        <v/>
      </c>
    </row>
    <row r="753" spans="6:66">
      <c r="F753" t="str">
        <f>IF(ISBLANK('Professional MASTER'!H176),"",'Professional MASTER'!H176)</f>
        <v/>
      </c>
      <c r="G753" t="str">
        <f>IF(ISBLANK('Professional MASTER'!I176),"",'Professional MASTER'!I176)</f>
        <v/>
      </c>
      <c r="H753" t="str">
        <f>IF(ISBLANK('Professional MASTER'!J176),"",'Professional MASTER'!J176)</f>
        <v/>
      </c>
      <c r="I753" t="str">
        <f>IF(ISBLANK('Professional MASTER'!K176),"",'Professional MASTER'!K176)</f>
        <v/>
      </c>
      <c r="J753" t="str">
        <f>IF(ISBLANK('Professional MASTER'!L176),"",'Professional MASTER'!L176)</f>
        <v/>
      </c>
      <c r="K753" t="str">
        <f>IF(ISBLANK('Professional MASTER'!M176),"",'Professional MASTER'!M176)</f>
        <v/>
      </c>
      <c r="N753" t="str">
        <f>IF(ISBLANK('Professional MASTER'!N176),"",'Professional MASTER'!N176)</f>
        <v/>
      </c>
      <c r="AU753" t="str">
        <f>IF(ISBLANK('Professional MASTER'!AU176),"",'Professional MASTER'!AU176)</f>
        <v/>
      </c>
      <c r="AV753" t="str">
        <f>IF(ISBLANK('Professional MASTER'!AV176),"",'Professional MASTER'!AV176)</f>
        <v/>
      </c>
      <c r="AW753" t="str">
        <f>IF(ISBLANK('Professional MASTER'!AW176),"",'Professional MASTER'!AW176)</f>
        <v/>
      </c>
      <c r="AX753" t="str">
        <f>IF(ISBLANK('Professional MASTER'!AX176),"",'Professional MASTER'!AX176)</f>
        <v/>
      </c>
      <c r="BG753" t="str">
        <f>IF(ISBLANK('Professional MASTER'!BG176),"",'Professional MASTER'!BG176)</f>
        <v/>
      </c>
      <c r="BI753" s="29" t="str">
        <f>IF(ISBLANK('Professional MASTER'!BH176),"",'Professional MASTER'!BH176)</f>
        <v/>
      </c>
      <c r="BJ753" t="str">
        <f>IF(ISBLANK('Professional MASTER'!F176),"",'Professional MASTER'!F176)</f>
        <v/>
      </c>
      <c r="BK753" t="str">
        <f>IF(ISBLANK('Professional MASTER'!G176),"",'Professional MASTER'!G176)</f>
        <v/>
      </c>
      <c r="BL753" t="str">
        <f>IF(ISBLANK('Professional MASTER'!AF176),"",'Professional MASTER'!AF176)</f>
        <v/>
      </c>
      <c r="BN753" t="str">
        <f>IF(ISBLANK('Professional MASTER'!BI176),"",'Professional MASTER'!BI176)</f>
        <v/>
      </c>
    </row>
    <row r="754" spans="6:66">
      <c r="F754" t="str">
        <f>IF(ISBLANK('Professional MASTER'!H177),"",'Professional MASTER'!H177)</f>
        <v/>
      </c>
      <c r="G754" t="str">
        <f>IF(ISBLANK('Professional MASTER'!I177),"",'Professional MASTER'!I177)</f>
        <v/>
      </c>
      <c r="H754" t="str">
        <f>IF(ISBLANK('Professional MASTER'!J177),"",'Professional MASTER'!J177)</f>
        <v/>
      </c>
      <c r="I754" t="str">
        <f>IF(ISBLANK('Professional MASTER'!K177),"",'Professional MASTER'!K177)</f>
        <v/>
      </c>
      <c r="J754" t="str">
        <f>IF(ISBLANK('Professional MASTER'!L177),"",'Professional MASTER'!L177)</f>
        <v/>
      </c>
      <c r="K754" t="str">
        <f>IF(ISBLANK('Professional MASTER'!M177),"",'Professional MASTER'!M177)</f>
        <v/>
      </c>
      <c r="N754" t="str">
        <f>IF(ISBLANK('Professional MASTER'!N177),"",'Professional MASTER'!N177)</f>
        <v/>
      </c>
      <c r="AU754" t="str">
        <f>IF(ISBLANK('Professional MASTER'!AU177),"",'Professional MASTER'!AU177)</f>
        <v/>
      </c>
      <c r="AV754" t="str">
        <f>IF(ISBLANK('Professional MASTER'!AV177),"",'Professional MASTER'!AV177)</f>
        <v/>
      </c>
      <c r="AW754" t="str">
        <f>IF(ISBLANK('Professional MASTER'!AW177),"",'Professional MASTER'!AW177)</f>
        <v/>
      </c>
      <c r="AX754" t="str">
        <f>IF(ISBLANK('Professional MASTER'!AX177),"",'Professional MASTER'!AX177)</f>
        <v/>
      </c>
      <c r="BG754" t="str">
        <f>IF(ISBLANK('Professional MASTER'!BG177),"",'Professional MASTER'!BG177)</f>
        <v/>
      </c>
      <c r="BI754" s="29" t="str">
        <f>IF(ISBLANK('Professional MASTER'!BH177),"",'Professional MASTER'!BH177)</f>
        <v/>
      </c>
      <c r="BJ754" t="str">
        <f>IF(ISBLANK('Professional MASTER'!F177),"",'Professional MASTER'!F177)</f>
        <v/>
      </c>
      <c r="BK754" t="str">
        <f>IF(ISBLANK('Professional MASTER'!G177),"",'Professional MASTER'!G177)</f>
        <v/>
      </c>
      <c r="BL754" t="str">
        <f>IF(ISBLANK('Professional MASTER'!AF177),"",'Professional MASTER'!AF177)</f>
        <v/>
      </c>
      <c r="BN754" t="str">
        <f>IF(ISBLANK('Professional MASTER'!BI177),"",'Professional MASTER'!BI177)</f>
        <v/>
      </c>
    </row>
    <row r="755" spans="6:66">
      <c r="F755" t="str">
        <f>IF(ISBLANK('Professional MASTER'!H178),"",'Professional MASTER'!H178)</f>
        <v/>
      </c>
      <c r="G755" t="str">
        <f>IF(ISBLANK('Professional MASTER'!I178),"",'Professional MASTER'!I178)</f>
        <v/>
      </c>
      <c r="H755" t="str">
        <f>IF(ISBLANK('Professional MASTER'!J178),"",'Professional MASTER'!J178)</f>
        <v/>
      </c>
      <c r="I755" t="str">
        <f>IF(ISBLANK('Professional MASTER'!K178),"",'Professional MASTER'!K178)</f>
        <v/>
      </c>
      <c r="J755" t="str">
        <f>IF(ISBLANK('Professional MASTER'!L178),"",'Professional MASTER'!L178)</f>
        <v/>
      </c>
      <c r="K755" t="str">
        <f>IF(ISBLANK('Professional MASTER'!M178),"",'Professional MASTER'!M178)</f>
        <v/>
      </c>
      <c r="N755" t="str">
        <f>IF(ISBLANK('Professional MASTER'!N178),"",'Professional MASTER'!N178)</f>
        <v/>
      </c>
      <c r="AU755" t="str">
        <f>IF(ISBLANK('Professional MASTER'!AU178),"",'Professional MASTER'!AU178)</f>
        <v/>
      </c>
      <c r="AV755" t="str">
        <f>IF(ISBLANK('Professional MASTER'!AV178),"",'Professional MASTER'!AV178)</f>
        <v/>
      </c>
      <c r="AW755" t="str">
        <f>IF(ISBLANK('Professional MASTER'!AW178),"",'Professional MASTER'!AW178)</f>
        <v/>
      </c>
      <c r="AX755" t="str">
        <f>IF(ISBLANK('Professional MASTER'!AX178),"",'Professional MASTER'!AX178)</f>
        <v/>
      </c>
      <c r="BG755" t="str">
        <f>IF(ISBLANK('Professional MASTER'!BG178),"",'Professional MASTER'!BG178)</f>
        <v/>
      </c>
      <c r="BI755" s="29" t="str">
        <f>IF(ISBLANK('Professional MASTER'!BH178),"",'Professional MASTER'!BH178)</f>
        <v/>
      </c>
      <c r="BJ755" t="str">
        <f>IF(ISBLANK('Professional MASTER'!F178),"",'Professional MASTER'!F178)</f>
        <v/>
      </c>
      <c r="BK755" t="str">
        <f>IF(ISBLANK('Professional MASTER'!G178),"",'Professional MASTER'!G178)</f>
        <v/>
      </c>
      <c r="BL755" t="str">
        <f>IF(ISBLANK('Professional MASTER'!AF178),"",'Professional MASTER'!AF178)</f>
        <v/>
      </c>
      <c r="BN755" t="str">
        <f>IF(ISBLANK('Professional MASTER'!BI178),"",'Professional MASTER'!BI178)</f>
        <v/>
      </c>
    </row>
    <row r="756" spans="6:66">
      <c r="F756" t="str">
        <f>IF(ISBLANK('Professional MASTER'!H179),"",'Professional MASTER'!H179)</f>
        <v/>
      </c>
      <c r="G756" t="str">
        <f>IF(ISBLANK('Professional MASTER'!I179),"",'Professional MASTER'!I179)</f>
        <v/>
      </c>
      <c r="H756" t="str">
        <f>IF(ISBLANK('Professional MASTER'!J179),"",'Professional MASTER'!J179)</f>
        <v/>
      </c>
      <c r="I756" t="str">
        <f>IF(ISBLANK('Professional MASTER'!K179),"",'Professional MASTER'!K179)</f>
        <v/>
      </c>
      <c r="J756" t="str">
        <f>IF(ISBLANK('Professional MASTER'!L179),"",'Professional MASTER'!L179)</f>
        <v/>
      </c>
      <c r="K756" t="str">
        <f>IF(ISBLANK('Professional MASTER'!M179),"",'Professional MASTER'!M179)</f>
        <v/>
      </c>
      <c r="N756" t="str">
        <f>IF(ISBLANK('Professional MASTER'!N179),"",'Professional MASTER'!N179)</f>
        <v/>
      </c>
      <c r="AU756" t="str">
        <f>IF(ISBLANK('Professional MASTER'!AU179),"",'Professional MASTER'!AU179)</f>
        <v/>
      </c>
      <c r="AV756" t="str">
        <f>IF(ISBLANK('Professional MASTER'!AV179),"",'Professional MASTER'!AV179)</f>
        <v/>
      </c>
      <c r="AW756" t="str">
        <f>IF(ISBLANK('Professional MASTER'!AW179),"",'Professional MASTER'!AW179)</f>
        <v/>
      </c>
      <c r="AX756" t="str">
        <f>IF(ISBLANK('Professional MASTER'!AX179),"",'Professional MASTER'!AX179)</f>
        <v/>
      </c>
      <c r="BG756" t="str">
        <f>IF(ISBLANK('Professional MASTER'!BG179),"",'Professional MASTER'!BG179)</f>
        <v/>
      </c>
      <c r="BI756" s="29" t="str">
        <f>IF(ISBLANK('Professional MASTER'!BH179),"",'Professional MASTER'!BH179)</f>
        <v/>
      </c>
      <c r="BJ756" t="str">
        <f>IF(ISBLANK('Professional MASTER'!F179),"",'Professional MASTER'!F179)</f>
        <v/>
      </c>
      <c r="BK756" t="str">
        <f>IF(ISBLANK('Professional MASTER'!G179),"",'Professional MASTER'!G179)</f>
        <v/>
      </c>
      <c r="BL756" t="str">
        <f>IF(ISBLANK('Professional MASTER'!AF179),"",'Professional MASTER'!AF179)</f>
        <v/>
      </c>
      <c r="BN756" t="str">
        <f>IF(ISBLANK('Professional MASTER'!BI179),"",'Professional MASTER'!BI179)</f>
        <v/>
      </c>
    </row>
    <row r="757" spans="6:66">
      <c r="F757" t="str">
        <f>IF(ISBLANK('Professional MASTER'!H180),"",'Professional MASTER'!H180)</f>
        <v/>
      </c>
      <c r="G757" t="str">
        <f>IF(ISBLANK('Professional MASTER'!I180),"",'Professional MASTER'!I180)</f>
        <v/>
      </c>
      <c r="H757" t="str">
        <f>IF(ISBLANK('Professional MASTER'!J180),"",'Professional MASTER'!J180)</f>
        <v/>
      </c>
      <c r="I757" t="str">
        <f>IF(ISBLANK('Professional MASTER'!K180),"",'Professional MASTER'!K180)</f>
        <v/>
      </c>
      <c r="J757" t="str">
        <f>IF(ISBLANK('Professional MASTER'!L180),"",'Professional MASTER'!L180)</f>
        <v/>
      </c>
      <c r="K757" t="str">
        <f>IF(ISBLANK('Professional MASTER'!M180),"",'Professional MASTER'!M180)</f>
        <v/>
      </c>
      <c r="N757" t="str">
        <f>IF(ISBLANK('Professional MASTER'!N180),"",'Professional MASTER'!N180)</f>
        <v/>
      </c>
      <c r="AU757" t="str">
        <f>IF(ISBLANK('Professional MASTER'!AU180),"",'Professional MASTER'!AU180)</f>
        <v/>
      </c>
      <c r="AV757" t="str">
        <f>IF(ISBLANK('Professional MASTER'!AV180),"",'Professional MASTER'!AV180)</f>
        <v/>
      </c>
      <c r="AW757" t="str">
        <f>IF(ISBLANK('Professional MASTER'!AW180),"",'Professional MASTER'!AW180)</f>
        <v/>
      </c>
      <c r="AX757" t="str">
        <f>IF(ISBLANK('Professional MASTER'!AX180),"",'Professional MASTER'!AX180)</f>
        <v/>
      </c>
      <c r="BG757" t="str">
        <f>IF(ISBLANK('Professional MASTER'!BG180),"",'Professional MASTER'!BG180)</f>
        <v/>
      </c>
      <c r="BI757" s="29" t="str">
        <f>IF(ISBLANK('Professional MASTER'!BH180),"",'Professional MASTER'!BH180)</f>
        <v/>
      </c>
      <c r="BJ757" t="str">
        <f>IF(ISBLANK('Professional MASTER'!F180),"",'Professional MASTER'!F180)</f>
        <v/>
      </c>
      <c r="BK757" t="str">
        <f>IF(ISBLANK('Professional MASTER'!G180),"",'Professional MASTER'!G180)</f>
        <v/>
      </c>
      <c r="BL757" t="str">
        <f>IF(ISBLANK('Professional MASTER'!AF180),"",'Professional MASTER'!AF180)</f>
        <v/>
      </c>
      <c r="BN757" t="str">
        <f>IF(ISBLANK('Professional MASTER'!BI180),"",'Professional MASTER'!BI180)</f>
        <v/>
      </c>
    </row>
    <row r="758" spans="6:66">
      <c r="F758" t="str">
        <f>IF(ISBLANK('Professional MASTER'!H181),"",'Professional MASTER'!H181)</f>
        <v/>
      </c>
      <c r="G758" t="str">
        <f>IF(ISBLANK('Professional MASTER'!I181),"",'Professional MASTER'!I181)</f>
        <v/>
      </c>
      <c r="H758" t="str">
        <f>IF(ISBLANK('Professional MASTER'!J181),"",'Professional MASTER'!J181)</f>
        <v/>
      </c>
      <c r="I758" t="str">
        <f>IF(ISBLANK('Professional MASTER'!K181),"",'Professional MASTER'!K181)</f>
        <v/>
      </c>
      <c r="J758" t="str">
        <f>IF(ISBLANK('Professional MASTER'!L181),"",'Professional MASTER'!L181)</f>
        <v/>
      </c>
      <c r="K758" t="str">
        <f>IF(ISBLANK('Professional MASTER'!M181),"",'Professional MASTER'!M181)</f>
        <v/>
      </c>
      <c r="N758" t="str">
        <f>IF(ISBLANK('Professional MASTER'!N181),"",'Professional MASTER'!N181)</f>
        <v/>
      </c>
      <c r="AU758" t="str">
        <f>IF(ISBLANK('Professional MASTER'!AU181),"",'Professional MASTER'!AU181)</f>
        <v/>
      </c>
      <c r="AV758" t="str">
        <f>IF(ISBLANK('Professional MASTER'!AV181),"",'Professional MASTER'!AV181)</f>
        <v/>
      </c>
      <c r="AW758" t="str">
        <f>IF(ISBLANK('Professional MASTER'!AW181),"",'Professional MASTER'!AW181)</f>
        <v/>
      </c>
      <c r="AX758" t="str">
        <f>IF(ISBLANK('Professional MASTER'!AX181),"",'Professional MASTER'!AX181)</f>
        <v/>
      </c>
      <c r="BG758" t="str">
        <f>IF(ISBLANK('Professional MASTER'!BG181),"",'Professional MASTER'!BG181)</f>
        <v/>
      </c>
      <c r="BI758" s="29" t="str">
        <f>IF(ISBLANK('Professional MASTER'!BH181),"",'Professional MASTER'!BH181)</f>
        <v/>
      </c>
      <c r="BJ758" t="str">
        <f>IF(ISBLANK('Professional MASTER'!F181),"",'Professional MASTER'!F181)</f>
        <v/>
      </c>
      <c r="BK758" t="str">
        <f>IF(ISBLANK('Professional MASTER'!G181),"",'Professional MASTER'!G181)</f>
        <v/>
      </c>
      <c r="BL758" t="str">
        <f>IF(ISBLANK('Professional MASTER'!AF181),"",'Professional MASTER'!AF181)</f>
        <v/>
      </c>
      <c r="BN758" t="str">
        <f>IF(ISBLANK('Professional MASTER'!BI181),"",'Professional MASTER'!BI181)</f>
        <v/>
      </c>
    </row>
    <row r="759" spans="6:66">
      <c r="F759" t="str">
        <f>IF(ISBLANK('Professional MASTER'!H182),"",'Professional MASTER'!H182)</f>
        <v/>
      </c>
      <c r="G759" t="str">
        <f>IF(ISBLANK('Professional MASTER'!I182),"",'Professional MASTER'!I182)</f>
        <v/>
      </c>
      <c r="H759" t="str">
        <f>IF(ISBLANK('Professional MASTER'!J182),"",'Professional MASTER'!J182)</f>
        <v/>
      </c>
      <c r="I759" t="str">
        <f>IF(ISBLANK('Professional MASTER'!K182),"",'Professional MASTER'!K182)</f>
        <v/>
      </c>
      <c r="J759" t="str">
        <f>IF(ISBLANK('Professional MASTER'!L182),"",'Professional MASTER'!L182)</f>
        <v/>
      </c>
      <c r="K759" t="str">
        <f>IF(ISBLANK('Professional MASTER'!M182),"",'Professional MASTER'!M182)</f>
        <v/>
      </c>
      <c r="N759" t="str">
        <f>IF(ISBLANK('Professional MASTER'!N182),"",'Professional MASTER'!N182)</f>
        <v/>
      </c>
      <c r="AU759" t="str">
        <f>IF(ISBLANK('Professional MASTER'!AU182),"",'Professional MASTER'!AU182)</f>
        <v/>
      </c>
      <c r="AV759" t="str">
        <f>IF(ISBLANK('Professional MASTER'!AV182),"",'Professional MASTER'!AV182)</f>
        <v/>
      </c>
      <c r="AW759" t="str">
        <f>IF(ISBLANK('Professional MASTER'!AW182),"",'Professional MASTER'!AW182)</f>
        <v/>
      </c>
      <c r="AX759" t="str">
        <f>IF(ISBLANK('Professional MASTER'!AX182),"",'Professional MASTER'!AX182)</f>
        <v/>
      </c>
      <c r="BG759" t="str">
        <f>IF(ISBLANK('Professional MASTER'!BG182),"",'Professional MASTER'!BG182)</f>
        <v/>
      </c>
      <c r="BI759" s="29" t="str">
        <f>IF(ISBLANK('Professional MASTER'!BH182),"",'Professional MASTER'!BH182)</f>
        <v/>
      </c>
      <c r="BJ759" t="str">
        <f>IF(ISBLANK('Professional MASTER'!F182),"",'Professional MASTER'!F182)</f>
        <v/>
      </c>
      <c r="BK759" t="str">
        <f>IF(ISBLANK('Professional MASTER'!G182),"",'Professional MASTER'!G182)</f>
        <v/>
      </c>
      <c r="BL759" t="str">
        <f>IF(ISBLANK('Professional MASTER'!AF182),"",'Professional MASTER'!AF182)</f>
        <v/>
      </c>
      <c r="BN759" t="str">
        <f>IF(ISBLANK('Professional MASTER'!BI182),"",'Professional MASTER'!BI182)</f>
        <v/>
      </c>
    </row>
    <row r="760" spans="6:66">
      <c r="F760" t="str">
        <f>IF(ISBLANK('Professional MASTER'!H183),"",'Professional MASTER'!H183)</f>
        <v/>
      </c>
      <c r="G760" t="str">
        <f>IF(ISBLANK('Professional MASTER'!I183),"",'Professional MASTER'!I183)</f>
        <v/>
      </c>
      <c r="H760" t="str">
        <f>IF(ISBLANK('Professional MASTER'!J183),"",'Professional MASTER'!J183)</f>
        <v/>
      </c>
      <c r="I760" t="str">
        <f>IF(ISBLANK('Professional MASTER'!K183),"",'Professional MASTER'!K183)</f>
        <v/>
      </c>
      <c r="J760" t="str">
        <f>IF(ISBLANK('Professional MASTER'!L183),"",'Professional MASTER'!L183)</f>
        <v/>
      </c>
      <c r="K760" t="str">
        <f>IF(ISBLANK('Professional MASTER'!M183),"",'Professional MASTER'!M183)</f>
        <v/>
      </c>
      <c r="N760" t="str">
        <f>IF(ISBLANK('Professional MASTER'!N183),"",'Professional MASTER'!N183)</f>
        <v/>
      </c>
      <c r="AU760" t="str">
        <f>IF(ISBLANK('Professional MASTER'!AU183),"",'Professional MASTER'!AU183)</f>
        <v/>
      </c>
      <c r="AV760" t="str">
        <f>IF(ISBLANK('Professional MASTER'!AV183),"",'Professional MASTER'!AV183)</f>
        <v/>
      </c>
      <c r="AW760" t="str">
        <f>IF(ISBLANK('Professional MASTER'!AW183),"",'Professional MASTER'!AW183)</f>
        <v/>
      </c>
      <c r="AX760" t="str">
        <f>IF(ISBLANK('Professional MASTER'!AX183),"",'Professional MASTER'!AX183)</f>
        <v/>
      </c>
      <c r="BG760" t="str">
        <f>IF(ISBLANK('Professional MASTER'!BG183),"",'Professional MASTER'!BG183)</f>
        <v/>
      </c>
      <c r="BI760" s="29" t="str">
        <f>IF(ISBLANK('Professional MASTER'!BH183),"",'Professional MASTER'!BH183)</f>
        <v/>
      </c>
      <c r="BJ760" t="str">
        <f>IF(ISBLANK('Professional MASTER'!F183),"",'Professional MASTER'!F183)</f>
        <v/>
      </c>
      <c r="BK760" t="str">
        <f>IF(ISBLANK('Professional MASTER'!G183),"",'Professional MASTER'!G183)</f>
        <v/>
      </c>
      <c r="BL760" t="str">
        <f>IF(ISBLANK('Professional MASTER'!AF183),"",'Professional MASTER'!AF183)</f>
        <v/>
      </c>
      <c r="BN760" t="str">
        <f>IF(ISBLANK('Professional MASTER'!BI183),"",'Professional MASTER'!BI183)</f>
        <v/>
      </c>
    </row>
    <row r="761" spans="6:66">
      <c r="F761" t="str">
        <f>IF(ISBLANK('Professional MASTER'!H184),"",'Professional MASTER'!H184)</f>
        <v/>
      </c>
      <c r="G761" t="str">
        <f>IF(ISBLANK('Professional MASTER'!I184),"",'Professional MASTER'!I184)</f>
        <v/>
      </c>
      <c r="H761" t="str">
        <f>IF(ISBLANK('Professional MASTER'!J184),"",'Professional MASTER'!J184)</f>
        <v/>
      </c>
      <c r="I761" t="str">
        <f>IF(ISBLANK('Professional MASTER'!K184),"",'Professional MASTER'!K184)</f>
        <v/>
      </c>
      <c r="J761" t="str">
        <f>IF(ISBLANK('Professional MASTER'!L184),"",'Professional MASTER'!L184)</f>
        <v/>
      </c>
      <c r="K761" t="str">
        <f>IF(ISBLANK('Professional MASTER'!M184),"",'Professional MASTER'!M184)</f>
        <v/>
      </c>
      <c r="N761" t="str">
        <f>IF(ISBLANK('Professional MASTER'!N184),"",'Professional MASTER'!N184)</f>
        <v/>
      </c>
      <c r="AU761" t="str">
        <f>IF(ISBLANK('Professional MASTER'!AU184),"",'Professional MASTER'!AU184)</f>
        <v/>
      </c>
      <c r="AV761" t="str">
        <f>IF(ISBLANK('Professional MASTER'!AV184),"",'Professional MASTER'!AV184)</f>
        <v/>
      </c>
      <c r="AW761" t="str">
        <f>IF(ISBLANK('Professional MASTER'!AW184),"",'Professional MASTER'!AW184)</f>
        <v/>
      </c>
      <c r="AX761" t="str">
        <f>IF(ISBLANK('Professional MASTER'!AX184),"",'Professional MASTER'!AX184)</f>
        <v/>
      </c>
      <c r="BG761" t="str">
        <f>IF(ISBLANK('Professional MASTER'!BG184),"",'Professional MASTER'!BG184)</f>
        <v/>
      </c>
      <c r="BI761" s="29" t="str">
        <f>IF(ISBLANK('Professional MASTER'!BH184),"",'Professional MASTER'!BH184)</f>
        <v/>
      </c>
      <c r="BJ761" t="str">
        <f>IF(ISBLANK('Professional MASTER'!F184),"",'Professional MASTER'!F184)</f>
        <v/>
      </c>
      <c r="BK761" t="str">
        <f>IF(ISBLANK('Professional MASTER'!G184),"",'Professional MASTER'!G184)</f>
        <v/>
      </c>
      <c r="BL761" t="str">
        <f>IF(ISBLANK('Professional MASTER'!AF184),"",'Professional MASTER'!AF184)</f>
        <v/>
      </c>
      <c r="BN761" t="str">
        <f>IF(ISBLANK('Professional MASTER'!BI184),"",'Professional MASTER'!BI184)</f>
        <v/>
      </c>
    </row>
    <row r="762" spans="6:66">
      <c r="F762" t="str">
        <f>IF(ISBLANK('Professional MASTER'!H185),"",'Professional MASTER'!H185)</f>
        <v/>
      </c>
      <c r="G762" t="str">
        <f>IF(ISBLANK('Professional MASTER'!I185),"",'Professional MASTER'!I185)</f>
        <v/>
      </c>
      <c r="H762" t="str">
        <f>IF(ISBLANK('Professional MASTER'!J185),"",'Professional MASTER'!J185)</f>
        <v/>
      </c>
      <c r="I762" t="str">
        <f>IF(ISBLANK('Professional MASTER'!K185),"",'Professional MASTER'!K185)</f>
        <v/>
      </c>
      <c r="J762" t="str">
        <f>IF(ISBLANK('Professional MASTER'!L185),"",'Professional MASTER'!L185)</f>
        <v/>
      </c>
      <c r="K762" t="str">
        <f>IF(ISBLANK('Professional MASTER'!M185),"",'Professional MASTER'!M185)</f>
        <v/>
      </c>
      <c r="N762" t="str">
        <f>IF(ISBLANK('Professional MASTER'!N185),"",'Professional MASTER'!N185)</f>
        <v/>
      </c>
      <c r="AU762" t="str">
        <f>IF(ISBLANK('Professional MASTER'!AU185),"",'Professional MASTER'!AU185)</f>
        <v/>
      </c>
      <c r="AV762" t="str">
        <f>IF(ISBLANK('Professional MASTER'!AV185),"",'Professional MASTER'!AV185)</f>
        <v/>
      </c>
      <c r="AW762" t="str">
        <f>IF(ISBLANK('Professional MASTER'!AW185),"",'Professional MASTER'!AW185)</f>
        <v/>
      </c>
      <c r="AX762" t="str">
        <f>IF(ISBLANK('Professional MASTER'!AX185),"",'Professional MASTER'!AX185)</f>
        <v/>
      </c>
      <c r="BG762" t="str">
        <f>IF(ISBLANK('Professional MASTER'!BG185),"",'Professional MASTER'!BG185)</f>
        <v/>
      </c>
      <c r="BI762" s="29" t="str">
        <f>IF(ISBLANK('Professional MASTER'!BH185),"",'Professional MASTER'!BH185)</f>
        <v/>
      </c>
      <c r="BJ762" t="str">
        <f>IF(ISBLANK('Professional MASTER'!F185),"",'Professional MASTER'!F185)</f>
        <v/>
      </c>
      <c r="BK762" t="str">
        <f>IF(ISBLANK('Professional MASTER'!G185),"",'Professional MASTER'!G185)</f>
        <v/>
      </c>
      <c r="BL762" t="str">
        <f>IF(ISBLANK('Professional MASTER'!AF185),"",'Professional MASTER'!AF185)</f>
        <v/>
      </c>
      <c r="BN762" t="str">
        <f>IF(ISBLANK('Professional MASTER'!BI185),"",'Professional MASTER'!BI185)</f>
        <v/>
      </c>
    </row>
    <row r="763" spans="6:66">
      <c r="F763" t="str">
        <f>IF(ISBLANK('Professional MASTER'!H186),"",'Professional MASTER'!H186)</f>
        <v/>
      </c>
      <c r="G763" t="str">
        <f>IF(ISBLANK('Professional MASTER'!I186),"",'Professional MASTER'!I186)</f>
        <v/>
      </c>
      <c r="H763" t="str">
        <f>IF(ISBLANK('Professional MASTER'!J186),"",'Professional MASTER'!J186)</f>
        <v/>
      </c>
      <c r="I763" t="str">
        <f>IF(ISBLANK('Professional MASTER'!K186),"",'Professional MASTER'!K186)</f>
        <v/>
      </c>
      <c r="J763" t="str">
        <f>IF(ISBLANK('Professional MASTER'!L186),"",'Professional MASTER'!L186)</f>
        <v/>
      </c>
      <c r="K763" t="str">
        <f>IF(ISBLANK('Professional MASTER'!M186),"",'Professional MASTER'!M186)</f>
        <v/>
      </c>
      <c r="N763" t="str">
        <f>IF(ISBLANK('Professional MASTER'!N186),"",'Professional MASTER'!N186)</f>
        <v/>
      </c>
      <c r="AU763" t="str">
        <f>IF(ISBLANK('Professional MASTER'!AU186),"",'Professional MASTER'!AU186)</f>
        <v/>
      </c>
      <c r="AV763" t="str">
        <f>IF(ISBLANK('Professional MASTER'!AV186),"",'Professional MASTER'!AV186)</f>
        <v/>
      </c>
      <c r="AW763" t="str">
        <f>IF(ISBLANK('Professional MASTER'!AW186),"",'Professional MASTER'!AW186)</f>
        <v/>
      </c>
      <c r="AX763" t="str">
        <f>IF(ISBLANK('Professional MASTER'!AX186),"",'Professional MASTER'!AX186)</f>
        <v/>
      </c>
      <c r="BG763" t="str">
        <f>IF(ISBLANK('Professional MASTER'!BG186),"",'Professional MASTER'!BG186)</f>
        <v/>
      </c>
      <c r="BI763" s="29" t="str">
        <f>IF(ISBLANK('Professional MASTER'!BH186),"",'Professional MASTER'!BH186)</f>
        <v/>
      </c>
      <c r="BJ763" t="str">
        <f>IF(ISBLANK('Professional MASTER'!F186),"",'Professional MASTER'!F186)</f>
        <v/>
      </c>
      <c r="BK763" t="str">
        <f>IF(ISBLANK('Professional MASTER'!G186),"",'Professional MASTER'!G186)</f>
        <v/>
      </c>
      <c r="BL763" t="str">
        <f>IF(ISBLANK('Professional MASTER'!AF186),"",'Professional MASTER'!AF186)</f>
        <v/>
      </c>
      <c r="BN763" t="str">
        <f>IF(ISBLANK('Professional MASTER'!BI186),"",'Professional MASTER'!BI186)</f>
        <v/>
      </c>
    </row>
    <row r="764" spans="6:66">
      <c r="F764" t="str">
        <f>IF(ISBLANK('Professional MASTER'!H187),"",'Professional MASTER'!H187)</f>
        <v/>
      </c>
      <c r="G764" t="str">
        <f>IF(ISBLANK('Professional MASTER'!I187),"",'Professional MASTER'!I187)</f>
        <v/>
      </c>
      <c r="H764" t="str">
        <f>IF(ISBLANK('Professional MASTER'!J187),"",'Professional MASTER'!J187)</f>
        <v/>
      </c>
      <c r="I764" t="str">
        <f>IF(ISBLANK('Professional MASTER'!K187),"",'Professional MASTER'!K187)</f>
        <v/>
      </c>
      <c r="J764" t="str">
        <f>IF(ISBLANK('Professional MASTER'!L187),"",'Professional MASTER'!L187)</f>
        <v/>
      </c>
      <c r="K764" t="str">
        <f>IF(ISBLANK('Professional MASTER'!M187),"",'Professional MASTER'!M187)</f>
        <v/>
      </c>
      <c r="N764" t="str">
        <f>IF(ISBLANK('Professional MASTER'!N187),"",'Professional MASTER'!N187)</f>
        <v/>
      </c>
      <c r="AU764" t="str">
        <f>IF(ISBLANK('Professional MASTER'!AU187),"",'Professional MASTER'!AU187)</f>
        <v/>
      </c>
      <c r="AV764" t="str">
        <f>IF(ISBLANK('Professional MASTER'!AV187),"",'Professional MASTER'!AV187)</f>
        <v/>
      </c>
      <c r="AW764" t="str">
        <f>IF(ISBLANK('Professional MASTER'!AW187),"",'Professional MASTER'!AW187)</f>
        <v/>
      </c>
      <c r="AX764" t="str">
        <f>IF(ISBLANK('Professional MASTER'!AX187),"",'Professional MASTER'!AX187)</f>
        <v/>
      </c>
      <c r="BG764" t="str">
        <f>IF(ISBLANK('Professional MASTER'!BG187),"",'Professional MASTER'!BG187)</f>
        <v/>
      </c>
      <c r="BI764" s="29" t="str">
        <f>IF(ISBLANK('Professional MASTER'!BH187),"",'Professional MASTER'!BH187)</f>
        <v/>
      </c>
      <c r="BJ764" t="str">
        <f>IF(ISBLANK('Professional MASTER'!F187),"",'Professional MASTER'!F187)</f>
        <v/>
      </c>
      <c r="BK764" t="str">
        <f>IF(ISBLANK('Professional MASTER'!G187),"",'Professional MASTER'!G187)</f>
        <v/>
      </c>
      <c r="BL764" t="str">
        <f>IF(ISBLANK('Professional MASTER'!AF187),"",'Professional MASTER'!AF187)</f>
        <v/>
      </c>
      <c r="BN764" t="str">
        <f>IF(ISBLANK('Professional MASTER'!BI187),"",'Professional MASTER'!BI187)</f>
        <v/>
      </c>
    </row>
    <row r="765" spans="6:66">
      <c r="F765" t="str">
        <f>IF(ISBLANK('Professional MASTER'!H188),"",'Professional MASTER'!H188)</f>
        <v/>
      </c>
      <c r="G765" t="str">
        <f>IF(ISBLANK('Professional MASTER'!I188),"",'Professional MASTER'!I188)</f>
        <v/>
      </c>
      <c r="H765" t="str">
        <f>IF(ISBLANK('Professional MASTER'!J188),"",'Professional MASTER'!J188)</f>
        <v/>
      </c>
      <c r="I765" t="str">
        <f>IF(ISBLANK('Professional MASTER'!K188),"",'Professional MASTER'!K188)</f>
        <v/>
      </c>
      <c r="J765" t="str">
        <f>IF(ISBLANK('Professional MASTER'!L188),"",'Professional MASTER'!L188)</f>
        <v/>
      </c>
      <c r="K765" t="str">
        <f>IF(ISBLANK('Professional MASTER'!M188),"",'Professional MASTER'!M188)</f>
        <v/>
      </c>
      <c r="N765" t="str">
        <f>IF(ISBLANK('Professional MASTER'!N188),"",'Professional MASTER'!N188)</f>
        <v/>
      </c>
      <c r="AU765" t="str">
        <f>IF(ISBLANK('Professional MASTER'!AU188),"",'Professional MASTER'!AU188)</f>
        <v/>
      </c>
      <c r="AV765" t="str">
        <f>IF(ISBLANK('Professional MASTER'!AV188),"",'Professional MASTER'!AV188)</f>
        <v/>
      </c>
      <c r="AW765" t="str">
        <f>IF(ISBLANK('Professional MASTER'!AW188),"",'Professional MASTER'!AW188)</f>
        <v/>
      </c>
      <c r="AX765" t="str">
        <f>IF(ISBLANK('Professional MASTER'!AX188),"",'Professional MASTER'!AX188)</f>
        <v/>
      </c>
      <c r="BG765" t="str">
        <f>IF(ISBLANK('Professional MASTER'!BG188),"",'Professional MASTER'!BG188)</f>
        <v/>
      </c>
      <c r="BI765" s="29" t="str">
        <f>IF(ISBLANK('Professional MASTER'!BH188),"",'Professional MASTER'!BH188)</f>
        <v/>
      </c>
      <c r="BJ765" t="str">
        <f>IF(ISBLANK('Professional MASTER'!F188),"",'Professional MASTER'!F188)</f>
        <v/>
      </c>
      <c r="BK765" t="str">
        <f>IF(ISBLANK('Professional MASTER'!G188),"",'Professional MASTER'!G188)</f>
        <v/>
      </c>
      <c r="BL765" t="str">
        <f>IF(ISBLANK('Professional MASTER'!AF188),"",'Professional MASTER'!AF188)</f>
        <v/>
      </c>
      <c r="BN765" t="str">
        <f>IF(ISBLANK('Professional MASTER'!BI188),"",'Professional MASTER'!BI188)</f>
        <v/>
      </c>
    </row>
    <row r="766" spans="6:66">
      <c r="F766" t="str">
        <f>IF(ISBLANK('Professional MASTER'!H189),"",'Professional MASTER'!H189)</f>
        <v/>
      </c>
      <c r="G766" t="str">
        <f>IF(ISBLANK('Professional MASTER'!I189),"",'Professional MASTER'!I189)</f>
        <v/>
      </c>
      <c r="H766" t="str">
        <f>IF(ISBLANK('Professional MASTER'!J189),"",'Professional MASTER'!J189)</f>
        <v/>
      </c>
      <c r="I766" t="str">
        <f>IF(ISBLANK('Professional MASTER'!K189),"",'Professional MASTER'!K189)</f>
        <v/>
      </c>
      <c r="J766" t="str">
        <f>IF(ISBLANK('Professional MASTER'!L189),"",'Professional MASTER'!L189)</f>
        <v/>
      </c>
      <c r="K766" t="str">
        <f>IF(ISBLANK('Professional MASTER'!M189),"",'Professional MASTER'!M189)</f>
        <v/>
      </c>
      <c r="N766" t="str">
        <f>IF(ISBLANK('Professional MASTER'!N189),"",'Professional MASTER'!N189)</f>
        <v/>
      </c>
      <c r="AU766" t="str">
        <f>IF(ISBLANK('Professional MASTER'!AU189),"",'Professional MASTER'!AU189)</f>
        <v/>
      </c>
      <c r="AV766" t="str">
        <f>IF(ISBLANK('Professional MASTER'!AV189),"",'Professional MASTER'!AV189)</f>
        <v/>
      </c>
      <c r="AW766" t="str">
        <f>IF(ISBLANK('Professional MASTER'!AW189),"",'Professional MASTER'!AW189)</f>
        <v/>
      </c>
      <c r="AX766" t="str">
        <f>IF(ISBLANK('Professional MASTER'!AX189),"",'Professional MASTER'!AX189)</f>
        <v/>
      </c>
      <c r="BG766" t="str">
        <f>IF(ISBLANK('Professional MASTER'!BG189),"",'Professional MASTER'!BG189)</f>
        <v/>
      </c>
      <c r="BI766" s="29" t="str">
        <f>IF(ISBLANK('Professional MASTER'!BH189),"",'Professional MASTER'!BH189)</f>
        <v/>
      </c>
      <c r="BJ766" t="str">
        <f>IF(ISBLANK('Professional MASTER'!F189),"",'Professional MASTER'!F189)</f>
        <v/>
      </c>
      <c r="BK766" t="str">
        <f>IF(ISBLANK('Professional MASTER'!G189),"",'Professional MASTER'!G189)</f>
        <v/>
      </c>
      <c r="BL766" t="str">
        <f>IF(ISBLANK('Professional MASTER'!AF189),"",'Professional MASTER'!AF189)</f>
        <v/>
      </c>
      <c r="BN766" t="str">
        <f>IF(ISBLANK('Professional MASTER'!BI189),"",'Professional MASTER'!BI189)</f>
        <v/>
      </c>
    </row>
    <row r="767" spans="6:66">
      <c r="F767" t="str">
        <f>IF(ISBLANK('Professional MASTER'!H190),"",'Professional MASTER'!H190)</f>
        <v/>
      </c>
      <c r="G767" t="str">
        <f>IF(ISBLANK('Professional MASTER'!I190),"",'Professional MASTER'!I190)</f>
        <v/>
      </c>
      <c r="H767" t="str">
        <f>IF(ISBLANK('Professional MASTER'!J190),"",'Professional MASTER'!J190)</f>
        <v/>
      </c>
      <c r="I767" t="str">
        <f>IF(ISBLANK('Professional MASTER'!K190),"",'Professional MASTER'!K190)</f>
        <v/>
      </c>
      <c r="J767" t="str">
        <f>IF(ISBLANK('Professional MASTER'!L190),"",'Professional MASTER'!L190)</f>
        <v/>
      </c>
      <c r="K767" t="str">
        <f>IF(ISBLANK('Professional MASTER'!M190),"",'Professional MASTER'!M190)</f>
        <v/>
      </c>
      <c r="N767" t="str">
        <f>IF(ISBLANK('Professional MASTER'!N190),"",'Professional MASTER'!N190)</f>
        <v/>
      </c>
      <c r="AU767" t="str">
        <f>IF(ISBLANK('Professional MASTER'!AU190),"",'Professional MASTER'!AU190)</f>
        <v/>
      </c>
      <c r="AV767" t="str">
        <f>IF(ISBLANK('Professional MASTER'!AV190),"",'Professional MASTER'!AV190)</f>
        <v/>
      </c>
      <c r="AW767" t="str">
        <f>IF(ISBLANK('Professional MASTER'!AW190),"",'Professional MASTER'!AW190)</f>
        <v/>
      </c>
      <c r="AX767" t="str">
        <f>IF(ISBLANK('Professional MASTER'!AX190),"",'Professional MASTER'!AX190)</f>
        <v/>
      </c>
      <c r="BG767" t="str">
        <f>IF(ISBLANK('Professional MASTER'!BG190),"",'Professional MASTER'!BG190)</f>
        <v/>
      </c>
      <c r="BI767" s="29" t="str">
        <f>IF(ISBLANK('Professional MASTER'!BH190),"",'Professional MASTER'!BH190)</f>
        <v/>
      </c>
      <c r="BJ767" t="str">
        <f>IF(ISBLANK('Professional MASTER'!F190),"",'Professional MASTER'!F190)</f>
        <v/>
      </c>
      <c r="BK767" t="str">
        <f>IF(ISBLANK('Professional MASTER'!G190),"",'Professional MASTER'!G190)</f>
        <v/>
      </c>
      <c r="BL767" t="str">
        <f>IF(ISBLANK('Professional MASTER'!AF190),"",'Professional MASTER'!AF190)</f>
        <v/>
      </c>
      <c r="BN767" t="str">
        <f>IF(ISBLANK('Professional MASTER'!BI190),"",'Professional MASTER'!BI190)</f>
        <v/>
      </c>
    </row>
    <row r="768" spans="6:66">
      <c r="F768" t="str">
        <f>IF(ISBLANK('Professional MASTER'!H191),"",'Professional MASTER'!H191)</f>
        <v/>
      </c>
      <c r="G768" t="str">
        <f>IF(ISBLANK('Professional MASTER'!I191),"",'Professional MASTER'!I191)</f>
        <v/>
      </c>
      <c r="H768" t="str">
        <f>IF(ISBLANK('Professional MASTER'!J191),"",'Professional MASTER'!J191)</f>
        <v/>
      </c>
      <c r="I768" t="str">
        <f>IF(ISBLANK('Professional MASTER'!K191),"",'Professional MASTER'!K191)</f>
        <v/>
      </c>
      <c r="J768" t="str">
        <f>IF(ISBLANK('Professional MASTER'!L191),"",'Professional MASTER'!L191)</f>
        <v/>
      </c>
      <c r="K768" t="str">
        <f>IF(ISBLANK('Professional MASTER'!M191),"",'Professional MASTER'!M191)</f>
        <v/>
      </c>
      <c r="N768" t="str">
        <f>IF(ISBLANK('Professional MASTER'!N191),"",'Professional MASTER'!N191)</f>
        <v/>
      </c>
      <c r="AU768" t="str">
        <f>IF(ISBLANK('Professional MASTER'!AU191),"",'Professional MASTER'!AU191)</f>
        <v/>
      </c>
      <c r="AV768" t="str">
        <f>IF(ISBLANK('Professional MASTER'!AV191),"",'Professional MASTER'!AV191)</f>
        <v/>
      </c>
      <c r="AW768" t="str">
        <f>IF(ISBLANK('Professional MASTER'!AW191),"",'Professional MASTER'!AW191)</f>
        <v/>
      </c>
      <c r="AX768" t="str">
        <f>IF(ISBLANK('Professional MASTER'!AX191),"",'Professional MASTER'!AX191)</f>
        <v/>
      </c>
      <c r="BG768" t="str">
        <f>IF(ISBLANK('Professional MASTER'!BG191),"",'Professional MASTER'!BG191)</f>
        <v/>
      </c>
      <c r="BI768" s="29" t="str">
        <f>IF(ISBLANK('Professional MASTER'!BH191),"",'Professional MASTER'!BH191)</f>
        <v/>
      </c>
      <c r="BJ768" t="str">
        <f>IF(ISBLANK('Professional MASTER'!F191),"",'Professional MASTER'!F191)</f>
        <v/>
      </c>
      <c r="BK768" t="str">
        <f>IF(ISBLANK('Professional MASTER'!G191),"",'Professional MASTER'!G191)</f>
        <v/>
      </c>
      <c r="BL768" t="str">
        <f>IF(ISBLANK('Professional MASTER'!AF191),"",'Professional MASTER'!AF191)</f>
        <v/>
      </c>
      <c r="BN768" t="str">
        <f>IF(ISBLANK('Professional MASTER'!BI191),"",'Professional MASTER'!BI191)</f>
        <v/>
      </c>
    </row>
    <row r="769" spans="6:66">
      <c r="F769" t="str">
        <f>IF(ISBLANK('Professional MASTER'!H192),"",'Professional MASTER'!H192)</f>
        <v/>
      </c>
      <c r="G769" t="str">
        <f>IF(ISBLANK('Professional MASTER'!I192),"",'Professional MASTER'!I192)</f>
        <v/>
      </c>
      <c r="H769" t="str">
        <f>IF(ISBLANK('Professional MASTER'!J192),"",'Professional MASTER'!J192)</f>
        <v/>
      </c>
      <c r="I769" t="str">
        <f>IF(ISBLANK('Professional MASTER'!K192),"",'Professional MASTER'!K192)</f>
        <v/>
      </c>
      <c r="J769" t="str">
        <f>IF(ISBLANK('Professional MASTER'!L192),"",'Professional MASTER'!L192)</f>
        <v/>
      </c>
      <c r="K769" t="str">
        <f>IF(ISBLANK('Professional MASTER'!M192),"",'Professional MASTER'!M192)</f>
        <v/>
      </c>
      <c r="N769" t="str">
        <f>IF(ISBLANK('Professional MASTER'!N192),"",'Professional MASTER'!N192)</f>
        <v/>
      </c>
      <c r="AU769" t="str">
        <f>IF(ISBLANK('Professional MASTER'!AU192),"",'Professional MASTER'!AU192)</f>
        <v/>
      </c>
      <c r="AV769" t="str">
        <f>IF(ISBLANK('Professional MASTER'!AV192),"",'Professional MASTER'!AV192)</f>
        <v/>
      </c>
      <c r="AW769" t="str">
        <f>IF(ISBLANK('Professional MASTER'!AW192),"",'Professional MASTER'!AW192)</f>
        <v/>
      </c>
      <c r="AX769" t="str">
        <f>IF(ISBLANK('Professional MASTER'!AX192),"",'Professional MASTER'!AX192)</f>
        <v/>
      </c>
      <c r="BG769" t="str">
        <f>IF(ISBLANK('Professional MASTER'!BG192),"",'Professional MASTER'!BG192)</f>
        <v/>
      </c>
      <c r="BI769" s="29" t="str">
        <f>IF(ISBLANK('Professional MASTER'!BH192),"",'Professional MASTER'!BH192)</f>
        <v/>
      </c>
      <c r="BJ769" t="str">
        <f>IF(ISBLANK('Professional MASTER'!F192),"",'Professional MASTER'!F192)</f>
        <v/>
      </c>
      <c r="BK769" t="str">
        <f>IF(ISBLANK('Professional MASTER'!G192),"",'Professional MASTER'!G192)</f>
        <v/>
      </c>
      <c r="BL769" t="str">
        <f>IF(ISBLANK('Professional MASTER'!AF192),"",'Professional MASTER'!AF192)</f>
        <v/>
      </c>
      <c r="BN769" t="str">
        <f>IF(ISBLANK('Professional MASTER'!BI192),"",'Professional MASTER'!BI192)</f>
        <v/>
      </c>
    </row>
    <row r="770" spans="6:66">
      <c r="F770" t="str">
        <f>IF(ISBLANK('Professional MASTER'!H193),"",'Professional MASTER'!H193)</f>
        <v/>
      </c>
      <c r="G770" t="str">
        <f>IF(ISBLANK('Professional MASTER'!I193),"",'Professional MASTER'!I193)</f>
        <v/>
      </c>
      <c r="H770" t="str">
        <f>IF(ISBLANK('Professional MASTER'!J193),"",'Professional MASTER'!J193)</f>
        <v/>
      </c>
      <c r="I770" t="str">
        <f>IF(ISBLANK('Professional MASTER'!K193),"",'Professional MASTER'!K193)</f>
        <v/>
      </c>
      <c r="J770" t="str">
        <f>IF(ISBLANK('Professional MASTER'!L193),"",'Professional MASTER'!L193)</f>
        <v/>
      </c>
      <c r="K770" t="str">
        <f>IF(ISBLANK('Professional MASTER'!M193),"",'Professional MASTER'!M193)</f>
        <v/>
      </c>
      <c r="N770" t="str">
        <f>IF(ISBLANK('Professional MASTER'!N193),"",'Professional MASTER'!N193)</f>
        <v/>
      </c>
      <c r="AU770" t="str">
        <f>IF(ISBLANK('Professional MASTER'!AU193),"",'Professional MASTER'!AU193)</f>
        <v/>
      </c>
      <c r="AV770" t="str">
        <f>IF(ISBLANK('Professional MASTER'!AV193),"",'Professional MASTER'!AV193)</f>
        <v/>
      </c>
      <c r="AW770" t="str">
        <f>IF(ISBLANK('Professional MASTER'!AW193),"",'Professional MASTER'!AW193)</f>
        <v/>
      </c>
      <c r="AX770" t="str">
        <f>IF(ISBLANK('Professional MASTER'!AX193),"",'Professional MASTER'!AX193)</f>
        <v/>
      </c>
      <c r="BG770" t="str">
        <f>IF(ISBLANK('Professional MASTER'!BG193),"",'Professional MASTER'!BG193)</f>
        <v/>
      </c>
      <c r="BI770" s="29" t="str">
        <f>IF(ISBLANK('Professional MASTER'!BH193),"",'Professional MASTER'!BH193)</f>
        <v/>
      </c>
      <c r="BJ770" t="str">
        <f>IF(ISBLANK('Professional MASTER'!F193),"",'Professional MASTER'!F193)</f>
        <v/>
      </c>
      <c r="BK770" t="str">
        <f>IF(ISBLANK('Professional MASTER'!G193),"",'Professional MASTER'!G193)</f>
        <v/>
      </c>
      <c r="BL770" t="str">
        <f>IF(ISBLANK('Professional MASTER'!AF193),"",'Professional MASTER'!AF193)</f>
        <v/>
      </c>
      <c r="BN770" t="str">
        <f>IF(ISBLANK('Professional MASTER'!BI193),"",'Professional MASTER'!BI193)</f>
        <v/>
      </c>
    </row>
    <row r="771" spans="6:66">
      <c r="F771" t="str">
        <f>IF(ISBLANK('Professional MASTER'!H194),"",'Professional MASTER'!H194)</f>
        <v/>
      </c>
      <c r="G771" t="str">
        <f>IF(ISBLANK('Professional MASTER'!I194),"",'Professional MASTER'!I194)</f>
        <v/>
      </c>
      <c r="H771" t="str">
        <f>IF(ISBLANK('Professional MASTER'!J194),"",'Professional MASTER'!J194)</f>
        <v/>
      </c>
      <c r="I771" t="str">
        <f>IF(ISBLANK('Professional MASTER'!K194),"",'Professional MASTER'!K194)</f>
        <v/>
      </c>
      <c r="J771" t="str">
        <f>IF(ISBLANK('Professional MASTER'!L194),"",'Professional MASTER'!L194)</f>
        <v/>
      </c>
      <c r="K771" t="str">
        <f>IF(ISBLANK('Professional MASTER'!M194),"",'Professional MASTER'!M194)</f>
        <v/>
      </c>
      <c r="N771" t="str">
        <f>IF(ISBLANK('Professional MASTER'!N194),"",'Professional MASTER'!N194)</f>
        <v/>
      </c>
      <c r="AU771" t="str">
        <f>IF(ISBLANK('Professional MASTER'!AU194),"",'Professional MASTER'!AU194)</f>
        <v/>
      </c>
      <c r="AV771" t="str">
        <f>IF(ISBLANK('Professional MASTER'!AV194),"",'Professional MASTER'!AV194)</f>
        <v/>
      </c>
      <c r="AW771" t="str">
        <f>IF(ISBLANK('Professional MASTER'!AW194),"",'Professional MASTER'!AW194)</f>
        <v/>
      </c>
      <c r="AX771" t="str">
        <f>IF(ISBLANK('Professional MASTER'!AX194),"",'Professional MASTER'!AX194)</f>
        <v/>
      </c>
      <c r="BG771" t="str">
        <f>IF(ISBLANK('Professional MASTER'!BG194),"",'Professional MASTER'!BG194)</f>
        <v/>
      </c>
      <c r="BI771" s="29" t="str">
        <f>IF(ISBLANK('Professional MASTER'!BH194),"",'Professional MASTER'!BH194)</f>
        <v/>
      </c>
      <c r="BJ771" t="str">
        <f>IF(ISBLANK('Professional MASTER'!F194),"",'Professional MASTER'!F194)</f>
        <v/>
      </c>
      <c r="BK771" t="str">
        <f>IF(ISBLANK('Professional MASTER'!G194),"",'Professional MASTER'!G194)</f>
        <v/>
      </c>
      <c r="BL771" t="str">
        <f>IF(ISBLANK('Professional MASTER'!AF194),"",'Professional MASTER'!AF194)</f>
        <v/>
      </c>
      <c r="BN771" t="str">
        <f>IF(ISBLANK('Professional MASTER'!BI194),"",'Professional MASTER'!BI194)</f>
        <v/>
      </c>
    </row>
    <row r="772" spans="6:66">
      <c r="F772" t="str">
        <f>IF(ISBLANK('Professional MASTER'!H195),"",'Professional MASTER'!H195)</f>
        <v/>
      </c>
      <c r="G772" t="str">
        <f>IF(ISBLANK('Professional MASTER'!I195),"",'Professional MASTER'!I195)</f>
        <v/>
      </c>
      <c r="H772" t="str">
        <f>IF(ISBLANK('Professional MASTER'!J195),"",'Professional MASTER'!J195)</f>
        <v/>
      </c>
      <c r="I772" t="str">
        <f>IF(ISBLANK('Professional MASTER'!K195),"",'Professional MASTER'!K195)</f>
        <v/>
      </c>
      <c r="J772" t="str">
        <f>IF(ISBLANK('Professional MASTER'!L195),"",'Professional MASTER'!L195)</f>
        <v/>
      </c>
      <c r="K772" t="str">
        <f>IF(ISBLANK('Professional MASTER'!M195),"",'Professional MASTER'!M195)</f>
        <v/>
      </c>
      <c r="N772" t="str">
        <f>IF(ISBLANK('Professional MASTER'!N195),"",'Professional MASTER'!N195)</f>
        <v/>
      </c>
      <c r="AU772" t="str">
        <f>IF(ISBLANK('Professional MASTER'!AU195),"",'Professional MASTER'!AU195)</f>
        <v/>
      </c>
      <c r="AV772" t="str">
        <f>IF(ISBLANK('Professional MASTER'!AV195),"",'Professional MASTER'!AV195)</f>
        <v/>
      </c>
      <c r="AW772" t="str">
        <f>IF(ISBLANK('Professional MASTER'!AW195),"",'Professional MASTER'!AW195)</f>
        <v/>
      </c>
      <c r="AX772" t="str">
        <f>IF(ISBLANK('Professional MASTER'!AX195),"",'Professional MASTER'!AX195)</f>
        <v/>
      </c>
      <c r="BG772" t="str">
        <f>IF(ISBLANK('Professional MASTER'!BG195),"",'Professional MASTER'!BG195)</f>
        <v/>
      </c>
      <c r="BI772" s="29" t="str">
        <f>IF(ISBLANK('Professional MASTER'!BH195),"",'Professional MASTER'!BH195)</f>
        <v/>
      </c>
      <c r="BJ772" t="str">
        <f>IF(ISBLANK('Professional MASTER'!F195),"",'Professional MASTER'!F195)</f>
        <v/>
      </c>
      <c r="BK772" t="str">
        <f>IF(ISBLANK('Professional MASTER'!G195),"",'Professional MASTER'!G195)</f>
        <v/>
      </c>
      <c r="BL772" t="str">
        <f>IF(ISBLANK('Professional MASTER'!AF195),"",'Professional MASTER'!AF195)</f>
        <v/>
      </c>
      <c r="BN772" t="str">
        <f>IF(ISBLANK('Professional MASTER'!BI195),"",'Professional MASTER'!BI195)</f>
        <v/>
      </c>
    </row>
    <row r="773" spans="6:66">
      <c r="F773" t="str">
        <f>IF(ISBLANK('Professional MASTER'!H196),"",'Professional MASTER'!H196)</f>
        <v/>
      </c>
      <c r="G773" t="str">
        <f>IF(ISBLANK('Professional MASTER'!I196),"",'Professional MASTER'!I196)</f>
        <v/>
      </c>
      <c r="H773" t="str">
        <f>IF(ISBLANK('Professional MASTER'!J196),"",'Professional MASTER'!J196)</f>
        <v/>
      </c>
      <c r="I773" t="str">
        <f>IF(ISBLANK('Professional MASTER'!K196),"",'Professional MASTER'!K196)</f>
        <v/>
      </c>
      <c r="J773" t="str">
        <f>IF(ISBLANK('Professional MASTER'!L196),"",'Professional MASTER'!L196)</f>
        <v/>
      </c>
      <c r="K773" t="str">
        <f>IF(ISBLANK('Professional MASTER'!M196),"",'Professional MASTER'!M196)</f>
        <v/>
      </c>
      <c r="N773" t="str">
        <f>IF(ISBLANK('Professional MASTER'!N196),"",'Professional MASTER'!N196)</f>
        <v/>
      </c>
      <c r="AU773" t="str">
        <f>IF(ISBLANK('Professional MASTER'!AU196),"",'Professional MASTER'!AU196)</f>
        <v/>
      </c>
      <c r="AV773" t="str">
        <f>IF(ISBLANK('Professional MASTER'!AV196),"",'Professional MASTER'!AV196)</f>
        <v/>
      </c>
      <c r="AW773" t="str">
        <f>IF(ISBLANK('Professional MASTER'!AW196),"",'Professional MASTER'!AW196)</f>
        <v/>
      </c>
      <c r="AX773" t="str">
        <f>IF(ISBLANK('Professional MASTER'!AX196),"",'Professional MASTER'!AX196)</f>
        <v/>
      </c>
      <c r="BG773" t="str">
        <f>IF(ISBLANK('Professional MASTER'!BG196),"",'Professional MASTER'!BG196)</f>
        <v/>
      </c>
      <c r="BI773" s="29" t="str">
        <f>IF(ISBLANK('Professional MASTER'!BH196),"",'Professional MASTER'!BH196)</f>
        <v/>
      </c>
      <c r="BJ773" t="str">
        <f>IF(ISBLANK('Professional MASTER'!F196),"",'Professional MASTER'!F196)</f>
        <v/>
      </c>
      <c r="BK773" t="str">
        <f>IF(ISBLANK('Professional MASTER'!G196),"",'Professional MASTER'!G196)</f>
        <v/>
      </c>
      <c r="BL773" t="str">
        <f>IF(ISBLANK('Professional MASTER'!AF196),"",'Professional MASTER'!AF196)</f>
        <v/>
      </c>
      <c r="BN773" t="str">
        <f>IF(ISBLANK('Professional MASTER'!BI196),"",'Professional MASTER'!BI196)</f>
        <v/>
      </c>
    </row>
    <row r="774" spans="6:66">
      <c r="F774" t="str">
        <f>IF(ISBLANK('Professional MASTER'!H197),"",'Professional MASTER'!H197)</f>
        <v/>
      </c>
      <c r="G774" t="str">
        <f>IF(ISBLANK('Professional MASTER'!I197),"",'Professional MASTER'!I197)</f>
        <v/>
      </c>
      <c r="H774" t="str">
        <f>IF(ISBLANK('Professional MASTER'!J197),"",'Professional MASTER'!J197)</f>
        <v/>
      </c>
      <c r="I774" t="str">
        <f>IF(ISBLANK('Professional MASTER'!K197),"",'Professional MASTER'!K197)</f>
        <v/>
      </c>
      <c r="J774" t="str">
        <f>IF(ISBLANK('Professional MASTER'!L197),"",'Professional MASTER'!L197)</f>
        <v/>
      </c>
      <c r="K774" t="str">
        <f>IF(ISBLANK('Professional MASTER'!M197),"",'Professional MASTER'!M197)</f>
        <v/>
      </c>
      <c r="N774" t="str">
        <f>IF(ISBLANK('Professional MASTER'!N197),"",'Professional MASTER'!N197)</f>
        <v/>
      </c>
      <c r="AU774" t="str">
        <f>IF(ISBLANK('Professional MASTER'!AU197),"",'Professional MASTER'!AU197)</f>
        <v/>
      </c>
      <c r="AV774" t="str">
        <f>IF(ISBLANK('Professional MASTER'!AV197),"",'Professional MASTER'!AV197)</f>
        <v/>
      </c>
      <c r="AW774" t="str">
        <f>IF(ISBLANK('Professional MASTER'!AW197),"",'Professional MASTER'!AW197)</f>
        <v/>
      </c>
      <c r="AX774" t="str">
        <f>IF(ISBLANK('Professional MASTER'!AX197),"",'Professional MASTER'!AX197)</f>
        <v/>
      </c>
      <c r="BG774" t="str">
        <f>IF(ISBLANK('Professional MASTER'!BG197),"",'Professional MASTER'!BG197)</f>
        <v/>
      </c>
      <c r="BI774" s="29" t="str">
        <f>IF(ISBLANK('Professional MASTER'!BH197),"",'Professional MASTER'!BH197)</f>
        <v/>
      </c>
      <c r="BJ774" t="str">
        <f>IF(ISBLANK('Professional MASTER'!F197),"",'Professional MASTER'!F197)</f>
        <v/>
      </c>
      <c r="BK774" t="str">
        <f>IF(ISBLANK('Professional MASTER'!G197),"",'Professional MASTER'!G197)</f>
        <v/>
      </c>
      <c r="BL774" t="str">
        <f>IF(ISBLANK('Professional MASTER'!AF197),"",'Professional MASTER'!AF197)</f>
        <v/>
      </c>
      <c r="BN774" t="str">
        <f>IF(ISBLANK('Professional MASTER'!BI197),"",'Professional MASTER'!BI197)</f>
        <v/>
      </c>
    </row>
    <row r="775" spans="6:66">
      <c r="F775" t="str">
        <f>IF(ISBLANK('Professional MASTER'!H198),"",'Professional MASTER'!H198)</f>
        <v/>
      </c>
      <c r="G775" t="str">
        <f>IF(ISBLANK('Professional MASTER'!I198),"",'Professional MASTER'!I198)</f>
        <v/>
      </c>
      <c r="H775" t="str">
        <f>IF(ISBLANK('Professional MASTER'!J198),"",'Professional MASTER'!J198)</f>
        <v/>
      </c>
      <c r="I775" t="str">
        <f>IF(ISBLANK('Professional MASTER'!K198),"",'Professional MASTER'!K198)</f>
        <v/>
      </c>
      <c r="J775" t="str">
        <f>IF(ISBLANK('Professional MASTER'!L198),"",'Professional MASTER'!L198)</f>
        <v/>
      </c>
      <c r="K775" t="str">
        <f>IF(ISBLANK('Professional MASTER'!M198),"",'Professional MASTER'!M198)</f>
        <v/>
      </c>
      <c r="N775" t="str">
        <f>IF(ISBLANK('Professional MASTER'!N198),"",'Professional MASTER'!N198)</f>
        <v/>
      </c>
      <c r="AU775" t="str">
        <f>IF(ISBLANK('Professional MASTER'!AU198),"",'Professional MASTER'!AU198)</f>
        <v/>
      </c>
      <c r="AV775" t="str">
        <f>IF(ISBLANK('Professional MASTER'!AV198),"",'Professional MASTER'!AV198)</f>
        <v/>
      </c>
      <c r="AW775" t="str">
        <f>IF(ISBLANK('Professional MASTER'!AW198),"",'Professional MASTER'!AW198)</f>
        <v/>
      </c>
      <c r="AX775" t="str">
        <f>IF(ISBLANK('Professional MASTER'!AX198),"",'Professional MASTER'!AX198)</f>
        <v/>
      </c>
      <c r="BG775" t="str">
        <f>IF(ISBLANK('Professional MASTER'!BG198),"",'Professional MASTER'!BG198)</f>
        <v/>
      </c>
      <c r="BI775" s="29" t="str">
        <f>IF(ISBLANK('Professional MASTER'!BH198),"",'Professional MASTER'!BH198)</f>
        <v/>
      </c>
      <c r="BJ775" t="str">
        <f>IF(ISBLANK('Professional MASTER'!F198),"",'Professional MASTER'!F198)</f>
        <v/>
      </c>
      <c r="BK775" t="str">
        <f>IF(ISBLANK('Professional MASTER'!G198),"",'Professional MASTER'!G198)</f>
        <v/>
      </c>
      <c r="BL775" t="str">
        <f>IF(ISBLANK('Professional MASTER'!AF198),"",'Professional MASTER'!AF198)</f>
        <v/>
      </c>
      <c r="BN775" t="str">
        <f>IF(ISBLANK('Professional MASTER'!BI198),"",'Professional MASTER'!BI198)</f>
        <v/>
      </c>
    </row>
    <row r="776" spans="6:66">
      <c r="F776" t="str">
        <f>IF(ISBLANK('Professional MASTER'!H199),"",'Professional MASTER'!H199)</f>
        <v/>
      </c>
      <c r="G776" t="str">
        <f>IF(ISBLANK('Professional MASTER'!I199),"",'Professional MASTER'!I199)</f>
        <v/>
      </c>
      <c r="H776" t="str">
        <f>IF(ISBLANK('Professional MASTER'!J199),"",'Professional MASTER'!J199)</f>
        <v/>
      </c>
      <c r="I776" t="str">
        <f>IF(ISBLANK('Professional MASTER'!K199),"",'Professional MASTER'!K199)</f>
        <v/>
      </c>
      <c r="J776" t="str">
        <f>IF(ISBLANK('Professional MASTER'!L199),"",'Professional MASTER'!L199)</f>
        <v/>
      </c>
      <c r="K776" t="str">
        <f>IF(ISBLANK('Professional MASTER'!M199),"",'Professional MASTER'!M199)</f>
        <v/>
      </c>
      <c r="N776" t="str">
        <f>IF(ISBLANK('Professional MASTER'!N199),"",'Professional MASTER'!N199)</f>
        <v/>
      </c>
      <c r="AU776" t="str">
        <f>IF(ISBLANK('Professional MASTER'!AU199),"",'Professional MASTER'!AU199)</f>
        <v/>
      </c>
      <c r="AV776" t="str">
        <f>IF(ISBLANK('Professional MASTER'!AV199),"",'Professional MASTER'!AV199)</f>
        <v/>
      </c>
      <c r="AW776" t="str">
        <f>IF(ISBLANK('Professional MASTER'!AW199),"",'Professional MASTER'!AW199)</f>
        <v/>
      </c>
      <c r="AX776" t="str">
        <f>IF(ISBLANK('Professional MASTER'!AX199),"",'Professional MASTER'!AX199)</f>
        <v/>
      </c>
      <c r="BG776" t="str">
        <f>IF(ISBLANK('Professional MASTER'!BG199),"",'Professional MASTER'!BG199)</f>
        <v/>
      </c>
      <c r="BI776" s="29" t="str">
        <f>IF(ISBLANK('Professional MASTER'!BH199),"",'Professional MASTER'!BH199)</f>
        <v/>
      </c>
      <c r="BJ776" t="str">
        <f>IF(ISBLANK('Professional MASTER'!F199),"",'Professional MASTER'!F199)</f>
        <v/>
      </c>
      <c r="BK776" t="str">
        <f>IF(ISBLANK('Professional MASTER'!G199),"",'Professional MASTER'!G199)</f>
        <v/>
      </c>
      <c r="BL776" t="str">
        <f>IF(ISBLANK('Professional MASTER'!AF199),"",'Professional MASTER'!AF199)</f>
        <v/>
      </c>
      <c r="BN776" t="str">
        <f>IF(ISBLANK('Professional MASTER'!BI199),"",'Professional MASTER'!BI199)</f>
        <v/>
      </c>
    </row>
    <row r="777" spans="6:66">
      <c r="F777" t="str">
        <f>IF(ISBLANK('Professional MASTER'!H200),"",'Professional MASTER'!H200)</f>
        <v/>
      </c>
      <c r="G777" t="str">
        <f>IF(ISBLANK('Professional MASTER'!I200),"",'Professional MASTER'!I200)</f>
        <v/>
      </c>
      <c r="H777" t="str">
        <f>IF(ISBLANK('Professional MASTER'!J200),"",'Professional MASTER'!J200)</f>
        <v/>
      </c>
      <c r="I777" t="str">
        <f>IF(ISBLANK('Professional MASTER'!K200),"",'Professional MASTER'!K200)</f>
        <v/>
      </c>
      <c r="J777" t="str">
        <f>IF(ISBLANK('Professional MASTER'!L200),"",'Professional MASTER'!L200)</f>
        <v/>
      </c>
      <c r="K777" t="str">
        <f>IF(ISBLANK('Professional MASTER'!M200),"",'Professional MASTER'!M200)</f>
        <v/>
      </c>
      <c r="N777" t="str">
        <f>IF(ISBLANK('Professional MASTER'!N200),"",'Professional MASTER'!N200)</f>
        <v/>
      </c>
      <c r="AU777" t="str">
        <f>IF(ISBLANK('Professional MASTER'!AU200),"",'Professional MASTER'!AU200)</f>
        <v/>
      </c>
      <c r="AV777" t="str">
        <f>IF(ISBLANK('Professional MASTER'!AV200),"",'Professional MASTER'!AV200)</f>
        <v/>
      </c>
      <c r="AW777" t="str">
        <f>IF(ISBLANK('Professional MASTER'!AW200),"",'Professional MASTER'!AW200)</f>
        <v/>
      </c>
      <c r="AX777" t="str">
        <f>IF(ISBLANK('Professional MASTER'!AX200),"",'Professional MASTER'!AX200)</f>
        <v/>
      </c>
      <c r="BG777" t="str">
        <f>IF(ISBLANK('Professional MASTER'!BG200),"",'Professional MASTER'!BG200)</f>
        <v/>
      </c>
      <c r="BI777" s="29" t="str">
        <f>IF(ISBLANK('Professional MASTER'!BH200),"",'Professional MASTER'!BH200)</f>
        <v/>
      </c>
      <c r="BJ777" t="str">
        <f>IF(ISBLANK('Professional MASTER'!F200),"",'Professional MASTER'!F200)</f>
        <v/>
      </c>
      <c r="BK777" t="str">
        <f>IF(ISBLANK('Professional MASTER'!G200),"",'Professional MASTER'!G200)</f>
        <v/>
      </c>
      <c r="BL777" t="str">
        <f>IF(ISBLANK('Professional MASTER'!AF200),"",'Professional MASTER'!AF200)</f>
        <v/>
      </c>
      <c r="BN777" t="str">
        <f>IF(ISBLANK('Professional MASTER'!BI200),"",'Professional MASTER'!BI200)</f>
        <v/>
      </c>
    </row>
    <row r="778" spans="6:66">
      <c r="F778" t="str">
        <f>IF(ISBLANK('Professional MASTER'!H201),"",'Professional MASTER'!H201)</f>
        <v/>
      </c>
      <c r="G778" t="str">
        <f>IF(ISBLANK('Professional MASTER'!I201),"",'Professional MASTER'!I201)</f>
        <v/>
      </c>
      <c r="H778" t="str">
        <f>IF(ISBLANK('Professional MASTER'!J201),"",'Professional MASTER'!J201)</f>
        <v/>
      </c>
      <c r="I778" t="str">
        <f>IF(ISBLANK('Professional MASTER'!K201),"",'Professional MASTER'!K201)</f>
        <v/>
      </c>
      <c r="J778" t="str">
        <f>IF(ISBLANK('Professional MASTER'!L201),"",'Professional MASTER'!L201)</f>
        <v/>
      </c>
      <c r="K778" t="str">
        <f>IF(ISBLANK('Professional MASTER'!M201),"",'Professional MASTER'!M201)</f>
        <v/>
      </c>
      <c r="N778" t="str">
        <f>IF(ISBLANK('Professional MASTER'!N201),"",'Professional MASTER'!N201)</f>
        <v/>
      </c>
      <c r="AU778" t="str">
        <f>IF(ISBLANK('Professional MASTER'!AU201),"",'Professional MASTER'!AU201)</f>
        <v/>
      </c>
      <c r="AV778" t="str">
        <f>IF(ISBLANK('Professional MASTER'!AV201),"",'Professional MASTER'!AV201)</f>
        <v/>
      </c>
      <c r="AW778" t="str">
        <f>IF(ISBLANK('Professional MASTER'!AW201),"",'Professional MASTER'!AW201)</f>
        <v/>
      </c>
      <c r="AX778" t="str">
        <f>IF(ISBLANK('Professional MASTER'!AX201),"",'Professional MASTER'!AX201)</f>
        <v/>
      </c>
      <c r="BG778" t="str">
        <f>IF(ISBLANK('Professional MASTER'!BG201),"",'Professional MASTER'!BG201)</f>
        <v/>
      </c>
      <c r="BI778" s="29" t="str">
        <f>IF(ISBLANK('Professional MASTER'!BH201),"",'Professional MASTER'!BH201)</f>
        <v/>
      </c>
      <c r="BJ778" t="str">
        <f>IF(ISBLANK('Professional MASTER'!F201),"",'Professional MASTER'!F201)</f>
        <v/>
      </c>
      <c r="BK778" t="str">
        <f>IF(ISBLANK('Professional MASTER'!G201),"",'Professional MASTER'!G201)</f>
        <v/>
      </c>
      <c r="BL778" t="str">
        <f>IF(ISBLANK('Professional MASTER'!AF201),"",'Professional MASTER'!AF201)</f>
        <v/>
      </c>
      <c r="BN778" t="str">
        <f>IF(ISBLANK('Professional MASTER'!BI201),"",'Professional MASTER'!BI201)</f>
        <v/>
      </c>
    </row>
    <row r="779" spans="6:66">
      <c r="F779" t="str">
        <f>IF(ISBLANK('Professional MASTER'!H202),"",'Professional MASTER'!H202)</f>
        <v/>
      </c>
      <c r="G779" t="str">
        <f>IF(ISBLANK('Professional MASTER'!I202),"",'Professional MASTER'!I202)</f>
        <v/>
      </c>
      <c r="H779" t="str">
        <f>IF(ISBLANK('Professional MASTER'!J202),"",'Professional MASTER'!J202)</f>
        <v/>
      </c>
      <c r="I779" t="str">
        <f>IF(ISBLANK('Professional MASTER'!K202),"",'Professional MASTER'!K202)</f>
        <v/>
      </c>
      <c r="J779" t="str">
        <f>IF(ISBLANK('Professional MASTER'!L202),"",'Professional MASTER'!L202)</f>
        <v/>
      </c>
      <c r="K779" t="str">
        <f>IF(ISBLANK('Professional MASTER'!M202),"",'Professional MASTER'!M202)</f>
        <v/>
      </c>
      <c r="N779" t="str">
        <f>IF(ISBLANK('Professional MASTER'!N202),"",'Professional MASTER'!N202)</f>
        <v/>
      </c>
      <c r="AU779" t="str">
        <f>IF(ISBLANK('Professional MASTER'!AU202),"",'Professional MASTER'!AU202)</f>
        <v/>
      </c>
      <c r="AV779" t="str">
        <f>IF(ISBLANK('Professional MASTER'!AV202),"",'Professional MASTER'!AV202)</f>
        <v/>
      </c>
      <c r="AW779" t="str">
        <f>IF(ISBLANK('Professional MASTER'!AW202),"",'Professional MASTER'!AW202)</f>
        <v/>
      </c>
      <c r="AX779" t="str">
        <f>IF(ISBLANK('Professional MASTER'!AX202),"",'Professional MASTER'!AX202)</f>
        <v/>
      </c>
      <c r="BG779" t="str">
        <f>IF(ISBLANK('Professional MASTER'!BG202),"",'Professional MASTER'!BG202)</f>
        <v/>
      </c>
      <c r="BI779" s="29" t="str">
        <f>IF(ISBLANK('Professional MASTER'!BH202),"",'Professional MASTER'!BH202)</f>
        <v/>
      </c>
      <c r="BJ779" t="str">
        <f>IF(ISBLANK('Professional MASTER'!F202),"",'Professional MASTER'!F202)</f>
        <v/>
      </c>
      <c r="BK779" t="str">
        <f>IF(ISBLANK('Professional MASTER'!G202),"",'Professional MASTER'!G202)</f>
        <v/>
      </c>
      <c r="BL779" t="str">
        <f>IF(ISBLANK('Professional MASTER'!AF202),"",'Professional MASTER'!AF202)</f>
        <v/>
      </c>
      <c r="BN779" t="str">
        <f>IF(ISBLANK('Professional MASTER'!BI202),"",'Professional MASTER'!BI202)</f>
        <v/>
      </c>
    </row>
    <row r="780" spans="6:66">
      <c r="F780" t="str">
        <f>IF(ISBLANK('Professional MASTER'!H203),"",'Professional MASTER'!H203)</f>
        <v/>
      </c>
      <c r="G780" t="str">
        <f>IF(ISBLANK('Professional MASTER'!I203),"",'Professional MASTER'!I203)</f>
        <v/>
      </c>
      <c r="H780" t="str">
        <f>IF(ISBLANK('Professional MASTER'!J203),"",'Professional MASTER'!J203)</f>
        <v/>
      </c>
      <c r="I780" t="str">
        <f>IF(ISBLANK('Professional MASTER'!K203),"",'Professional MASTER'!K203)</f>
        <v/>
      </c>
      <c r="J780" t="str">
        <f>IF(ISBLANK('Professional MASTER'!L203),"",'Professional MASTER'!L203)</f>
        <v/>
      </c>
      <c r="K780" t="str">
        <f>IF(ISBLANK('Professional MASTER'!M203),"",'Professional MASTER'!M203)</f>
        <v/>
      </c>
      <c r="N780" t="str">
        <f>IF(ISBLANK('Professional MASTER'!N203),"",'Professional MASTER'!N203)</f>
        <v/>
      </c>
      <c r="AU780" t="str">
        <f>IF(ISBLANK('Professional MASTER'!AU203),"",'Professional MASTER'!AU203)</f>
        <v/>
      </c>
      <c r="AV780" t="str">
        <f>IF(ISBLANK('Professional MASTER'!AV203),"",'Professional MASTER'!AV203)</f>
        <v/>
      </c>
      <c r="AW780" t="str">
        <f>IF(ISBLANK('Professional MASTER'!AW203),"",'Professional MASTER'!AW203)</f>
        <v/>
      </c>
      <c r="AX780" t="str">
        <f>IF(ISBLANK('Professional MASTER'!AX203),"",'Professional MASTER'!AX203)</f>
        <v/>
      </c>
      <c r="BG780" t="str">
        <f>IF(ISBLANK('Professional MASTER'!BG203),"",'Professional MASTER'!BG203)</f>
        <v/>
      </c>
      <c r="BI780" s="29" t="str">
        <f>IF(ISBLANK('Professional MASTER'!BH203),"",'Professional MASTER'!BH203)</f>
        <v/>
      </c>
      <c r="BJ780" t="str">
        <f>IF(ISBLANK('Professional MASTER'!F203),"",'Professional MASTER'!F203)</f>
        <v/>
      </c>
      <c r="BK780" t="str">
        <f>IF(ISBLANK('Professional MASTER'!G203),"",'Professional MASTER'!G203)</f>
        <v/>
      </c>
      <c r="BL780" t="str">
        <f>IF(ISBLANK('Professional MASTER'!AF203),"",'Professional MASTER'!AF203)</f>
        <v/>
      </c>
      <c r="BN780" t="str">
        <f>IF(ISBLANK('Professional MASTER'!BI203),"",'Professional MASTER'!BI203)</f>
        <v/>
      </c>
    </row>
    <row r="781" spans="6:66">
      <c r="F781" t="str">
        <f>IF(ISBLANK('Professional MASTER'!H204),"",'Professional MASTER'!H204)</f>
        <v/>
      </c>
      <c r="G781" t="str">
        <f>IF(ISBLANK('Professional MASTER'!I204),"",'Professional MASTER'!I204)</f>
        <v/>
      </c>
      <c r="H781" t="str">
        <f>IF(ISBLANK('Professional MASTER'!J204),"",'Professional MASTER'!J204)</f>
        <v/>
      </c>
      <c r="I781" t="str">
        <f>IF(ISBLANK('Professional MASTER'!K204),"",'Professional MASTER'!K204)</f>
        <v/>
      </c>
      <c r="J781" t="str">
        <f>IF(ISBLANK('Professional MASTER'!L204),"",'Professional MASTER'!L204)</f>
        <v/>
      </c>
      <c r="K781" t="str">
        <f>IF(ISBLANK('Professional MASTER'!M204),"",'Professional MASTER'!M204)</f>
        <v/>
      </c>
      <c r="N781" t="str">
        <f>IF(ISBLANK('Professional MASTER'!N204),"",'Professional MASTER'!N204)</f>
        <v/>
      </c>
      <c r="AU781" t="str">
        <f>IF(ISBLANK('Professional MASTER'!AU204),"",'Professional MASTER'!AU204)</f>
        <v/>
      </c>
      <c r="AV781" t="str">
        <f>IF(ISBLANK('Professional MASTER'!AV204),"",'Professional MASTER'!AV204)</f>
        <v/>
      </c>
      <c r="AW781" t="str">
        <f>IF(ISBLANK('Professional MASTER'!AW204),"",'Professional MASTER'!AW204)</f>
        <v/>
      </c>
      <c r="AX781" t="str">
        <f>IF(ISBLANK('Professional MASTER'!AX204),"",'Professional MASTER'!AX204)</f>
        <v/>
      </c>
      <c r="BG781" t="str">
        <f>IF(ISBLANK('Professional MASTER'!BG204),"",'Professional MASTER'!BG204)</f>
        <v/>
      </c>
      <c r="BI781" s="29" t="str">
        <f>IF(ISBLANK('Professional MASTER'!BH204),"",'Professional MASTER'!BH204)</f>
        <v/>
      </c>
      <c r="BJ781" t="str">
        <f>IF(ISBLANK('Professional MASTER'!F204),"",'Professional MASTER'!F204)</f>
        <v/>
      </c>
      <c r="BK781" t="str">
        <f>IF(ISBLANK('Professional MASTER'!G204),"",'Professional MASTER'!G204)</f>
        <v/>
      </c>
      <c r="BL781" t="str">
        <f>IF(ISBLANK('Professional MASTER'!AF204),"",'Professional MASTER'!AF204)</f>
        <v/>
      </c>
      <c r="BN781" t="str">
        <f>IF(ISBLANK('Professional MASTER'!BI204),"",'Professional MASTER'!BI204)</f>
        <v/>
      </c>
    </row>
    <row r="782" spans="6:66">
      <c r="F782" t="str">
        <f>IF(ISBLANK('Professional MASTER'!H205),"",'Professional MASTER'!H205)</f>
        <v/>
      </c>
      <c r="G782" t="str">
        <f>IF(ISBLANK('Professional MASTER'!I205),"",'Professional MASTER'!I205)</f>
        <v/>
      </c>
      <c r="H782" t="str">
        <f>IF(ISBLANK('Professional MASTER'!J205),"",'Professional MASTER'!J205)</f>
        <v/>
      </c>
      <c r="I782" t="str">
        <f>IF(ISBLANK('Professional MASTER'!K205),"",'Professional MASTER'!K205)</f>
        <v/>
      </c>
      <c r="J782" t="str">
        <f>IF(ISBLANK('Professional MASTER'!L205),"",'Professional MASTER'!L205)</f>
        <v/>
      </c>
      <c r="K782" t="str">
        <f>IF(ISBLANK('Professional MASTER'!M205),"",'Professional MASTER'!M205)</f>
        <v/>
      </c>
      <c r="N782" t="str">
        <f>IF(ISBLANK('Professional MASTER'!N205),"",'Professional MASTER'!N205)</f>
        <v/>
      </c>
      <c r="AU782" t="str">
        <f>IF(ISBLANK('Professional MASTER'!AU205),"",'Professional MASTER'!AU205)</f>
        <v/>
      </c>
      <c r="AV782" t="str">
        <f>IF(ISBLANK('Professional MASTER'!AV205),"",'Professional MASTER'!AV205)</f>
        <v/>
      </c>
      <c r="AW782" t="str">
        <f>IF(ISBLANK('Professional MASTER'!AW205),"",'Professional MASTER'!AW205)</f>
        <v/>
      </c>
      <c r="AX782" t="str">
        <f>IF(ISBLANK('Professional MASTER'!AX205),"",'Professional MASTER'!AX205)</f>
        <v/>
      </c>
      <c r="BG782" t="str">
        <f>IF(ISBLANK('Professional MASTER'!BG205),"",'Professional MASTER'!BG205)</f>
        <v/>
      </c>
      <c r="BI782" s="29" t="str">
        <f>IF(ISBLANK('Professional MASTER'!BH205),"",'Professional MASTER'!BH205)</f>
        <v/>
      </c>
      <c r="BJ782" t="str">
        <f>IF(ISBLANK('Professional MASTER'!F205),"",'Professional MASTER'!F205)</f>
        <v/>
      </c>
      <c r="BK782" t="str">
        <f>IF(ISBLANK('Professional MASTER'!G205),"",'Professional MASTER'!G205)</f>
        <v/>
      </c>
      <c r="BL782" t="str">
        <f>IF(ISBLANK('Professional MASTER'!AF205),"",'Professional MASTER'!AF205)</f>
        <v/>
      </c>
      <c r="BN782" t="str">
        <f>IF(ISBLANK('Professional MASTER'!BI205),"",'Professional MASTER'!BI205)</f>
        <v/>
      </c>
    </row>
    <row r="783" spans="6:66">
      <c r="F783" t="str">
        <f>IF(ISBLANK('Professional MASTER'!H206),"",'Professional MASTER'!H206)</f>
        <v/>
      </c>
      <c r="G783" t="str">
        <f>IF(ISBLANK('Professional MASTER'!I206),"",'Professional MASTER'!I206)</f>
        <v/>
      </c>
      <c r="H783" t="str">
        <f>IF(ISBLANK('Professional MASTER'!J206),"",'Professional MASTER'!J206)</f>
        <v/>
      </c>
      <c r="I783" t="str">
        <f>IF(ISBLANK('Professional MASTER'!K206),"",'Professional MASTER'!K206)</f>
        <v/>
      </c>
      <c r="J783" t="str">
        <f>IF(ISBLANK('Professional MASTER'!L206),"",'Professional MASTER'!L206)</f>
        <v/>
      </c>
      <c r="K783" t="str">
        <f>IF(ISBLANK('Professional MASTER'!M206),"",'Professional MASTER'!M206)</f>
        <v/>
      </c>
      <c r="N783" t="str">
        <f>IF(ISBLANK('Professional MASTER'!N206),"",'Professional MASTER'!N206)</f>
        <v/>
      </c>
      <c r="AU783" t="str">
        <f>IF(ISBLANK('Professional MASTER'!AU206),"",'Professional MASTER'!AU206)</f>
        <v/>
      </c>
      <c r="AV783" t="str">
        <f>IF(ISBLANK('Professional MASTER'!AV206),"",'Professional MASTER'!AV206)</f>
        <v/>
      </c>
      <c r="AW783" t="str">
        <f>IF(ISBLANK('Professional MASTER'!AW206),"",'Professional MASTER'!AW206)</f>
        <v/>
      </c>
      <c r="AX783" t="str">
        <f>IF(ISBLANK('Professional MASTER'!AX206),"",'Professional MASTER'!AX206)</f>
        <v/>
      </c>
      <c r="BG783" t="str">
        <f>IF(ISBLANK('Professional MASTER'!BG206),"",'Professional MASTER'!BG206)</f>
        <v/>
      </c>
      <c r="BI783" s="29" t="str">
        <f>IF(ISBLANK('Professional MASTER'!BH206),"",'Professional MASTER'!BH206)</f>
        <v/>
      </c>
      <c r="BJ783" t="str">
        <f>IF(ISBLANK('Professional MASTER'!F206),"",'Professional MASTER'!F206)</f>
        <v/>
      </c>
      <c r="BK783" t="str">
        <f>IF(ISBLANK('Professional MASTER'!G206),"",'Professional MASTER'!G206)</f>
        <v/>
      </c>
      <c r="BL783" t="str">
        <f>IF(ISBLANK('Professional MASTER'!AF206),"",'Professional MASTER'!AF206)</f>
        <v/>
      </c>
      <c r="BN783" t="str">
        <f>IF(ISBLANK('Professional MASTER'!BI206),"",'Professional MASTER'!BI206)</f>
        <v/>
      </c>
    </row>
    <row r="784" spans="6:66">
      <c r="F784" t="str">
        <f>IF(ISBLANK('Professional MASTER'!H207),"",'Professional MASTER'!H207)</f>
        <v/>
      </c>
      <c r="G784" t="str">
        <f>IF(ISBLANK('Professional MASTER'!I207),"",'Professional MASTER'!I207)</f>
        <v/>
      </c>
      <c r="H784" t="str">
        <f>IF(ISBLANK('Professional MASTER'!J207),"",'Professional MASTER'!J207)</f>
        <v/>
      </c>
      <c r="I784" t="str">
        <f>IF(ISBLANK('Professional MASTER'!K207),"",'Professional MASTER'!K207)</f>
        <v/>
      </c>
      <c r="J784" t="str">
        <f>IF(ISBLANK('Professional MASTER'!L207),"",'Professional MASTER'!L207)</f>
        <v/>
      </c>
      <c r="K784" t="str">
        <f>IF(ISBLANK('Professional MASTER'!M207),"",'Professional MASTER'!M207)</f>
        <v/>
      </c>
      <c r="N784" t="str">
        <f>IF(ISBLANK('Professional MASTER'!N207),"",'Professional MASTER'!N207)</f>
        <v/>
      </c>
      <c r="AU784" t="str">
        <f>IF(ISBLANK('Professional MASTER'!AU207),"",'Professional MASTER'!AU207)</f>
        <v/>
      </c>
      <c r="AV784" t="str">
        <f>IF(ISBLANK('Professional MASTER'!AV207),"",'Professional MASTER'!AV207)</f>
        <v/>
      </c>
      <c r="AW784" t="str">
        <f>IF(ISBLANK('Professional MASTER'!AW207),"",'Professional MASTER'!AW207)</f>
        <v/>
      </c>
      <c r="AX784" t="str">
        <f>IF(ISBLANK('Professional MASTER'!AX207),"",'Professional MASTER'!AX207)</f>
        <v/>
      </c>
      <c r="BG784" t="str">
        <f>IF(ISBLANK('Professional MASTER'!BG207),"",'Professional MASTER'!BG207)</f>
        <v/>
      </c>
      <c r="BI784" s="29" t="str">
        <f>IF(ISBLANK('Professional MASTER'!BH207),"",'Professional MASTER'!BH207)</f>
        <v/>
      </c>
      <c r="BJ784" t="str">
        <f>IF(ISBLANK('Professional MASTER'!F207),"",'Professional MASTER'!F207)</f>
        <v/>
      </c>
      <c r="BK784" t="str">
        <f>IF(ISBLANK('Professional MASTER'!G207),"",'Professional MASTER'!G207)</f>
        <v/>
      </c>
      <c r="BL784" t="str">
        <f>IF(ISBLANK('Professional MASTER'!AF207),"",'Professional MASTER'!AF207)</f>
        <v/>
      </c>
      <c r="BN784" t="str">
        <f>IF(ISBLANK('Professional MASTER'!BI207),"",'Professional MASTER'!BI207)</f>
        <v/>
      </c>
    </row>
    <row r="785" spans="6:66">
      <c r="F785" t="str">
        <f>IF(ISBLANK('Professional MASTER'!H208),"",'Professional MASTER'!H208)</f>
        <v/>
      </c>
      <c r="G785" t="str">
        <f>IF(ISBLANK('Professional MASTER'!I208),"",'Professional MASTER'!I208)</f>
        <v/>
      </c>
      <c r="H785" t="str">
        <f>IF(ISBLANK('Professional MASTER'!J208),"",'Professional MASTER'!J208)</f>
        <v/>
      </c>
      <c r="I785" t="str">
        <f>IF(ISBLANK('Professional MASTER'!K208),"",'Professional MASTER'!K208)</f>
        <v/>
      </c>
      <c r="J785" t="str">
        <f>IF(ISBLANK('Professional MASTER'!L208),"",'Professional MASTER'!L208)</f>
        <v/>
      </c>
      <c r="K785" t="str">
        <f>IF(ISBLANK('Professional MASTER'!M208),"",'Professional MASTER'!M208)</f>
        <v/>
      </c>
      <c r="N785" t="str">
        <f>IF(ISBLANK('Professional MASTER'!N208),"",'Professional MASTER'!N208)</f>
        <v/>
      </c>
      <c r="AU785" t="str">
        <f>IF(ISBLANK('Professional MASTER'!AU208),"",'Professional MASTER'!AU208)</f>
        <v/>
      </c>
      <c r="AV785" t="str">
        <f>IF(ISBLANK('Professional MASTER'!AV208),"",'Professional MASTER'!AV208)</f>
        <v/>
      </c>
      <c r="AW785" t="str">
        <f>IF(ISBLANK('Professional MASTER'!AW208),"",'Professional MASTER'!AW208)</f>
        <v/>
      </c>
      <c r="AX785" t="str">
        <f>IF(ISBLANK('Professional MASTER'!AX208),"",'Professional MASTER'!AX208)</f>
        <v/>
      </c>
      <c r="BG785" t="str">
        <f>IF(ISBLANK('Professional MASTER'!BG208),"",'Professional MASTER'!BG208)</f>
        <v/>
      </c>
      <c r="BI785" s="29" t="str">
        <f>IF(ISBLANK('Professional MASTER'!BH208),"",'Professional MASTER'!BH208)</f>
        <v/>
      </c>
      <c r="BJ785" t="str">
        <f>IF(ISBLANK('Professional MASTER'!F208),"",'Professional MASTER'!F208)</f>
        <v/>
      </c>
      <c r="BK785" t="str">
        <f>IF(ISBLANK('Professional MASTER'!G208),"",'Professional MASTER'!G208)</f>
        <v/>
      </c>
      <c r="BL785" t="str">
        <f>IF(ISBLANK('Professional MASTER'!AF208),"",'Professional MASTER'!AF208)</f>
        <v/>
      </c>
      <c r="BN785" t="str">
        <f>IF(ISBLANK('Professional MASTER'!BI208),"",'Professional MASTER'!BI208)</f>
        <v/>
      </c>
    </row>
    <row r="786" spans="6:66">
      <c r="F786" t="str">
        <f>IF(ISBLANK('Professional MASTER'!H209),"",'Professional MASTER'!H209)</f>
        <v/>
      </c>
      <c r="G786" t="str">
        <f>IF(ISBLANK('Professional MASTER'!I209),"",'Professional MASTER'!I209)</f>
        <v/>
      </c>
      <c r="H786" t="str">
        <f>IF(ISBLANK('Professional MASTER'!J209),"",'Professional MASTER'!J209)</f>
        <v/>
      </c>
      <c r="I786" t="str">
        <f>IF(ISBLANK('Professional MASTER'!K209),"",'Professional MASTER'!K209)</f>
        <v/>
      </c>
      <c r="J786" t="str">
        <f>IF(ISBLANK('Professional MASTER'!L209),"",'Professional MASTER'!L209)</f>
        <v/>
      </c>
      <c r="K786" t="str">
        <f>IF(ISBLANK('Professional MASTER'!M209),"",'Professional MASTER'!M209)</f>
        <v/>
      </c>
      <c r="N786" t="str">
        <f>IF(ISBLANK('Professional MASTER'!N209),"",'Professional MASTER'!N209)</f>
        <v/>
      </c>
      <c r="AU786" t="str">
        <f>IF(ISBLANK('Professional MASTER'!AU209),"",'Professional MASTER'!AU209)</f>
        <v/>
      </c>
      <c r="AV786" t="str">
        <f>IF(ISBLANK('Professional MASTER'!AV209),"",'Professional MASTER'!AV209)</f>
        <v/>
      </c>
      <c r="AW786" t="str">
        <f>IF(ISBLANK('Professional MASTER'!AW209),"",'Professional MASTER'!AW209)</f>
        <v/>
      </c>
      <c r="AX786" t="str">
        <f>IF(ISBLANK('Professional MASTER'!AX209),"",'Professional MASTER'!AX209)</f>
        <v/>
      </c>
      <c r="BG786" t="str">
        <f>IF(ISBLANK('Professional MASTER'!BG209),"",'Professional MASTER'!BG209)</f>
        <v/>
      </c>
      <c r="BI786" s="29" t="str">
        <f>IF(ISBLANK('Professional MASTER'!BH209),"",'Professional MASTER'!BH209)</f>
        <v/>
      </c>
      <c r="BJ786" t="str">
        <f>IF(ISBLANK('Professional MASTER'!F209),"",'Professional MASTER'!F209)</f>
        <v/>
      </c>
      <c r="BK786" t="str">
        <f>IF(ISBLANK('Professional MASTER'!G209),"",'Professional MASTER'!G209)</f>
        <v/>
      </c>
      <c r="BL786" t="str">
        <f>IF(ISBLANK('Professional MASTER'!AF209),"",'Professional MASTER'!AF209)</f>
        <v/>
      </c>
      <c r="BN786" t="str">
        <f>IF(ISBLANK('Professional MASTER'!BI209),"",'Professional MASTER'!BI209)</f>
        <v/>
      </c>
    </row>
    <row r="787" spans="6:66">
      <c r="F787" t="str">
        <f>IF(ISBLANK('Professional MASTER'!H210),"",'Professional MASTER'!H210)</f>
        <v/>
      </c>
      <c r="G787" t="str">
        <f>IF(ISBLANK('Professional MASTER'!I210),"",'Professional MASTER'!I210)</f>
        <v/>
      </c>
      <c r="H787" t="str">
        <f>IF(ISBLANK('Professional MASTER'!J210),"",'Professional MASTER'!J210)</f>
        <v/>
      </c>
      <c r="I787" t="str">
        <f>IF(ISBLANK('Professional MASTER'!K210),"",'Professional MASTER'!K210)</f>
        <v/>
      </c>
      <c r="J787" t="str">
        <f>IF(ISBLANK('Professional MASTER'!L210),"",'Professional MASTER'!L210)</f>
        <v/>
      </c>
      <c r="K787" t="str">
        <f>IF(ISBLANK('Professional MASTER'!M210),"",'Professional MASTER'!M210)</f>
        <v/>
      </c>
      <c r="N787" t="str">
        <f>IF(ISBLANK('Professional MASTER'!N210),"",'Professional MASTER'!N210)</f>
        <v/>
      </c>
      <c r="AU787" t="str">
        <f>IF(ISBLANK('Professional MASTER'!AU210),"",'Professional MASTER'!AU210)</f>
        <v/>
      </c>
      <c r="AV787" t="str">
        <f>IF(ISBLANK('Professional MASTER'!AV210),"",'Professional MASTER'!AV210)</f>
        <v/>
      </c>
      <c r="AW787" t="str">
        <f>IF(ISBLANK('Professional MASTER'!AW210),"",'Professional MASTER'!AW210)</f>
        <v/>
      </c>
      <c r="AX787" t="str">
        <f>IF(ISBLANK('Professional MASTER'!AX210),"",'Professional MASTER'!AX210)</f>
        <v/>
      </c>
      <c r="BG787" t="str">
        <f>IF(ISBLANK('Professional MASTER'!BG210),"",'Professional MASTER'!BG210)</f>
        <v/>
      </c>
      <c r="BI787" s="29" t="str">
        <f>IF(ISBLANK('Professional MASTER'!BH210),"",'Professional MASTER'!BH210)</f>
        <v/>
      </c>
      <c r="BJ787" t="str">
        <f>IF(ISBLANK('Professional MASTER'!F210),"",'Professional MASTER'!F210)</f>
        <v/>
      </c>
      <c r="BK787" t="str">
        <f>IF(ISBLANK('Professional MASTER'!G210),"",'Professional MASTER'!G210)</f>
        <v/>
      </c>
      <c r="BL787" t="str">
        <f>IF(ISBLANK('Professional MASTER'!AF210),"",'Professional MASTER'!AF210)</f>
        <v/>
      </c>
      <c r="BN787" t="str">
        <f>IF(ISBLANK('Professional MASTER'!BI210),"",'Professional MASTER'!BI210)</f>
        <v/>
      </c>
    </row>
    <row r="788" spans="6:66">
      <c r="F788" t="str">
        <f>IF(ISBLANK('Professional MASTER'!H211),"",'Professional MASTER'!H211)</f>
        <v/>
      </c>
      <c r="G788" t="str">
        <f>IF(ISBLANK('Professional MASTER'!I211),"",'Professional MASTER'!I211)</f>
        <v/>
      </c>
      <c r="H788" t="str">
        <f>IF(ISBLANK('Professional MASTER'!J211),"",'Professional MASTER'!J211)</f>
        <v/>
      </c>
      <c r="I788" t="str">
        <f>IF(ISBLANK('Professional MASTER'!K211),"",'Professional MASTER'!K211)</f>
        <v/>
      </c>
      <c r="J788" t="str">
        <f>IF(ISBLANK('Professional MASTER'!L211),"",'Professional MASTER'!L211)</f>
        <v/>
      </c>
      <c r="K788" t="str">
        <f>IF(ISBLANK('Professional MASTER'!M211),"",'Professional MASTER'!M211)</f>
        <v/>
      </c>
      <c r="N788" t="str">
        <f>IF(ISBLANK('Professional MASTER'!N211),"",'Professional MASTER'!N211)</f>
        <v/>
      </c>
      <c r="AU788" t="str">
        <f>IF(ISBLANK('Professional MASTER'!AU211),"",'Professional MASTER'!AU211)</f>
        <v/>
      </c>
      <c r="AV788" t="str">
        <f>IF(ISBLANK('Professional MASTER'!AV211),"",'Professional MASTER'!AV211)</f>
        <v/>
      </c>
      <c r="AW788" t="str">
        <f>IF(ISBLANK('Professional MASTER'!AW211),"",'Professional MASTER'!AW211)</f>
        <v/>
      </c>
      <c r="AX788" t="str">
        <f>IF(ISBLANK('Professional MASTER'!AX211),"",'Professional MASTER'!AX211)</f>
        <v/>
      </c>
      <c r="BG788" t="str">
        <f>IF(ISBLANK('Professional MASTER'!BG211),"",'Professional MASTER'!BG211)</f>
        <v/>
      </c>
      <c r="BI788" s="29" t="str">
        <f>IF(ISBLANK('Professional MASTER'!BH211),"",'Professional MASTER'!BH211)</f>
        <v/>
      </c>
      <c r="BJ788" t="str">
        <f>IF(ISBLANK('Professional MASTER'!F211),"",'Professional MASTER'!F211)</f>
        <v/>
      </c>
      <c r="BK788" t="str">
        <f>IF(ISBLANK('Professional MASTER'!G211),"",'Professional MASTER'!G211)</f>
        <v/>
      </c>
      <c r="BL788" t="str">
        <f>IF(ISBLANK('Professional MASTER'!AF211),"",'Professional MASTER'!AF211)</f>
        <v/>
      </c>
      <c r="BN788" t="str">
        <f>IF(ISBLANK('Professional MASTER'!BI211),"",'Professional MASTER'!BI211)</f>
        <v/>
      </c>
    </row>
    <row r="789" spans="6:66">
      <c r="F789" t="str">
        <f>IF(ISBLANK('Professional MASTER'!H212),"",'Professional MASTER'!H212)</f>
        <v/>
      </c>
      <c r="G789" t="str">
        <f>IF(ISBLANK('Professional MASTER'!I212),"",'Professional MASTER'!I212)</f>
        <v/>
      </c>
      <c r="H789" t="str">
        <f>IF(ISBLANK('Professional MASTER'!J212),"",'Professional MASTER'!J212)</f>
        <v/>
      </c>
      <c r="I789" t="str">
        <f>IF(ISBLANK('Professional MASTER'!K212),"",'Professional MASTER'!K212)</f>
        <v/>
      </c>
      <c r="J789" t="str">
        <f>IF(ISBLANK('Professional MASTER'!L212),"",'Professional MASTER'!L212)</f>
        <v/>
      </c>
      <c r="K789" t="str">
        <f>IF(ISBLANK('Professional MASTER'!M212),"",'Professional MASTER'!M212)</f>
        <v/>
      </c>
      <c r="N789" t="str">
        <f>IF(ISBLANK('Professional MASTER'!N212),"",'Professional MASTER'!N212)</f>
        <v/>
      </c>
      <c r="AU789" t="str">
        <f>IF(ISBLANK('Professional MASTER'!AU212),"",'Professional MASTER'!AU212)</f>
        <v/>
      </c>
      <c r="AV789" t="str">
        <f>IF(ISBLANK('Professional MASTER'!AV212),"",'Professional MASTER'!AV212)</f>
        <v/>
      </c>
      <c r="AW789" t="str">
        <f>IF(ISBLANK('Professional MASTER'!AW212),"",'Professional MASTER'!AW212)</f>
        <v/>
      </c>
      <c r="AX789" t="str">
        <f>IF(ISBLANK('Professional MASTER'!AX212),"",'Professional MASTER'!AX212)</f>
        <v/>
      </c>
      <c r="BG789" t="str">
        <f>IF(ISBLANK('Professional MASTER'!BG212),"",'Professional MASTER'!BG212)</f>
        <v/>
      </c>
      <c r="BI789" s="29" t="str">
        <f>IF(ISBLANK('Professional MASTER'!BH212),"",'Professional MASTER'!BH212)</f>
        <v/>
      </c>
      <c r="BJ789" t="str">
        <f>IF(ISBLANK('Professional MASTER'!F212),"",'Professional MASTER'!F212)</f>
        <v/>
      </c>
      <c r="BK789" t="str">
        <f>IF(ISBLANK('Professional MASTER'!G212),"",'Professional MASTER'!G212)</f>
        <v/>
      </c>
      <c r="BL789" t="str">
        <f>IF(ISBLANK('Professional MASTER'!AF212),"",'Professional MASTER'!AF212)</f>
        <v/>
      </c>
      <c r="BN789" t="str">
        <f>IF(ISBLANK('Professional MASTER'!BI212),"",'Professional MASTER'!BI212)</f>
        <v/>
      </c>
    </row>
    <row r="790" spans="6:66">
      <c r="F790" t="str">
        <f>IF(ISBLANK('Professional MASTER'!H213),"",'Professional MASTER'!H213)</f>
        <v/>
      </c>
      <c r="G790" t="str">
        <f>IF(ISBLANK('Professional MASTER'!I213),"",'Professional MASTER'!I213)</f>
        <v/>
      </c>
      <c r="H790" t="str">
        <f>IF(ISBLANK('Professional MASTER'!J213),"",'Professional MASTER'!J213)</f>
        <v/>
      </c>
      <c r="I790" t="str">
        <f>IF(ISBLANK('Professional MASTER'!K213),"",'Professional MASTER'!K213)</f>
        <v/>
      </c>
      <c r="J790" t="str">
        <f>IF(ISBLANK('Professional MASTER'!L213),"",'Professional MASTER'!L213)</f>
        <v/>
      </c>
      <c r="K790" t="str">
        <f>IF(ISBLANK('Professional MASTER'!M213),"",'Professional MASTER'!M213)</f>
        <v/>
      </c>
      <c r="N790" t="str">
        <f>IF(ISBLANK('Professional MASTER'!N213),"",'Professional MASTER'!N213)</f>
        <v/>
      </c>
      <c r="AU790" t="str">
        <f>IF(ISBLANK('Professional MASTER'!AU213),"",'Professional MASTER'!AU213)</f>
        <v/>
      </c>
      <c r="AV790" t="str">
        <f>IF(ISBLANK('Professional MASTER'!AV213),"",'Professional MASTER'!AV213)</f>
        <v/>
      </c>
      <c r="AW790" t="str">
        <f>IF(ISBLANK('Professional MASTER'!AW213),"",'Professional MASTER'!AW213)</f>
        <v/>
      </c>
      <c r="AX790" t="str">
        <f>IF(ISBLANK('Professional MASTER'!AX213),"",'Professional MASTER'!AX213)</f>
        <v/>
      </c>
      <c r="BG790" t="str">
        <f>IF(ISBLANK('Professional MASTER'!BG213),"",'Professional MASTER'!BG213)</f>
        <v/>
      </c>
      <c r="BI790" s="29" t="str">
        <f>IF(ISBLANK('Professional MASTER'!BH213),"",'Professional MASTER'!BH213)</f>
        <v/>
      </c>
      <c r="BJ790" t="str">
        <f>IF(ISBLANK('Professional MASTER'!F213),"",'Professional MASTER'!F213)</f>
        <v/>
      </c>
      <c r="BK790" t="str">
        <f>IF(ISBLANK('Professional MASTER'!G213),"",'Professional MASTER'!G213)</f>
        <v/>
      </c>
      <c r="BL790" t="str">
        <f>IF(ISBLANK('Professional MASTER'!AF213),"",'Professional MASTER'!AF213)</f>
        <v/>
      </c>
      <c r="BN790" t="str">
        <f>IF(ISBLANK('Professional MASTER'!BI213),"",'Professional MASTER'!BI213)</f>
        <v/>
      </c>
    </row>
    <row r="791" spans="6:66">
      <c r="F791" t="str">
        <f>IF(ISBLANK('Professional MASTER'!H214),"",'Professional MASTER'!H214)</f>
        <v/>
      </c>
      <c r="G791" t="str">
        <f>IF(ISBLANK('Professional MASTER'!I214),"",'Professional MASTER'!I214)</f>
        <v/>
      </c>
      <c r="H791" t="str">
        <f>IF(ISBLANK('Professional MASTER'!J214),"",'Professional MASTER'!J214)</f>
        <v/>
      </c>
      <c r="I791" t="str">
        <f>IF(ISBLANK('Professional MASTER'!K214),"",'Professional MASTER'!K214)</f>
        <v/>
      </c>
      <c r="J791" t="str">
        <f>IF(ISBLANK('Professional MASTER'!L214),"",'Professional MASTER'!L214)</f>
        <v/>
      </c>
      <c r="K791" t="str">
        <f>IF(ISBLANK('Professional MASTER'!M214),"",'Professional MASTER'!M214)</f>
        <v/>
      </c>
      <c r="N791" t="str">
        <f>IF(ISBLANK('Professional MASTER'!N214),"",'Professional MASTER'!N214)</f>
        <v/>
      </c>
      <c r="AU791" t="str">
        <f>IF(ISBLANK('Professional MASTER'!AU214),"",'Professional MASTER'!AU214)</f>
        <v/>
      </c>
      <c r="AV791" t="str">
        <f>IF(ISBLANK('Professional MASTER'!AV214),"",'Professional MASTER'!AV214)</f>
        <v/>
      </c>
      <c r="AW791" t="str">
        <f>IF(ISBLANK('Professional MASTER'!AW214),"",'Professional MASTER'!AW214)</f>
        <v/>
      </c>
      <c r="AX791" t="str">
        <f>IF(ISBLANK('Professional MASTER'!AX214),"",'Professional MASTER'!AX214)</f>
        <v/>
      </c>
      <c r="BG791" t="str">
        <f>IF(ISBLANK('Professional MASTER'!BG214),"",'Professional MASTER'!BG214)</f>
        <v/>
      </c>
      <c r="BI791" s="29" t="str">
        <f>IF(ISBLANK('Professional MASTER'!BH214),"",'Professional MASTER'!BH214)</f>
        <v/>
      </c>
      <c r="BJ791" t="str">
        <f>IF(ISBLANK('Professional MASTER'!F214),"",'Professional MASTER'!F214)</f>
        <v/>
      </c>
      <c r="BK791" t="str">
        <f>IF(ISBLANK('Professional MASTER'!G214),"",'Professional MASTER'!G214)</f>
        <v/>
      </c>
      <c r="BL791" t="str">
        <f>IF(ISBLANK('Professional MASTER'!AF214),"",'Professional MASTER'!AF214)</f>
        <v/>
      </c>
      <c r="BN791" t="str">
        <f>IF(ISBLANK('Professional MASTER'!BI214),"",'Professional MASTER'!BI214)</f>
        <v/>
      </c>
    </row>
    <row r="792" spans="6:66">
      <c r="F792" t="str">
        <f>IF(ISBLANK('Professional MASTER'!H215),"",'Professional MASTER'!H215)</f>
        <v/>
      </c>
      <c r="G792" t="str">
        <f>IF(ISBLANK('Professional MASTER'!I215),"",'Professional MASTER'!I215)</f>
        <v/>
      </c>
      <c r="H792" t="str">
        <f>IF(ISBLANK('Professional MASTER'!J215),"",'Professional MASTER'!J215)</f>
        <v/>
      </c>
      <c r="I792" t="str">
        <f>IF(ISBLANK('Professional MASTER'!K215),"",'Professional MASTER'!K215)</f>
        <v/>
      </c>
      <c r="J792" t="str">
        <f>IF(ISBLANK('Professional MASTER'!L215),"",'Professional MASTER'!L215)</f>
        <v/>
      </c>
      <c r="K792" t="str">
        <f>IF(ISBLANK('Professional MASTER'!M215),"",'Professional MASTER'!M215)</f>
        <v/>
      </c>
      <c r="N792" t="str">
        <f>IF(ISBLANK('Professional MASTER'!N215),"",'Professional MASTER'!N215)</f>
        <v/>
      </c>
      <c r="AU792" t="str">
        <f>IF(ISBLANK('Professional MASTER'!AU215),"",'Professional MASTER'!AU215)</f>
        <v/>
      </c>
      <c r="AV792" t="str">
        <f>IF(ISBLANK('Professional MASTER'!AV215),"",'Professional MASTER'!AV215)</f>
        <v/>
      </c>
      <c r="AW792" t="str">
        <f>IF(ISBLANK('Professional MASTER'!AW215),"",'Professional MASTER'!AW215)</f>
        <v/>
      </c>
      <c r="AX792" t="str">
        <f>IF(ISBLANK('Professional MASTER'!AX215),"",'Professional MASTER'!AX215)</f>
        <v/>
      </c>
      <c r="BG792" t="str">
        <f>IF(ISBLANK('Professional MASTER'!BG215),"",'Professional MASTER'!BG215)</f>
        <v/>
      </c>
      <c r="BI792" s="29" t="str">
        <f>IF(ISBLANK('Professional MASTER'!BH215),"",'Professional MASTER'!BH215)</f>
        <v/>
      </c>
      <c r="BJ792" t="str">
        <f>IF(ISBLANK('Professional MASTER'!F215),"",'Professional MASTER'!F215)</f>
        <v/>
      </c>
      <c r="BK792" t="str">
        <f>IF(ISBLANK('Professional MASTER'!G215),"",'Professional MASTER'!G215)</f>
        <v/>
      </c>
      <c r="BL792" t="str">
        <f>IF(ISBLANK('Professional MASTER'!AF215),"",'Professional MASTER'!AF215)</f>
        <v/>
      </c>
      <c r="BN792" t="str">
        <f>IF(ISBLANK('Professional MASTER'!BI215),"",'Professional MASTER'!BI215)</f>
        <v/>
      </c>
    </row>
    <row r="793" spans="6:66">
      <c r="F793" t="str">
        <f>IF(ISBLANK('Professional MASTER'!H216),"",'Professional MASTER'!H216)</f>
        <v/>
      </c>
      <c r="G793" t="str">
        <f>IF(ISBLANK('Professional MASTER'!I216),"",'Professional MASTER'!I216)</f>
        <v/>
      </c>
      <c r="H793" t="str">
        <f>IF(ISBLANK('Professional MASTER'!J216),"",'Professional MASTER'!J216)</f>
        <v/>
      </c>
      <c r="I793" t="str">
        <f>IF(ISBLANK('Professional MASTER'!K216),"",'Professional MASTER'!K216)</f>
        <v/>
      </c>
      <c r="J793" t="str">
        <f>IF(ISBLANK('Professional MASTER'!L216),"",'Professional MASTER'!L216)</f>
        <v/>
      </c>
      <c r="K793" t="str">
        <f>IF(ISBLANK('Professional MASTER'!M216),"",'Professional MASTER'!M216)</f>
        <v/>
      </c>
      <c r="N793" t="str">
        <f>IF(ISBLANK('Professional MASTER'!N216),"",'Professional MASTER'!N216)</f>
        <v/>
      </c>
      <c r="AU793" t="str">
        <f>IF(ISBLANK('Professional MASTER'!AU216),"",'Professional MASTER'!AU216)</f>
        <v/>
      </c>
      <c r="AV793" t="str">
        <f>IF(ISBLANK('Professional MASTER'!AV216),"",'Professional MASTER'!AV216)</f>
        <v/>
      </c>
      <c r="AW793" t="str">
        <f>IF(ISBLANK('Professional MASTER'!AW216),"",'Professional MASTER'!AW216)</f>
        <v/>
      </c>
      <c r="AX793" t="str">
        <f>IF(ISBLANK('Professional MASTER'!AX216),"",'Professional MASTER'!AX216)</f>
        <v/>
      </c>
      <c r="BG793" t="str">
        <f>IF(ISBLANK('Professional MASTER'!BG216),"",'Professional MASTER'!BG216)</f>
        <v/>
      </c>
      <c r="BI793" s="29" t="str">
        <f>IF(ISBLANK('Professional MASTER'!BH216),"",'Professional MASTER'!BH216)</f>
        <v/>
      </c>
      <c r="BJ793" t="str">
        <f>IF(ISBLANK('Professional MASTER'!F216),"",'Professional MASTER'!F216)</f>
        <v/>
      </c>
      <c r="BK793" t="str">
        <f>IF(ISBLANK('Professional MASTER'!G216),"",'Professional MASTER'!G216)</f>
        <v/>
      </c>
      <c r="BL793" t="str">
        <f>IF(ISBLANK('Professional MASTER'!AF216),"",'Professional MASTER'!AF216)</f>
        <v/>
      </c>
      <c r="BN793" t="str">
        <f>IF(ISBLANK('Professional MASTER'!BI216),"",'Professional MASTER'!BI216)</f>
        <v/>
      </c>
    </row>
    <row r="794" spans="6:66">
      <c r="F794" t="str">
        <f>IF(ISBLANK('Professional MASTER'!H217),"",'Professional MASTER'!H217)</f>
        <v/>
      </c>
      <c r="G794" t="str">
        <f>IF(ISBLANK('Professional MASTER'!I217),"",'Professional MASTER'!I217)</f>
        <v/>
      </c>
      <c r="H794" t="str">
        <f>IF(ISBLANK('Professional MASTER'!J217),"",'Professional MASTER'!J217)</f>
        <v/>
      </c>
      <c r="I794" t="str">
        <f>IF(ISBLANK('Professional MASTER'!K217),"",'Professional MASTER'!K217)</f>
        <v/>
      </c>
      <c r="J794" t="str">
        <f>IF(ISBLANK('Professional MASTER'!L217),"",'Professional MASTER'!L217)</f>
        <v/>
      </c>
      <c r="K794" t="str">
        <f>IF(ISBLANK('Professional MASTER'!M217),"",'Professional MASTER'!M217)</f>
        <v/>
      </c>
      <c r="N794" t="str">
        <f>IF(ISBLANK('Professional MASTER'!N217),"",'Professional MASTER'!N217)</f>
        <v/>
      </c>
      <c r="AU794" t="str">
        <f>IF(ISBLANK('Professional MASTER'!AU217),"",'Professional MASTER'!AU217)</f>
        <v/>
      </c>
      <c r="AV794" t="str">
        <f>IF(ISBLANK('Professional MASTER'!AV217),"",'Professional MASTER'!AV217)</f>
        <v/>
      </c>
      <c r="AW794" t="str">
        <f>IF(ISBLANK('Professional MASTER'!AW217),"",'Professional MASTER'!AW217)</f>
        <v/>
      </c>
      <c r="AX794" t="str">
        <f>IF(ISBLANK('Professional MASTER'!AX217),"",'Professional MASTER'!AX217)</f>
        <v/>
      </c>
      <c r="BG794" t="str">
        <f>IF(ISBLANK('Professional MASTER'!BG217),"",'Professional MASTER'!BG217)</f>
        <v/>
      </c>
      <c r="BI794" s="29" t="str">
        <f>IF(ISBLANK('Professional MASTER'!BH217),"",'Professional MASTER'!BH217)</f>
        <v/>
      </c>
      <c r="BJ794" t="str">
        <f>IF(ISBLANK('Professional MASTER'!F217),"",'Professional MASTER'!F217)</f>
        <v/>
      </c>
      <c r="BK794" t="str">
        <f>IF(ISBLANK('Professional MASTER'!G217),"",'Professional MASTER'!G217)</f>
        <v/>
      </c>
      <c r="BL794" t="str">
        <f>IF(ISBLANK('Professional MASTER'!AF217),"",'Professional MASTER'!AF217)</f>
        <v/>
      </c>
      <c r="BN794" t="str">
        <f>IF(ISBLANK('Professional MASTER'!BI217),"",'Professional MASTER'!BI217)</f>
        <v/>
      </c>
    </row>
    <row r="795" spans="6:66">
      <c r="F795" t="str">
        <f>IF(ISBLANK('Professional MASTER'!H218),"",'Professional MASTER'!H218)</f>
        <v/>
      </c>
      <c r="G795" t="str">
        <f>IF(ISBLANK('Professional MASTER'!I218),"",'Professional MASTER'!I218)</f>
        <v/>
      </c>
      <c r="H795" t="str">
        <f>IF(ISBLANK('Professional MASTER'!J218),"",'Professional MASTER'!J218)</f>
        <v/>
      </c>
      <c r="I795" t="str">
        <f>IF(ISBLANK('Professional MASTER'!K218),"",'Professional MASTER'!K218)</f>
        <v/>
      </c>
      <c r="J795" t="str">
        <f>IF(ISBLANK('Professional MASTER'!L218),"",'Professional MASTER'!L218)</f>
        <v/>
      </c>
      <c r="K795" t="str">
        <f>IF(ISBLANK('Professional MASTER'!M218),"",'Professional MASTER'!M218)</f>
        <v/>
      </c>
      <c r="N795" t="str">
        <f>IF(ISBLANK('Professional MASTER'!N218),"",'Professional MASTER'!N218)</f>
        <v/>
      </c>
      <c r="AU795" t="str">
        <f>IF(ISBLANK('Professional MASTER'!AU218),"",'Professional MASTER'!AU218)</f>
        <v/>
      </c>
      <c r="AV795" t="str">
        <f>IF(ISBLANK('Professional MASTER'!AV218),"",'Professional MASTER'!AV218)</f>
        <v/>
      </c>
      <c r="AW795" t="str">
        <f>IF(ISBLANK('Professional MASTER'!AW218),"",'Professional MASTER'!AW218)</f>
        <v/>
      </c>
      <c r="AX795" t="str">
        <f>IF(ISBLANK('Professional MASTER'!AX218),"",'Professional MASTER'!AX218)</f>
        <v/>
      </c>
      <c r="BG795" t="str">
        <f>IF(ISBLANK('Professional MASTER'!BG218),"",'Professional MASTER'!BG218)</f>
        <v/>
      </c>
      <c r="BI795" s="29" t="str">
        <f>IF(ISBLANK('Professional MASTER'!BH218),"",'Professional MASTER'!BH218)</f>
        <v/>
      </c>
      <c r="BJ795" t="str">
        <f>IF(ISBLANK('Professional MASTER'!F218),"",'Professional MASTER'!F218)</f>
        <v/>
      </c>
      <c r="BK795" t="str">
        <f>IF(ISBLANK('Professional MASTER'!G218),"",'Professional MASTER'!G218)</f>
        <v/>
      </c>
      <c r="BL795" t="str">
        <f>IF(ISBLANK('Professional MASTER'!AF218),"",'Professional MASTER'!AF218)</f>
        <v/>
      </c>
      <c r="BN795" t="str">
        <f>IF(ISBLANK('Professional MASTER'!BI218),"",'Professional MASTER'!BI218)</f>
        <v/>
      </c>
    </row>
    <row r="796" spans="6:66">
      <c r="F796" t="str">
        <f>IF(ISBLANK('Professional MASTER'!H219),"",'Professional MASTER'!H219)</f>
        <v/>
      </c>
      <c r="G796" t="str">
        <f>IF(ISBLANK('Professional MASTER'!I219),"",'Professional MASTER'!I219)</f>
        <v/>
      </c>
      <c r="H796" t="str">
        <f>IF(ISBLANK('Professional MASTER'!J219),"",'Professional MASTER'!J219)</f>
        <v/>
      </c>
      <c r="I796" t="str">
        <f>IF(ISBLANK('Professional MASTER'!K219),"",'Professional MASTER'!K219)</f>
        <v/>
      </c>
      <c r="J796" t="str">
        <f>IF(ISBLANK('Professional MASTER'!L219),"",'Professional MASTER'!L219)</f>
        <v/>
      </c>
      <c r="K796" t="str">
        <f>IF(ISBLANK('Professional MASTER'!M219),"",'Professional MASTER'!M219)</f>
        <v/>
      </c>
      <c r="N796" t="str">
        <f>IF(ISBLANK('Professional MASTER'!N219),"",'Professional MASTER'!N219)</f>
        <v/>
      </c>
      <c r="AU796" t="str">
        <f>IF(ISBLANK('Professional MASTER'!AU219),"",'Professional MASTER'!AU219)</f>
        <v/>
      </c>
      <c r="AV796" t="str">
        <f>IF(ISBLANK('Professional MASTER'!AV219),"",'Professional MASTER'!AV219)</f>
        <v/>
      </c>
      <c r="AW796" t="str">
        <f>IF(ISBLANK('Professional MASTER'!AW219),"",'Professional MASTER'!AW219)</f>
        <v/>
      </c>
      <c r="AX796" t="str">
        <f>IF(ISBLANK('Professional MASTER'!AX219),"",'Professional MASTER'!AX219)</f>
        <v/>
      </c>
      <c r="BG796" t="str">
        <f>IF(ISBLANK('Professional MASTER'!BG219),"",'Professional MASTER'!BG219)</f>
        <v/>
      </c>
      <c r="BI796" s="29" t="str">
        <f>IF(ISBLANK('Professional MASTER'!BH219),"",'Professional MASTER'!BH219)</f>
        <v/>
      </c>
      <c r="BJ796" t="str">
        <f>IF(ISBLANK('Professional MASTER'!F219),"",'Professional MASTER'!F219)</f>
        <v/>
      </c>
      <c r="BK796" t="str">
        <f>IF(ISBLANK('Professional MASTER'!G219),"",'Professional MASTER'!G219)</f>
        <v/>
      </c>
      <c r="BL796" t="str">
        <f>IF(ISBLANK('Professional MASTER'!AF219),"",'Professional MASTER'!AF219)</f>
        <v/>
      </c>
      <c r="BN796" t="str">
        <f>IF(ISBLANK('Professional MASTER'!BI219),"",'Professional MASTER'!BI219)</f>
        <v/>
      </c>
    </row>
    <row r="797" spans="6:66">
      <c r="F797" t="str">
        <f>IF(ISBLANK('Professional MASTER'!H220),"",'Professional MASTER'!H220)</f>
        <v/>
      </c>
      <c r="G797" t="str">
        <f>IF(ISBLANK('Professional MASTER'!I220),"",'Professional MASTER'!I220)</f>
        <v/>
      </c>
      <c r="H797" t="str">
        <f>IF(ISBLANK('Professional MASTER'!J220),"",'Professional MASTER'!J220)</f>
        <v/>
      </c>
      <c r="I797" t="str">
        <f>IF(ISBLANK('Professional MASTER'!K220),"",'Professional MASTER'!K220)</f>
        <v/>
      </c>
      <c r="J797" t="str">
        <f>IF(ISBLANK('Professional MASTER'!L220),"",'Professional MASTER'!L220)</f>
        <v/>
      </c>
      <c r="K797" t="str">
        <f>IF(ISBLANK('Professional MASTER'!M220),"",'Professional MASTER'!M220)</f>
        <v/>
      </c>
      <c r="N797" t="str">
        <f>IF(ISBLANK('Professional MASTER'!N220),"",'Professional MASTER'!N220)</f>
        <v/>
      </c>
      <c r="AU797" t="str">
        <f>IF(ISBLANK('Professional MASTER'!AU220),"",'Professional MASTER'!AU220)</f>
        <v/>
      </c>
      <c r="AV797" t="str">
        <f>IF(ISBLANK('Professional MASTER'!AV220),"",'Professional MASTER'!AV220)</f>
        <v/>
      </c>
      <c r="AW797" t="str">
        <f>IF(ISBLANK('Professional MASTER'!AW220),"",'Professional MASTER'!AW220)</f>
        <v/>
      </c>
      <c r="AX797" t="str">
        <f>IF(ISBLANK('Professional MASTER'!AX220),"",'Professional MASTER'!AX220)</f>
        <v/>
      </c>
      <c r="BG797" t="str">
        <f>IF(ISBLANK('Professional MASTER'!BG220),"",'Professional MASTER'!BG220)</f>
        <v/>
      </c>
      <c r="BI797" s="29" t="str">
        <f>IF(ISBLANK('Professional MASTER'!BH220),"",'Professional MASTER'!BH220)</f>
        <v/>
      </c>
      <c r="BJ797" t="str">
        <f>IF(ISBLANK('Professional MASTER'!F220),"",'Professional MASTER'!F220)</f>
        <v/>
      </c>
      <c r="BK797" t="str">
        <f>IF(ISBLANK('Professional MASTER'!G220),"",'Professional MASTER'!G220)</f>
        <v/>
      </c>
      <c r="BL797" t="str">
        <f>IF(ISBLANK('Professional MASTER'!AF220),"",'Professional MASTER'!AF220)</f>
        <v/>
      </c>
      <c r="BN797" t="str">
        <f>IF(ISBLANK('Professional MASTER'!BI220),"",'Professional MASTER'!BI220)</f>
        <v/>
      </c>
    </row>
    <row r="798" spans="6:66">
      <c r="F798" t="str">
        <f>IF(ISBLANK('Professional MASTER'!H221),"",'Professional MASTER'!H221)</f>
        <v/>
      </c>
      <c r="G798" t="str">
        <f>IF(ISBLANK('Professional MASTER'!I221),"",'Professional MASTER'!I221)</f>
        <v/>
      </c>
      <c r="H798" t="str">
        <f>IF(ISBLANK('Professional MASTER'!J221),"",'Professional MASTER'!J221)</f>
        <v/>
      </c>
      <c r="I798" t="str">
        <f>IF(ISBLANK('Professional MASTER'!K221),"",'Professional MASTER'!K221)</f>
        <v/>
      </c>
      <c r="J798" t="str">
        <f>IF(ISBLANK('Professional MASTER'!L221),"",'Professional MASTER'!L221)</f>
        <v/>
      </c>
      <c r="K798" t="str">
        <f>IF(ISBLANK('Professional MASTER'!M221),"",'Professional MASTER'!M221)</f>
        <v/>
      </c>
      <c r="N798" t="str">
        <f>IF(ISBLANK('Professional MASTER'!N221),"",'Professional MASTER'!N221)</f>
        <v/>
      </c>
      <c r="AU798" t="str">
        <f>IF(ISBLANK('Professional MASTER'!AU221),"",'Professional MASTER'!AU221)</f>
        <v/>
      </c>
      <c r="AV798" t="str">
        <f>IF(ISBLANK('Professional MASTER'!AV221),"",'Professional MASTER'!AV221)</f>
        <v/>
      </c>
      <c r="AW798" t="str">
        <f>IF(ISBLANK('Professional MASTER'!AW221),"",'Professional MASTER'!AW221)</f>
        <v/>
      </c>
      <c r="AX798" t="str">
        <f>IF(ISBLANK('Professional MASTER'!AX221),"",'Professional MASTER'!AX221)</f>
        <v/>
      </c>
      <c r="BG798" t="str">
        <f>IF(ISBLANK('Professional MASTER'!BG221),"",'Professional MASTER'!BG221)</f>
        <v/>
      </c>
      <c r="BI798" s="29" t="str">
        <f>IF(ISBLANK('Professional MASTER'!BH221),"",'Professional MASTER'!BH221)</f>
        <v/>
      </c>
      <c r="BJ798" t="str">
        <f>IF(ISBLANK('Professional MASTER'!F221),"",'Professional MASTER'!F221)</f>
        <v/>
      </c>
      <c r="BK798" t="str">
        <f>IF(ISBLANK('Professional MASTER'!G221),"",'Professional MASTER'!G221)</f>
        <v/>
      </c>
      <c r="BL798" t="str">
        <f>IF(ISBLANK('Professional MASTER'!AF221),"",'Professional MASTER'!AF221)</f>
        <v/>
      </c>
      <c r="BN798" t="str">
        <f>IF(ISBLANK('Professional MASTER'!BI221),"",'Professional MASTER'!BI221)</f>
        <v/>
      </c>
    </row>
    <row r="799" spans="6:66">
      <c r="F799" t="str">
        <f>IF(ISBLANK('Professional MASTER'!H222),"",'Professional MASTER'!H222)</f>
        <v/>
      </c>
      <c r="G799" t="str">
        <f>IF(ISBLANK('Professional MASTER'!I222),"",'Professional MASTER'!I222)</f>
        <v/>
      </c>
      <c r="H799" t="str">
        <f>IF(ISBLANK('Professional MASTER'!J222),"",'Professional MASTER'!J222)</f>
        <v/>
      </c>
      <c r="I799" t="str">
        <f>IF(ISBLANK('Professional MASTER'!K222),"",'Professional MASTER'!K222)</f>
        <v/>
      </c>
      <c r="J799" t="str">
        <f>IF(ISBLANK('Professional MASTER'!L222),"",'Professional MASTER'!L222)</f>
        <v/>
      </c>
      <c r="K799" t="str">
        <f>IF(ISBLANK('Professional MASTER'!M222),"",'Professional MASTER'!M222)</f>
        <v/>
      </c>
      <c r="N799" t="str">
        <f>IF(ISBLANK('Professional MASTER'!N222),"",'Professional MASTER'!N222)</f>
        <v/>
      </c>
      <c r="AU799" t="str">
        <f>IF(ISBLANK('Professional MASTER'!AU222),"",'Professional MASTER'!AU222)</f>
        <v/>
      </c>
      <c r="AV799" t="str">
        <f>IF(ISBLANK('Professional MASTER'!AV222),"",'Professional MASTER'!AV222)</f>
        <v/>
      </c>
      <c r="AW799" t="str">
        <f>IF(ISBLANK('Professional MASTER'!AW222),"",'Professional MASTER'!AW222)</f>
        <v/>
      </c>
      <c r="AX799" t="str">
        <f>IF(ISBLANK('Professional MASTER'!AX222),"",'Professional MASTER'!AX222)</f>
        <v/>
      </c>
      <c r="BG799" t="str">
        <f>IF(ISBLANK('Professional MASTER'!BG222),"",'Professional MASTER'!BG222)</f>
        <v/>
      </c>
      <c r="BI799" s="29" t="str">
        <f>IF(ISBLANK('Professional MASTER'!BH222),"",'Professional MASTER'!BH222)</f>
        <v/>
      </c>
      <c r="BJ799" t="str">
        <f>IF(ISBLANK('Professional MASTER'!F222),"",'Professional MASTER'!F222)</f>
        <v/>
      </c>
      <c r="BK799" t="str">
        <f>IF(ISBLANK('Professional MASTER'!G222),"",'Professional MASTER'!G222)</f>
        <v/>
      </c>
      <c r="BL799" t="str">
        <f>IF(ISBLANK('Professional MASTER'!AF222),"",'Professional MASTER'!AF222)</f>
        <v/>
      </c>
      <c r="BN799" t="str">
        <f>IF(ISBLANK('Professional MASTER'!BI222),"",'Professional MASTER'!BI222)</f>
        <v/>
      </c>
    </row>
    <row r="800" spans="6:66">
      <c r="F800" t="str">
        <f>IF(ISBLANK('Professional MASTER'!H223),"",'Professional MASTER'!H223)</f>
        <v/>
      </c>
      <c r="G800" t="str">
        <f>IF(ISBLANK('Professional MASTER'!I223),"",'Professional MASTER'!I223)</f>
        <v/>
      </c>
      <c r="H800" t="str">
        <f>IF(ISBLANK('Professional MASTER'!J223),"",'Professional MASTER'!J223)</f>
        <v/>
      </c>
      <c r="I800" t="str">
        <f>IF(ISBLANK('Professional MASTER'!K223),"",'Professional MASTER'!K223)</f>
        <v/>
      </c>
      <c r="J800" t="str">
        <f>IF(ISBLANK('Professional MASTER'!L223),"",'Professional MASTER'!L223)</f>
        <v/>
      </c>
      <c r="K800" t="str">
        <f>IF(ISBLANK('Professional MASTER'!M223),"",'Professional MASTER'!M223)</f>
        <v/>
      </c>
      <c r="N800" t="str">
        <f>IF(ISBLANK('Professional MASTER'!N223),"",'Professional MASTER'!N223)</f>
        <v/>
      </c>
      <c r="AU800" t="str">
        <f>IF(ISBLANK('Professional MASTER'!AU223),"",'Professional MASTER'!AU223)</f>
        <v/>
      </c>
      <c r="AV800" t="str">
        <f>IF(ISBLANK('Professional MASTER'!AV223),"",'Professional MASTER'!AV223)</f>
        <v/>
      </c>
      <c r="AW800" t="str">
        <f>IF(ISBLANK('Professional MASTER'!AW223),"",'Professional MASTER'!AW223)</f>
        <v/>
      </c>
      <c r="AX800" t="str">
        <f>IF(ISBLANK('Professional MASTER'!AX223),"",'Professional MASTER'!AX223)</f>
        <v/>
      </c>
      <c r="BG800" t="str">
        <f>IF(ISBLANK('Professional MASTER'!BG223),"",'Professional MASTER'!BG223)</f>
        <v/>
      </c>
      <c r="BI800" s="29" t="str">
        <f>IF(ISBLANK('Professional MASTER'!BH223),"",'Professional MASTER'!BH223)</f>
        <v/>
      </c>
      <c r="BJ800" t="str">
        <f>IF(ISBLANK('Professional MASTER'!F223),"",'Professional MASTER'!F223)</f>
        <v/>
      </c>
      <c r="BK800" t="str">
        <f>IF(ISBLANK('Professional MASTER'!G223),"",'Professional MASTER'!G223)</f>
        <v/>
      </c>
      <c r="BL800" t="str">
        <f>IF(ISBLANK('Professional MASTER'!AF223),"",'Professional MASTER'!AF223)</f>
        <v/>
      </c>
      <c r="BN800" t="str">
        <f>IF(ISBLANK('Professional MASTER'!BI223),"",'Professional MASTER'!BI223)</f>
        <v/>
      </c>
    </row>
    <row r="801" spans="6:66">
      <c r="F801" t="str">
        <f>IF(ISBLANK('Professional MASTER'!H224),"",'Professional MASTER'!H224)</f>
        <v/>
      </c>
      <c r="G801" t="str">
        <f>IF(ISBLANK('Professional MASTER'!I224),"",'Professional MASTER'!I224)</f>
        <v/>
      </c>
      <c r="H801" t="str">
        <f>IF(ISBLANK('Professional MASTER'!J224),"",'Professional MASTER'!J224)</f>
        <v/>
      </c>
      <c r="I801" t="str">
        <f>IF(ISBLANK('Professional MASTER'!K224),"",'Professional MASTER'!K224)</f>
        <v/>
      </c>
      <c r="J801" t="str">
        <f>IF(ISBLANK('Professional MASTER'!L224),"",'Professional MASTER'!L224)</f>
        <v/>
      </c>
      <c r="K801" t="str">
        <f>IF(ISBLANK('Professional MASTER'!M224),"",'Professional MASTER'!M224)</f>
        <v/>
      </c>
      <c r="N801" t="str">
        <f>IF(ISBLANK('Professional MASTER'!N224),"",'Professional MASTER'!N224)</f>
        <v/>
      </c>
      <c r="AU801" t="str">
        <f>IF(ISBLANK('Professional MASTER'!AU224),"",'Professional MASTER'!AU224)</f>
        <v/>
      </c>
      <c r="AV801" t="str">
        <f>IF(ISBLANK('Professional MASTER'!AV224),"",'Professional MASTER'!AV224)</f>
        <v/>
      </c>
      <c r="AW801" t="str">
        <f>IF(ISBLANK('Professional MASTER'!AW224),"",'Professional MASTER'!AW224)</f>
        <v/>
      </c>
      <c r="AX801" t="str">
        <f>IF(ISBLANK('Professional MASTER'!AX224),"",'Professional MASTER'!AX224)</f>
        <v/>
      </c>
      <c r="BG801" t="str">
        <f>IF(ISBLANK('Professional MASTER'!BG224),"",'Professional MASTER'!BG224)</f>
        <v/>
      </c>
      <c r="BI801" s="29" t="str">
        <f>IF(ISBLANK('Professional MASTER'!BH224),"",'Professional MASTER'!BH224)</f>
        <v/>
      </c>
      <c r="BJ801" t="str">
        <f>IF(ISBLANK('Professional MASTER'!F224),"",'Professional MASTER'!F224)</f>
        <v/>
      </c>
      <c r="BK801" t="str">
        <f>IF(ISBLANK('Professional MASTER'!G224),"",'Professional MASTER'!G224)</f>
        <v/>
      </c>
      <c r="BL801" t="str">
        <f>IF(ISBLANK('Professional MASTER'!AF224),"",'Professional MASTER'!AF224)</f>
        <v/>
      </c>
      <c r="BN801" t="str">
        <f>IF(ISBLANK('Professional MASTER'!BI224),"",'Professional MASTER'!BI224)</f>
        <v/>
      </c>
    </row>
    <row r="802" spans="6:66">
      <c r="F802" t="str">
        <f>IF(ISBLANK('Professional MASTER'!H225),"",'Professional MASTER'!H225)</f>
        <v/>
      </c>
      <c r="G802" t="str">
        <f>IF(ISBLANK('Professional MASTER'!I225),"",'Professional MASTER'!I225)</f>
        <v/>
      </c>
      <c r="H802" t="str">
        <f>IF(ISBLANK('Professional MASTER'!J225),"",'Professional MASTER'!J225)</f>
        <v/>
      </c>
      <c r="I802" t="str">
        <f>IF(ISBLANK('Professional MASTER'!K225),"",'Professional MASTER'!K225)</f>
        <v/>
      </c>
      <c r="J802" t="str">
        <f>IF(ISBLANK('Professional MASTER'!L225),"",'Professional MASTER'!L225)</f>
        <v/>
      </c>
      <c r="K802" t="str">
        <f>IF(ISBLANK('Professional MASTER'!M225),"",'Professional MASTER'!M225)</f>
        <v/>
      </c>
      <c r="N802" t="str">
        <f>IF(ISBLANK('Professional MASTER'!N225),"",'Professional MASTER'!N225)</f>
        <v/>
      </c>
      <c r="AU802" t="str">
        <f>IF(ISBLANK('Professional MASTER'!AU225),"",'Professional MASTER'!AU225)</f>
        <v/>
      </c>
      <c r="AV802" t="str">
        <f>IF(ISBLANK('Professional MASTER'!AV225),"",'Professional MASTER'!AV225)</f>
        <v/>
      </c>
      <c r="AW802" t="str">
        <f>IF(ISBLANK('Professional MASTER'!AW225),"",'Professional MASTER'!AW225)</f>
        <v/>
      </c>
      <c r="AX802" t="str">
        <f>IF(ISBLANK('Professional MASTER'!AX225),"",'Professional MASTER'!AX225)</f>
        <v/>
      </c>
      <c r="BG802" t="str">
        <f>IF(ISBLANK('Professional MASTER'!BG225),"",'Professional MASTER'!BG225)</f>
        <v/>
      </c>
      <c r="BI802" s="29" t="str">
        <f>IF(ISBLANK('Professional MASTER'!BH225),"",'Professional MASTER'!BH225)</f>
        <v/>
      </c>
      <c r="BJ802" t="str">
        <f>IF(ISBLANK('Professional MASTER'!F225),"",'Professional MASTER'!F225)</f>
        <v/>
      </c>
      <c r="BK802" t="str">
        <f>IF(ISBLANK('Professional MASTER'!G225),"",'Professional MASTER'!G225)</f>
        <v/>
      </c>
      <c r="BL802" t="str">
        <f>IF(ISBLANK('Professional MASTER'!AF225),"",'Professional MASTER'!AF225)</f>
        <v/>
      </c>
      <c r="BN802" t="str">
        <f>IF(ISBLANK('Professional MASTER'!BI225),"",'Professional MASTER'!BI225)</f>
        <v/>
      </c>
    </row>
    <row r="803" spans="6:66">
      <c r="F803" t="str">
        <f>IF(ISBLANK('Professional MASTER'!H226),"",'Professional MASTER'!H226)</f>
        <v/>
      </c>
      <c r="G803" t="str">
        <f>IF(ISBLANK('Professional MASTER'!I226),"",'Professional MASTER'!I226)</f>
        <v/>
      </c>
      <c r="H803" t="str">
        <f>IF(ISBLANK('Professional MASTER'!J226),"",'Professional MASTER'!J226)</f>
        <v/>
      </c>
      <c r="I803" t="str">
        <f>IF(ISBLANK('Professional MASTER'!K226),"",'Professional MASTER'!K226)</f>
        <v/>
      </c>
      <c r="J803" t="str">
        <f>IF(ISBLANK('Professional MASTER'!L226),"",'Professional MASTER'!L226)</f>
        <v/>
      </c>
      <c r="K803" t="str">
        <f>IF(ISBLANK('Professional MASTER'!M226),"",'Professional MASTER'!M226)</f>
        <v/>
      </c>
      <c r="N803" t="str">
        <f>IF(ISBLANK('Professional MASTER'!N226),"",'Professional MASTER'!N226)</f>
        <v/>
      </c>
      <c r="AU803" t="str">
        <f>IF(ISBLANK('Professional MASTER'!AU226),"",'Professional MASTER'!AU226)</f>
        <v/>
      </c>
      <c r="AV803" t="str">
        <f>IF(ISBLANK('Professional MASTER'!AV226),"",'Professional MASTER'!AV226)</f>
        <v/>
      </c>
      <c r="AW803" t="str">
        <f>IF(ISBLANK('Professional MASTER'!AW226),"",'Professional MASTER'!AW226)</f>
        <v/>
      </c>
      <c r="AX803" t="str">
        <f>IF(ISBLANK('Professional MASTER'!AX226),"",'Professional MASTER'!AX226)</f>
        <v/>
      </c>
      <c r="BG803" t="str">
        <f>IF(ISBLANK('Professional MASTER'!BG226),"",'Professional MASTER'!BG226)</f>
        <v/>
      </c>
      <c r="BI803" s="29" t="str">
        <f>IF(ISBLANK('Professional MASTER'!BH226),"",'Professional MASTER'!BH226)</f>
        <v/>
      </c>
      <c r="BJ803" t="str">
        <f>IF(ISBLANK('Professional MASTER'!F226),"",'Professional MASTER'!F226)</f>
        <v/>
      </c>
      <c r="BK803" t="str">
        <f>IF(ISBLANK('Professional MASTER'!G226),"",'Professional MASTER'!G226)</f>
        <v/>
      </c>
      <c r="BL803" t="str">
        <f>IF(ISBLANK('Professional MASTER'!AF226),"",'Professional MASTER'!AF226)</f>
        <v/>
      </c>
      <c r="BN803" t="str">
        <f>IF(ISBLANK('Professional MASTER'!BI226),"",'Professional MASTER'!BI226)</f>
        <v/>
      </c>
    </row>
    <row r="804" spans="6:66">
      <c r="F804" t="str">
        <f>IF(ISBLANK('Professional MASTER'!H227),"",'Professional MASTER'!H227)</f>
        <v/>
      </c>
      <c r="G804" t="str">
        <f>IF(ISBLANK('Professional MASTER'!I227),"",'Professional MASTER'!I227)</f>
        <v/>
      </c>
      <c r="H804" t="str">
        <f>IF(ISBLANK('Professional MASTER'!J227),"",'Professional MASTER'!J227)</f>
        <v/>
      </c>
      <c r="I804" t="str">
        <f>IF(ISBLANK('Professional MASTER'!K227),"",'Professional MASTER'!K227)</f>
        <v/>
      </c>
      <c r="J804" t="str">
        <f>IF(ISBLANK('Professional MASTER'!L227),"",'Professional MASTER'!L227)</f>
        <v/>
      </c>
      <c r="K804" t="str">
        <f>IF(ISBLANK('Professional MASTER'!M227),"",'Professional MASTER'!M227)</f>
        <v/>
      </c>
      <c r="N804" t="str">
        <f>IF(ISBLANK('Professional MASTER'!N227),"",'Professional MASTER'!N227)</f>
        <v/>
      </c>
      <c r="AU804" t="str">
        <f>IF(ISBLANK('Professional MASTER'!AU227),"",'Professional MASTER'!AU227)</f>
        <v/>
      </c>
      <c r="AV804" t="str">
        <f>IF(ISBLANK('Professional MASTER'!AV227),"",'Professional MASTER'!AV227)</f>
        <v/>
      </c>
      <c r="AW804" t="str">
        <f>IF(ISBLANK('Professional MASTER'!AW227),"",'Professional MASTER'!AW227)</f>
        <v/>
      </c>
      <c r="AX804" t="str">
        <f>IF(ISBLANK('Professional MASTER'!AX227),"",'Professional MASTER'!AX227)</f>
        <v/>
      </c>
      <c r="BG804" t="str">
        <f>IF(ISBLANK('Professional MASTER'!BG227),"",'Professional MASTER'!BG227)</f>
        <v/>
      </c>
      <c r="BI804" s="29" t="str">
        <f>IF(ISBLANK('Professional MASTER'!BH227),"",'Professional MASTER'!BH227)</f>
        <v/>
      </c>
      <c r="BJ804" t="str">
        <f>IF(ISBLANK('Professional MASTER'!F227),"",'Professional MASTER'!F227)</f>
        <v/>
      </c>
      <c r="BK804" t="str">
        <f>IF(ISBLANK('Professional MASTER'!G227),"",'Professional MASTER'!G227)</f>
        <v/>
      </c>
      <c r="BL804" t="str">
        <f>IF(ISBLANK('Professional MASTER'!AF227),"",'Professional MASTER'!AF227)</f>
        <v/>
      </c>
      <c r="BN804" t="str">
        <f>IF(ISBLANK('Professional MASTER'!BI227),"",'Professional MASTER'!BI227)</f>
        <v/>
      </c>
    </row>
    <row r="805" spans="6:66">
      <c r="F805" t="str">
        <f>IF(ISBLANK('Professional MASTER'!H228),"",'Professional MASTER'!H228)</f>
        <v/>
      </c>
      <c r="G805" t="str">
        <f>IF(ISBLANK('Professional MASTER'!I228),"",'Professional MASTER'!I228)</f>
        <v/>
      </c>
      <c r="H805" t="str">
        <f>IF(ISBLANK('Professional MASTER'!J228),"",'Professional MASTER'!J228)</f>
        <v/>
      </c>
      <c r="I805" t="str">
        <f>IF(ISBLANK('Professional MASTER'!K228),"",'Professional MASTER'!K228)</f>
        <v/>
      </c>
      <c r="J805" t="str">
        <f>IF(ISBLANK('Professional MASTER'!L228),"",'Professional MASTER'!L228)</f>
        <v/>
      </c>
      <c r="K805" t="str">
        <f>IF(ISBLANK('Professional MASTER'!M228),"",'Professional MASTER'!M228)</f>
        <v/>
      </c>
      <c r="N805" t="str">
        <f>IF(ISBLANK('Professional MASTER'!N228),"",'Professional MASTER'!N228)</f>
        <v/>
      </c>
      <c r="AU805" t="str">
        <f>IF(ISBLANK('Professional MASTER'!AU228),"",'Professional MASTER'!AU228)</f>
        <v/>
      </c>
      <c r="AV805" t="str">
        <f>IF(ISBLANK('Professional MASTER'!AV228),"",'Professional MASTER'!AV228)</f>
        <v/>
      </c>
      <c r="AW805" t="str">
        <f>IF(ISBLANK('Professional MASTER'!AW228),"",'Professional MASTER'!AW228)</f>
        <v/>
      </c>
      <c r="AX805" t="str">
        <f>IF(ISBLANK('Professional MASTER'!AX228),"",'Professional MASTER'!AX228)</f>
        <v/>
      </c>
      <c r="BG805" t="str">
        <f>IF(ISBLANK('Professional MASTER'!BG228),"",'Professional MASTER'!BG228)</f>
        <v/>
      </c>
      <c r="BI805" s="29" t="str">
        <f>IF(ISBLANK('Professional MASTER'!BH228),"",'Professional MASTER'!BH228)</f>
        <v/>
      </c>
      <c r="BJ805" t="str">
        <f>IF(ISBLANK('Professional MASTER'!F228),"",'Professional MASTER'!F228)</f>
        <v/>
      </c>
      <c r="BK805" t="str">
        <f>IF(ISBLANK('Professional MASTER'!G228),"",'Professional MASTER'!G228)</f>
        <v/>
      </c>
      <c r="BL805" t="str">
        <f>IF(ISBLANK('Professional MASTER'!AF228),"",'Professional MASTER'!AF228)</f>
        <v/>
      </c>
      <c r="BN805" t="str">
        <f>IF(ISBLANK('Professional MASTER'!BI228),"",'Professional MASTER'!BI228)</f>
        <v/>
      </c>
    </row>
    <row r="806" spans="6:66">
      <c r="F806">
        <f>IF(ISBLANK('Student MASTER'!H16),"",'Student MASTER'!H16)</f>
        <v>14</v>
      </c>
      <c r="G806">
        <f>IF(ISBLANK('Student MASTER'!I16),"",'Student MASTER'!I16)</f>
        <v>65</v>
      </c>
      <c r="H806">
        <f>IF(ISBLANK('Student MASTER'!J16),"",'Student MASTER'!J16)</f>
        <v>23</v>
      </c>
      <c r="I806">
        <f>IF(ISBLANK('Student MASTER'!K16),"",'Student MASTER'!K16)</f>
        <v>1.6428571428571428</v>
      </c>
      <c r="J806">
        <f>IF(ISBLANK('Student MASTER'!L16),"",'Student MASTER'!L16)</f>
        <v>65</v>
      </c>
      <c r="K806">
        <f>IF(ISBLANK('Student MASTER'!M16),"",'Student MASTER'!M16)</f>
        <v>4.6428571428571432</v>
      </c>
      <c r="N806">
        <f>IF(ISBLANK('Student MASTER'!N16),"",'Student MASTER'!N16)</f>
        <v>2</v>
      </c>
      <c r="AU806">
        <f>IF(ISBLANK('Student MASTER'!AU16),"",'Student MASTER'!AU16)</f>
        <v>53.639285714285741</v>
      </c>
      <c r="AV806">
        <f>IF(ISBLANK('Student MASTER'!AV16),"",'Student MASTER'!AV16)</f>
        <v>9.2557142857142871</v>
      </c>
      <c r="AW806">
        <f>IF(ISBLANK('Student MASTER'!AW16),"",'Student MASTER'!AW16)</f>
        <v>9.3857142857142861</v>
      </c>
      <c r="AX806">
        <f>IF(ISBLANK('Student MASTER'!AX16),"",'Student MASTER'!AX16)</f>
        <v>7.4378571428571441</v>
      </c>
      <c r="BG806">
        <f>IF(ISBLANK('Student MASTER'!BG16),"",'Student MASTER'!BG16)</f>
        <v>0</v>
      </c>
      <c r="BI806" s="29">
        <f>IF(ISBLANK('Student MASTER'!BH16),"",'Student MASTER'!BH16)</f>
        <v>4.8611111111111115E-5</v>
      </c>
      <c r="BJ806">
        <f>IF(ISBLANK('Student MASTER'!F16),"",'Student MASTER'!F16)</f>
        <v>1</v>
      </c>
      <c r="BK806">
        <f>IF(ISBLANK('Student MASTER'!G16),"",'Student MASTER'!G16)</f>
        <v>14</v>
      </c>
      <c r="BL806">
        <f>IF(ISBLANK('Student MASTER'!AF16),"",'Student MASTER'!AF16)</f>
        <v>0</v>
      </c>
      <c r="BN806">
        <f>IF(ISBLANK('Student MASTER'!BI16),"",'Student MASTER'!BI16)</f>
        <v>100</v>
      </c>
    </row>
    <row r="807" spans="6:66">
      <c r="F807">
        <f>IF(ISBLANK('Student MASTER'!H18),"",'Student MASTER'!H18)</f>
        <v>11</v>
      </c>
      <c r="G807">
        <f>IF(ISBLANK('Student MASTER'!I18),"",'Student MASTER'!I18)</f>
        <v>50</v>
      </c>
      <c r="H807">
        <f>IF(ISBLANK('Student MASTER'!J18),"",'Student MASTER'!J18)</f>
        <v>18</v>
      </c>
      <c r="I807">
        <f>IF(ISBLANK('Student MASTER'!K18),"",'Student MASTER'!K18)</f>
        <v>1.6363636363636365</v>
      </c>
      <c r="J807">
        <f>IF(ISBLANK('Student MASTER'!L18),"",'Student MASTER'!L18)</f>
        <v>49</v>
      </c>
      <c r="K807">
        <f>IF(ISBLANK('Student MASTER'!M18),"",'Student MASTER'!M18)</f>
        <v>4.4545454545454541</v>
      </c>
      <c r="N807">
        <f>IF(ISBLANK('Student MASTER'!N18),"",'Student MASTER'!N18)</f>
        <v>1</v>
      </c>
      <c r="AU807">
        <f>IF(ISBLANK('Student MASTER'!AU18),"",'Student MASTER'!AU18)</f>
        <v>57.233636363636371</v>
      </c>
      <c r="AV807">
        <f>IF(ISBLANK('Student MASTER'!AV18),"",'Student MASTER'!AV18)</f>
        <v>8.0090909090909115</v>
      </c>
      <c r="AW807">
        <f>IF(ISBLANK('Student MASTER'!AW18),"",'Student MASTER'!AW18)</f>
        <v>7.7018181818181759</v>
      </c>
      <c r="AX807">
        <f>IF(ISBLANK('Student MASTER'!AX18),"",'Student MASTER'!AX18)</f>
        <v>5.0509090909090908</v>
      </c>
      <c r="BG807">
        <f>IF(ISBLANK('Student MASTER'!BG18),"",'Student MASTER'!BG18)</f>
        <v>90.909090909090907</v>
      </c>
      <c r="BI807" s="29">
        <f>IF(ISBLANK('Student MASTER'!BH18),"",'Student MASTER'!BH18)</f>
        <v>3.8194444444444444E-5</v>
      </c>
      <c r="BJ807">
        <f>IF(ISBLANK('Student MASTER'!F18),"",'Student MASTER'!F18)</f>
        <v>1</v>
      </c>
      <c r="BK807">
        <f>IF(ISBLANK('Student MASTER'!G18),"",'Student MASTER'!G18)</f>
        <v>11</v>
      </c>
      <c r="BL807">
        <f>IF(ISBLANK('Student MASTER'!AF18),"",'Student MASTER'!AF18)</f>
        <v>1</v>
      </c>
      <c r="BN807">
        <f>IF(ISBLANK('Student MASTER'!BI18),"",'Student MASTER'!BI18)</f>
        <v>98</v>
      </c>
    </row>
    <row r="808" spans="6:66">
      <c r="F808">
        <f>IF(ISBLANK('Student MASTER'!H19),"",'Student MASTER'!H19)</f>
        <v>15</v>
      </c>
      <c r="G808">
        <f>IF(ISBLANK('Student MASTER'!I19),"",'Student MASTER'!I19)</f>
        <v>54</v>
      </c>
      <c r="H808">
        <f>IF(ISBLANK('Student MASTER'!J19),"",'Student MASTER'!J19)</f>
        <v>19</v>
      </c>
      <c r="I808">
        <f>IF(ISBLANK('Student MASTER'!K19),"",'Student MASTER'!K19)</f>
        <v>1.2666666666666666</v>
      </c>
      <c r="J808">
        <f>IF(ISBLANK('Student MASTER'!L19),"",'Student MASTER'!L19)</f>
        <v>53</v>
      </c>
      <c r="K808">
        <f>IF(ISBLANK('Student MASTER'!M19),"",'Student MASTER'!M19)</f>
        <v>3.5333333333333332</v>
      </c>
      <c r="N808">
        <f>IF(ISBLANK('Student MASTER'!N19),"",'Student MASTER'!N19)</f>
        <v>1</v>
      </c>
      <c r="AU808">
        <f>IF(ISBLANK('Student MASTER'!AU19),"",'Student MASTER'!AU19)</f>
        <v>84.450000000000031</v>
      </c>
      <c r="AV808">
        <f>IF(ISBLANK('Student MASTER'!AV19),"",'Student MASTER'!AV19)</f>
        <v>5.206666666666667</v>
      </c>
      <c r="AW808">
        <f>IF(ISBLANK('Student MASTER'!AW19),"",'Student MASTER'!AW19)</f>
        <v>3.0026666666666628</v>
      </c>
      <c r="AX808">
        <f>IF(ISBLANK('Student MASTER'!AX19),"",'Student MASTER'!AX19)</f>
        <v>2.7119999999999997</v>
      </c>
      <c r="BG808">
        <f>IF(ISBLANK('Student MASTER'!BG19),"",'Student MASTER'!BG19)</f>
        <v>66.666666666666671</v>
      </c>
      <c r="BI808" s="29">
        <f>IF(ISBLANK('Student MASTER'!BH19),"",'Student MASTER'!BH19)</f>
        <v>5.208333333333333E-5</v>
      </c>
      <c r="BJ808">
        <f>IF(ISBLANK('Student MASTER'!F19),"",'Student MASTER'!F19)</f>
        <v>1</v>
      </c>
      <c r="BK808">
        <f>IF(ISBLANK('Student MASTER'!G19),"",'Student MASTER'!G19)</f>
        <v>15</v>
      </c>
      <c r="BL808">
        <f>IF(ISBLANK('Student MASTER'!AF19),"",'Student MASTER'!AF19)</f>
        <v>1</v>
      </c>
      <c r="BN808">
        <f>IF(ISBLANK('Student MASTER'!BI19),"",'Student MASTER'!BI19)</f>
        <v>98.148148148148152</v>
      </c>
    </row>
    <row r="809" spans="6:66">
      <c r="F809">
        <f>IF(ISBLANK('Student MASTER'!H21),"",'Student MASTER'!H21)</f>
        <v>11</v>
      </c>
      <c r="G809">
        <f>IF(ISBLANK('Student MASTER'!I21),"",'Student MASTER'!I21)</f>
        <v>53</v>
      </c>
      <c r="H809">
        <f>IF(ISBLANK('Student MASTER'!J21),"",'Student MASTER'!J21)</f>
        <v>19</v>
      </c>
      <c r="I809">
        <f>IF(ISBLANK('Student MASTER'!K21),"",'Student MASTER'!K21)</f>
        <v>1.7272727272727273</v>
      </c>
      <c r="J809">
        <f>IF(ISBLANK('Student MASTER'!L21),"",'Student MASTER'!L21)</f>
        <v>53</v>
      </c>
      <c r="K809">
        <f>IF(ISBLANK('Student MASTER'!M21),"",'Student MASTER'!M21)</f>
        <v>4.8181818181818183</v>
      </c>
      <c r="N809">
        <f>IF(ISBLANK('Student MASTER'!N21),"",'Student MASTER'!N21)</f>
        <v>1</v>
      </c>
      <c r="AU809">
        <f>IF(ISBLANK('Student MASTER'!AU21),"",'Student MASTER'!AU21)</f>
        <v>49.542727272727284</v>
      </c>
      <c r="AV809">
        <f>IF(ISBLANK('Student MASTER'!AV21),"",'Student MASTER'!AV21)</f>
        <v>9.081818181818182</v>
      </c>
      <c r="AW809">
        <f>IF(ISBLANK('Student MASTER'!AW21),"",'Student MASTER'!AW21)</f>
        <v>9.8399999999999963</v>
      </c>
      <c r="AX809">
        <f>IF(ISBLANK('Student MASTER'!AX21),"",'Student MASTER'!AX21)</f>
        <v>6.7636363636363654</v>
      </c>
      <c r="BG809">
        <f>IF(ISBLANK('Student MASTER'!BG21),"",'Student MASTER'!BG21)</f>
        <v>0</v>
      </c>
      <c r="BI809" s="29">
        <f>IF(ISBLANK('Student MASTER'!BH21),"",'Student MASTER'!BH21)</f>
        <v>3.8194444444444444E-5</v>
      </c>
      <c r="BJ809">
        <f>IF(ISBLANK('Student MASTER'!F21),"",'Student MASTER'!F21)</f>
        <v>1</v>
      </c>
      <c r="BK809">
        <f>IF(ISBLANK('Student MASTER'!G21),"",'Student MASTER'!G21)</f>
        <v>11</v>
      </c>
      <c r="BL809">
        <f>IF(ISBLANK('Student MASTER'!AF21),"",'Student MASTER'!AF21)</f>
        <v>0</v>
      </c>
      <c r="BN809">
        <f>IF(ISBLANK('Student MASTER'!BI21),"",'Student MASTER'!BI21)</f>
        <v>100</v>
      </c>
    </row>
    <row r="810" spans="6:66">
      <c r="F810">
        <f>IF(ISBLANK('Student MASTER'!H23),"",'Student MASTER'!H23)</f>
        <v>15</v>
      </c>
      <c r="G810">
        <f>IF(ISBLANK('Student MASTER'!I23),"",'Student MASTER'!I23)</f>
        <v>73</v>
      </c>
      <c r="H810">
        <f>IF(ISBLANK('Student MASTER'!J23),"",'Student MASTER'!J23)</f>
        <v>26</v>
      </c>
      <c r="I810">
        <f>IF(ISBLANK('Student MASTER'!K23),"",'Student MASTER'!K23)</f>
        <v>1.7333333333333334</v>
      </c>
      <c r="J810">
        <f>IF(ISBLANK('Student MASTER'!L23),"",'Student MASTER'!L23)</f>
        <v>72</v>
      </c>
      <c r="K810">
        <f>IF(ISBLANK('Student MASTER'!M23),"",'Student MASTER'!M23)</f>
        <v>4.8</v>
      </c>
      <c r="N810">
        <f>IF(ISBLANK('Student MASTER'!N23),"",'Student MASTER'!N23)</f>
        <v>2</v>
      </c>
      <c r="AU810">
        <f>IF(ISBLANK('Student MASTER'!AU23),"",'Student MASTER'!AU23)</f>
        <v>44.970000000000027</v>
      </c>
      <c r="AV810">
        <f>IF(ISBLANK('Student MASTER'!AV23),"",'Student MASTER'!AV23)</f>
        <v>10.713333333333338</v>
      </c>
      <c r="AW810">
        <f>IF(ISBLANK('Student MASTER'!AW23),"",'Student MASTER'!AW23)</f>
        <v>10.450666666666667</v>
      </c>
      <c r="AX810">
        <f>IF(ISBLANK('Student MASTER'!AX23),"",'Student MASTER'!AX23)</f>
        <v>8.6780000000000008</v>
      </c>
      <c r="BG810">
        <f>IF(ISBLANK('Student MASTER'!BG23),"",'Student MASTER'!BG23)</f>
        <v>66.666666666666671</v>
      </c>
      <c r="BI810" s="29">
        <f>IF(ISBLANK('Student MASTER'!BH23),"",'Student MASTER'!BH23)</f>
        <v>5.208333333333333E-5</v>
      </c>
      <c r="BJ810">
        <f>IF(ISBLANK('Student MASTER'!F23),"",'Student MASTER'!F23)</f>
        <v>1</v>
      </c>
      <c r="BK810">
        <f>IF(ISBLANK('Student MASTER'!G23),"",'Student MASTER'!G23)</f>
        <v>15</v>
      </c>
      <c r="BL810">
        <f>IF(ISBLANK('Student MASTER'!AF23),"",'Student MASTER'!AF23)</f>
        <v>1</v>
      </c>
      <c r="BN810">
        <f>IF(ISBLANK('Student MASTER'!BI23),"",'Student MASTER'!BI23)</f>
        <v>98.630136986301366</v>
      </c>
    </row>
    <row r="811" spans="6:66">
      <c r="F811">
        <f>IF(ISBLANK('Student MASTER'!H26),"",'Student MASTER'!H26)</f>
        <v>14</v>
      </c>
      <c r="G811">
        <f>IF(ISBLANK('Student MASTER'!I26),"",'Student MASTER'!I26)</f>
        <v>66</v>
      </c>
      <c r="H811">
        <f>IF(ISBLANK('Student MASTER'!J26),"",'Student MASTER'!J26)</f>
        <v>23</v>
      </c>
      <c r="I811">
        <f>IF(ISBLANK('Student MASTER'!K26),"",'Student MASTER'!K26)</f>
        <v>1.6428571428571428</v>
      </c>
      <c r="J811">
        <f>IF(ISBLANK('Student MASTER'!L26),"",'Student MASTER'!L26)</f>
        <v>65</v>
      </c>
      <c r="K811">
        <f>IF(ISBLANK('Student MASTER'!M26),"",'Student MASTER'!M26)</f>
        <v>4.6428571428571432</v>
      </c>
      <c r="N811">
        <f>IF(ISBLANK('Student MASTER'!N26),"",'Student MASTER'!N26)</f>
        <v>2</v>
      </c>
      <c r="AU811">
        <f>IF(ISBLANK('Student MASTER'!AU26),"",'Student MASTER'!AU26)</f>
        <v>53.639285714285741</v>
      </c>
      <c r="AV811">
        <f>IF(ISBLANK('Student MASTER'!AV26),"",'Student MASTER'!AV26)</f>
        <v>9.2557142857142871</v>
      </c>
      <c r="AW811">
        <f>IF(ISBLANK('Student MASTER'!AW26),"",'Student MASTER'!AW26)</f>
        <v>9.3857142857142861</v>
      </c>
      <c r="AX811">
        <f>IF(ISBLANK('Student MASTER'!AX26),"",'Student MASTER'!AX26)</f>
        <v>7.4378571428571441</v>
      </c>
      <c r="BG811">
        <f>IF(ISBLANK('Student MASTER'!BG26),"",'Student MASTER'!BG26)</f>
        <v>71.428571428571431</v>
      </c>
      <c r="BI811" s="29">
        <f>IF(ISBLANK('Student MASTER'!BH26),"",'Student MASTER'!BH26)</f>
        <v>4.8611111111111115E-5</v>
      </c>
      <c r="BJ811">
        <f>IF(ISBLANK('Student MASTER'!F26),"",'Student MASTER'!F26)</f>
        <v>1</v>
      </c>
      <c r="BK811">
        <f>IF(ISBLANK('Student MASTER'!G26),"",'Student MASTER'!G26)</f>
        <v>14</v>
      </c>
      <c r="BL811">
        <f>IF(ISBLANK('Student MASTER'!AF26),"",'Student MASTER'!AF26)</f>
        <v>1</v>
      </c>
      <c r="BN811">
        <f>IF(ISBLANK('Student MASTER'!BI26),"",'Student MASTER'!BI26)</f>
        <v>98.484848484848484</v>
      </c>
    </row>
    <row r="812" spans="6:66">
      <c r="F812">
        <f>IF(ISBLANK('Student MASTER'!H27),"",'Student MASTER'!H27)</f>
        <v>11</v>
      </c>
      <c r="G812">
        <f>IF(ISBLANK('Student MASTER'!I27),"",'Student MASTER'!I27)</f>
        <v>47</v>
      </c>
      <c r="H812">
        <f>IF(ISBLANK('Student MASTER'!J27),"",'Student MASTER'!J27)</f>
        <v>17</v>
      </c>
      <c r="I812">
        <f>IF(ISBLANK('Student MASTER'!K27),"",'Student MASTER'!K27)</f>
        <v>1.5454545454545454</v>
      </c>
      <c r="J812">
        <f>IF(ISBLANK('Student MASTER'!L27),"",'Student MASTER'!L27)</f>
        <v>46</v>
      </c>
      <c r="K812">
        <f>IF(ISBLANK('Student MASTER'!M27),"",'Student MASTER'!M27)</f>
        <v>4.1818181818181817</v>
      </c>
      <c r="N812">
        <f>IF(ISBLANK('Student MASTER'!N27),"",'Student MASTER'!N27)</f>
        <v>1</v>
      </c>
      <c r="AU812">
        <f>IF(ISBLANK('Student MASTER'!AU27),"",'Student MASTER'!AU27)</f>
        <v>64.924545454545495</v>
      </c>
      <c r="AV812">
        <f>IF(ISBLANK('Student MASTER'!AV27),"",'Student MASTER'!AV27)</f>
        <v>6.9363636363636374</v>
      </c>
      <c r="AW812">
        <f>IF(ISBLANK('Student MASTER'!AW27),"",'Student MASTER'!AW27)</f>
        <v>6.0981818181818142</v>
      </c>
      <c r="AX812">
        <f>IF(ISBLANK('Student MASTER'!AX27),"",'Student MASTER'!AX27)</f>
        <v>3.7663636363636357</v>
      </c>
      <c r="BG812">
        <f>IF(ISBLANK('Student MASTER'!BG27),"",'Student MASTER'!BG27)</f>
        <v>90.909090909090907</v>
      </c>
      <c r="BI812" s="29">
        <f>IF(ISBLANK('Student MASTER'!BH27),"",'Student MASTER'!BH27)</f>
        <v>3.8194444444444444E-5</v>
      </c>
      <c r="BJ812">
        <f>IF(ISBLANK('Student MASTER'!F27),"",'Student MASTER'!F27)</f>
        <v>1</v>
      </c>
      <c r="BK812">
        <f>IF(ISBLANK('Student MASTER'!G27),"",'Student MASTER'!G27)</f>
        <v>11</v>
      </c>
      <c r="BL812">
        <f>IF(ISBLANK('Student MASTER'!AF27),"",'Student MASTER'!AF27)</f>
        <v>1</v>
      </c>
      <c r="BN812">
        <f>IF(ISBLANK('Student MASTER'!BI27),"",'Student MASTER'!BI27)</f>
        <v>97.872340425531917</v>
      </c>
    </row>
    <row r="813" spans="6:66">
      <c r="F813">
        <f>IF(ISBLANK('Student MASTER'!H28),"",'Student MASTER'!H28)</f>
        <v>9</v>
      </c>
      <c r="G813">
        <f>IF(ISBLANK('Student MASTER'!I28),"",'Student MASTER'!I28)</f>
        <v>49</v>
      </c>
      <c r="H813">
        <f>IF(ISBLANK('Student MASTER'!J28),"",'Student MASTER'!J28)</f>
        <v>16</v>
      </c>
      <c r="I813">
        <f>IF(ISBLANK('Student MASTER'!K28),"",'Student MASTER'!K28)</f>
        <v>1.7777777777777777</v>
      </c>
      <c r="J813">
        <f>IF(ISBLANK('Student MASTER'!L28),"",'Student MASTER'!L28)</f>
        <v>48</v>
      </c>
      <c r="K813">
        <f>IF(ISBLANK('Student MASTER'!M28),"",'Student MASTER'!M28)</f>
        <v>5.333333333333333</v>
      </c>
      <c r="N813">
        <f>IF(ISBLANK('Student MASTER'!N28),"",'Student MASTER'!N28)</f>
        <v>2</v>
      </c>
      <c r="AU813">
        <f>IF(ISBLANK('Student MASTER'!AU28),"",'Student MASTER'!AU28)</f>
        <v>47.300000000000033</v>
      </c>
      <c r="AV813">
        <f>IF(ISBLANK('Student MASTER'!AV28),"",'Student MASTER'!AV28)</f>
        <v>8.8977777777777796</v>
      </c>
      <c r="AW813">
        <f>IF(ISBLANK('Student MASTER'!AW28),"",'Student MASTER'!AW28)</f>
        <v>12.271111111111111</v>
      </c>
      <c r="AX813">
        <f>IF(ISBLANK('Student MASTER'!AX28),"",'Student MASTER'!AX28)</f>
        <v>8.1899999999999977</v>
      </c>
      <c r="BG813">
        <f>IF(ISBLANK('Student MASTER'!BG28),"",'Student MASTER'!BG28)</f>
        <v>111.1111111111111</v>
      </c>
      <c r="BI813" s="29">
        <f>IF(ISBLANK('Student MASTER'!BH28),"",'Student MASTER'!BH28)</f>
        <v>3.1250000000000001E-5</v>
      </c>
      <c r="BJ813">
        <f>IF(ISBLANK('Student MASTER'!F28),"",'Student MASTER'!F28)</f>
        <v>1</v>
      </c>
      <c r="BK813">
        <f>IF(ISBLANK('Student MASTER'!G28),"",'Student MASTER'!G28)</f>
        <v>9</v>
      </c>
      <c r="BL813">
        <f>IF(ISBLANK('Student MASTER'!AF28),"",'Student MASTER'!AF28)</f>
        <v>1</v>
      </c>
      <c r="BN813">
        <f>IF(ISBLANK('Student MASTER'!BI28),"",'Student MASTER'!BI28)</f>
        <v>97.959183673469383</v>
      </c>
    </row>
    <row r="814" spans="6:66">
      <c r="F814">
        <f>IF(ISBLANK('Student MASTER'!H29),"",'Student MASTER'!H29)</f>
        <v>7</v>
      </c>
      <c r="G814">
        <f>IF(ISBLANK('Student MASTER'!I29),"",'Student MASTER'!I29)</f>
        <v>31</v>
      </c>
      <c r="H814">
        <f>IF(ISBLANK('Student MASTER'!J29),"",'Student MASTER'!J29)</f>
        <v>11</v>
      </c>
      <c r="I814">
        <f>IF(ISBLANK('Student MASTER'!K29),"",'Student MASTER'!K29)</f>
        <v>1.5714285714285714</v>
      </c>
      <c r="J814">
        <f>IF(ISBLANK('Student MASTER'!L29),"",'Student MASTER'!L29)</f>
        <v>30</v>
      </c>
      <c r="K814">
        <f>IF(ISBLANK('Student MASTER'!M29),"",'Student MASTER'!M29)</f>
        <v>4.2857142857142856</v>
      </c>
      <c r="N814">
        <f>IF(ISBLANK('Student MASTER'!N29),"",'Student MASTER'!N29)</f>
        <v>1</v>
      </c>
      <c r="AU814">
        <f>IF(ISBLANK('Student MASTER'!AU29),"",'Student MASTER'!AU29)</f>
        <v>66.787142857142882</v>
      </c>
      <c r="AV814">
        <f>IF(ISBLANK('Student MASTER'!AV29),"",'Student MASTER'!AV29)</f>
        <v>5.682857142857145</v>
      </c>
      <c r="AW814">
        <f>IF(ISBLANK('Student MASTER'!AW29),"",'Student MASTER'!AW29)</f>
        <v>5.1714285714285708</v>
      </c>
      <c r="AX814">
        <f>IF(ISBLANK('Student MASTER'!AX29),"",'Student MASTER'!AX29)</f>
        <v>2.2557142857142836</v>
      </c>
      <c r="BG814">
        <f>IF(ISBLANK('Student MASTER'!BG29),"",'Student MASTER'!BG29)</f>
        <v>142.85714285714286</v>
      </c>
      <c r="BI814" s="29">
        <f>IF(ISBLANK('Student MASTER'!BH29),"",'Student MASTER'!BH29)</f>
        <v>2.4305555555555558E-5</v>
      </c>
      <c r="BJ814">
        <f>IF(ISBLANK('Student MASTER'!F29),"",'Student MASTER'!F29)</f>
        <v>1</v>
      </c>
      <c r="BK814">
        <f>IF(ISBLANK('Student MASTER'!G29),"",'Student MASTER'!G29)</f>
        <v>7</v>
      </c>
      <c r="BL814">
        <f>IF(ISBLANK('Student MASTER'!AF29),"",'Student MASTER'!AF29)</f>
        <v>1</v>
      </c>
      <c r="BN814">
        <f>IF(ISBLANK('Student MASTER'!BI29),"",'Student MASTER'!BI29)</f>
        <v>96.774193548387103</v>
      </c>
    </row>
    <row r="815" spans="6:66">
      <c r="F815">
        <f>IF(ISBLANK('Student MASTER'!H30),"",'Student MASTER'!H30)</f>
        <v>12</v>
      </c>
      <c r="G815">
        <f>IF(ISBLANK('Student MASTER'!I30),"",'Student MASTER'!I30)</f>
        <v>53</v>
      </c>
      <c r="H815">
        <f>IF(ISBLANK('Student MASTER'!J30),"",'Student MASTER'!J30)</f>
        <v>19</v>
      </c>
      <c r="I815">
        <f>IF(ISBLANK('Student MASTER'!K30),"",'Student MASTER'!K30)</f>
        <v>1.5833333333333333</v>
      </c>
      <c r="J815">
        <f>IF(ISBLANK('Student MASTER'!L30),"",'Student MASTER'!L30)</f>
        <v>52</v>
      </c>
      <c r="K815">
        <f>IF(ISBLANK('Student MASTER'!M30),"",'Student MASTER'!M30)</f>
        <v>4.333333333333333</v>
      </c>
      <c r="N815">
        <f>IF(ISBLANK('Student MASTER'!N30),"",'Student MASTER'!N30)</f>
        <v>1</v>
      </c>
      <c r="AU815">
        <f>IF(ISBLANK('Student MASTER'!AU30),"",'Student MASTER'!AU30)</f>
        <v>60.70500000000002</v>
      </c>
      <c r="AV815">
        <f>IF(ISBLANK('Student MASTER'!AV30),"",'Student MASTER'!AV30)</f>
        <v>7.7733333333333334</v>
      </c>
      <c r="AW815">
        <f>IF(ISBLANK('Student MASTER'!AW30),"",'Student MASTER'!AW30)</f>
        <v>7.2133333333333312</v>
      </c>
      <c r="AX815">
        <f>IF(ISBLANK('Student MASTER'!AX30),"",'Student MASTER'!AX30)</f>
        <v>4.9800000000000004</v>
      </c>
      <c r="BG815">
        <f>IF(ISBLANK('Student MASTER'!BG30),"",'Student MASTER'!BG30)</f>
        <v>83.333333333333329</v>
      </c>
      <c r="BI815" s="29">
        <f>IF(ISBLANK('Student MASTER'!BH30),"",'Student MASTER'!BH30)</f>
        <v>4.1666666666666665E-5</v>
      </c>
      <c r="BJ815">
        <f>IF(ISBLANK('Student MASTER'!F30),"",'Student MASTER'!F30)</f>
        <v>1</v>
      </c>
      <c r="BK815">
        <f>IF(ISBLANK('Student MASTER'!G30),"",'Student MASTER'!G30)</f>
        <v>12</v>
      </c>
      <c r="BL815">
        <f>IF(ISBLANK('Student MASTER'!AF30),"",'Student MASTER'!AF30)</f>
        <v>1</v>
      </c>
      <c r="BN815">
        <f>IF(ISBLANK('Student MASTER'!BI30),"",'Student MASTER'!BI30)</f>
        <v>98.113207547169807</v>
      </c>
    </row>
    <row r="816" spans="6:66">
      <c r="F816">
        <f>IF(ISBLANK('Student MASTER'!H32),"",'Student MASTER'!H32)</f>
        <v>14</v>
      </c>
      <c r="G816">
        <f>IF(ISBLANK('Student MASTER'!I32),"",'Student MASTER'!I32)</f>
        <v>62</v>
      </c>
      <c r="H816">
        <f>IF(ISBLANK('Student MASTER'!J32),"",'Student MASTER'!J32)</f>
        <v>22</v>
      </c>
      <c r="I816">
        <f>IF(ISBLANK('Student MASTER'!K32),"",'Student MASTER'!K32)</f>
        <v>1.5714285714285714</v>
      </c>
      <c r="J816">
        <f>IF(ISBLANK('Student MASTER'!L32),"",'Student MASTER'!L32)</f>
        <v>61</v>
      </c>
      <c r="K816">
        <f>IF(ISBLANK('Student MASTER'!M32),"",'Student MASTER'!M32)</f>
        <v>4.3571428571428568</v>
      </c>
      <c r="N816">
        <f>IF(ISBLANK('Student MASTER'!N32),"",'Student MASTER'!N32)</f>
        <v>1</v>
      </c>
      <c r="AU816">
        <f>IF(ISBLANK('Student MASTER'!AU32),"",'Student MASTER'!AU32)</f>
        <v>59.682142857142885</v>
      </c>
      <c r="AV816">
        <f>IF(ISBLANK('Student MASTER'!AV32),"",'Student MASTER'!AV32)</f>
        <v>8.4128571428571455</v>
      </c>
      <c r="AW816">
        <f>IF(ISBLANK('Student MASTER'!AW32),"",'Student MASTER'!AW32)</f>
        <v>7.7057142857142829</v>
      </c>
      <c r="AX816">
        <f>IF(ISBLANK('Student MASTER'!AX32),"",'Student MASTER'!AX32)</f>
        <v>6.0921428571428571</v>
      </c>
      <c r="BG816">
        <f>IF(ISBLANK('Student MASTER'!BG32),"",'Student MASTER'!BG32)</f>
        <v>71.428571428571431</v>
      </c>
      <c r="BI816" s="29">
        <f>IF(ISBLANK('Student MASTER'!BH32),"",'Student MASTER'!BH32)</f>
        <v>4.8611111111111115E-5</v>
      </c>
      <c r="BJ816">
        <f>IF(ISBLANK('Student MASTER'!F32),"",'Student MASTER'!F32)</f>
        <v>1</v>
      </c>
      <c r="BK816">
        <f>IF(ISBLANK('Student MASTER'!G32),"",'Student MASTER'!G32)</f>
        <v>14</v>
      </c>
      <c r="BL816">
        <f>IF(ISBLANK('Student MASTER'!AF32),"",'Student MASTER'!AF32)</f>
        <v>1</v>
      </c>
      <c r="BN816">
        <f>IF(ISBLANK('Student MASTER'!BI32),"",'Student MASTER'!BI32)</f>
        <v>98.387096774193552</v>
      </c>
    </row>
    <row r="817" spans="6:66">
      <c r="F817">
        <f>IF(ISBLANK('Student MASTER'!H33),"",'Student MASTER'!H33)</f>
        <v>11</v>
      </c>
      <c r="G817">
        <f>IF(ISBLANK('Student MASTER'!I33),"",'Student MASTER'!I33)</f>
        <v>44</v>
      </c>
      <c r="H817">
        <f>IF(ISBLANK('Student MASTER'!J33),"",'Student MASTER'!J33)</f>
        <v>16</v>
      </c>
      <c r="I817">
        <f>IF(ISBLANK('Student MASTER'!K33),"",'Student MASTER'!K33)</f>
        <v>1.4545454545454546</v>
      </c>
      <c r="J817">
        <f>IF(ISBLANK('Student MASTER'!L33),"",'Student MASTER'!L33)</f>
        <v>43</v>
      </c>
      <c r="K817">
        <f>IF(ISBLANK('Student MASTER'!M33),"",'Student MASTER'!M33)</f>
        <v>3.9090909090909092</v>
      </c>
      <c r="N817">
        <f>IF(ISBLANK('Student MASTER'!N33),"",'Student MASTER'!N33)</f>
        <v>1</v>
      </c>
      <c r="AU817">
        <f>IF(ISBLANK('Student MASTER'!AU33),"",'Student MASTER'!AU33)</f>
        <v>72.615454545454554</v>
      </c>
      <c r="AV817">
        <f>IF(ISBLANK('Student MASTER'!AV33),"",'Student MASTER'!AV33)</f>
        <v>5.8636363636363633</v>
      </c>
      <c r="AW817">
        <f>IF(ISBLANK('Student MASTER'!AW33),"",'Student MASTER'!AW33)</f>
        <v>4.4945454545454524</v>
      </c>
      <c r="AX817">
        <f>IF(ISBLANK('Student MASTER'!AX33),"",'Student MASTER'!AX33)</f>
        <v>2.4818181818181806</v>
      </c>
      <c r="BG817">
        <f>IF(ISBLANK('Student MASTER'!BG33),"",'Student MASTER'!BG33)</f>
        <v>90.909090909090907</v>
      </c>
      <c r="BI817" s="29">
        <f>IF(ISBLANK('Student MASTER'!BH33),"",'Student MASTER'!BH33)</f>
        <v>3.8194444444444444E-5</v>
      </c>
      <c r="BJ817">
        <f>IF(ISBLANK('Student MASTER'!F33),"",'Student MASTER'!F33)</f>
        <v>1</v>
      </c>
      <c r="BK817">
        <f>IF(ISBLANK('Student MASTER'!G33),"",'Student MASTER'!G33)</f>
        <v>11</v>
      </c>
      <c r="BL817">
        <f>IF(ISBLANK('Student MASTER'!AF33),"",'Student MASTER'!AF33)</f>
        <v>1</v>
      </c>
      <c r="BN817">
        <f>IF(ISBLANK('Student MASTER'!BI33),"",'Student MASTER'!BI33)</f>
        <v>97.727272727272734</v>
      </c>
    </row>
    <row r="818" spans="6:66">
      <c r="F818">
        <f>IF(ISBLANK('Student MASTER'!H34),"",'Student MASTER'!H34)</f>
        <v>11</v>
      </c>
      <c r="G818">
        <f>IF(ISBLANK('Student MASTER'!I34),"",'Student MASTER'!I34)</f>
        <v>44</v>
      </c>
      <c r="H818">
        <f>IF(ISBLANK('Student MASTER'!J34),"",'Student MASTER'!J34)</f>
        <v>16</v>
      </c>
      <c r="I818">
        <f>IF(ISBLANK('Student MASTER'!K34),"",'Student MASTER'!K34)</f>
        <v>1.4545454545454546</v>
      </c>
      <c r="J818">
        <f>IF(ISBLANK('Student MASTER'!L34),"",'Student MASTER'!L34)</f>
        <v>43</v>
      </c>
      <c r="K818">
        <f>IF(ISBLANK('Student MASTER'!M34),"",'Student MASTER'!M34)</f>
        <v>3.9090909090909092</v>
      </c>
      <c r="N818">
        <f>IF(ISBLANK('Student MASTER'!N34),"",'Student MASTER'!N34)</f>
        <v>1</v>
      </c>
      <c r="AU818">
        <f>IF(ISBLANK('Student MASTER'!AU34),"",'Student MASTER'!AU34)</f>
        <v>72.615454545454554</v>
      </c>
      <c r="AV818">
        <f>IF(ISBLANK('Student MASTER'!AV34),"",'Student MASTER'!AV34)</f>
        <v>5.8636363636363633</v>
      </c>
      <c r="AW818">
        <f>IF(ISBLANK('Student MASTER'!AW34),"",'Student MASTER'!AW34)</f>
        <v>4.4945454545454524</v>
      </c>
      <c r="AX818">
        <f>IF(ISBLANK('Student MASTER'!AX34),"",'Student MASTER'!AX34)</f>
        <v>2.4818181818181806</v>
      </c>
      <c r="BG818">
        <f>IF(ISBLANK('Student MASTER'!BG34),"",'Student MASTER'!BG34)</f>
        <v>90.909090909090907</v>
      </c>
      <c r="BI818" s="29">
        <f>IF(ISBLANK('Student MASTER'!BH34),"",'Student MASTER'!BH34)</f>
        <v>3.8194444444444444E-5</v>
      </c>
      <c r="BJ818">
        <f>IF(ISBLANK('Student MASTER'!F34),"",'Student MASTER'!F34)</f>
        <v>1</v>
      </c>
      <c r="BK818">
        <f>IF(ISBLANK('Student MASTER'!G34),"",'Student MASTER'!G34)</f>
        <v>11</v>
      </c>
      <c r="BL818">
        <f>IF(ISBLANK('Student MASTER'!AF34),"",'Student MASTER'!AF34)</f>
        <v>1</v>
      </c>
      <c r="BN818">
        <f>IF(ISBLANK('Student MASTER'!BI34),"",'Student MASTER'!BI34)</f>
        <v>97.727272727272734</v>
      </c>
    </row>
    <row r="819" spans="6:66">
      <c r="F819">
        <f>IF(ISBLANK('Student MASTER'!H35),"",'Student MASTER'!H35)</f>
        <v>12</v>
      </c>
      <c r="G819">
        <f>IF(ISBLANK('Student MASTER'!I35),"",'Student MASTER'!I35)</f>
        <v>61</v>
      </c>
      <c r="H819">
        <f>IF(ISBLANK('Student MASTER'!J35),"",'Student MASTER'!J35)</f>
        <v>20</v>
      </c>
      <c r="I819">
        <f>IF(ISBLANK('Student MASTER'!K35),"",'Student MASTER'!K35)</f>
        <v>1.6666666666666667</v>
      </c>
      <c r="J819">
        <f>IF(ISBLANK('Student MASTER'!L35),"",'Student MASTER'!L35)</f>
        <v>60</v>
      </c>
      <c r="K819">
        <f>IF(ISBLANK('Student MASTER'!M35),"",'Student MASTER'!M35)</f>
        <v>5</v>
      </c>
      <c r="N819">
        <f>IF(ISBLANK('Student MASTER'!N35),"",'Student MASTER'!N35)</f>
        <v>2</v>
      </c>
      <c r="AU819">
        <f>IF(ISBLANK('Student MASTER'!AU35),"",'Student MASTER'!AU35)</f>
        <v>53.655000000000008</v>
      </c>
      <c r="AV819">
        <f>IF(ISBLANK('Student MASTER'!AV35),"",'Student MASTER'!AV35)</f>
        <v>8.7566666666666677</v>
      </c>
      <c r="AW819">
        <f>IF(ISBLANK('Student MASTER'!AW35),"",'Student MASTER'!AW35)</f>
        <v>11.133333333333333</v>
      </c>
      <c r="AX819">
        <f>IF(ISBLANK('Student MASTER'!AX35),"",'Student MASTER'!AX35)</f>
        <v>8.120000000000001</v>
      </c>
      <c r="BG819">
        <f>IF(ISBLANK('Student MASTER'!BG35),"",'Student MASTER'!BG35)</f>
        <v>83.333333333333329</v>
      </c>
      <c r="BI819" s="29">
        <f>IF(ISBLANK('Student MASTER'!BH35),"",'Student MASTER'!BH35)</f>
        <v>4.1666666666666665E-5</v>
      </c>
      <c r="BJ819">
        <f>IF(ISBLANK('Student MASTER'!F35),"",'Student MASTER'!F35)</f>
        <v>1</v>
      </c>
      <c r="BK819">
        <f>IF(ISBLANK('Student MASTER'!G35),"",'Student MASTER'!G35)</f>
        <v>12</v>
      </c>
      <c r="BL819">
        <f>IF(ISBLANK('Student MASTER'!AF35),"",'Student MASTER'!AF35)</f>
        <v>1</v>
      </c>
      <c r="BN819">
        <f>IF(ISBLANK('Student MASTER'!BI35),"",'Student MASTER'!BI35)</f>
        <v>98.360655737704917</v>
      </c>
    </row>
    <row r="820" spans="6:66">
      <c r="F820">
        <f>IF(ISBLANK('Student MASTER'!H36),"",'Student MASTER'!H36)</f>
        <v>15</v>
      </c>
      <c r="G820">
        <f>IF(ISBLANK('Student MASTER'!I36),"",'Student MASTER'!I36)</f>
        <v>64</v>
      </c>
      <c r="H820">
        <f>IF(ISBLANK('Student MASTER'!J36),"",'Student MASTER'!J36)</f>
        <v>21</v>
      </c>
      <c r="I820">
        <f>IF(ISBLANK('Student MASTER'!K36),"",'Student MASTER'!K36)</f>
        <v>1.4</v>
      </c>
      <c r="J820">
        <f>IF(ISBLANK('Student MASTER'!L36),"",'Student MASTER'!L36)</f>
        <v>62</v>
      </c>
      <c r="K820">
        <f>IF(ISBLANK('Student MASTER'!M36),"",'Student MASTER'!M36)</f>
        <v>4.1333333333333337</v>
      </c>
      <c r="N820">
        <f>IF(ISBLANK('Student MASTER'!N36),"",'Student MASTER'!N36)</f>
        <v>2</v>
      </c>
      <c r="AU820">
        <f>IF(ISBLANK('Student MASTER'!AU36),"",'Student MASTER'!AU36)</f>
        <v>73.17000000000003</v>
      </c>
      <c r="AV820">
        <f>IF(ISBLANK('Student MASTER'!AV36),"",'Student MASTER'!AV36)</f>
        <v>6.7800000000000011</v>
      </c>
      <c r="AW820">
        <f>IF(ISBLANK('Student MASTER'!AW36),"",'Student MASTER'!AW36)</f>
        <v>6.5306666666666686</v>
      </c>
      <c r="AX820">
        <f>IF(ISBLANK('Student MASTER'!AX36),"",'Student MASTER'!AX36)</f>
        <v>5.5380000000000038</v>
      </c>
      <c r="BG820">
        <f>IF(ISBLANK('Student MASTER'!BG36),"",'Student MASTER'!BG36)</f>
        <v>133.33333333333334</v>
      </c>
      <c r="BI820" s="29">
        <f>IF(ISBLANK('Student MASTER'!BH36),"",'Student MASTER'!BH36)</f>
        <v>5.208333333333333E-5</v>
      </c>
      <c r="BJ820">
        <f>IF(ISBLANK('Student MASTER'!F36),"",'Student MASTER'!F36)</f>
        <v>1</v>
      </c>
      <c r="BK820">
        <f>IF(ISBLANK('Student MASTER'!G36),"",'Student MASTER'!G36)</f>
        <v>15</v>
      </c>
      <c r="BL820">
        <f>IF(ISBLANK('Student MASTER'!AF36),"",'Student MASTER'!AF36)</f>
        <v>2</v>
      </c>
      <c r="BN820">
        <f>IF(ISBLANK('Student MASTER'!BI36),"",'Student MASTER'!BI36)</f>
        <v>96.875</v>
      </c>
    </row>
    <row r="821" spans="6:66">
      <c r="F821">
        <f>IF(ISBLANK('Student MASTER'!H37),"",'Student MASTER'!H37)</f>
        <v>15</v>
      </c>
      <c r="G821">
        <f>IF(ISBLANK('Student MASTER'!I37),"",'Student MASTER'!I37)</f>
        <v>70</v>
      </c>
      <c r="H821">
        <f>IF(ISBLANK('Student MASTER'!J37),"",'Student MASTER'!J37)</f>
        <v>21</v>
      </c>
      <c r="I821">
        <f>IF(ISBLANK('Student MASTER'!K37),"",'Student MASTER'!K37)</f>
        <v>1.4</v>
      </c>
      <c r="J821">
        <f>IF(ISBLANK('Student MASTER'!L37),"",'Student MASTER'!L37)</f>
        <v>69</v>
      </c>
      <c r="K821">
        <f>IF(ISBLANK('Student MASTER'!M37),"",'Student MASTER'!M37)</f>
        <v>4.5999999999999996</v>
      </c>
      <c r="N821">
        <f>IF(ISBLANK('Student MASTER'!N37),"",'Student MASTER'!N37)</f>
        <v>2</v>
      </c>
      <c r="AU821">
        <f>IF(ISBLANK('Student MASTER'!AU37),"",'Student MASTER'!AU37)</f>
        <v>73.17000000000003</v>
      </c>
      <c r="AV821">
        <f>IF(ISBLANK('Student MASTER'!AV37),"",'Student MASTER'!AV37)</f>
        <v>6.7800000000000011</v>
      </c>
      <c r="AW821">
        <f>IF(ISBLANK('Student MASTER'!AW37),"",'Student MASTER'!AW37)</f>
        <v>9.2746666666666613</v>
      </c>
      <c r="AX821">
        <f>IF(ISBLANK('Student MASTER'!AX37),"",'Student MASTER'!AX37)</f>
        <v>7.7359999999999971</v>
      </c>
      <c r="BG821">
        <f>IF(ISBLANK('Student MASTER'!BG37),"",'Student MASTER'!BG37)</f>
        <v>66.666666666666671</v>
      </c>
      <c r="BI821" s="29">
        <f>IF(ISBLANK('Student MASTER'!BH37),"",'Student MASTER'!BH37)</f>
        <v>5.208333333333333E-5</v>
      </c>
      <c r="BJ821">
        <f>IF(ISBLANK('Student MASTER'!F37),"",'Student MASTER'!F37)</f>
        <v>1</v>
      </c>
      <c r="BK821">
        <f>IF(ISBLANK('Student MASTER'!G37),"",'Student MASTER'!G37)</f>
        <v>15</v>
      </c>
      <c r="BL821">
        <f>IF(ISBLANK('Student MASTER'!AF37),"",'Student MASTER'!AF37)</f>
        <v>1</v>
      </c>
      <c r="BN821">
        <f>IF(ISBLANK('Student MASTER'!BI37),"",'Student MASTER'!BI37)</f>
        <v>98.571428571428584</v>
      </c>
    </row>
    <row r="822" spans="6:66">
      <c r="F822">
        <f>IF(ISBLANK('Student MASTER'!H38),"",'Student MASTER'!H38)</f>
        <v>17</v>
      </c>
      <c r="G822">
        <f>IF(ISBLANK('Student MASTER'!I38),"",'Student MASTER'!I38)</f>
        <v>72</v>
      </c>
      <c r="H822">
        <f>IF(ISBLANK('Student MASTER'!J38),"",'Student MASTER'!J38)</f>
        <v>26</v>
      </c>
      <c r="I822">
        <f>IF(ISBLANK('Student MASTER'!K38),"",'Student MASTER'!K38)</f>
        <v>1.5294117647058822</v>
      </c>
      <c r="J822">
        <f>IF(ISBLANK('Student MASTER'!L38),"",'Student MASTER'!L38)</f>
        <v>71</v>
      </c>
      <c r="K822">
        <f>IF(ISBLANK('Student MASTER'!M38),"",'Student MASTER'!M38)</f>
        <v>4.1764705882352944</v>
      </c>
      <c r="N822">
        <f>IF(ISBLANK('Student MASTER'!N38),"",'Student MASTER'!N38)</f>
        <v>1</v>
      </c>
      <c r="AU822">
        <f>IF(ISBLANK('Student MASTER'!AU38),"",'Student MASTER'!AU38)</f>
        <v>60.191764705882377</v>
      </c>
      <c r="AV822">
        <f>IF(ISBLANK('Student MASTER'!AV38),"",'Student MASTER'!AV38)</f>
        <v>9.0870588235294107</v>
      </c>
      <c r="AW822">
        <f>IF(ISBLANK('Student MASTER'!AW38),"",'Student MASTER'!AW38)</f>
        <v>7.0164705882352933</v>
      </c>
      <c r="AX822">
        <f>IF(ISBLANK('Student MASTER'!AX38),"",'Student MASTER'!AX38)</f>
        <v>6.7411764705882362</v>
      </c>
      <c r="BG822">
        <f>IF(ISBLANK('Student MASTER'!BG38),"",'Student MASTER'!BG38)</f>
        <v>58.823529411764703</v>
      </c>
      <c r="BI822" s="29">
        <f>IF(ISBLANK('Student MASTER'!BH38),"",'Student MASTER'!BH38)</f>
        <v>5.902777777777778E-5</v>
      </c>
      <c r="BJ822">
        <f>IF(ISBLANK('Student MASTER'!F38),"",'Student MASTER'!F38)</f>
        <v>1</v>
      </c>
      <c r="BK822">
        <f>IF(ISBLANK('Student MASTER'!G38),"",'Student MASTER'!G38)</f>
        <v>17</v>
      </c>
      <c r="BL822">
        <f>IF(ISBLANK('Student MASTER'!AF38),"",'Student MASTER'!AF38)</f>
        <v>1</v>
      </c>
      <c r="BN822">
        <f>IF(ISBLANK('Student MASTER'!BI38),"",'Student MASTER'!BI38)</f>
        <v>98.611111111111114</v>
      </c>
    </row>
    <row r="823" spans="6:66">
      <c r="F823">
        <f>IF(ISBLANK('Student MASTER'!H39),"",'Student MASTER'!H39)</f>
        <v>12</v>
      </c>
      <c r="G823">
        <f>IF(ISBLANK('Student MASTER'!I39),"",'Student MASTER'!I39)</f>
        <v>62</v>
      </c>
      <c r="H823">
        <f>IF(ISBLANK('Student MASTER'!J39),"",'Student MASTER'!J39)</f>
        <v>21</v>
      </c>
      <c r="I823">
        <f>IF(ISBLANK('Student MASTER'!K39),"",'Student MASTER'!K39)</f>
        <v>1.75</v>
      </c>
      <c r="J823">
        <f>IF(ISBLANK('Student MASTER'!L39),"",'Student MASTER'!L39)</f>
        <v>62</v>
      </c>
      <c r="K823">
        <f>IF(ISBLANK('Student MASTER'!M39),"",'Student MASTER'!M39)</f>
        <v>5.166666666666667</v>
      </c>
      <c r="N823">
        <f>IF(ISBLANK('Student MASTER'!N39),"",'Student MASTER'!N39)</f>
        <v>2</v>
      </c>
      <c r="AU823">
        <f>IF(ISBLANK('Student MASTER'!AU39),"",'Student MASTER'!AU39)</f>
        <v>46.605000000000025</v>
      </c>
      <c r="AV823">
        <f>IF(ISBLANK('Student MASTER'!AV39),"",'Student MASTER'!AV39)</f>
        <v>9.740000000000002</v>
      </c>
      <c r="AW823">
        <f>IF(ISBLANK('Student MASTER'!AW39),"",'Student MASTER'!AW39)</f>
        <v>12.113333333333337</v>
      </c>
      <c r="AX823">
        <f>IF(ISBLANK('Student MASTER'!AX39),"",'Student MASTER'!AX39)</f>
        <v>8.9050000000000011</v>
      </c>
      <c r="BG823">
        <f>IF(ISBLANK('Student MASTER'!BG39),"",'Student MASTER'!BG39)</f>
        <v>0</v>
      </c>
      <c r="BI823" s="29">
        <f>IF(ISBLANK('Student MASTER'!BH39),"",'Student MASTER'!BH39)</f>
        <v>4.1666666666666665E-5</v>
      </c>
      <c r="BJ823">
        <f>IF(ISBLANK('Student MASTER'!F39),"",'Student MASTER'!F39)</f>
        <v>1</v>
      </c>
      <c r="BK823">
        <f>IF(ISBLANK('Student MASTER'!G39),"",'Student MASTER'!G39)</f>
        <v>12</v>
      </c>
      <c r="BL823">
        <f>IF(ISBLANK('Student MASTER'!AF39),"",'Student MASTER'!AF39)</f>
        <v>0</v>
      </c>
      <c r="BN823">
        <f>IF(ISBLANK('Student MASTER'!BI39),"",'Student MASTER'!BI39)</f>
        <v>100</v>
      </c>
    </row>
    <row r="824" spans="6:66">
      <c r="F824">
        <f>IF(ISBLANK('Student MASTER'!H42),"",'Student MASTER'!H42)</f>
        <v>10</v>
      </c>
      <c r="G824">
        <f>IF(ISBLANK('Student MASTER'!I42),"",'Student MASTER'!I42)</f>
        <v>40</v>
      </c>
      <c r="H824">
        <f>IF(ISBLANK('Student MASTER'!J42),"",'Student MASTER'!J42)</f>
        <v>13</v>
      </c>
      <c r="I824">
        <f>IF(ISBLANK('Student MASTER'!K42),"",'Student MASTER'!K42)</f>
        <v>1.3</v>
      </c>
      <c r="J824">
        <f>IF(ISBLANK('Student MASTER'!L42),"",'Student MASTER'!L42)</f>
        <v>39</v>
      </c>
      <c r="K824">
        <f>IF(ISBLANK('Student MASTER'!M42),"",'Student MASTER'!M42)</f>
        <v>3.9</v>
      </c>
      <c r="N824">
        <f>IF(ISBLANK('Student MASTER'!N42),"",'Student MASTER'!N42)</f>
        <v>1</v>
      </c>
      <c r="AU824">
        <f>IF(ISBLANK('Student MASTER'!AU42),"",'Student MASTER'!AU42)</f>
        <v>86.705000000000013</v>
      </c>
      <c r="AV824">
        <f>IF(ISBLANK('Student MASTER'!AV42),"",'Student MASTER'!AV42)</f>
        <v>3.6500000000000021</v>
      </c>
      <c r="AW824">
        <f>IF(ISBLANK('Student MASTER'!AW42),"",'Student MASTER'!AW42)</f>
        <v>4.171999999999997</v>
      </c>
      <c r="AX824">
        <f>IF(ISBLANK('Student MASTER'!AX42),"",'Student MASTER'!AX42)</f>
        <v>1.9390000000000001</v>
      </c>
      <c r="BG824">
        <f>IF(ISBLANK('Student MASTER'!BG42),"",'Student MASTER'!BG42)</f>
        <v>100</v>
      </c>
      <c r="BI824" s="29">
        <f>IF(ISBLANK('Student MASTER'!BH42),"",'Student MASTER'!BH42)</f>
        <v>3.4722222222222222E-5</v>
      </c>
      <c r="BJ824">
        <f>IF(ISBLANK('Student MASTER'!F42),"",'Student MASTER'!F42)</f>
        <v>1</v>
      </c>
      <c r="BK824">
        <f>IF(ISBLANK('Student MASTER'!G42),"",'Student MASTER'!G42)</f>
        <v>10</v>
      </c>
      <c r="BL824">
        <f>IF(ISBLANK('Student MASTER'!AF42),"",'Student MASTER'!AF42)</f>
        <v>1</v>
      </c>
      <c r="BN824">
        <f>IF(ISBLANK('Student MASTER'!BI42),"",'Student MASTER'!BI42)</f>
        <v>97.5</v>
      </c>
    </row>
    <row r="825" spans="6:66">
      <c r="F825">
        <f>IF(ISBLANK('Student MASTER'!H44),"",'Student MASTER'!H44)</f>
        <v>8</v>
      </c>
      <c r="G825">
        <f>IF(ISBLANK('Student MASTER'!I44),"",'Student MASTER'!I44)</f>
        <v>34</v>
      </c>
      <c r="H825">
        <f>IF(ISBLANK('Student MASTER'!J44),"",'Student MASTER'!J44)</f>
        <v>13</v>
      </c>
      <c r="I825">
        <f>IF(ISBLANK('Student MASTER'!K44),"",'Student MASTER'!K44)</f>
        <v>1.625</v>
      </c>
      <c r="J825">
        <f>IF(ISBLANK('Student MASTER'!L44),"",'Student MASTER'!L44)</f>
        <v>34</v>
      </c>
      <c r="K825">
        <f>IF(ISBLANK('Student MASTER'!M44),"",'Student MASTER'!M44)</f>
        <v>4.25</v>
      </c>
      <c r="N825">
        <f>IF(ISBLANK('Student MASTER'!N44),"",'Student MASTER'!N44)</f>
        <v>1</v>
      </c>
      <c r="AU825">
        <f>IF(ISBLANK('Student MASTER'!AU44),"",'Student MASTER'!AU44)</f>
        <v>61.240000000000016</v>
      </c>
      <c r="AV825">
        <f>IF(ISBLANK('Student MASTER'!AV44),"",'Student MASTER'!AV44)</f>
        <v>6.7050000000000018</v>
      </c>
      <c r="AW825">
        <f>IF(ISBLANK('Student MASTER'!AW44),"",'Student MASTER'!AW44)</f>
        <v>5.4899999999999984</v>
      </c>
      <c r="AX825">
        <f>IF(ISBLANK('Student MASTER'!AX44),"",'Student MASTER'!AX44)</f>
        <v>2.5874999999999986</v>
      </c>
      <c r="BG825">
        <f>IF(ISBLANK('Student MASTER'!BG44),"",'Student MASTER'!BG44)</f>
        <v>0</v>
      </c>
      <c r="BI825" s="29">
        <f>IF(ISBLANK('Student MASTER'!BH44),"",'Student MASTER'!BH44)</f>
        <v>2.7777777777777779E-5</v>
      </c>
      <c r="BJ825">
        <f>IF(ISBLANK('Student MASTER'!F44),"",'Student MASTER'!F44)</f>
        <v>1</v>
      </c>
      <c r="BK825">
        <f>IF(ISBLANK('Student MASTER'!G44),"",'Student MASTER'!G44)</f>
        <v>8</v>
      </c>
      <c r="BL825">
        <f>IF(ISBLANK('Student MASTER'!AF44),"",'Student MASTER'!AF44)</f>
        <v>0</v>
      </c>
      <c r="BN825">
        <f>IF(ISBLANK('Student MASTER'!BI44),"",'Student MASTER'!BI44)</f>
        <v>100</v>
      </c>
    </row>
    <row r="826" spans="6:66">
      <c r="F826">
        <f>IF(ISBLANK('Student MASTER'!H48),"",'Student MASTER'!H48)</f>
        <v>14</v>
      </c>
      <c r="G826">
        <f>IF(ISBLANK('Student MASTER'!I48),"",'Student MASTER'!I48)</f>
        <v>67</v>
      </c>
      <c r="H826">
        <f>IF(ISBLANK('Student MASTER'!J48),"",'Student MASTER'!J48)</f>
        <v>24</v>
      </c>
      <c r="I826">
        <f>IF(ISBLANK('Student MASTER'!K48),"",'Student MASTER'!K48)</f>
        <v>1.7142857142857142</v>
      </c>
      <c r="J826">
        <f>IF(ISBLANK('Student MASTER'!L48),"",'Student MASTER'!L48)</f>
        <v>66</v>
      </c>
      <c r="K826">
        <f>IF(ISBLANK('Student MASTER'!M48),"",'Student MASTER'!M48)</f>
        <v>4.7142857142857144</v>
      </c>
      <c r="N826">
        <f>IF(ISBLANK('Student MASTER'!N48),"",'Student MASTER'!N48)</f>
        <v>2</v>
      </c>
      <c r="AU826">
        <f>IF(ISBLANK('Student MASTER'!AU48),"",'Student MASTER'!AU48)</f>
        <v>47.596428571428596</v>
      </c>
      <c r="AV826">
        <f>IF(ISBLANK('Student MASTER'!AV48),"",'Student MASTER'!AV48)</f>
        <v>10.098571428571429</v>
      </c>
      <c r="AW826">
        <f>IF(ISBLANK('Student MASTER'!AW48),"",'Student MASTER'!AW48)</f>
        <v>9.8057142857142843</v>
      </c>
      <c r="AX826">
        <f>IF(ISBLANK('Student MASTER'!AX48),"",'Student MASTER'!AX48)</f>
        <v>7.774285714285714</v>
      </c>
      <c r="BG826">
        <f>IF(ISBLANK('Student MASTER'!BG48),"",'Student MASTER'!BG48)</f>
        <v>71.428571428571431</v>
      </c>
      <c r="BI826" s="29">
        <f>IF(ISBLANK('Student MASTER'!BH48),"",'Student MASTER'!BH48)</f>
        <v>4.8611111111111115E-5</v>
      </c>
      <c r="BJ826">
        <f>IF(ISBLANK('Student MASTER'!F48),"",'Student MASTER'!F48)</f>
        <v>1</v>
      </c>
      <c r="BK826">
        <f>IF(ISBLANK('Student MASTER'!G48),"",'Student MASTER'!G48)</f>
        <v>14</v>
      </c>
      <c r="BL826">
        <f>IF(ISBLANK('Student MASTER'!AF48),"",'Student MASTER'!AF48)</f>
        <v>1</v>
      </c>
      <c r="BN826">
        <f>IF(ISBLANK('Student MASTER'!BI48),"",'Student MASTER'!BI48)</f>
        <v>98.507462686567166</v>
      </c>
    </row>
    <row r="827" spans="6:66">
      <c r="F827">
        <f>IF(ISBLANK('Student MASTER'!H49),"",'Student MASTER'!H49)</f>
        <v>11</v>
      </c>
      <c r="G827">
        <f>IF(ISBLANK('Student MASTER'!I49),"",'Student MASTER'!I49)</f>
        <v>58</v>
      </c>
      <c r="H827">
        <f>IF(ISBLANK('Student MASTER'!J49),"",'Student MASTER'!J49)</f>
        <v>19</v>
      </c>
      <c r="I827">
        <f>IF(ISBLANK('Student MASTER'!K49),"",'Student MASTER'!K49)</f>
        <v>1.7272727272727273</v>
      </c>
      <c r="J827">
        <f>IF(ISBLANK('Student MASTER'!L49),"",'Student MASTER'!L49)</f>
        <v>57</v>
      </c>
      <c r="K827">
        <f>IF(ISBLANK('Student MASTER'!M49),"",'Student MASTER'!M49)</f>
        <v>5.1818181818181817</v>
      </c>
      <c r="N827">
        <f>IF(ISBLANK('Student MASTER'!N49),"",'Student MASTER'!N49)</f>
        <v>2</v>
      </c>
      <c r="AU827">
        <f>IF(ISBLANK('Student MASTER'!AU49),"",'Student MASTER'!AU49)</f>
        <v>49.542727272727284</v>
      </c>
      <c r="AV827">
        <f>IF(ISBLANK('Student MASTER'!AV49),"",'Student MASTER'!AV49)</f>
        <v>9.081818181818182</v>
      </c>
      <c r="AW827">
        <f>IF(ISBLANK('Student MASTER'!AW49),"",'Student MASTER'!AW49)</f>
        <v>11.978181818181813</v>
      </c>
      <c r="AX827">
        <f>IF(ISBLANK('Student MASTER'!AX49),"",'Student MASTER'!AX49)</f>
        <v>8.4763636363636365</v>
      </c>
      <c r="BG827">
        <f>IF(ISBLANK('Student MASTER'!BG49),"",'Student MASTER'!BG49)</f>
        <v>90.909090909090907</v>
      </c>
      <c r="BI827" s="29">
        <f>IF(ISBLANK('Student MASTER'!BH49),"",'Student MASTER'!BH49)</f>
        <v>3.8194444444444444E-5</v>
      </c>
      <c r="BJ827">
        <f>IF(ISBLANK('Student MASTER'!F49),"",'Student MASTER'!F49)</f>
        <v>1</v>
      </c>
      <c r="BK827">
        <f>IF(ISBLANK('Student MASTER'!G49),"",'Student MASTER'!G49)</f>
        <v>11</v>
      </c>
      <c r="BL827">
        <f>IF(ISBLANK('Student MASTER'!AF49),"",'Student MASTER'!AF49)</f>
        <v>1</v>
      </c>
      <c r="BN827">
        <f>IF(ISBLANK('Student MASTER'!BI49),"",'Student MASTER'!BI49)</f>
        <v>98.275862068965509</v>
      </c>
    </row>
    <row r="828" spans="6:66">
      <c r="F828">
        <f>IF(ISBLANK('Student MASTER'!H51),"",'Student MASTER'!H51)</f>
        <v>12</v>
      </c>
      <c r="G828">
        <f>IF(ISBLANK('Student MASTER'!I51),"",'Student MASTER'!I51)</f>
        <v>59</v>
      </c>
      <c r="H828">
        <f>IF(ISBLANK('Student MASTER'!J51),"",'Student MASTER'!J51)</f>
        <v>22</v>
      </c>
      <c r="I828">
        <f>IF(ISBLANK('Student MASTER'!K51),"",'Student MASTER'!K51)</f>
        <v>1.8333333333333333</v>
      </c>
      <c r="J828">
        <f>IF(ISBLANK('Student MASTER'!L51),"",'Student MASTER'!L51)</f>
        <v>58</v>
      </c>
      <c r="K828">
        <f>IF(ISBLANK('Student MASTER'!M51),"",'Student MASTER'!M51)</f>
        <v>4.833333333333333</v>
      </c>
      <c r="N828">
        <f>IF(ISBLANK('Student MASTER'!N51),"",'Student MASTER'!N51)</f>
        <v>1</v>
      </c>
      <c r="AU828">
        <f>IF(ISBLANK('Student MASTER'!AU51),"",'Student MASTER'!AU51)</f>
        <v>39.555000000000014</v>
      </c>
      <c r="AV828">
        <f>IF(ISBLANK('Student MASTER'!AV51),"",'Student MASTER'!AV51)</f>
        <v>10.723333333333333</v>
      </c>
      <c r="AW828">
        <f>IF(ISBLANK('Student MASTER'!AW51),"",'Student MASTER'!AW51)</f>
        <v>10.153333333333329</v>
      </c>
      <c r="AX828">
        <f>IF(ISBLANK('Student MASTER'!AX51),"",'Student MASTER'!AX51)</f>
        <v>7.3349999999999973</v>
      </c>
      <c r="BG828">
        <f>IF(ISBLANK('Student MASTER'!BG51),"",'Student MASTER'!BG51)</f>
        <v>83.333333333333329</v>
      </c>
      <c r="BI828" s="29">
        <f>IF(ISBLANK('Student MASTER'!BH51),"",'Student MASTER'!BH51)</f>
        <v>4.1666666666666665E-5</v>
      </c>
      <c r="BJ828">
        <f>IF(ISBLANK('Student MASTER'!F51),"",'Student MASTER'!F51)</f>
        <v>1</v>
      </c>
      <c r="BK828">
        <f>IF(ISBLANK('Student MASTER'!G51),"",'Student MASTER'!G51)</f>
        <v>12</v>
      </c>
      <c r="BL828">
        <f>IF(ISBLANK('Student MASTER'!AF51),"",'Student MASTER'!AF51)</f>
        <v>1</v>
      </c>
      <c r="BN828">
        <f>IF(ISBLANK('Student MASTER'!BI51),"",'Student MASTER'!BI51)</f>
        <v>98.305084745762713</v>
      </c>
    </row>
    <row r="829" spans="6:66">
      <c r="F829">
        <f>IF(ISBLANK('Student MASTER'!H52),"",'Student MASTER'!H52)</f>
        <v>29</v>
      </c>
      <c r="G829">
        <f>IF(ISBLANK('Student MASTER'!I52),"",'Student MASTER'!I52)</f>
        <v>172</v>
      </c>
      <c r="H829">
        <f>IF(ISBLANK('Student MASTER'!J52),"",'Student MASTER'!J52)</f>
        <v>58</v>
      </c>
      <c r="I829">
        <f>IF(ISBLANK('Student MASTER'!K52),"",'Student MASTER'!K52)</f>
        <v>2</v>
      </c>
      <c r="J829">
        <f>IF(ISBLANK('Student MASTER'!L52),"",'Student MASTER'!L52)</f>
        <v>169</v>
      </c>
      <c r="K829">
        <f>IF(ISBLANK('Student MASTER'!M52),"",'Student MASTER'!M52)</f>
        <v>5.8275862068965516</v>
      </c>
      <c r="N829">
        <f>IF(ISBLANK('Student MASTER'!N52),"",'Student MASTER'!N52)</f>
        <v>1</v>
      </c>
      <c r="AU829">
        <f>IF(ISBLANK('Student MASTER'!AU52),"",'Student MASTER'!AU52)</f>
        <v>8.2000000000000206</v>
      </c>
      <c r="AV829">
        <f>IF(ISBLANK('Student MASTER'!AV52),"",'Student MASTER'!AV52)</f>
        <v>19.320000000000004</v>
      </c>
      <c r="AW829">
        <f>IF(ISBLANK('Student MASTER'!AW52),"",'Student MASTER'!AW52)</f>
        <v>17.44551724137931</v>
      </c>
      <c r="AX829">
        <f>IF(ISBLANK('Student MASTER'!AX52),"",'Student MASTER'!AX52)</f>
        <v>20.517931034482757</v>
      </c>
      <c r="BG829">
        <f>IF(ISBLANK('Student MASTER'!BG52),"",'Student MASTER'!BG52)</f>
        <v>103.44827586206897</v>
      </c>
      <c r="BI829" s="29">
        <f>IF(ISBLANK('Student MASTER'!BH52),"",'Student MASTER'!BH52)</f>
        <v>1.0069444444444445E-4</v>
      </c>
      <c r="BJ829">
        <f>IF(ISBLANK('Student MASTER'!F52),"",'Student MASTER'!F52)</f>
        <v>1</v>
      </c>
      <c r="BK829">
        <f>IF(ISBLANK('Student MASTER'!G52),"",'Student MASTER'!G52)</f>
        <v>29</v>
      </c>
      <c r="BL829">
        <f>IF(ISBLANK('Student MASTER'!AF52),"",'Student MASTER'!AF52)</f>
        <v>3</v>
      </c>
      <c r="BN829">
        <f>IF(ISBLANK('Student MASTER'!BI52),"",'Student MASTER'!BI52)</f>
        <v>98.255813953488371</v>
      </c>
    </row>
    <row r="830" spans="6:66">
      <c r="F830">
        <f>IF(ISBLANK('Student MASTER'!H53),"",'Student MASTER'!H53)</f>
        <v>26</v>
      </c>
      <c r="G830">
        <f>IF(ISBLANK('Student MASTER'!I53),"",'Student MASTER'!I53)</f>
        <v>157</v>
      </c>
      <c r="H830">
        <f>IF(ISBLANK('Student MASTER'!J53),"",'Student MASTER'!J53)</f>
        <v>50</v>
      </c>
      <c r="I830">
        <f>IF(ISBLANK('Student MASTER'!K53),"",'Student MASTER'!K53)</f>
        <v>1.9230769230769231</v>
      </c>
      <c r="J830">
        <f>IF(ISBLANK('Student MASTER'!L53),"",'Student MASTER'!L53)</f>
        <v>154</v>
      </c>
      <c r="K830">
        <f>IF(ISBLANK('Student MASTER'!M53),"",'Student MASTER'!M53)</f>
        <v>5.9230769230769234</v>
      </c>
      <c r="N830">
        <f>IF(ISBLANK('Student MASTER'!N53),"",'Student MASTER'!N53)</f>
        <v>2</v>
      </c>
      <c r="AU830">
        <f>IF(ISBLANK('Student MASTER'!AU53),"",'Student MASTER'!AU53)</f>
        <v>17.752692307692332</v>
      </c>
      <c r="AV830">
        <f>IF(ISBLANK('Student MASTER'!AV53),"",'Student MASTER'!AV53)</f>
        <v>17.242307692307694</v>
      </c>
      <c r="AW830">
        <f>IF(ISBLANK('Student MASTER'!AW53),"",'Student MASTER'!AW53)</f>
        <v>17.889230769230767</v>
      </c>
      <c r="AX830">
        <f>IF(ISBLANK('Student MASTER'!AX53),"",'Student MASTER'!AX53)</f>
        <v>19.46769230769231</v>
      </c>
      <c r="BG830">
        <f>IF(ISBLANK('Student MASTER'!BG53),"",'Student MASTER'!BG53)</f>
        <v>115.38461538461539</v>
      </c>
      <c r="BI830" s="29">
        <f>IF(ISBLANK('Student MASTER'!BH53),"",'Student MASTER'!BH53)</f>
        <v>9.0277777777777787E-5</v>
      </c>
      <c r="BJ830">
        <f>IF(ISBLANK('Student MASTER'!F53),"",'Student MASTER'!F53)</f>
        <v>1</v>
      </c>
      <c r="BK830">
        <f>IF(ISBLANK('Student MASTER'!G53),"",'Student MASTER'!G53)</f>
        <v>26</v>
      </c>
      <c r="BL830">
        <f>IF(ISBLANK('Student MASTER'!AF53),"",'Student MASTER'!AF53)</f>
        <v>3</v>
      </c>
      <c r="BN830">
        <f>IF(ISBLANK('Student MASTER'!BI53),"",'Student MASTER'!BI53)</f>
        <v>98.089171974522287</v>
      </c>
    </row>
    <row r="831" spans="6:66">
      <c r="F831">
        <f>IF(ISBLANK('Student MASTER'!H54),"",'Student MASTER'!H54)</f>
        <v>11</v>
      </c>
      <c r="G831">
        <f>IF(ISBLANK('Student MASTER'!I54),"",'Student MASTER'!I54)</f>
        <v>69</v>
      </c>
      <c r="H831">
        <f>IF(ISBLANK('Student MASTER'!J54),"",'Student MASTER'!J54)</f>
        <v>22</v>
      </c>
      <c r="I831">
        <f>IF(ISBLANK('Student MASTER'!K54),"",'Student MASTER'!K54)</f>
        <v>2</v>
      </c>
      <c r="J831">
        <f>IF(ISBLANK('Student MASTER'!L54),"",'Student MASTER'!L54)</f>
        <v>67</v>
      </c>
      <c r="K831">
        <f>IF(ISBLANK('Student MASTER'!M54),"",'Student MASTER'!M54)</f>
        <v>6.0909090909090908</v>
      </c>
      <c r="N831">
        <f>IF(ISBLANK('Student MASTER'!N54),"",'Student MASTER'!N54)</f>
        <v>0</v>
      </c>
      <c r="AU831">
        <f>IF(ISBLANK('Student MASTER'!AU54),"",'Student MASTER'!AU54)</f>
        <v>26.47000000000002</v>
      </c>
      <c r="AV831">
        <f>IF(ISBLANK('Student MASTER'!AV54),"",'Student MASTER'!AV54)</f>
        <v>12.3</v>
      </c>
      <c r="AW831">
        <f>IF(ISBLANK('Student MASTER'!AW54),"",'Student MASTER'!AW54)</f>
        <v>17.323636363636364</v>
      </c>
      <c r="AX831">
        <f>IF(ISBLANK('Student MASTER'!AX54),"",'Student MASTER'!AX54)</f>
        <v>12.758181818181818</v>
      </c>
      <c r="BG831">
        <f>IF(ISBLANK('Student MASTER'!BG54),"",'Student MASTER'!BG54)</f>
        <v>181.81818181818181</v>
      </c>
      <c r="BI831" s="29">
        <f>IF(ISBLANK('Student MASTER'!BH54),"",'Student MASTER'!BH54)</f>
        <v>3.8194444444444444E-5</v>
      </c>
      <c r="BJ831">
        <f>IF(ISBLANK('Student MASTER'!F54),"",'Student MASTER'!F54)</f>
        <v>1</v>
      </c>
      <c r="BK831">
        <f>IF(ISBLANK('Student MASTER'!G54),"",'Student MASTER'!G54)</f>
        <v>11</v>
      </c>
      <c r="BL831">
        <f>IF(ISBLANK('Student MASTER'!AF54),"",'Student MASTER'!AF54)</f>
        <v>2</v>
      </c>
      <c r="BN831">
        <f>IF(ISBLANK('Student MASTER'!BI54),"",'Student MASTER'!BI54)</f>
        <v>97.101449275362313</v>
      </c>
    </row>
    <row r="832" spans="6:66">
      <c r="F832">
        <f>IF(ISBLANK('Student MASTER'!H55),"",'Student MASTER'!H55)</f>
        <v>35</v>
      </c>
      <c r="G832">
        <f>IF(ISBLANK('Student MASTER'!I55),"",'Student MASTER'!I55)</f>
        <v>207</v>
      </c>
      <c r="H832">
        <f>IF(ISBLANK('Student MASTER'!J55),"",'Student MASTER'!J55)</f>
        <v>68</v>
      </c>
      <c r="I832">
        <f>IF(ISBLANK('Student MASTER'!K55),"",'Student MASTER'!K55)</f>
        <v>1.9428571428571428</v>
      </c>
      <c r="J832">
        <f>IF(ISBLANK('Student MASTER'!L55),"",'Student MASTER'!L55)</f>
        <v>203</v>
      </c>
      <c r="K832">
        <f>IF(ISBLANK('Student MASTER'!M55),"",'Student MASTER'!M55)</f>
        <v>5.8</v>
      </c>
      <c r="N832">
        <f>IF(ISBLANK('Student MASTER'!N55),"",'Student MASTER'!N55)</f>
        <v>2</v>
      </c>
      <c r="AU832">
        <f>IF(ISBLANK('Student MASTER'!AU55),"",'Student MASTER'!AU55)</f>
        <v>6.9442857142857477</v>
      </c>
      <c r="AV832">
        <f>IF(ISBLANK('Student MASTER'!AV55),"",'Student MASTER'!AV55)</f>
        <v>20.985714285714284</v>
      </c>
      <c r="AW832">
        <f>IF(ISBLANK('Student MASTER'!AW55),"",'Student MASTER'!AW55)</f>
        <v>17.458285714285704</v>
      </c>
      <c r="AX832">
        <f>IF(ISBLANK('Student MASTER'!AX55),"",'Student MASTER'!AX55)</f>
        <v>23.387999999999998</v>
      </c>
      <c r="BG832">
        <f>IF(ISBLANK('Student MASTER'!BG55),"",'Student MASTER'!BG55)</f>
        <v>114.28571428571428</v>
      </c>
      <c r="BI832" s="29">
        <f>IF(ISBLANK('Student MASTER'!BH55),"",'Student MASTER'!BH55)</f>
        <v>1.2152777777777776E-4</v>
      </c>
      <c r="BJ832">
        <f>IF(ISBLANK('Student MASTER'!F55),"",'Student MASTER'!F55)</f>
        <v>1</v>
      </c>
      <c r="BK832">
        <f>IF(ISBLANK('Student MASTER'!G55),"",'Student MASTER'!G55)</f>
        <v>35</v>
      </c>
      <c r="BL832">
        <f>IF(ISBLANK('Student MASTER'!AF55),"",'Student MASTER'!AF55)</f>
        <v>4</v>
      </c>
      <c r="BN832">
        <f>IF(ISBLANK('Student MASTER'!BI55),"",'Student MASTER'!BI55)</f>
        <v>98.067632850241552</v>
      </c>
    </row>
    <row r="833" spans="6:66">
      <c r="F833">
        <f>IF(ISBLANK('Student MASTER'!H56),"",'Student MASTER'!H56)</f>
        <v>38</v>
      </c>
      <c r="G833">
        <f>IF(ISBLANK('Student MASTER'!I56),"",'Student MASTER'!I56)</f>
        <v>232</v>
      </c>
      <c r="H833">
        <f>IF(ISBLANK('Student MASTER'!J56),"",'Student MASTER'!J56)</f>
        <v>78</v>
      </c>
      <c r="I833">
        <f>IF(ISBLANK('Student MASTER'!K56),"",'Student MASTER'!K56)</f>
        <v>2.0526315789473686</v>
      </c>
      <c r="J833">
        <f>IF(ISBLANK('Student MASTER'!L56),"",'Student MASTER'!L56)</f>
        <v>228</v>
      </c>
      <c r="K833">
        <f>IF(ISBLANK('Student MASTER'!M56),"",'Student MASTER'!M56)</f>
        <v>6</v>
      </c>
      <c r="N833">
        <f>IF(ISBLANK('Student MASTER'!N56),"",'Student MASTER'!N56)</f>
        <v>2</v>
      </c>
      <c r="AU833">
        <f>IF(ISBLANK('Student MASTER'!AU56),"",'Student MASTER'!AU56)</f>
        <v>-5.3876315789473495</v>
      </c>
      <c r="AV833">
        <f>IF(ISBLANK('Student MASTER'!AV56),"",'Student MASTER'!AV56)</f>
        <v>23.45105263157895</v>
      </c>
      <c r="AW833">
        <f>IF(ISBLANK('Student MASTER'!AW56),"",'Student MASTER'!AW56)</f>
        <v>18.70105263157895</v>
      </c>
      <c r="AX833">
        <f>IF(ISBLANK('Student MASTER'!AX56),"",'Student MASTER'!AX56)</f>
        <v>25.83</v>
      </c>
      <c r="BG833">
        <f>IF(ISBLANK('Student MASTER'!BG56),"",'Student MASTER'!BG56)</f>
        <v>105.26315789473684</v>
      </c>
      <c r="BI833" s="29">
        <f>IF(ISBLANK('Student MASTER'!BH56),"",'Student MASTER'!BH56)</f>
        <v>1.3194444444444446E-4</v>
      </c>
      <c r="BJ833">
        <f>IF(ISBLANK('Student MASTER'!F56),"",'Student MASTER'!F56)</f>
        <v>1</v>
      </c>
      <c r="BK833">
        <f>IF(ISBLANK('Student MASTER'!G56),"",'Student MASTER'!G56)</f>
        <v>38</v>
      </c>
      <c r="BL833">
        <f>IF(ISBLANK('Student MASTER'!AF56),"",'Student MASTER'!AF56)</f>
        <v>4</v>
      </c>
      <c r="BN833">
        <f>IF(ISBLANK('Student MASTER'!BI56),"",'Student MASTER'!BI56)</f>
        <v>98.275862068965509</v>
      </c>
    </row>
    <row r="834" spans="6:66">
      <c r="F834">
        <f>IF(ISBLANK('Student MASTER'!H57),"",'Student MASTER'!H57)</f>
        <v>18</v>
      </c>
      <c r="G834">
        <f>IF(ISBLANK('Student MASTER'!I57),"",'Student MASTER'!I57)</f>
        <v>106</v>
      </c>
      <c r="H834">
        <f>IF(ISBLANK('Student MASTER'!J57),"",'Student MASTER'!J57)</f>
        <v>33</v>
      </c>
      <c r="I834">
        <f>IF(ISBLANK('Student MASTER'!K57),"",'Student MASTER'!K57)</f>
        <v>1.8333333333333333</v>
      </c>
      <c r="J834">
        <f>IF(ISBLANK('Student MASTER'!L57),"",'Student MASTER'!L57)</f>
        <v>105</v>
      </c>
      <c r="K834">
        <f>IF(ISBLANK('Student MASTER'!M57),"",'Student MASTER'!M57)</f>
        <v>5.833333333333333</v>
      </c>
      <c r="N834">
        <f>IF(ISBLANK('Student MASTER'!N57),"",'Student MASTER'!N57)</f>
        <v>1</v>
      </c>
      <c r="AU834">
        <f>IF(ISBLANK('Student MASTER'!AU57),"",'Student MASTER'!AU57)</f>
        <v>33.465000000000018</v>
      </c>
      <c r="AV834">
        <f>IF(ISBLANK('Student MASTER'!AV57),"",'Student MASTER'!AV57)</f>
        <v>13.063333333333333</v>
      </c>
      <c r="AW834">
        <f>IF(ISBLANK('Student MASTER'!AW57),"",'Student MASTER'!AW57)</f>
        <v>16.855555555555551</v>
      </c>
      <c r="AX834">
        <f>IF(ISBLANK('Student MASTER'!AX57),"",'Student MASTER'!AX57)</f>
        <v>15.044999999999995</v>
      </c>
      <c r="BG834">
        <f>IF(ISBLANK('Student MASTER'!BG57),"",'Student MASTER'!BG57)</f>
        <v>55.55555555555555</v>
      </c>
      <c r="BI834" s="29">
        <f>IF(ISBLANK('Student MASTER'!BH57),"",'Student MASTER'!BH57)</f>
        <v>6.2500000000000001E-5</v>
      </c>
      <c r="BJ834">
        <f>IF(ISBLANK('Student MASTER'!F57),"",'Student MASTER'!F57)</f>
        <v>1</v>
      </c>
      <c r="BK834">
        <f>IF(ISBLANK('Student MASTER'!G57),"",'Student MASTER'!G57)</f>
        <v>18</v>
      </c>
      <c r="BL834">
        <f>IF(ISBLANK('Student MASTER'!AF57),"",'Student MASTER'!AF57)</f>
        <v>1</v>
      </c>
      <c r="BN834">
        <f>IF(ISBLANK('Student MASTER'!BI57),"",'Student MASTER'!BI57)</f>
        <v>99.056603773584911</v>
      </c>
    </row>
    <row r="835" spans="6:66">
      <c r="F835">
        <f>IF(ISBLANK('Student MASTER'!H58),"",'Student MASTER'!H58)</f>
        <v>22</v>
      </c>
      <c r="G835">
        <f>IF(ISBLANK('Student MASTER'!I58),"",'Student MASTER'!I58)</f>
        <v>119</v>
      </c>
      <c r="H835">
        <f>IF(ISBLANK('Student MASTER'!J58),"",'Student MASTER'!J58)</f>
        <v>41</v>
      </c>
      <c r="I835">
        <f>IF(ISBLANK('Student MASTER'!K58),"",'Student MASTER'!K58)</f>
        <v>1.8636363636363635</v>
      </c>
      <c r="J835">
        <f>IF(ISBLANK('Student MASTER'!L58),"",'Student MASTER'!L58)</f>
        <v>117</v>
      </c>
      <c r="K835">
        <f>IF(ISBLANK('Student MASTER'!M58),"",'Student MASTER'!M58)</f>
        <v>5.3181818181818183</v>
      </c>
      <c r="N835">
        <f>IF(ISBLANK('Student MASTER'!N58),"",'Student MASTER'!N58)</f>
        <v>1</v>
      </c>
      <c r="AU835">
        <f>IF(ISBLANK('Student MASTER'!AU58),"",'Student MASTER'!AU58)</f>
        <v>26.841363636363653</v>
      </c>
      <c r="AV835">
        <f>IF(ISBLANK('Student MASTER'!AV58),"",'Student MASTER'!AV58)</f>
        <v>14.980909090909091</v>
      </c>
      <c r="AW835">
        <f>IF(ISBLANK('Student MASTER'!AW58),"",'Student MASTER'!AW58)</f>
        <v>14.125454545454545</v>
      </c>
      <c r="AX835">
        <f>IF(ISBLANK('Student MASTER'!AX58),"",'Student MASTER'!AX58)</f>
        <v>14.618636363636362</v>
      </c>
      <c r="BG835">
        <f>IF(ISBLANK('Student MASTER'!BG58),"",'Student MASTER'!BG58)</f>
        <v>90.909090909090907</v>
      </c>
      <c r="BI835" s="29">
        <f>IF(ISBLANK('Student MASTER'!BH58),"",'Student MASTER'!BH58)</f>
        <v>7.6388888888888887E-5</v>
      </c>
      <c r="BJ835">
        <f>IF(ISBLANK('Student MASTER'!F58),"",'Student MASTER'!F58)</f>
        <v>1</v>
      </c>
      <c r="BK835">
        <f>IF(ISBLANK('Student MASTER'!G58),"",'Student MASTER'!G58)</f>
        <v>22</v>
      </c>
      <c r="BL835">
        <f>IF(ISBLANK('Student MASTER'!AF58),"",'Student MASTER'!AF58)</f>
        <v>2</v>
      </c>
      <c r="BN835">
        <f>IF(ISBLANK('Student MASTER'!BI58),"",'Student MASTER'!BI58)</f>
        <v>98.319327731092429</v>
      </c>
    </row>
    <row r="836" spans="6:66">
      <c r="F836">
        <f>IF(ISBLANK('Student MASTER'!H59),"",'Student MASTER'!H59)</f>
        <v>21</v>
      </c>
      <c r="G836">
        <f>IF(ISBLANK('Student MASTER'!I59),"",'Student MASTER'!I59)</f>
        <v>136</v>
      </c>
      <c r="H836">
        <f>IF(ISBLANK('Student MASTER'!J59),"",'Student MASTER'!J59)</f>
        <v>45</v>
      </c>
      <c r="I836">
        <f>IF(ISBLANK('Student MASTER'!K59),"",'Student MASTER'!K59)</f>
        <v>2.1428571428571428</v>
      </c>
      <c r="J836">
        <f>IF(ISBLANK('Student MASTER'!L59),"",'Student MASTER'!L59)</f>
        <v>135</v>
      </c>
      <c r="K836">
        <f>IF(ISBLANK('Student MASTER'!M59),"",'Student MASTER'!M59)</f>
        <v>6.4285714285714288</v>
      </c>
      <c r="N836">
        <f>IF(ISBLANK('Student MASTER'!N59),"",'Student MASTER'!N59)</f>
        <v>1</v>
      </c>
      <c r="AU836">
        <f>IF(ISBLANK('Student MASTER'!AU59),"",'Student MASTER'!AU59)</f>
        <v>4.2342857142857326</v>
      </c>
      <c r="AV836">
        <f>IF(ISBLANK('Student MASTER'!AV59),"",'Student MASTER'!AV59)</f>
        <v>17.88571428571429</v>
      </c>
      <c r="AW836">
        <f>IF(ISBLANK('Student MASTER'!AW59),"",'Student MASTER'!AW59)</f>
        <v>20.590476190476185</v>
      </c>
      <c r="AX836">
        <f>IF(ISBLANK('Student MASTER'!AX59),"",'Student MASTER'!AX59)</f>
        <v>19.348571428571425</v>
      </c>
      <c r="BG836">
        <f>IF(ISBLANK('Student MASTER'!BG59),"",'Student MASTER'!BG59)</f>
        <v>47.619047619047613</v>
      </c>
      <c r="BI836" s="29">
        <f>IF(ISBLANK('Student MASTER'!BH59),"",'Student MASTER'!BH59)</f>
        <v>7.2916666666666659E-5</v>
      </c>
      <c r="BJ836">
        <f>IF(ISBLANK('Student MASTER'!F59),"",'Student MASTER'!F59)</f>
        <v>1</v>
      </c>
      <c r="BK836">
        <f>IF(ISBLANK('Student MASTER'!G59),"",'Student MASTER'!G59)</f>
        <v>21</v>
      </c>
      <c r="BL836">
        <f>IF(ISBLANK('Student MASTER'!AF59),"",'Student MASTER'!AF59)</f>
        <v>1</v>
      </c>
      <c r="BN836">
        <f>IF(ISBLANK('Student MASTER'!BI59),"",'Student MASTER'!BI59)</f>
        <v>99.264705882352942</v>
      </c>
    </row>
    <row r="837" spans="6:66">
      <c r="F837">
        <f>IF(ISBLANK('Student MASTER'!H60),"",'Student MASTER'!H60)</f>
        <v>19</v>
      </c>
      <c r="G837">
        <f>IF(ISBLANK('Student MASTER'!I60),"",'Student MASTER'!I60)</f>
        <v>121</v>
      </c>
      <c r="H837">
        <f>IF(ISBLANK('Student MASTER'!J60),"",'Student MASTER'!J60)</f>
        <v>40</v>
      </c>
      <c r="I837">
        <f>IF(ISBLANK('Student MASTER'!K60),"",'Student MASTER'!K60)</f>
        <v>2.1052631578947367</v>
      </c>
      <c r="J837">
        <f>IF(ISBLANK('Student MASTER'!L60),"",'Student MASTER'!L60)</f>
        <v>119</v>
      </c>
      <c r="K837">
        <f>IF(ISBLANK('Student MASTER'!M60),"",'Student MASTER'!M60)</f>
        <v>6.2631578947368425</v>
      </c>
      <c r="N837">
        <f>IF(ISBLANK('Student MASTER'!N60),"",'Student MASTER'!N60)</f>
        <v>1</v>
      </c>
      <c r="AU837">
        <f>IF(ISBLANK('Student MASTER'!AU60),"",'Student MASTER'!AU60)</f>
        <v>9.4447368421053</v>
      </c>
      <c r="AV837">
        <f>IF(ISBLANK('Student MASTER'!AV60),"",'Student MASTER'!AV60)</f>
        <v>16.662105263157894</v>
      </c>
      <c r="AW837">
        <f>IF(ISBLANK('Student MASTER'!AW60),"",'Student MASTER'!AW60)</f>
        <v>19.469473684210524</v>
      </c>
      <c r="AX837">
        <f>IF(ISBLANK('Student MASTER'!AX60),"",'Student MASTER'!AX60)</f>
        <v>17.569473684210529</v>
      </c>
      <c r="BG837">
        <f>IF(ISBLANK('Student MASTER'!BG60),"",'Student MASTER'!BG60)</f>
        <v>105.26315789473684</v>
      </c>
      <c r="BI837" s="29">
        <f>IF(ISBLANK('Student MASTER'!BH60),"",'Student MASTER'!BH60)</f>
        <v>6.597222222222223E-5</v>
      </c>
      <c r="BJ837">
        <f>IF(ISBLANK('Student MASTER'!F60),"",'Student MASTER'!F60)</f>
        <v>1</v>
      </c>
      <c r="BK837">
        <f>IF(ISBLANK('Student MASTER'!G60),"",'Student MASTER'!G60)</f>
        <v>19</v>
      </c>
      <c r="BL837">
        <f>IF(ISBLANK('Student MASTER'!AF60),"",'Student MASTER'!AF60)</f>
        <v>2</v>
      </c>
      <c r="BN837">
        <f>IF(ISBLANK('Student MASTER'!BI60),"",'Student MASTER'!BI60)</f>
        <v>98.347107438016536</v>
      </c>
    </row>
    <row r="838" spans="6:66">
      <c r="F838">
        <f>IF(ISBLANK('Student MASTER'!H61),"",'Student MASTER'!H61)</f>
        <v>34</v>
      </c>
      <c r="G838">
        <f>IF(ISBLANK('Student MASTER'!I61),"",'Student MASTER'!I61)</f>
        <v>207</v>
      </c>
      <c r="H838">
        <f>IF(ISBLANK('Student MASTER'!J61),"",'Student MASTER'!J61)</f>
        <v>67</v>
      </c>
      <c r="I838">
        <f>IF(ISBLANK('Student MASTER'!K61),"",'Student MASTER'!K61)</f>
        <v>1.9705882352941178</v>
      </c>
      <c r="J838">
        <f>IF(ISBLANK('Student MASTER'!L61),"",'Student MASTER'!L61)</f>
        <v>203</v>
      </c>
      <c r="K838">
        <f>IF(ISBLANK('Student MASTER'!M61),"",'Student MASTER'!M61)</f>
        <v>5.9705882352941178</v>
      </c>
      <c r="N838">
        <f>IF(ISBLANK('Student MASTER'!N61),"",'Student MASTER'!N61)</f>
        <v>2</v>
      </c>
      <c r="AU838">
        <f>IF(ISBLANK('Student MASTER'!AU61),"",'Student MASTER'!AU61)</f>
        <v>5.6132352941176507</v>
      </c>
      <c r="AV838">
        <f>IF(ISBLANK('Student MASTER'!AV61),"",'Student MASTER'!AV61)</f>
        <v>20.922941176470591</v>
      </c>
      <c r="AW838">
        <f>IF(ISBLANK('Student MASTER'!AW61),"",'Student MASTER'!AW61)</f>
        <v>18.436470588235299</v>
      </c>
      <c r="AX838">
        <f>IF(ISBLANK('Student MASTER'!AX61),"",'Student MASTER'!AX61)</f>
        <v>23.691470588235298</v>
      </c>
      <c r="BG838">
        <f>IF(ISBLANK('Student MASTER'!BG61),"",'Student MASTER'!BG61)</f>
        <v>117.64705882352941</v>
      </c>
      <c r="BI838" s="29">
        <f>IF(ISBLANK('Student MASTER'!BH61),"",'Student MASTER'!BH61)</f>
        <v>1.1805555555555556E-4</v>
      </c>
      <c r="BJ838">
        <f>IF(ISBLANK('Student MASTER'!F61),"",'Student MASTER'!F61)</f>
        <v>1</v>
      </c>
      <c r="BK838">
        <f>IF(ISBLANK('Student MASTER'!G61),"",'Student MASTER'!G61)</f>
        <v>34</v>
      </c>
      <c r="BL838">
        <f>IF(ISBLANK('Student MASTER'!AF61),"",'Student MASTER'!AF61)</f>
        <v>4</v>
      </c>
      <c r="BN838">
        <f>IF(ISBLANK('Student MASTER'!BI61),"",'Student MASTER'!BI61)</f>
        <v>98.067632850241552</v>
      </c>
    </row>
    <row r="839" spans="6:66">
      <c r="F839">
        <f>IF(ISBLANK('Student MASTER'!H62),"",'Student MASTER'!H62)</f>
        <v>17</v>
      </c>
      <c r="G839">
        <f>IF(ISBLANK('Student MASTER'!I62),"",'Student MASTER'!I62)</f>
        <v>118</v>
      </c>
      <c r="H839">
        <f>IF(ISBLANK('Student MASTER'!J62),"",'Student MASTER'!J62)</f>
        <v>39</v>
      </c>
      <c r="I839">
        <f>IF(ISBLANK('Student MASTER'!K62),"",'Student MASTER'!K62)</f>
        <v>2.2941176470588234</v>
      </c>
      <c r="J839">
        <f>IF(ISBLANK('Student MASTER'!L62),"",'Student MASTER'!L62)</f>
        <v>116</v>
      </c>
      <c r="K839">
        <f>IF(ISBLANK('Student MASTER'!M62),"",'Student MASTER'!M62)</f>
        <v>6.8235294117647056</v>
      </c>
      <c r="N839">
        <f>IF(ISBLANK('Student MASTER'!N62),"",'Student MASTER'!N62)</f>
        <v>1</v>
      </c>
      <c r="AU839">
        <f>IF(ISBLANK('Student MASTER'!AU62),"",'Student MASTER'!AU62)</f>
        <v>-4.5023529411764436</v>
      </c>
      <c r="AV839">
        <f>IF(ISBLANK('Student MASTER'!AV62),"",'Student MASTER'!AV62)</f>
        <v>18.11058823529412</v>
      </c>
      <c r="AW839">
        <f>IF(ISBLANK('Student MASTER'!AW62),"",'Student MASTER'!AW62)</f>
        <v>22.581176470588236</v>
      </c>
      <c r="AX839">
        <f>IF(ISBLANK('Student MASTER'!AX62),"",'Student MASTER'!AX62)</f>
        <v>19.208823529411767</v>
      </c>
      <c r="BG839">
        <f>IF(ISBLANK('Student MASTER'!BG62),"",'Student MASTER'!BG62)</f>
        <v>117.64705882352941</v>
      </c>
      <c r="BI839" s="29">
        <f>IF(ISBLANK('Student MASTER'!BH62),"",'Student MASTER'!BH62)</f>
        <v>5.902777777777778E-5</v>
      </c>
      <c r="BJ839">
        <f>IF(ISBLANK('Student MASTER'!F62),"",'Student MASTER'!F62)</f>
        <v>1</v>
      </c>
      <c r="BK839">
        <f>IF(ISBLANK('Student MASTER'!G62),"",'Student MASTER'!G62)</f>
        <v>17</v>
      </c>
      <c r="BL839">
        <f>IF(ISBLANK('Student MASTER'!AF62),"",'Student MASTER'!AF62)</f>
        <v>2</v>
      </c>
      <c r="BN839">
        <f>IF(ISBLANK('Student MASTER'!BI62),"",'Student MASTER'!BI62)</f>
        <v>98.305084745762713</v>
      </c>
    </row>
    <row r="840" spans="6:66">
      <c r="F840">
        <f>IF(ISBLANK('Student MASTER'!H63),"",'Student MASTER'!H63)</f>
        <v>21</v>
      </c>
      <c r="G840">
        <f>IF(ISBLANK('Student MASTER'!I63),"",'Student MASTER'!I63)</f>
        <v>126</v>
      </c>
      <c r="H840">
        <f>IF(ISBLANK('Student MASTER'!J63),"",'Student MASTER'!J63)</f>
        <v>43</v>
      </c>
      <c r="I840">
        <f>IF(ISBLANK('Student MASTER'!K63),"",'Student MASTER'!K63)</f>
        <v>2.0476190476190474</v>
      </c>
      <c r="J840">
        <f>IF(ISBLANK('Student MASTER'!L63),"",'Student MASTER'!L63)</f>
        <v>125</v>
      </c>
      <c r="K840">
        <f>IF(ISBLANK('Student MASTER'!M63),"",'Student MASTER'!M63)</f>
        <v>5.9523809523809526</v>
      </c>
      <c r="N840">
        <f>IF(ISBLANK('Student MASTER'!N63),"",'Student MASTER'!N63)</f>
        <v>2</v>
      </c>
      <c r="AU840">
        <f>IF(ISBLANK('Student MASTER'!AU63),"",'Student MASTER'!AU63)</f>
        <v>12.291428571428611</v>
      </c>
      <c r="AV840">
        <f>IF(ISBLANK('Student MASTER'!AV63),"",'Student MASTER'!AV63)</f>
        <v>16.761904761904763</v>
      </c>
      <c r="AW840">
        <f>IF(ISBLANK('Student MASTER'!AW63),"",'Student MASTER'!AW63)</f>
        <v>17.790476190476188</v>
      </c>
      <c r="AX840">
        <f>IF(ISBLANK('Student MASTER'!AX63),"",'Student MASTER'!AX63)</f>
        <v>17.105714285714285</v>
      </c>
      <c r="BG840">
        <f>IF(ISBLANK('Student MASTER'!BG63),"",'Student MASTER'!BG63)</f>
        <v>47.619047619047613</v>
      </c>
      <c r="BI840" s="29">
        <f>IF(ISBLANK('Student MASTER'!BH63),"",'Student MASTER'!BH63)</f>
        <v>7.2916666666666659E-5</v>
      </c>
      <c r="BJ840">
        <f>IF(ISBLANK('Student MASTER'!F63),"",'Student MASTER'!F63)</f>
        <v>1</v>
      </c>
      <c r="BK840">
        <f>IF(ISBLANK('Student MASTER'!G63),"",'Student MASTER'!G63)</f>
        <v>21</v>
      </c>
      <c r="BL840">
        <f>IF(ISBLANK('Student MASTER'!AF63),"",'Student MASTER'!AF63)</f>
        <v>1</v>
      </c>
      <c r="BN840">
        <f>IF(ISBLANK('Student MASTER'!BI63),"",'Student MASTER'!BI63)</f>
        <v>99.206349206349216</v>
      </c>
    </row>
    <row r="841" spans="6:66">
      <c r="F841">
        <f>IF(ISBLANK('Student MASTER'!H65),"",'Student MASTER'!H65)</f>
        <v>17</v>
      </c>
      <c r="G841">
        <f>IF(ISBLANK('Student MASTER'!I65),"",'Student MASTER'!I65)</f>
        <v>111</v>
      </c>
      <c r="H841">
        <f>IF(ISBLANK('Student MASTER'!J65),"",'Student MASTER'!J65)</f>
        <v>25</v>
      </c>
      <c r="I841">
        <f>IF(ISBLANK('Student MASTER'!K65),"",'Student MASTER'!K65)</f>
        <v>1.4705882352941178</v>
      </c>
      <c r="J841">
        <f>IF(ISBLANK('Student MASTER'!L65),"",'Student MASTER'!L65)</f>
        <v>109</v>
      </c>
      <c r="K841">
        <f>IF(ISBLANK('Student MASTER'!M65),"",'Student MASTER'!M65)</f>
        <v>6.4117647058823533</v>
      </c>
      <c r="N841">
        <f>IF(ISBLANK('Student MASTER'!N65),"",'Student MASTER'!N65)</f>
        <v>2</v>
      </c>
      <c r="AU841">
        <f>IF(ISBLANK('Student MASTER'!AU65),"",'Student MASTER'!AU65)</f>
        <v>65.168235294117665</v>
      </c>
      <c r="AV841">
        <f>IF(ISBLANK('Student MASTER'!AV65),"",'Student MASTER'!AV65)</f>
        <v>8.3929411764705897</v>
      </c>
      <c r="AW841">
        <f>IF(ISBLANK('Student MASTER'!AW65),"",'Student MASTER'!AW65)</f>
        <v>20.16</v>
      </c>
      <c r="AX841">
        <f>IF(ISBLANK('Student MASTER'!AX65),"",'Student MASTER'!AX65)</f>
        <v>17.269411764705886</v>
      </c>
      <c r="BG841">
        <f>IF(ISBLANK('Student MASTER'!BG65),"",'Student MASTER'!BG65)</f>
        <v>117.64705882352941</v>
      </c>
      <c r="BI841" s="29">
        <f>IF(ISBLANK('Student MASTER'!BH65),"",'Student MASTER'!BH65)</f>
        <v>5.902777777777778E-5</v>
      </c>
      <c r="BJ841">
        <f>IF(ISBLANK('Student MASTER'!F65),"",'Student MASTER'!F65)</f>
        <v>1</v>
      </c>
      <c r="BK841">
        <f>IF(ISBLANK('Student MASTER'!G65),"",'Student MASTER'!G65)</f>
        <v>17</v>
      </c>
      <c r="BL841">
        <f>IF(ISBLANK('Student MASTER'!AF65),"",'Student MASTER'!AF65)</f>
        <v>2</v>
      </c>
      <c r="BN841">
        <f>IF(ISBLANK('Student MASTER'!BI65),"",'Student MASTER'!BI65)</f>
        <v>98.198198198198199</v>
      </c>
    </row>
    <row r="842" spans="6:66">
      <c r="F842">
        <f>IF(ISBLANK('Student MASTER'!H66),"",'Student MASTER'!H66)</f>
        <v>32</v>
      </c>
      <c r="G842">
        <f>IF(ISBLANK('Student MASTER'!I66),"",'Student MASTER'!I66)</f>
        <v>200</v>
      </c>
      <c r="H842">
        <f>IF(ISBLANK('Student MASTER'!J66),"",'Student MASTER'!J66)</f>
        <v>35</v>
      </c>
      <c r="I842">
        <f>IF(ISBLANK('Student MASTER'!K66),"",'Student MASTER'!K66)</f>
        <v>1.09375</v>
      </c>
      <c r="J842">
        <f>IF(ISBLANK('Student MASTER'!L66),"",'Student MASTER'!L66)</f>
        <v>196</v>
      </c>
      <c r="K842">
        <f>IF(ISBLANK('Student MASTER'!M66),"",'Student MASTER'!M66)</f>
        <v>6.125</v>
      </c>
      <c r="N842">
        <f>IF(ISBLANK('Student MASTER'!N66),"",'Student MASTER'!N66)</f>
        <v>2</v>
      </c>
      <c r="AU842">
        <f>IF(ISBLANK('Student MASTER'!AU66),"",'Student MASTER'!AU66)</f>
        <v>81.823750000000018</v>
      </c>
      <c r="AV842">
        <f>IF(ISBLANK('Student MASTER'!AV66),"",'Student MASTER'!AV66)</f>
        <v>9.7962500000000006</v>
      </c>
      <c r="AW842">
        <f>IF(ISBLANK('Student MASTER'!AW66),"",'Student MASTER'!AW66)</f>
        <v>19.290000000000003</v>
      </c>
      <c r="AX842">
        <f>IF(ISBLANK('Student MASTER'!AX66),"",'Student MASTER'!AX66)</f>
        <v>23.418749999999996</v>
      </c>
      <c r="BG842">
        <f>IF(ISBLANK('Student MASTER'!BG66),"",'Student MASTER'!BG66)</f>
        <v>125</v>
      </c>
      <c r="BI842" s="29">
        <f>IF(ISBLANK('Student MASTER'!BH66),"",'Student MASTER'!BH66)</f>
        <v>1.1111111111111112E-4</v>
      </c>
      <c r="BJ842">
        <f>IF(ISBLANK('Student MASTER'!F66),"",'Student MASTER'!F66)</f>
        <v>1</v>
      </c>
      <c r="BK842">
        <f>IF(ISBLANK('Student MASTER'!G66),"",'Student MASTER'!G66)</f>
        <v>32</v>
      </c>
      <c r="BL842">
        <f>IF(ISBLANK('Student MASTER'!AF66),"",'Student MASTER'!AF66)</f>
        <v>4</v>
      </c>
      <c r="BN842">
        <f>IF(ISBLANK('Student MASTER'!BI66),"",'Student MASTER'!BI66)</f>
        <v>98</v>
      </c>
    </row>
    <row r="843" spans="6:66">
      <c r="F843">
        <f>IF(ISBLANK('Student MASTER'!H67),"",'Student MASTER'!H67)</f>
        <v>21</v>
      </c>
      <c r="G843">
        <f>IF(ISBLANK('Student MASTER'!I67),"",'Student MASTER'!I67)</f>
        <v>145</v>
      </c>
      <c r="H843">
        <f>IF(ISBLANK('Student MASTER'!J67),"",'Student MASTER'!J67)</f>
        <v>66</v>
      </c>
      <c r="I843">
        <f>IF(ISBLANK('Student MASTER'!K67),"",'Student MASTER'!K67)</f>
        <v>3.1428571428571428</v>
      </c>
      <c r="J843">
        <f>IF(ISBLANK('Student MASTER'!L67),"",'Student MASTER'!L67)</f>
        <v>141</v>
      </c>
      <c r="K843">
        <f>IF(ISBLANK('Student MASTER'!M67),"",'Student MASTER'!M67)</f>
        <v>6.7142857142857144</v>
      </c>
      <c r="N843">
        <f>IF(ISBLANK('Student MASTER'!N67),"",'Student MASTER'!N67)</f>
        <v>1</v>
      </c>
      <c r="AU843">
        <f>IF(ISBLANK('Student MASTER'!AU67),"",'Student MASTER'!AU67)</f>
        <v>-80.365714285714233</v>
      </c>
      <c r="AV843">
        <f>IF(ISBLANK('Student MASTER'!AV67),"",'Student MASTER'!AV67)</f>
        <v>29.685714285714287</v>
      </c>
      <c r="AW843">
        <f>IF(ISBLANK('Student MASTER'!AW67),"",'Student MASTER'!AW67)</f>
        <v>22.270476190476185</v>
      </c>
      <c r="AX843">
        <f>IF(ISBLANK('Student MASTER'!AX67),"",'Student MASTER'!AX67)</f>
        <v>20.694285714285719</v>
      </c>
      <c r="BG843">
        <f>IF(ISBLANK('Student MASTER'!BG67),"",'Student MASTER'!BG67)</f>
        <v>190.47619047619045</v>
      </c>
      <c r="BI843" s="29">
        <f>IF(ISBLANK('Student MASTER'!BH67),"",'Student MASTER'!BH67)</f>
        <v>7.2916666666666659E-5</v>
      </c>
      <c r="BJ843">
        <f>IF(ISBLANK('Student MASTER'!F67),"",'Student MASTER'!F67)</f>
        <v>1</v>
      </c>
      <c r="BK843">
        <f>IF(ISBLANK('Student MASTER'!G67),"",'Student MASTER'!G67)</f>
        <v>21</v>
      </c>
      <c r="BL843">
        <f>IF(ISBLANK('Student MASTER'!AF67),"",'Student MASTER'!AF67)</f>
        <v>4</v>
      </c>
      <c r="BN843">
        <f>IF(ISBLANK('Student MASTER'!BI67),"",'Student MASTER'!BI67)</f>
        <v>97.241379310344826</v>
      </c>
    </row>
    <row r="844" spans="6:66">
      <c r="F844">
        <f>IF(ISBLANK('Student MASTER'!H68),"",'Student MASTER'!H68)</f>
        <v>33</v>
      </c>
      <c r="G844">
        <f>IF(ISBLANK('Student MASTER'!I68),"",'Student MASTER'!I68)</f>
        <v>205</v>
      </c>
      <c r="H844">
        <f>IF(ISBLANK('Student MASTER'!J68),"",'Student MASTER'!J68)</f>
        <v>46</v>
      </c>
      <c r="I844">
        <f>IF(ISBLANK('Student MASTER'!K68),"",'Student MASTER'!K68)</f>
        <v>1.393939393939394</v>
      </c>
      <c r="J844">
        <f>IF(ISBLANK('Student MASTER'!L68),"",'Student MASTER'!L68)</f>
        <v>201</v>
      </c>
      <c r="K844">
        <f>IF(ISBLANK('Student MASTER'!M68),"",'Student MASTER'!M68)</f>
        <v>6.0909090909090908</v>
      </c>
      <c r="N844">
        <f>IF(ISBLANK('Student MASTER'!N68),"",'Student MASTER'!N68)</f>
        <v>2</v>
      </c>
      <c r="AU844">
        <f>IF(ISBLANK('Student MASTER'!AU68),"",'Student MASTER'!AU68)</f>
        <v>55.412727272727288</v>
      </c>
      <c r="AV844">
        <f>IF(ISBLANK('Student MASTER'!AV68),"",'Student MASTER'!AV68)</f>
        <v>13.72848484848485</v>
      </c>
      <c r="AW844">
        <f>IF(ISBLANK('Student MASTER'!AW68),"",'Student MASTER'!AW68)</f>
        <v>19.117575757575754</v>
      </c>
      <c r="AX844">
        <f>IF(ISBLANK('Student MASTER'!AX68),"",'Student MASTER'!AX68)</f>
        <v>23.758181818181818</v>
      </c>
      <c r="BG844">
        <f>IF(ISBLANK('Student MASTER'!BG68),"",'Student MASTER'!BG68)</f>
        <v>121.21212121212122</v>
      </c>
      <c r="BI844" s="29">
        <f>IF(ISBLANK('Student MASTER'!BH68),"",'Student MASTER'!BH68)</f>
        <v>1.1458333333333333E-4</v>
      </c>
      <c r="BJ844">
        <f>IF(ISBLANK('Student MASTER'!F68),"",'Student MASTER'!F68)</f>
        <v>1</v>
      </c>
      <c r="BK844">
        <f>IF(ISBLANK('Student MASTER'!G68),"",'Student MASTER'!G68)</f>
        <v>33</v>
      </c>
      <c r="BL844">
        <f>IF(ISBLANK('Student MASTER'!AF68),"",'Student MASTER'!AF68)</f>
        <v>4</v>
      </c>
      <c r="BN844">
        <f>IF(ISBLANK('Student MASTER'!BI68),"",'Student MASTER'!BI68)</f>
        <v>98.048780487804876</v>
      </c>
    </row>
    <row r="845" spans="6:66">
      <c r="F845">
        <f>IF(ISBLANK('Student MASTER'!H69),"",'Student MASTER'!H69)</f>
        <v>21</v>
      </c>
      <c r="G845">
        <f>IF(ISBLANK('Student MASTER'!I69),"",'Student MASTER'!I69)</f>
        <v>145</v>
      </c>
      <c r="H845">
        <f>IF(ISBLANK('Student MASTER'!J69),"",'Student MASTER'!J69)</f>
        <v>66</v>
      </c>
      <c r="I845">
        <f>IF(ISBLANK('Student MASTER'!K69),"",'Student MASTER'!K69)</f>
        <v>3.1428571428571428</v>
      </c>
      <c r="J845">
        <f>IF(ISBLANK('Student MASTER'!L69),"",'Student MASTER'!L69)</f>
        <v>142</v>
      </c>
      <c r="K845">
        <f>IF(ISBLANK('Student MASTER'!M69),"",'Student MASTER'!M69)</f>
        <v>6.7619047619047619</v>
      </c>
      <c r="N845">
        <f>IF(ISBLANK('Student MASTER'!N69),"",'Student MASTER'!N69)</f>
        <v>1</v>
      </c>
      <c r="AU845">
        <f>IF(ISBLANK('Student MASTER'!AU69),"",'Student MASTER'!AU69)</f>
        <v>-80.365714285714233</v>
      </c>
      <c r="AV845">
        <f>IF(ISBLANK('Student MASTER'!AV69),"",'Student MASTER'!AV69)</f>
        <v>29.685714285714287</v>
      </c>
      <c r="AW845">
        <f>IF(ISBLANK('Student MASTER'!AW69),"",'Student MASTER'!AW69)</f>
        <v>22.550476190476186</v>
      </c>
      <c r="AX845">
        <f>IF(ISBLANK('Student MASTER'!AX69),"",'Student MASTER'!AX69)</f>
        <v>20.918571428571433</v>
      </c>
      <c r="BG845">
        <f>IF(ISBLANK('Student MASTER'!BG69),"",'Student MASTER'!BG69)</f>
        <v>142.85714285714286</v>
      </c>
      <c r="BI845" s="29">
        <f>IF(ISBLANK('Student MASTER'!BH69),"",'Student MASTER'!BH69)</f>
        <v>7.2916666666666659E-5</v>
      </c>
      <c r="BJ845">
        <f>IF(ISBLANK('Student MASTER'!F69),"",'Student MASTER'!F69)</f>
        <v>1</v>
      </c>
      <c r="BK845">
        <f>IF(ISBLANK('Student MASTER'!G69),"",'Student MASTER'!G69)</f>
        <v>21</v>
      </c>
      <c r="BL845">
        <f>IF(ISBLANK('Student MASTER'!AF69),"",'Student MASTER'!AF69)</f>
        <v>3</v>
      </c>
      <c r="BN845">
        <f>IF(ISBLANK('Student MASTER'!BI69),"",'Student MASTER'!BI69)</f>
        <v>97.931034482758619</v>
      </c>
    </row>
    <row r="846" spans="6:66">
      <c r="F846">
        <f>IF(ISBLANK('Student MASTER'!H70),"",'Student MASTER'!H70)</f>
        <v>30</v>
      </c>
      <c r="G846">
        <f>IF(ISBLANK('Student MASTER'!I70),"",'Student MASTER'!I70)</f>
        <v>184</v>
      </c>
      <c r="H846">
        <f>IF(ISBLANK('Student MASTER'!J70),"",'Student MASTER'!J70)</f>
        <v>46</v>
      </c>
      <c r="I846">
        <f>IF(ISBLANK('Student MASTER'!K70),"",'Student MASTER'!K70)</f>
        <v>1.5333333333333334</v>
      </c>
      <c r="J846">
        <f>IF(ISBLANK('Student MASTER'!L70),"",'Student MASTER'!L70)</f>
        <v>180</v>
      </c>
      <c r="K846">
        <f>IF(ISBLANK('Student MASTER'!M70),"",'Student MASTER'!M70)</f>
        <v>6</v>
      </c>
      <c r="N846">
        <f>IF(ISBLANK('Student MASTER'!N70),"",'Student MASTER'!N70)</f>
        <v>2</v>
      </c>
      <c r="AU846">
        <f>IF(ISBLANK('Student MASTER'!AU70),"",'Student MASTER'!AU70)</f>
        <v>46.665000000000013</v>
      </c>
      <c r="AV846">
        <f>IF(ISBLANK('Student MASTER'!AV70),"",'Student MASTER'!AV70)</f>
        <v>14.203333333333337</v>
      </c>
      <c r="AW846">
        <f>IF(ISBLANK('Student MASTER'!AW70),"",'Student MASTER'!AW70)</f>
        <v>18.493333333333336</v>
      </c>
      <c r="AX846">
        <f>IF(ISBLANK('Student MASTER'!AX70),"",'Student MASTER'!AX70)</f>
        <v>21.83</v>
      </c>
      <c r="BG846">
        <f>IF(ISBLANK('Student MASTER'!BG70),"",'Student MASTER'!BG70)</f>
        <v>133.33333333333334</v>
      </c>
      <c r="BI846" s="29">
        <f>IF(ISBLANK('Student MASTER'!BH70),"",'Student MASTER'!BH70)</f>
        <v>1.0416666666666666E-4</v>
      </c>
      <c r="BJ846">
        <f>IF(ISBLANK('Student MASTER'!F70),"",'Student MASTER'!F70)</f>
        <v>1</v>
      </c>
      <c r="BK846">
        <f>IF(ISBLANK('Student MASTER'!G70),"",'Student MASTER'!G70)</f>
        <v>30</v>
      </c>
      <c r="BL846">
        <f>IF(ISBLANK('Student MASTER'!AF70),"",'Student MASTER'!AF70)</f>
        <v>4</v>
      </c>
      <c r="BN846">
        <f>IF(ISBLANK('Student MASTER'!BI70),"",'Student MASTER'!BI70)</f>
        <v>97.826086956521735</v>
      </c>
    </row>
    <row r="847" spans="6:66">
      <c r="F847">
        <f>IF(ISBLANK('Student MASTER'!H71),"",'Student MASTER'!H71)</f>
        <v>24</v>
      </c>
      <c r="G847">
        <f>IF(ISBLANK('Student MASTER'!I71),"",'Student MASTER'!I71)</f>
        <v>147</v>
      </c>
      <c r="H847">
        <f>IF(ISBLANK('Student MASTER'!J71),"",'Student MASTER'!J71)</f>
        <v>59</v>
      </c>
      <c r="I847">
        <f>IF(ISBLANK('Student MASTER'!K71),"",'Student MASTER'!K71)</f>
        <v>2.4583333333333335</v>
      </c>
      <c r="J847">
        <f>IF(ISBLANK('Student MASTER'!L71),"",'Student MASTER'!L71)</f>
        <v>144</v>
      </c>
      <c r="K847">
        <f>IF(ISBLANK('Student MASTER'!M71),"",'Student MASTER'!M71)</f>
        <v>6</v>
      </c>
      <c r="N847">
        <f>IF(ISBLANK('Student MASTER'!N71),"",'Student MASTER'!N71)</f>
        <v>1</v>
      </c>
      <c r="AU847">
        <f>IF(ISBLANK('Student MASTER'!AU71),"",'Student MASTER'!AU71)</f>
        <v>-25.499999999999986</v>
      </c>
      <c r="AV847">
        <f>IF(ISBLANK('Student MASTER'!AV71),"",'Student MASTER'!AV71)</f>
        <v>22.77833333333334</v>
      </c>
      <c r="AW847">
        <f>IF(ISBLANK('Student MASTER'!AW71),"",'Student MASTER'!AW71)</f>
        <v>18.246666666666666</v>
      </c>
      <c r="AX847">
        <f>IF(ISBLANK('Student MASTER'!AX71),"",'Student MASTER'!AX71)</f>
        <v>18.829999999999998</v>
      </c>
      <c r="BG847">
        <f>IF(ISBLANK('Student MASTER'!BG71),"",'Student MASTER'!BG71)</f>
        <v>125</v>
      </c>
      <c r="BI847" s="29">
        <f>IF(ISBLANK('Student MASTER'!BH71),"",'Student MASTER'!BH71)</f>
        <v>8.3333333333333331E-5</v>
      </c>
      <c r="BJ847">
        <f>IF(ISBLANK('Student MASTER'!F71),"",'Student MASTER'!F71)</f>
        <v>1</v>
      </c>
      <c r="BK847">
        <f>IF(ISBLANK('Student MASTER'!G71),"",'Student MASTER'!G71)</f>
        <v>24</v>
      </c>
      <c r="BL847">
        <f>IF(ISBLANK('Student MASTER'!AF71),"",'Student MASTER'!AF71)</f>
        <v>3</v>
      </c>
      <c r="BN847">
        <f>IF(ISBLANK('Student MASTER'!BI71),"",'Student MASTER'!BI71)</f>
        <v>97.959183673469383</v>
      </c>
    </row>
    <row r="848" spans="6:66">
      <c r="F848">
        <f>IF(ISBLANK('Student MASTER'!H72),"",'Student MASTER'!H72)</f>
        <v>24</v>
      </c>
      <c r="G848">
        <f>IF(ISBLANK('Student MASTER'!I72),"",'Student MASTER'!I72)</f>
        <v>147</v>
      </c>
      <c r="H848">
        <f>IF(ISBLANK('Student MASTER'!J72),"",'Student MASTER'!J72)</f>
        <v>48</v>
      </c>
      <c r="I848">
        <f>IF(ISBLANK('Student MASTER'!K72),"",'Student MASTER'!K72)</f>
        <v>2</v>
      </c>
      <c r="J848">
        <f>IF(ISBLANK('Student MASTER'!L72),"",'Student MASTER'!L72)</f>
        <v>144</v>
      </c>
      <c r="K848">
        <f>IF(ISBLANK('Student MASTER'!M72),"",'Student MASTER'!M72)</f>
        <v>6</v>
      </c>
      <c r="N848">
        <f>IF(ISBLANK('Student MASTER'!N72),"",'Student MASTER'!N72)</f>
        <v>1</v>
      </c>
      <c r="AU848">
        <f>IF(ISBLANK('Student MASTER'!AU72),"",'Student MASTER'!AU72)</f>
        <v>13.27500000000002</v>
      </c>
      <c r="AV848">
        <f>IF(ISBLANK('Student MASTER'!AV72),"",'Student MASTER'!AV72)</f>
        <v>17.37</v>
      </c>
      <c r="AW848">
        <f>IF(ISBLANK('Student MASTER'!AW72),"",'Student MASTER'!AW72)</f>
        <v>18.246666666666666</v>
      </c>
      <c r="AX848">
        <f>IF(ISBLANK('Student MASTER'!AX72),"",'Student MASTER'!AX72)</f>
        <v>18.829999999999998</v>
      </c>
      <c r="BG848">
        <f>IF(ISBLANK('Student MASTER'!BG72),"",'Student MASTER'!BG72)</f>
        <v>125</v>
      </c>
      <c r="BI848" s="29">
        <f>IF(ISBLANK('Student MASTER'!BH72),"",'Student MASTER'!BH72)</f>
        <v>8.3333333333333331E-5</v>
      </c>
      <c r="BJ848">
        <f>IF(ISBLANK('Student MASTER'!F72),"",'Student MASTER'!F72)</f>
        <v>1</v>
      </c>
      <c r="BK848">
        <f>IF(ISBLANK('Student MASTER'!G72),"",'Student MASTER'!G72)</f>
        <v>24</v>
      </c>
      <c r="BL848">
        <f>IF(ISBLANK('Student MASTER'!AF72),"",'Student MASTER'!AF72)</f>
        <v>3</v>
      </c>
      <c r="BN848">
        <f>IF(ISBLANK('Student MASTER'!BI72),"",'Student MASTER'!BI72)</f>
        <v>97.959183673469383</v>
      </c>
    </row>
    <row r="849" spans="6:66">
      <c r="F849">
        <f>IF(ISBLANK('Student MASTER'!H73),"",'Student MASTER'!H73)</f>
        <v>32</v>
      </c>
      <c r="G849">
        <f>IF(ISBLANK('Student MASTER'!I73),"",'Student MASTER'!I73)</f>
        <v>199</v>
      </c>
      <c r="H849">
        <f>IF(ISBLANK('Student MASTER'!J73),"",'Student MASTER'!J73)</f>
        <v>48</v>
      </c>
      <c r="I849">
        <f>IF(ISBLANK('Student MASTER'!K73),"",'Student MASTER'!K73)</f>
        <v>1.5</v>
      </c>
      <c r="J849">
        <f>IF(ISBLANK('Student MASTER'!L73),"",'Student MASTER'!L73)</f>
        <v>196</v>
      </c>
      <c r="K849">
        <f>IF(ISBLANK('Student MASTER'!M73),"",'Student MASTER'!M73)</f>
        <v>6.125</v>
      </c>
      <c r="N849">
        <f>IF(ISBLANK('Student MASTER'!N73),"",'Student MASTER'!N73)</f>
        <v>2</v>
      </c>
      <c r="AU849">
        <f>IF(ISBLANK('Student MASTER'!AU73),"",'Student MASTER'!AU73)</f>
        <v>47.45500000000002</v>
      </c>
      <c r="AV849">
        <f>IF(ISBLANK('Student MASTER'!AV73),"",'Student MASTER'!AV73)</f>
        <v>14.590000000000003</v>
      </c>
      <c r="AW849">
        <f>IF(ISBLANK('Student MASTER'!AW73),"",'Student MASTER'!AW73)</f>
        <v>19.290000000000003</v>
      </c>
      <c r="AX849">
        <f>IF(ISBLANK('Student MASTER'!AX73),"",'Student MASTER'!AX73)</f>
        <v>23.418749999999996</v>
      </c>
      <c r="BG849">
        <f>IF(ISBLANK('Student MASTER'!BG73),"",'Student MASTER'!BG73)</f>
        <v>93.75</v>
      </c>
      <c r="BI849" s="29">
        <f>IF(ISBLANK('Student MASTER'!BH73),"",'Student MASTER'!BH73)</f>
        <v>1.1111111111111112E-4</v>
      </c>
      <c r="BJ849">
        <f>IF(ISBLANK('Student MASTER'!F73),"",'Student MASTER'!F73)</f>
        <v>1</v>
      </c>
      <c r="BK849">
        <f>IF(ISBLANK('Student MASTER'!G73),"",'Student MASTER'!G73)</f>
        <v>32</v>
      </c>
      <c r="BL849">
        <f>IF(ISBLANK('Student MASTER'!AF73),"",'Student MASTER'!AF73)</f>
        <v>3</v>
      </c>
      <c r="BN849">
        <f>IF(ISBLANK('Student MASTER'!BI73),"",'Student MASTER'!BI73)</f>
        <v>98.492462311557787</v>
      </c>
    </row>
    <row r="850" spans="6:66">
      <c r="F850">
        <f>IF(ISBLANK('Student MASTER'!H74),"",'Student MASTER'!H74)</f>
        <v>29</v>
      </c>
      <c r="G850">
        <f>IF(ISBLANK('Student MASTER'!I74),"",'Student MASTER'!I74)</f>
        <v>171</v>
      </c>
      <c r="H850">
        <f>IF(ISBLANK('Student MASTER'!J74),"",'Student MASTER'!J74)</f>
        <v>65</v>
      </c>
      <c r="I850">
        <f>IF(ISBLANK('Student MASTER'!K74),"",'Student MASTER'!K74)</f>
        <v>2.2413793103448274</v>
      </c>
      <c r="J850">
        <f>IF(ISBLANK('Student MASTER'!L74),"",'Student MASTER'!L74)</f>
        <v>169</v>
      </c>
      <c r="K850">
        <f>IF(ISBLANK('Student MASTER'!M74),"",'Student MASTER'!M74)</f>
        <v>5.8275862068965516</v>
      </c>
      <c r="N850">
        <f>IF(ISBLANK('Student MASTER'!N74),"",'Student MASTER'!N74)</f>
        <v>2</v>
      </c>
      <c r="AU850">
        <f>IF(ISBLANK('Student MASTER'!AU74),"",'Student MASTER'!AU74)</f>
        <v>-12.220689655172375</v>
      </c>
      <c r="AV850">
        <f>IF(ISBLANK('Student MASTER'!AV74),"",'Student MASTER'!AV74)</f>
        <v>22.168275862068963</v>
      </c>
      <c r="AW850">
        <f>IF(ISBLANK('Student MASTER'!AW74),"",'Student MASTER'!AW74)</f>
        <v>17.44551724137931</v>
      </c>
      <c r="AX850">
        <f>IF(ISBLANK('Student MASTER'!AX74),"",'Student MASTER'!AX74)</f>
        <v>20.517931034482757</v>
      </c>
      <c r="BG850">
        <f>IF(ISBLANK('Student MASTER'!BG74),"",'Student MASTER'!BG74)</f>
        <v>68.965517241379303</v>
      </c>
      <c r="BI850" s="29">
        <f>IF(ISBLANK('Student MASTER'!BH74),"",'Student MASTER'!BH74)</f>
        <v>1.0069444444444445E-4</v>
      </c>
      <c r="BJ850">
        <f>IF(ISBLANK('Student MASTER'!F74),"",'Student MASTER'!F74)</f>
        <v>1</v>
      </c>
      <c r="BK850">
        <f>IF(ISBLANK('Student MASTER'!G74),"",'Student MASTER'!G74)</f>
        <v>29</v>
      </c>
      <c r="BL850">
        <f>IF(ISBLANK('Student MASTER'!AF74),"",'Student MASTER'!AF74)</f>
        <v>2</v>
      </c>
      <c r="BN850">
        <f>IF(ISBLANK('Student MASTER'!BI74),"",'Student MASTER'!BI74)</f>
        <v>98.830409356725141</v>
      </c>
    </row>
    <row r="851" spans="6:66">
      <c r="F851">
        <f>IF(ISBLANK('Student MASTER'!H75),"",'Student MASTER'!H75)</f>
        <v>31</v>
      </c>
      <c r="G851">
        <f>IF(ISBLANK('Student MASTER'!I75),"",'Student MASTER'!I75)</f>
        <v>195</v>
      </c>
      <c r="H851">
        <f>IF(ISBLANK('Student MASTER'!J75),"",'Student MASTER'!J75)</f>
        <v>55</v>
      </c>
      <c r="I851">
        <f>IF(ISBLANK('Student MASTER'!K75),"",'Student MASTER'!K75)</f>
        <v>1.7741935483870968</v>
      </c>
      <c r="J851">
        <f>IF(ISBLANK('Student MASTER'!L75),"",'Student MASTER'!L75)</f>
        <v>191</v>
      </c>
      <c r="K851">
        <f>IF(ISBLANK('Student MASTER'!M75),"",'Student MASTER'!M75)</f>
        <v>6.161290322580645</v>
      </c>
      <c r="N851">
        <f>IF(ISBLANK('Student MASTER'!N75),"",'Student MASTER'!N75)</f>
        <v>2</v>
      </c>
      <c r="AU851">
        <f>IF(ISBLANK('Student MASTER'!AU75),"",'Student MASTER'!AU75)</f>
        <v>25.273225806451627</v>
      </c>
      <c r="AV851">
        <f>IF(ISBLANK('Student MASTER'!AV75),"",'Student MASTER'!AV75)</f>
        <v>17.435483870967747</v>
      </c>
      <c r="AW851">
        <f>IF(ISBLANK('Student MASTER'!AW75),"",'Student MASTER'!AW75)</f>
        <v>19.473548387096773</v>
      </c>
      <c r="AX851">
        <f>IF(ISBLANK('Student MASTER'!AX75),"",'Student MASTER'!AX75)</f>
        <v>23.089677419354835</v>
      </c>
      <c r="BG851">
        <f>IF(ISBLANK('Student MASTER'!BG75),"",'Student MASTER'!BG75)</f>
        <v>129.03225806451613</v>
      </c>
      <c r="BI851" s="29">
        <f>IF(ISBLANK('Student MASTER'!BH75),"",'Student MASTER'!BH75)</f>
        <v>1.0763888888888889E-4</v>
      </c>
      <c r="BJ851">
        <f>IF(ISBLANK('Student MASTER'!F75),"",'Student MASTER'!F75)</f>
        <v>1</v>
      </c>
      <c r="BK851">
        <f>IF(ISBLANK('Student MASTER'!G75),"",'Student MASTER'!G75)</f>
        <v>31</v>
      </c>
      <c r="BL851">
        <f>IF(ISBLANK('Student MASTER'!AF75),"",'Student MASTER'!AF75)</f>
        <v>4</v>
      </c>
      <c r="BN851">
        <f>IF(ISBLANK('Student MASTER'!BI75),"",'Student MASTER'!BI75)</f>
        <v>97.948717948717942</v>
      </c>
    </row>
    <row r="852" spans="6:66">
      <c r="F852">
        <f>IF(ISBLANK('Student MASTER'!H76),"",'Student MASTER'!H76)</f>
        <v>31</v>
      </c>
      <c r="G852">
        <f>IF(ISBLANK('Student MASTER'!I76),"",'Student MASTER'!I76)</f>
        <v>194</v>
      </c>
      <c r="H852">
        <f>IF(ISBLANK('Student MASTER'!J76),"",'Student MASTER'!J76)</f>
        <v>63</v>
      </c>
      <c r="I852">
        <f>IF(ISBLANK('Student MASTER'!K76),"",'Student MASTER'!K76)</f>
        <v>2.032258064516129</v>
      </c>
      <c r="J852">
        <f>IF(ISBLANK('Student MASTER'!L76),"",'Student MASTER'!L76)</f>
        <v>190</v>
      </c>
      <c r="K852">
        <f>IF(ISBLANK('Student MASTER'!M76),"",'Student MASTER'!M76)</f>
        <v>6.129032258064516</v>
      </c>
      <c r="N852">
        <f>IF(ISBLANK('Student MASTER'!N76),"",'Student MASTER'!N76)</f>
        <v>2</v>
      </c>
      <c r="AU852">
        <f>IF(ISBLANK('Student MASTER'!AU76),"",'Student MASTER'!AU76)</f>
        <v>3.4409677419355162</v>
      </c>
      <c r="AV852">
        <f>IF(ISBLANK('Student MASTER'!AV76),"",'Student MASTER'!AV76)</f>
        <v>20.480645161290322</v>
      </c>
      <c r="AW852">
        <f>IF(ISBLANK('Student MASTER'!AW76),"",'Student MASTER'!AW76)</f>
        <v>19.28387096774193</v>
      </c>
      <c r="AX852">
        <f>IF(ISBLANK('Student MASTER'!AX76),"",'Student MASTER'!AX76)</f>
        <v>22.937741935483871</v>
      </c>
      <c r="BG852">
        <f>IF(ISBLANK('Student MASTER'!BG76),"",'Student MASTER'!BG76)</f>
        <v>129.03225806451613</v>
      </c>
      <c r="BI852" s="29">
        <f>IF(ISBLANK('Student MASTER'!BH76),"",'Student MASTER'!BH76)</f>
        <v>1.0763888888888889E-4</v>
      </c>
      <c r="BJ852">
        <f>IF(ISBLANK('Student MASTER'!F76),"",'Student MASTER'!F76)</f>
        <v>1</v>
      </c>
      <c r="BK852">
        <f>IF(ISBLANK('Student MASTER'!G76),"",'Student MASTER'!G76)</f>
        <v>31</v>
      </c>
      <c r="BL852">
        <f>IF(ISBLANK('Student MASTER'!AF76),"",'Student MASTER'!AF76)</f>
        <v>4</v>
      </c>
      <c r="BN852">
        <f>IF(ISBLANK('Student MASTER'!BI76),"",'Student MASTER'!BI76)</f>
        <v>97.9381443298969</v>
      </c>
    </row>
    <row r="853" spans="6:66">
      <c r="F853">
        <f>IF(ISBLANK('Student MASTER'!H77),"",'Student MASTER'!H77)</f>
        <v>20</v>
      </c>
      <c r="G853">
        <f>IF(ISBLANK('Student MASTER'!I77),"",'Student MASTER'!I77)</f>
        <v>117</v>
      </c>
      <c r="H853">
        <f>IF(ISBLANK('Student MASTER'!J77),"",'Student MASTER'!J77)</f>
        <v>63</v>
      </c>
      <c r="I853">
        <f>IF(ISBLANK('Student MASTER'!K77),"",'Student MASTER'!K77)</f>
        <v>3.15</v>
      </c>
      <c r="J853">
        <f>IF(ISBLANK('Student MASTER'!L77),"",'Student MASTER'!L77)</f>
        <v>114</v>
      </c>
      <c r="K853">
        <f>IF(ISBLANK('Student MASTER'!M77),"",'Student MASTER'!M77)</f>
        <v>5.7</v>
      </c>
      <c r="N853">
        <f>IF(ISBLANK('Student MASTER'!N77),"",'Student MASTER'!N77)</f>
        <v>1</v>
      </c>
      <c r="AU853">
        <f>IF(ISBLANK('Student MASTER'!AU77),"",'Student MASTER'!AU77)</f>
        <v>-79.954999999999941</v>
      </c>
      <c r="AV853">
        <f>IF(ISBLANK('Student MASTER'!AV77),"",'Student MASTER'!AV77)</f>
        <v>29.38</v>
      </c>
      <c r="AW853">
        <f>IF(ISBLANK('Student MASTER'!AW77),"",'Student MASTER'!AW77)</f>
        <v>16.236000000000001</v>
      </c>
      <c r="AX853">
        <f>IF(ISBLANK('Student MASTER'!AX77),"",'Student MASTER'!AX77)</f>
        <v>15.417000000000002</v>
      </c>
      <c r="BG853">
        <f>IF(ISBLANK('Student MASTER'!BG77),"",'Student MASTER'!BG77)</f>
        <v>150</v>
      </c>
      <c r="BI853" s="29">
        <f>IF(ISBLANK('Student MASTER'!BH77),"",'Student MASTER'!BH77)</f>
        <v>6.9444444444444444E-5</v>
      </c>
      <c r="BJ853">
        <f>IF(ISBLANK('Student MASTER'!F77),"",'Student MASTER'!F77)</f>
        <v>1</v>
      </c>
      <c r="BK853">
        <f>IF(ISBLANK('Student MASTER'!G77),"",'Student MASTER'!G77)</f>
        <v>20</v>
      </c>
      <c r="BL853">
        <f>IF(ISBLANK('Student MASTER'!AF77),"",'Student MASTER'!AF77)</f>
        <v>3</v>
      </c>
      <c r="BN853">
        <f>IF(ISBLANK('Student MASTER'!BI77),"",'Student MASTER'!BI77)</f>
        <v>97.435897435897431</v>
      </c>
    </row>
    <row r="854" spans="6:66">
      <c r="F854">
        <f>IF(ISBLANK('Student MASTER'!H78),"",'Student MASTER'!H78)</f>
        <v>21</v>
      </c>
      <c r="G854">
        <f>IF(ISBLANK('Student MASTER'!I78),"",'Student MASTER'!I78)</f>
        <v>87</v>
      </c>
      <c r="H854">
        <f>IF(ISBLANK('Student MASTER'!J78),"",'Student MASTER'!J78)</f>
        <v>39</v>
      </c>
      <c r="I854">
        <f>IF(ISBLANK('Student MASTER'!K78),"",'Student MASTER'!K78)</f>
        <v>1.8571428571428572</v>
      </c>
      <c r="J854">
        <f>IF(ISBLANK('Student MASTER'!L78),"",'Student MASTER'!L78)</f>
        <v>83</v>
      </c>
      <c r="K854">
        <f>IF(ISBLANK('Student MASTER'!M78),"",'Student MASTER'!M78)</f>
        <v>3.9523809523809526</v>
      </c>
      <c r="N854">
        <f>IF(ISBLANK('Student MASTER'!N78),"",'Student MASTER'!N78)</f>
        <v>1</v>
      </c>
      <c r="AU854">
        <f>IF(ISBLANK('Student MASTER'!AU78),"",'Student MASTER'!AU78)</f>
        <v>28.405714285714311</v>
      </c>
      <c r="AV854">
        <f>IF(ISBLANK('Student MASTER'!AV78),"",'Student MASTER'!AV78)</f>
        <v>14.514285714285716</v>
      </c>
      <c r="AW854">
        <f>IF(ISBLANK('Student MASTER'!AW78),"",'Student MASTER'!AW78)</f>
        <v>6.0304761904761897</v>
      </c>
      <c r="AX854">
        <f>IF(ISBLANK('Student MASTER'!AX78),"",'Student MASTER'!AX78)</f>
        <v>7.6857142857142868</v>
      </c>
      <c r="BG854">
        <f>IF(ISBLANK('Student MASTER'!BG78),"",'Student MASTER'!BG78)</f>
        <v>190.47619047619045</v>
      </c>
      <c r="BI854" s="29">
        <f>IF(ISBLANK('Student MASTER'!BH78),"",'Student MASTER'!BH78)</f>
        <v>7.2916666666666659E-5</v>
      </c>
      <c r="BJ854">
        <f>IF(ISBLANK('Student MASTER'!F78),"",'Student MASTER'!F78)</f>
        <v>1</v>
      </c>
      <c r="BK854">
        <f>IF(ISBLANK('Student MASTER'!G78),"",'Student MASTER'!G78)</f>
        <v>21</v>
      </c>
      <c r="BL854">
        <f>IF(ISBLANK('Student MASTER'!AF78),"",'Student MASTER'!AF78)</f>
        <v>4</v>
      </c>
      <c r="BN854">
        <f>IF(ISBLANK('Student MASTER'!BI78),"",'Student MASTER'!BI78)</f>
        <v>95.402298850574709</v>
      </c>
    </row>
    <row r="855" spans="6:66">
      <c r="F855">
        <f>IF(ISBLANK('Student MASTER'!H79),"",'Student MASTER'!H79)</f>
        <v>21</v>
      </c>
      <c r="G855">
        <f>IF(ISBLANK('Student MASTER'!I79),"",'Student MASTER'!I79)</f>
        <v>87</v>
      </c>
      <c r="H855">
        <f>IF(ISBLANK('Student MASTER'!J79),"",'Student MASTER'!J79)</f>
        <v>29</v>
      </c>
      <c r="I855">
        <f>IF(ISBLANK('Student MASTER'!K79),"",'Student MASTER'!K79)</f>
        <v>1.3809523809523809</v>
      </c>
      <c r="J855">
        <f>IF(ISBLANK('Student MASTER'!L79),"",'Student MASTER'!L79)</f>
        <v>83</v>
      </c>
      <c r="K855">
        <f>IF(ISBLANK('Student MASTER'!M79),"",'Student MASTER'!M79)</f>
        <v>3.9523809523809526</v>
      </c>
      <c r="N855">
        <f>IF(ISBLANK('Student MASTER'!N79),"",'Student MASTER'!N79)</f>
        <v>1</v>
      </c>
      <c r="AU855">
        <f>IF(ISBLANK('Student MASTER'!AU79),"",'Student MASTER'!AU79)</f>
        <v>68.691428571428588</v>
      </c>
      <c r="AV855">
        <f>IF(ISBLANK('Student MASTER'!AV79),"",'Student MASTER'!AV79)</f>
        <v>8.8952380952380956</v>
      </c>
      <c r="AW855">
        <f>IF(ISBLANK('Student MASTER'!AW79),"",'Student MASTER'!AW79)</f>
        <v>6.0304761904761897</v>
      </c>
      <c r="AX855">
        <f>IF(ISBLANK('Student MASTER'!AX79),"",'Student MASTER'!AX79)</f>
        <v>7.6857142857142868</v>
      </c>
      <c r="BG855">
        <f>IF(ISBLANK('Student MASTER'!BG79),"",'Student MASTER'!BG79)</f>
        <v>190.47619047619045</v>
      </c>
      <c r="BI855" s="29">
        <f>IF(ISBLANK('Student MASTER'!BH79),"",'Student MASTER'!BH79)</f>
        <v>7.2916666666666659E-5</v>
      </c>
      <c r="BJ855">
        <f>IF(ISBLANK('Student MASTER'!F79),"",'Student MASTER'!F79)</f>
        <v>1</v>
      </c>
      <c r="BK855">
        <f>IF(ISBLANK('Student MASTER'!G79),"",'Student MASTER'!G79)</f>
        <v>21</v>
      </c>
      <c r="BL855">
        <f>IF(ISBLANK('Student MASTER'!AF79),"",'Student MASTER'!AF79)</f>
        <v>4</v>
      </c>
      <c r="BN855">
        <f>IF(ISBLANK('Student MASTER'!BI79),"",'Student MASTER'!BI79)</f>
        <v>95.402298850574709</v>
      </c>
    </row>
    <row r="856" spans="6:66">
      <c r="F856">
        <f>IF(ISBLANK('Student MASTER'!H80),"",'Student MASTER'!H80)</f>
        <v>19</v>
      </c>
      <c r="G856">
        <f>IF(ISBLANK('Student MASTER'!I80),"",'Student MASTER'!I80)</f>
        <v>98</v>
      </c>
      <c r="H856">
        <f>IF(ISBLANK('Student MASTER'!J80),"",'Student MASTER'!J80)</f>
        <v>29</v>
      </c>
      <c r="I856">
        <f>IF(ISBLANK('Student MASTER'!K80),"",'Student MASTER'!K80)</f>
        <v>1.5263157894736843</v>
      </c>
      <c r="J856">
        <f>IF(ISBLANK('Student MASTER'!L80),"",'Student MASTER'!L80)</f>
        <v>95</v>
      </c>
      <c r="K856">
        <f>IF(ISBLANK('Student MASTER'!M80),"",'Student MASTER'!M80)</f>
        <v>5</v>
      </c>
      <c r="N856">
        <f>IF(ISBLANK('Student MASTER'!N80),"",'Student MASTER'!N80)</f>
        <v>1</v>
      </c>
      <c r="AU856">
        <f>IF(ISBLANK('Student MASTER'!AU80),"",'Student MASTER'!AU80)</f>
        <v>58.423684210526318</v>
      </c>
      <c r="AV856">
        <f>IF(ISBLANK('Student MASTER'!AV80),"",'Student MASTER'!AV80)</f>
        <v>9.8305263157894771</v>
      </c>
      <c r="AW856">
        <f>IF(ISBLANK('Student MASTER'!AW80),"",'Student MASTER'!AW80)</f>
        <v>12.042105263157893</v>
      </c>
      <c r="AX856">
        <f>IF(ISBLANK('Student MASTER'!AX80),"",'Student MASTER'!AX80)</f>
        <v>11.619999999999997</v>
      </c>
      <c r="BG856">
        <f>IF(ISBLANK('Student MASTER'!BG80),"",'Student MASTER'!BG80)</f>
        <v>157.89473684210526</v>
      </c>
      <c r="BI856" s="29">
        <f>IF(ISBLANK('Student MASTER'!BH80),"",'Student MASTER'!BH80)</f>
        <v>6.597222222222223E-5</v>
      </c>
      <c r="BJ856">
        <f>IF(ISBLANK('Student MASTER'!F80),"",'Student MASTER'!F80)</f>
        <v>1</v>
      </c>
      <c r="BK856">
        <f>IF(ISBLANK('Student MASTER'!G80),"",'Student MASTER'!G80)</f>
        <v>19</v>
      </c>
      <c r="BL856">
        <f>IF(ISBLANK('Student MASTER'!AF80),"",'Student MASTER'!AF80)</f>
        <v>3</v>
      </c>
      <c r="BN856">
        <f>IF(ISBLANK('Student MASTER'!BI80),"",'Student MASTER'!BI80)</f>
        <v>96.938775510204081</v>
      </c>
    </row>
    <row r="857" spans="6:66">
      <c r="F857">
        <f>IF(ISBLANK('Student MASTER'!H81),"",'Student MASTER'!H81)</f>
        <v>21</v>
      </c>
      <c r="G857">
        <f>IF(ISBLANK('Student MASTER'!I81),"",'Student MASTER'!I81)</f>
        <v>89</v>
      </c>
      <c r="H857">
        <f>IF(ISBLANK('Student MASTER'!J81),"",'Student MASTER'!J81)</f>
        <v>34</v>
      </c>
      <c r="I857">
        <f>IF(ISBLANK('Student MASTER'!K81),"",'Student MASTER'!K81)</f>
        <v>1.6190476190476191</v>
      </c>
      <c r="J857">
        <f>IF(ISBLANK('Student MASTER'!L81),"",'Student MASTER'!L81)</f>
        <v>87</v>
      </c>
      <c r="K857">
        <f>IF(ISBLANK('Student MASTER'!M81),"",'Student MASTER'!M81)</f>
        <v>4.1428571428571432</v>
      </c>
      <c r="N857">
        <f>IF(ISBLANK('Student MASTER'!N81),"",'Student MASTER'!N81)</f>
        <v>1</v>
      </c>
      <c r="AU857">
        <f>IF(ISBLANK('Student MASTER'!AU81),"",'Student MASTER'!AU81)</f>
        <v>48.548571428571449</v>
      </c>
      <c r="AV857">
        <f>IF(ISBLANK('Student MASTER'!AV81),"",'Student MASTER'!AV81)</f>
        <v>11.704761904761906</v>
      </c>
      <c r="AW857">
        <f>IF(ISBLANK('Student MASTER'!AW81),"",'Student MASTER'!AW81)</f>
        <v>7.1504761904761907</v>
      </c>
      <c r="AX857">
        <f>IF(ISBLANK('Student MASTER'!AX81),"",'Student MASTER'!AX81)</f>
        <v>8.5828571428571436</v>
      </c>
      <c r="BG857">
        <f>IF(ISBLANK('Student MASTER'!BG81),"",'Student MASTER'!BG81)</f>
        <v>95.238095238095227</v>
      </c>
      <c r="BI857" s="29">
        <f>IF(ISBLANK('Student MASTER'!BH81),"",'Student MASTER'!BH81)</f>
        <v>7.2916666666666659E-5</v>
      </c>
      <c r="BJ857">
        <f>IF(ISBLANK('Student MASTER'!F81),"",'Student MASTER'!F81)</f>
        <v>1</v>
      </c>
      <c r="BK857">
        <f>IF(ISBLANK('Student MASTER'!G81),"",'Student MASTER'!G81)</f>
        <v>21</v>
      </c>
      <c r="BL857">
        <f>IF(ISBLANK('Student MASTER'!AF81),"",'Student MASTER'!AF81)</f>
        <v>2</v>
      </c>
      <c r="BN857">
        <f>IF(ISBLANK('Student MASTER'!BI81),"",'Student MASTER'!BI81)</f>
        <v>97.752808988764045</v>
      </c>
    </row>
    <row r="858" spans="6:66">
      <c r="F858">
        <f>IF(ISBLANK('Student MASTER'!H82),"",'Student MASTER'!H82)</f>
        <v>24</v>
      </c>
      <c r="G858">
        <f>IF(ISBLANK('Student MASTER'!I82),"",'Student MASTER'!I82)</f>
        <v>117</v>
      </c>
      <c r="H858">
        <f>IF(ISBLANK('Student MASTER'!J82),"",'Student MASTER'!J82)</f>
        <v>32</v>
      </c>
      <c r="I858">
        <f>IF(ISBLANK('Student MASTER'!K82),"",'Student MASTER'!K82)</f>
        <v>1.3333333333333333</v>
      </c>
      <c r="J858">
        <f>IF(ISBLANK('Student MASTER'!L82),"",'Student MASTER'!L82)</f>
        <v>116</v>
      </c>
      <c r="K858">
        <f>IF(ISBLANK('Student MASTER'!M82),"",'Student MASTER'!M82)</f>
        <v>4.833333333333333</v>
      </c>
      <c r="N858">
        <f>IF(ISBLANK('Student MASTER'!N82),"",'Student MASTER'!N82)</f>
        <v>1</v>
      </c>
      <c r="AU858">
        <f>IF(ISBLANK('Student MASTER'!AU82),"",'Student MASTER'!AU82)</f>
        <v>69.675000000000026</v>
      </c>
      <c r="AV858">
        <f>IF(ISBLANK('Student MASTER'!AV82),"",'Student MASTER'!AV82)</f>
        <v>9.5033333333333339</v>
      </c>
      <c r="AW858">
        <f>IF(ISBLANK('Student MASTER'!AW82),"",'Student MASTER'!AW82)</f>
        <v>11.38666666666666</v>
      </c>
      <c r="AX858">
        <f>IF(ISBLANK('Student MASTER'!AX82),"",'Student MASTER'!AX82)</f>
        <v>13.335000000000001</v>
      </c>
      <c r="BG858">
        <f>IF(ISBLANK('Student MASTER'!BG82),"",'Student MASTER'!BG82)</f>
        <v>41.666666666666664</v>
      </c>
      <c r="BI858" s="29">
        <f>IF(ISBLANK('Student MASTER'!BH82),"",'Student MASTER'!BH82)</f>
        <v>8.3333333333333331E-5</v>
      </c>
      <c r="BJ858">
        <f>IF(ISBLANK('Student MASTER'!F82),"",'Student MASTER'!F82)</f>
        <v>1</v>
      </c>
      <c r="BK858">
        <f>IF(ISBLANK('Student MASTER'!G82),"",'Student MASTER'!G82)</f>
        <v>24</v>
      </c>
      <c r="BL858">
        <f>IF(ISBLANK('Student MASTER'!AF82),"",'Student MASTER'!AF82)</f>
        <v>1</v>
      </c>
      <c r="BN858">
        <f>IF(ISBLANK('Student MASTER'!BI82),"",'Student MASTER'!BI82)</f>
        <v>99.145299145299148</v>
      </c>
    </row>
    <row r="859" spans="6:66">
      <c r="F859">
        <f>IF(ISBLANK('Student MASTER'!H83),"",'Student MASTER'!H83)</f>
        <v>21</v>
      </c>
      <c r="G859">
        <f>IF(ISBLANK('Student MASTER'!I83),"",'Student MASTER'!I83)</f>
        <v>103</v>
      </c>
      <c r="H859">
        <f>IF(ISBLANK('Student MASTER'!J83),"",'Student MASTER'!J83)</f>
        <v>42</v>
      </c>
      <c r="I859">
        <f>IF(ISBLANK('Student MASTER'!K83),"",'Student MASTER'!K83)</f>
        <v>2</v>
      </c>
      <c r="J859">
        <f>IF(ISBLANK('Student MASTER'!L83),"",'Student MASTER'!L83)</f>
        <v>100</v>
      </c>
      <c r="K859">
        <f>IF(ISBLANK('Student MASTER'!M83),"",'Student MASTER'!M83)</f>
        <v>4.7619047619047619</v>
      </c>
      <c r="N859">
        <f>IF(ISBLANK('Student MASTER'!N83),"",'Student MASTER'!N83)</f>
        <v>1</v>
      </c>
      <c r="AU859">
        <f>IF(ISBLANK('Student MASTER'!AU83),"",'Student MASTER'!AU83)</f>
        <v>16.320000000000022</v>
      </c>
      <c r="AV859">
        <f>IF(ISBLANK('Student MASTER'!AV83),"",'Student MASTER'!AV83)</f>
        <v>16.2</v>
      </c>
      <c r="AW859">
        <f>IF(ISBLANK('Student MASTER'!AW83),"",'Student MASTER'!AW83)</f>
        <v>10.790476190476188</v>
      </c>
      <c r="AX859">
        <f>IF(ISBLANK('Student MASTER'!AX83),"",'Student MASTER'!AX83)</f>
        <v>11.498571428571431</v>
      </c>
      <c r="BG859">
        <f>IF(ISBLANK('Student MASTER'!BG83),"",'Student MASTER'!BG83)</f>
        <v>142.85714285714286</v>
      </c>
      <c r="BI859" s="29">
        <f>IF(ISBLANK('Student MASTER'!BH83),"",'Student MASTER'!BH83)</f>
        <v>7.2916666666666659E-5</v>
      </c>
      <c r="BJ859">
        <f>IF(ISBLANK('Student MASTER'!F83),"",'Student MASTER'!F83)</f>
        <v>1</v>
      </c>
      <c r="BK859">
        <f>IF(ISBLANK('Student MASTER'!G83),"",'Student MASTER'!G83)</f>
        <v>21</v>
      </c>
      <c r="BL859">
        <f>IF(ISBLANK('Student MASTER'!AF83),"",'Student MASTER'!AF83)</f>
        <v>3</v>
      </c>
      <c r="BN859">
        <f>IF(ISBLANK('Student MASTER'!BI83),"",'Student MASTER'!BI83)</f>
        <v>97.087378640776706</v>
      </c>
    </row>
    <row r="860" spans="6:66">
      <c r="F860">
        <f>IF(ISBLANK('Student MASTER'!H84),"",'Student MASTER'!H84)</f>
        <v>29</v>
      </c>
      <c r="G860">
        <f>IF(ISBLANK('Student MASTER'!I84),"",'Student MASTER'!I84)</f>
        <v>191</v>
      </c>
      <c r="H860">
        <f>IF(ISBLANK('Student MASTER'!J84),"",'Student MASTER'!J84)</f>
        <v>34</v>
      </c>
      <c r="I860">
        <f>IF(ISBLANK('Student MASTER'!K84),"",'Student MASTER'!K84)</f>
        <v>1.1724137931034482</v>
      </c>
      <c r="J860">
        <f>IF(ISBLANK('Student MASTER'!L84),"",'Student MASTER'!L84)</f>
        <v>187</v>
      </c>
      <c r="K860">
        <f>IF(ISBLANK('Student MASTER'!M84),"",'Student MASTER'!M84)</f>
        <v>6.4482758620689653</v>
      </c>
      <c r="N860">
        <f>IF(ISBLANK('Student MASTER'!N84),"",'Student MASTER'!N84)</f>
        <v>2</v>
      </c>
      <c r="AU860">
        <f>IF(ISBLANK('Student MASTER'!AU84),"",'Student MASTER'!AU84)</f>
        <v>78.213793103448296</v>
      </c>
      <c r="AV860">
        <f>IF(ISBLANK('Student MASTER'!AV84),"",'Student MASTER'!AV84)</f>
        <v>9.55448275862069</v>
      </c>
      <c r="AW860">
        <f>IF(ISBLANK('Student MASTER'!AW84),"",'Student MASTER'!AW84)</f>
        <v>21.095172413793104</v>
      </c>
      <c r="AX860">
        <f>IF(ISBLANK('Student MASTER'!AX84),"",'Student MASTER'!AX84)</f>
        <v>23.441379310344821</v>
      </c>
      <c r="BG860">
        <f>IF(ISBLANK('Student MASTER'!BG84),"",'Student MASTER'!BG84)</f>
        <v>137.93103448275861</v>
      </c>
      <c r="BI860" s="29">
        <f>IF(ISBLANK('Student MASTER'!BH84),"",'Student MASTER'!BH84)</f>
        <v>1.0069444444444445E-4</v>
      </c>
      <c r="BJ860">
        <f>IF(ISBLANK('Student MASTER'!F84),"",'Student MASTER'!F84)</f>
        <v>1</v>
      </c>
      <c r="BK860">
        <f>IF(ISBLANK('Student MASTER'!G84),"",'Student MASTER'!G84)</f>
        <v>29</v>
      </c>
      <c r="BL860">
        <f>IF(ISBLANK('Student MASTER'!AF84),"",'Student MASTER'!AF84)</f>
        <v>4</v>
      </c>
      <c r="BN860">
        <f>IF(ISBLANK('Student MASTER'!BI84),"",'Student MASTER'!BI84)</f>
        <v>97.905759162303667</v>
      </c>
    </row>
    <row r="861" spans="6:66">
      <c r="F861">
        <f>IF(ISBLANK('Student MASTER'!H85),"",'Student MASTER'!H85)</f>
        <v>30</v>
      </c>
      <c r="G861">
        <f>IF(ISBLANK('Student MASTER'!I85),"",'Student MASTER'!I85)</f>
        <v>198</v>
      </c>
      <c r="H861">
        <f>IF(ISBLANK('Student MASTER'!J85),"",'Student MASTER'!J85)</f>
        <v>61</v>
      </c>
      <c r="I861">
        <f>IF(ISBLANK('Student MASTER'!K85),"",'Student MASTER'!K85)</f>
        <v>2.0333333333333332</v>
      </c>
      <c r="J861">
        <f>IF(ISBLANK('Student MASTER'!L85),"",'Student MASTER'!L85)</f>
        <v>195</v>
      </c>
      <c r="K861">
        <f>IF(ISBLANK('Student MASTER'!M85),"",'Student MASTER'!M85)</f>
        <v>6.5</v>
      </c>
      <c r="N861">
        <f>IF(ISBLANK('Student MASTER'!N85),"",'Student MASTER'!N85)</f>
        <v>2</v>
      </c>
      <c r="AU861">
        <f>IF(ISBLANK('Student MASTER'!AU85),"",'Student MASTER'!AU85)</f>
        <v>4.3650000000000304</v>
      </c>
      <c r="AV861">
        <f>IF(ISBLANK('Student MASTER'!AV85),"",'Student MASTER'!AV85)</f>
        <v>20.103333333333335</v>
      </c>
      <c r="AW861">
        <f>IF(ISBLANK('Student MASTER'!AW85),"",'Student MASTER'!AW85)</f>
        <v>21.433333333333334</v>
      </c>
      <c r="AX861">
        <f>IF(ISBLANK('Student MASTER'!AX85),"",'Student MASTER'!AX85)</f>
        <v>24.184999999999995</v>
      </c>
      <c r="BG861">
        <f>IF(ISBLANK('Student MASTER'!BG85),"",'Student MASTER'!BG85)</f>
        <v>100</v>
      </c>
      <c r="BI861" s="29">
        <f>IF(ISBLANK('Student MASTER'!BH85),"",'Student MASTER'!BH85)</f>
        <v>1.0416666666666666E-4</v>
      </c>
      <c r="BJ861">
        <f>IF(ISBLANK('Student MASTER'!F85),"",'Student MASTER'!F85)</f>
        <v>1</v>
      </c>
      <c r="BK861">
        <f>IF(ISBLANK('Student MASTER'!G85),"",'Student MASTER'!G85)</f>
        <v>30</v>
      </c>
      <c r="BL861">
        <f>IF(ISBLANK('Student MASTER'!AF85),"",'Student MASTER'!AF85)</f>
        <v>3</v>
      </c>
      <c r="BN861">
        <f>IF(ISBLANK('Student MASTER'!BI85),"",'Student MASTER'!BI85)</f>
        <v>98.484848484848484</v>
      </c>
    </row>
    <row r="862" spans="6:66">
      <c r="F862">
        <f>IF(ISBLANK('Student MASTER'!H86),"",'Student MASTER'!H86)</f>
        <v>32</v>
      </c>
      <c r="G862">
        <f>IF(ISBLANK('Student MASTER'!I86),"",'Student MASTER'!I86)</f>
        <v>197</v>
      </c>
      <c r="H862">
        <f>IF(ISBLANK('Student MASTER'!J86),"",'Student MASTER'!J86)</f>
        <v>64</v>
      </c>
      <c r="I862">
        <f>IF(ISBLANK('Student MASTER'!K86),"",'Student MASTER'!K86)</f>
        <v>2</v>
      </c>
      <c r="J862">
        <f>IF(ISBLANK('Student MASTER'!L86),"",'Student MASTER'!L86)</f>
        <v>193</v>
      </c>
      <c r="K862">
        <f>IF(ISBLANK('Student MASTER'!M86),"",'Student MASTER'!M86)</f>
        <v>6.03125</v>
      </c>
      <c r="N862">
        <f>IF(ISBLANK('Student MASTER'!N86),"",'Student MASTER'!N86)</f>
        <v>2</v>
      </c>
      <c r="AU862">
        <f>IF(ISBLANK('Student MASTER'!AU86),"",'Student MASTER'!AU86)</f>
        <v>5.1550000000000225</v>
      </c>
      <c r="AV862">
        <f>IF(ISBLANK('Student MASTER'!AV86),"",'Student MASTER'!AV86)</f>
        <v>20.49</v>
      </c>
      <c r="AW862">
        <f>IF(ISBLANK('Student MASTER'!AW86),"",'Student MASTER'!AW86)</f>
        <v>18.73875</v>
      </c>
      <c r="AX862">
        <f>IF(ISBLANK('Student MASTER'!AX86),"",'Student MASTER'!AX86)</f>
        <v>22.977187499999999</v>
      </c>
      <c r="BG862">
        <f>IF(ISBLANK('Student MASTER'!BG86),"",'Student MASTER'!BG86)</f>
        <v>125</v>
      </c>
      <c r="BI862" s="29">
        <f>IF(ISBLANK('Student MASTER'!BH86),"",'Student MASTER'!BH86)</f>
        <v>1.1111111111111112E-4</v>
      </c>
      <c r="BJ862">
        <f>IF(ISBLANK('Student MASTER'!F86),"",'Student MASTER'!F86)</f>
        <v>1</v>
      </c>
      <c r="BK862">
        <f>IF(ISBLANK('Student MASTER'!G86),"",'Student MASTER'!G86)</f>
        <v>32</v>
      </c>
      <c r="BL862">
        <f>IF(ISBLANK('Student MASTER'!AF86),"",'Student MASTER'!AF86)</f>
        <v>4</v>
      </c>
      <c r="BN862">
        <f>IF(ISBLANK('Student MASTER'!BI86),"",'Student MASTER'!BI86)</f>
        <v>97.969543147208128</v>
      </c>
    </row>
    <row r="863" spans="6:66">
      <c r="F863">
        <f>IF(ISBLANK('Student MASTER'!H87),"",'Student MASTER'!H87)</f>
        <v>14</v>
      </c>
      <c r="G863">
        <f>IF(ISBLANK('Student MASTER'!I87),"",'Student MASTER'!I87)</f>
        <v>99</v>
      </c>
      <c r="H863">
        <f>IF(ISBLANK('Student MASTER'!J87),"",'Student MASTER'!J87)</f>
        <v>64</v>
      </c>
      <c r="I863">
        <f>IF(ISBLANK('Student MASTER'!K87),"",'Student MASTER'!K87)</f>
        <v>4.5714285714285712</v>
      </c>
      <c r="J863">
        <f>IF(ISBLANK('Student MASTER'!L87),"",'Student MASTER'!L87)</f>
        <v>96</v>
      </c>
      <c r="K863">
        <f>IF(ISBLANK('Student MASTER'!M87),"",'Student MASTER'!M87)</f>
        <v>6.8571428571428568</v>
      </c>
      <c r="N863">
        <f>IF(ISBLANK('Student MASTER'!N87),"",'Student MASTER'!N87)</f>
        <v>1</v>
      </c>
      <c r="AU863">
        <f>IF(ISBLANK('Student MASTER'!AU87),"",'Student MASTER'!AU87)</f>
        <v>-194.11785714285708</v>
      </c>
      <c r="AV863">
        <f>IF(ISBLANK('Student MASTER'!AV87),"",'Student MASTER'!AV87)</f>
        <v>43.812857142857141</v>
      </c>
      <c r="AW863">
        <f>IF(ISBLANK('Student MASTER'!AW87),"",'Student MASTER'!AW87)</f>
        <v>22.405714285714279</v>
      </c>
      <c r="AX863">
        <f>IF(ISBLANK('Student MASTER'!AX87),"",'Student MASTER'!AX87)</f>
        <v>17.867142857142852</v>
      </c>
      <c r="BG863">
        <f>IF(ISBLANK('Student MASTER'!BG87),"",'Student MASTER'!BG87)</f>
        <v>214.28571428571428</v>
      </c>
      <c r="BI863" s="29">
        <f>IF(ISBLANK('Student MASTER'!BH87),"",'Student MASTER'!BH87)</f>
        <v>4.8611111111111115E-5</v>
      </c>
      <c r="BJ863">
        <f>IF(ISBLANK('Student MASTER'!F87),"",'Student MASTER'!F87)</f>
        <v>1</v>
      </c>
      <c r="BK863">
        <f>IF(ISBLANK('Student MASTER'!G87),"",'Student MASTER'!G87)</f>
        <v>14</v>
      </c>
      <c r="BL863">
        <f>IF(ISBLANK('Student MASTER'!AF87),"",'Student MASTER'!AF87)</f>
        <v>3</v>
      </c>
      <c r="BN863">
        <f>IF(ISBLANK('Student MASTER'!BI87),"",'Student MASTER'!BI87)</f>
        <v>96.969696969696969</v>
      </c>
    </row>
    <row r="864" spans="6:66">
      <c r="F864" t="str">
        <f>IF(ISBLANK('Student MASTER'!H88),"",'Student MASTER'!H88)</f>
        <v/>
      </c>
      <c r="G864" t="str">
        <f>IF(ISBLANK('Student MASTER'!I88),"",'Student MASTER'!I88)</f>
        <v/>
      </c>
      <c r="H864" t="str">
        <f>IF(ISBLANK('Student MASTER'!J88),"",'Student MASTER'!J88)</f>
        <v/>
      </c>
      <c r="I864" t="str">
        <f>IF(ISBLANK('Student MASTER'!K88),"",'Student MASTER'!K88)</f>
        <v/>
      </c>
      <c r="J864" t="str">
        <f>IF(ISBLANK('Student MASTER'!L88),"",'Student MASTER'!L88)</f>
        <v/>
      </c>
      <c r="K864" t="str">
        <f>IF(ISBLANK('Student MASTER'!M88),"",'Student MASTER'!M88)</f>
        <v/>
      </c>
      <c r="N864" t="str">
        <f>IF(ISBLANK('Student MASTER'!N88),"",'Student MASTER'!N88)</f>
        <v/>
      </c>
      <c r="AU864" t="str">
        <f>IF(ISBLANK('Student MASTER'!AU88),"",'Student MASTER'!AU88)</f>
        <v/>
      </c>
      <c r="AV864" t="str">
        <f>IF(ISBLANK('Student MASTER'!AV88),"",'Student MASTER'!AV88)</f>
        <v/>
      </c>
      <c r="AW864" t="str">
        <f>IF(ISBLANK('Student MASTER'!AW88),"",'Student MASTER'!AW88)</f>
        <v/>
      </c>
      <c r="AX864" t="str">
        <f>IF(ISBLANK('Student MASTER'!AX88),"",'Student MASTER'!AX88)</f>
        <v/>
      </c>
      <c r="BG864" t="str">
        <f>IF(ISBLANK('Student MASTER'!BG88),"",'Student MASTER'!BG88)</f>
        <v/>
      </c>
      <c r="BI864" s="29" t="str">
        <f>IF(ISBLANK('Student MASTER'!BH88),"",'Student MASTER'!BH88)</f>
        <v/>
      </c>
      <c r="BJ864" t="str">
        <f>IF(ISBLANK('Student MASTER'!F88),"",'Student MASTER'!F88)</f>
        <v/>
      </c>
      <c r="BK864" t="str">
        <f>IF(ISBLANK('Student MASTER'!G88),"",'Student MASTER'!G88)</f>
        <v/>
      </c>
      <c r="BL864" t="str">
        <f>IF(ISBLANK('Student MASTER'!AF88),"",'Student MASTER'!AF88)</f>
        <v/>
      </c>
      <c r="BN864" t="str">
        <f>IF(ISBLANK('Student MASTER'!BI88),"",'Student MASTER'!BI88)</f>
        <v/>
      </c>
    </row>
    <row r="865" spans="6:66">
      <c r="F865" t="str">
        <f>IF(ISBLANK('Student MASTER'!H89),"",'Student MASTER'!H89)</f>
        <v/>
      </c>
      <c r="G865" t="str">
        <f>IF(ISBLANK('Student MASTER'!I89),"",'Student MASTER'!I89)</f>
        <v/>
      </c>
      <c r="H865" t="str">
        <f>IF(ISBLANK('Student MASTER'!J89),"",'Student MASTER'!J89)</f>
        <v/>
      </c>
      <c r="I865" t="str">
        <f>IF(ISBLANK('Student MASTER'!K89),"",'Student MASTER'!K89)</f>
        <v/>
      </c>
      <c r="J865" t="str">
        <f>IF(ISBLANK('Student MASTER'!L89),"",'Student MASTER'!L89)</f>
        <v/>
      </c>
      <c r="K865" t="str">
        <f>IF(ISBLANK('Student MASTER'!M89),"",'Student MASTER'!M89)</f>
        <v/>
      </c>
      <c r="N865" t="str">
        <f>IF(ISBLANK('Student MASTER'!N89),"",'Student MASTER'!N89)</f>
        <v/>
      </c>
      <c r="AU865" t="str">
        <f>IF(ISBLANK('Student MASTER'!AU89),"",'Student MASTER'!AU89)</f>
        <v/>
      </c>
      <c r="AV865" t="str">
        <f>IF(ISBLANK('Student MASTER'!AV89),"",'Student MASTER'!AV89)</f>
        <v/>
      </c>
      <c r="AW865" t="str">
        <f>IF(ISBLANK('Student MASTER'!AW89),"",'Student MASTER'!AW89)</f>
        <v/>
      </c>
      <c r="AX865" t="str">
        <f>IF(ISBLANK('Student MASTER'!AX89),"",'Student MASTER'!AX89)</f>
        <v/>
      </c>
      <c r="BG865" t="str">
        <f>IF(ISBLANK('Student MASTER'!BG89),"",'Student MASTER'!BG89)</f>
        <v/>
      </c>
      <c r="BI865" s="29" t="str">
        <f>IF(ISBLANK('Student MASTER'!BH89),"",'Student MASTER'!BH89)</f>
        <v/>
      </c>
      <c r="BJ865" t="str">
        <f>IF(ISBLANK('Student MASTER'!F89),"",'Student MASTER'!F89)</f>
        <v/>
      </c>
      <c r="BK865" t="str">
        <f>IF(ISBLANK('Student MASTER'!G89),"",'Student MASTER'!G89)</f>
        <v/>
      </c>
      <c r="BL865" t="str">
        <f>IF(ISBLANK('Student MASTER'!AF89),"",'Student MASTER'!AF89)</f>
        <v/>
      </c>
      <c r="BN865" t="str">
        <f>IF(ISBLANK('Student MASTER'!BI89),"",'Student MASTER'!BI89)</f>
        <v/>
      </c>
    </row>
    <row r="866" spans="6:66">
      <c r="F866" t="str">
        <f>IF(ISBLANK('Student MASTER'!H90),"",'Student MASTER'!H90)</f>
        <v/>
      </c>
      <c r="G866" t="str">
        <f>IF(ISBLANK('Student MASTER'!I90),"",'Student MASTER'!I90)</f>
        <v/>
      </c>
      <c r="H866" t="str">
        <f>IF(ISBLANK('Student MASTER'!J90),"",'Student MASTER'!J90)</f>
        <v/>
      </c>
      <c r="I866" t="str">
        <f>IF(ISBLANK('Student MASTER'!K90),"",'Student MASTER'!K90)</f>
        <v/>
      </c>
      <c r="J866" t="str">
        <f>IF(ISBLANK('Student MASTER'!L90),"",'Student MASTER'!L90)</f>
        <v/>
      </c>
      <c r="K866" t="str">
        <f>IF(ISBLANK('Student MASTER'!M90),"",'Student MASTER'!M90)</f>
        <v/>
      </c>
      <c r="N866" t="str">
        <f>IF(ISBLANK('Student MASTER'!N90),"",'Student MASTER'!N90)</f>
        <v/>
      </c>
      <c r="AU866" t="str">
        <f>IF(ISBLANK('Student MASTER'!AU90),"",'Student MASTER'!AU90)</f>
        <v/>
      </c>
      <c r="AV866" t="str">
        <f>IF(ISBLANK('Student MASTER'!AV90),"",'Student MASTER'!AV90)</f>
        <v/>
      </c>
      <c r="AW866" t="str">
        <f>IF(ISBLANK('Student MASTER'!AW90),"",'Student MASTER'!AW90)</f>
        <v/>
      </c>
      <c r="AX866" t="str">
        <f>IF(ISBLANK('Student MASTER'!AX90),"",'Student MASTER'!AX90)</f>
        <v/>
      </c>
      <c r="BG866" t="str">
        <f>IF(ISBLANK('Student MASTER'!BG90),"",'Student MASTER'!BG90)</f>
        <v/>
      </c>
      <c r="BI866" s="29" t="str">
        <f>IF(ISBLANK('Student MASTER'!BH90),"",'Student MASTER'!BH90)</f>
        <v/>
      </c>
      <c r="BJ866" t="str">
        <f>IF(ISBLANK('Student MASTER'!F90),"",'Student MASTER'!F90)</f>
        <v/>
      </c>
      <c r="BK866" t="str">
        <f>IF(ISBLANK('Student MASTER'!G90),"",'Student MASTER'!G90)</f>
        <v/>
      </c>
      <c r="BL866" t="str">
        <f>IF(ISBLANK('Student MASTER'!AF90),"",'Student MASTER'!AF90)</f>
        <v/>
      </c>
      <c r="BN866" t="str">
        <f>IF(ISBLANK('Student MASTER'!BI90),"",'Student MASTER'!BI90)</f>
        <v/>
      </c>
    </row>
    <row r="867" spans="6:66">
      <c r="F867" t="str">
        <f>IF(ISBLANK('Student MASTER'!H91),"",'Student MASTER'!H91)</f>
        <v/>
      </c>
      <c r="G867" t="str">
        <f>IF(ISBLANK('Student MASTER'!I91),"",'Student MASTER'!I91)</f>
        <v/>
      </c>
      <c r="H867" t="str">
        <f>IF(ISBLANK('Student MASTER'!J91),"",'Student MASTER'!J91)</f>
        <v/>
      </c>
      <c r="I867" t="str">
        <f>IF(ISBLANK('Student MASTER'!K91),"",'Student MASTER'!K91)</f>
        <v/>
      </c>
      <c r="J867" t="str">
        <f>IF(ISBLANK('Student MASTER'!L91),"",'Student MASTER'!L91)</f>
        <v/>
      </c>
      <c r="K867" t="str">
        <f>IF(ISBLANK('Student MASTER'!M91),"",'Student MASTER'!M91)</f>
        <v/>
      </c>
      <c r="N867" t="str">
        <f>IF(ISBLANK('Student MASTER'!N91),"",'Student MASTER'!N91)</f>
        <v/>
      </c>
      <c r="AU867" t="str">
        <f>IF(ISBLANK('Student MASTER'!AU91),"",'Student MASTER'!AU91)</f>
        <v/>
      </c>
      <c r="AV867" t="str">
        <f>IF(ISBLANK('Student MASTER'!AV91),"",'Student MASTER'!AV91)</f>
        <v/>
      </c>
      <c r="AW867" t="str">
        <f>IF(ISBLANK('Student MASTER'!AW91),"",'Student MASTER'!AW91)</f>
        <v/>
      </c>
      <c r="AX867" t="str">
        <f>IF(ISBLANK('Student MASTER'!AX91),"",'Student MASTER'!AX91)</f>
        <v/>
      </c>
      <c r="BG867" t="str">
        <f>IF(ISBLANK('Student MASTER'!BG91),"",'Student MASTER'!BG91)</f>
        <v/>
      </c>
      <c r="BI867" s="29" t="str">
        <f>IF(ISBLANK('Student MASTER'!BH91),"",'Student MASTER'!BH91)</f>
        <v/>
      </c>
      <c r="BJ867" t="str">
        <f>IF(ISBLANK('Student MASTER'!F91),"",'Student MASTER'!F91)</f>
        <v/>
      </c>
      <c r="BK867" t="str">
        <f>IF(ISBLANK('Student MASTER'!G91),"",'Student MASTER'!G91)</f>
        <v/>
      </c>
      <c r="BL867" t="str">
        <f>IF(ISBLANK('Student MASTER'!AF91),"",'Student MASTER'!AF91)</f>
        <v/>
      </c>
      <c r="BN867" t="str">
        <f>IF(ISBLANK('Student MASTER'!BI91),"",'Student MASTER'!BI91)</f>
        <v/>
      </c>
    </row>
    <row r="868" spans="6:66">
      <c r="F868" t="str">
        <f>IF(ISBLANK('Student MASTER'!H92),"",'Student MASTER'!H92)</f>
        <v/>
      </c>
      <c r="G868" t="str">
        <f>IF(ISBLANK('Student MASTER'!I92),"",'Student MASTER'!I92)</f>
        <v/>
      </c>
      <c r="H868" t="str">
        <f>IF(ISBLANK('Student MASTER'!J92),"",'Student MASTER'!J92)</f>
        <v/>
      </c>
      <c r="I868" t="str">
        <f>IF(ISBLANK('Student MASTER'!K92),"",'Student MASTER'!K92)</f>
        <v/>
      </c>
      <c r="J868" t="str">
        <f>IF(ISBLANK('Student MASTER'!L92),"",'Student MASTER'!L92)</f>
        <v/>
      </c>
      <c r="K868" t="str">
        <f>IF(ISBLANK('Student MASTER'!M92),"",'Student MASTER'!M92)</f>
        <v/>
      </c>
      <c r="N868" t="str">
        <f>IF(ISBLANK('Student MASTER'!N92),"",'Student MASTER'!N92)</f>
        <v/>
      </c>
      <c r="AU868" t="str">
        <f>IF(ISBLANK('Student MASTER'!AU92),"",'Student MASTER'!AU92)</f>
        <v/>
      </c>
      <c r="AV868" t="str">
        <f>IF(ISBLANK('Student MASTER'!AV92),"",'Student MASTER'!AV92)</f>
        <v/>
      </c>
      <c r="AW868" t="str">
        <f>IF(ISBLANK('Student MASTER'!AW92),"",'Student MASTER'!AW92)</f>
        <v/>
      </c>
      <c r="AX868" t="str">
        <f>IF(ISBLANK('Student MASTER'!AX92),"",'Student MASTER'!AX92)</f>
        <v/>
      </c>
      <c r="BG868" t="str">
        <f>IF(ISBLANK('Student MASTER'!BG92),"",'Student MASTER'!BG92)</f>
        <v/>
      </c>
      <c r="BI868" s="29" t="str">
        <f>IF(ISBLANK('Student MASTER'!BH92),"",'Student MASTER'!BH92)</f>
        <v/>
      </c>
      <c r="BJ868" t="str">
        <f>IF(ISBLANK('Student MASTER'!F92),"",'Student MASTER'!F92)</f>
        <v/>
      </c>
      <c r="BK868" t="str">
        <f>IF(ISBLANK('Student MASTER'!G92),"",'Student MASTER'!G92)</f>
        <v/>
      </c>
      <c r="BL868" t="str">
        <f>IF(ISBLANK('Student MASTER'!AF92),"",'Student MASTER'!AF92)</f>
        <v/>
      </c>
      <c r="BN868" t="str">
        <f>IF(ISBLANK('Student MASTER'!BI92),"",'Student MASTER'!BI92)</f>
        <v/>
      </c>
    </row>
    <row r="869" spans="6:66">
      <c r="F869" t="str">
        <f>IF(ISBLANK('Student MASTER'!H93),"",'Student MASTER'!H93)</f>
        <v/>
      </c>
      <c r="G869" t="str">
        <f>IF(ISBLANK('Student MASTER'!I93),"",'Student MASTER'!I93)</f>
        <v/>
      </c>
      <c r="H869" t="str">
        <f>IF(ISBLANK('Student MASTER'!J93),"",'Student MASTER'!J93)</f>
        <v/>
      </c>
      <c r="I869" t="str">
        <f>IF(ISBLANK('Student MASTER'!K93),"",'Student MASTER'!K93)</f>
        <v/>
      </c>
      <c r="J869" t="str">
        <f>IF(ISBLANK('Student MASTER'!L93),"",'Student MASTER'!L93)</f>
        <v/>
      </c>
      <c r="K869" t="str">
        <f>IF(ISBLANK('Student MASTER'!M93),"",'Student MASTER'!M93)</f>
        <v/>
      </c>
      <c r="N869" t="str">
        <f>IF(ISBLANK('Student MASTER'!N93),"",'Student MASTER'!N93)</f>
        <v/>
      </c>
      <c r="AU869" t="str">
        <f>IF(ISBLANK('Student MASTER'!AU93),"",'Student MASTER'!AU93)</f>
        <v/>
      </c>
      <c r="AV869" t="str">
        <f>IF(ISBLANK('Student MASTER'!AV93),"",'Student MASTER'!AV93)</f>
        <v/>
      </c>
      <c r="AW869" t="str">
        <f>IF(ISBLANK('Student MASTER'!AW93),"",'Student MASTER'!AW93)</f>
        <v/>
      </c>
      <c r="AX869" t="str">
        <f>IF(ISBLANK('Student MASTER'!AX93),"",'Student MASTER'!AX93)</f>
        <v/>
      </c>
      <c r="BG869" t="str">
        <f>IF(ISBLANK('Student MASTER'!BG93),"",'Student MASTER'!BG93)</f>
        <v/>
      </c>
      <c r="BI869" s="29" t="str">
        <f>IF(ISBLANK('Student MASTER'!BH93),"",'Student MASTER'!BH93)</f>
        <v/>
      </c>
      <c r="BJ869" t="str">
        <f>IF(ISBLANK('Student MASTER'!F93),"",'Student MASTER'!F93)</f>
        <v/>
      </c>
      <c r="BK869" t="str">
        <f>IF(ISBLANK('Student MASTER'!G93),"",'Student MASTER'!G93)</f>
        <v/>
      </c>
      <c r="BL869" t="str">
        <f>IF(ISBLANK('Student MASTER'!AF93),"",'Student MASTER'!AF93)</f>
        <v/>
      </c>
      <c r="BN869" t="str">
        <f>IF(ISBLANK('Student MASTER'!BI93),"",'Student MASTER'!BI93)</f>
        <v/>
      </c>
    </row>
    <row r="870" spans="6:66">
      <c r="F870" t="str">
        <f>IF(ISBLANK('Student MASTER'!H94),"",'Student MASTER'!H94)</f>
        <v/>
      </c>
      <c r="G870" t="str">
        <f>IF(ISBLANK('Student MASTER'!I94),"",'Student MASTER'!I94)</f>
        <v/>
      </c>
      <c r="H870" t="str">
        <f>IF(ISBLANK('Student MASTER'!J94),"",'Student MASTER'!J94)</f>
        <v/>
      </c>
      <c r="I870" t="str">
        <f>IF(ISBLANK('Student MASTER'!K94),"",'Student MASTER'!K94)</f>
        <v/>
      </c>
      <c r="J870" t="str">
        <f>IF(ISBLANK('Student MASTER'!L94),"",'Student MASTER'!L94)</f>
        <v/>
      </c>
      <c r="K870" t="str">
        <f>IF(ISBLANK('Student MASTER'!M94),"",'Student MASTER'!M94)</f>
        <v/>
      </c>
      <c r="N870" t="str">
        <f>IF(ISBLANK('Student MASTER'!N94),"",'Student MASTER'!N94)</f>
        <v/>
      </c>
      <c r="AU870" t="str">
        <f>IF(ISBLANK('Student MASTER'!AU94),"",'Student MASTER'!AU94)</f>
        <v/>
      </c>
      <c r="AV870" t="str">
        <f>IF(ISBLANK('Student MASTER'!AV94),"",'Student MASTER'!AV94)</f>
        <v/>
      </c>
      <c r="AW870" t="str">
        <f>IF(ISBLANK('Student MASTER'!AW94),"",'Student MASTER'!AW94)</f>
        <v/>
      </c>
      <c r="AX870" t="str">
        <f>IF(ISBLANK('Student MASTER'!AX94),"",'Student MASTER'!AX94)</f>
        <v/>
      </c>
      <c r="BG870" t="str">
        <f>IF(ISBLANK('Student MASTER'!BG94),"",'Student MASTER'!BG94)</f>
        <v/>
      </c>
      <c r="BI870" s="29" t="str">
        <f>IF(ISBLANK('Student MASTER'!BH94),"",'Student MASTER'!BH94)</f>
        <v/>
      </c>
      <c r="BJ870" t="str">
        <f>IF(ISBLANK('Student MASTER'!F94),"",'Student MASTER'!F94)</f>
        <v/>
      </c>
      <c r="BK870" t="str">
        <f>IF(ISBLANK('Student MASTER'!G94),"",'Student MASTER'!G94)</f>
        <v/>
      </c>
      <c r="BL870" t="str">
        <f>IF(ISBLANK('Student MASTER'!AF94),"",'Student MASTER'!AF94)</f>
        <v/>
      </c>
      <c r="BN870" t="str">
        <f>IF(ISBLANK('Student MASTER'!BI94),"",'Student MASTER'!BI94)</f>
        <v/>
      </c>
    </row>
    <row r="871" spans="6:66">
      <c r="F871" t="str">
        <f>IF(ISBLANK('Student MASTER'!H95),"",'Student MASTER'!H95)</f>
        <v/>
      </c>
      <c r="G871" t="str">
        <f>IF(ISBLANK('Student MASTER'!I95),"",'Student MASTER'!I95)</f>
        <v/>
      </c>
      <c r="H871" t="str">
        <f>IF(ISBLANK('Student MASTER'!J95),"",'Student MASTER'!J95)</f>
        <v/>
      </c>
      <c r="I871" t="str">
        <f>IF(ISBLANK('Student MASTER'!K95),"",'Student MASTER'!K95)</f>
        <v/>
      </c>
      <c r="J871" t="str">
        <f>IF(ISBLANK('Student MASTER'!L95),"",'Student MASTER'!L95)</f>
        <v/>
      </c>
      <c r="K871" t="str">
        <f>IF(ISBLANK('Student MASTER'!M95),"",'Student MASTER'!M95)</f>
        <v/>
      </c>
      <c r="N871" t="str">
        <f>IF(ISBLANK('Student MASTER'!N95),"",'Student MASTER'!N95)</f>
        <v/>
      </c>
      <c r="AU871" t="str">
        <f>IF(ISBLANK('Student MASTER'!AU95),"",'Student MASTER'!AU95)</f>
        <v/>
      </c>
      <c r="AV871" t="str">
        <f>IF(ISBLANK('Student MASTER'!AV95),"",'Student MASTER'!AV95)</f>
        <v/>
      </c>
      <c r="AW871" t="str">
        <f>IF(ISBLANK('Student MASTER'!AW95),"",'Student MASTER'!AW95)</f>
        <v/>
      </c>
      <c r="AX871" t="str">
        <f>IF(ISBLANK('Student MASTER'!AX95),"",'Student MASTER'!AX95)</f>
        <v/>
      </c>
      <c r="BG871" t="str">
        <f>IF(ISBLANK('Student MASTER'!BG95),"",'Student MASTER'!BG95)</f>
        <v/>
      </c>
      <c r="BI871" s="29" t="str">
        <f>IF(ISBLANK('Student MASTER'!BH95),"",'Student MASTER'!BH95)</f>
        <v/>
      </c>
      <c r="BJ871" t="str">
        <f>IF(ISBLANK('Student MASTER'!F95),"",'Student MASTER'!F95)</f>
        <v/>
      </c>
      <c r="BK871" t="str">
        <f>IF(ISBLANK('Student MASTER'!G95),"",'Student MASTER'!G95)</f>
        <v/>
      </c>
      <c r="BL871" t="str">
        <f>IF(ISBLANK('Student MASTER'!AF95),"",'Student MASTER'!AF95)</f>
        <v/>
      </c>
      <c r="BN871" t="str">
        <f>IF(ISBLANK('Student MASTER'!BI95),"",'Student MASTER'!BI95)</f>
        <v/>
      </c>
    </row>
    <row r="872" spans="6:66">
      <c r="F872" t="str">
        <f>IF(ISBLANK('Student MASTER'!H96),"",'Student MASTER'!H96)</f>
        <v/>
      </c>
      <c r="G872" t="str">
        <f>IF(ISBLANK('Student MASTER'!I96),"",'Student MASTER'!I96)</f>
        <v/>
      </c>
      <c r="H872" t="str">
        <f>IF(ISBLANK('Student MASTER'!J96),"",'Student MASTER'!J96)</f>
        <v/>
      </c>
      <c r="I872" t="str">
        <f>IF(ISBLANK('Student MASTER'!K96),"",'Student MASTER'!K96)</f>
        <v/>
      </c>
      <c r="J872" t="str">
        <f>IF(ISBLANK('Student MASTER'!L96),"",'Student MASTER'!L96)</f>
        <v/>
      </c>
      <c r="K872" t="str">
        <f>IF(ISBLANK('Student MASTER'!M96),"",'Student MASTER'!M96)</f>
        <v/>
      </c>
      <c r="N872" t="str">
        <f>IF(ISBLANK('Student MASTER'!N96),"",'Student MASTER'!N96)</f>
        <v/>
      </c>
      <c r="AU872" t="str">
        <f>IF(ISBLANK('Student MASTER'!AU96),"",'Student MASTER'!AU96)</f>
        <v/>
      </c>
      <c r="AV872" t="str">
        <f>IF(ISBLANK('Student MASTER'!AV96),"",'Student MASTER'!AV96)</f>
        <v/>
      </c>
      <c r="AW872" t="str">
        <f>IF(ISBLANK('Student MASTER'!AW96),"",'Student MASTER'!AW96)</f>
        <v/>
      </c>
      <c r="AX872" t="str">
        <f>IF(ISBLANK('Student MASTER'!AX96),"",'Student MASTER'!AX96)</f>
        <v/>
      </c>
      <c r="BG872" t="str">
        <f>IF(ISBLANK('Student MASTER'!BG96),"",'Student MASTER'!BG96)</f>
        <v/>
      </c>
      <c r="BI872" s="29" t="str">
        <f>IF(ISBLANK('Student MASTER'!BH96),"",'Student MASTER'!BH96)</f>
        <v/>
      </c>
      <c r="BJ872" t="str">
        <f>IF(ISBLANK('Student MASTER'!F96),"",'Student MASTER'!F96)</f>
        <v/>
      </c>
      <c r="BK872" t="str">
        <f>IF(ISBLANK('Student MASTER'!G96),"",'Student MASTER'!G96)</f>
        <v/>
      </c>
      <c r="BL872" t="str">
        <f>IF(ISBLANK('Student MASTER'!AF96),"",'Student MASTER'!AF96)</f>
        <v/>
      </c>
      <c r="BN872" t="str">
        <f>IF(ISBLANK('Student MASTER'!BI96),"",'Student MASTER'!BI96)</f>
        <v/>
      </c>
    </row>
    <row r="873" spans="6:66">
      <c r="F873" t="str">
        <f>IF(ISBLANK('Student MASTER'!H97),"",'Student MASTER'!H97)</f>
        <v/>
      </c>
      <c r="G873" t="str">
        <f>IF(ISBLANK('Student MASTER'!I97),"",'Student MASTER'!I97)</f>
        <v/>
      </c>
      <c r="H873" t="str">
        <f>IF(ISBLANK('Student MASTER'!J97),"",'Student MASTER'!J97)</f>
        <v/>
      </c>
      <c r="I873" t="str">
        <f>IF(ISBLANK('Student MASTER'!K97),"",'Student MASTER'!K97)</f>
        <v/>
      </c>
      <c r="J873" t="str">
        <f>IF(ISBLANK('Student MASTER'!L97),"",'Student MASTER'!L97)</f>
        <v/>
      </c>
      <c r="K873" t="str">
        <f>IF(ISBLANK('Student MASTER'!M97),"",'Student MASTER'!M97)</f>
        <v/>
      </c>
      <c r="N873" t="str">
        <f>IF(ISBLANK('Student MASTER'!N97),"",'Student MASTER'!N97)</f>
        <v/>
      </c>
      <c r="AU873" t="str">
        <f>IF(ISBLANK('Student MASTER'!AU97),"",'Student MASTER'!AU97)</f>
        <v/>
      </c>
      <c r="AV873" t="str">
        <f>IF(ISBLANK('Student MASTER'!AV97),"",'Student MASTER'!AV97)</f>
        <v/>
      </c>
      <c r="AW873" t="str">
        <f>IF(ISBLANK('Student MASTER'!AW97),"",'Student MASTER'!AW97)</f>
        <v/>
      </c>
      <c r="AX873" t="str">
        <f>IF(ISBLANK('Student MASTER'!AX97),"",'Student MASTER'!AX97)</f>
        <v/>
      </c>
      <c r="BG873" t="str">
        <f>IF(ISBLANK('Student MASTER'!BG97),"",'Student MASTER'!BG97)</f>
        <v/>
      </c>
      <c r="BI873" s="29" t="str">
        <f>IF(ISBLANK('Student MASTER'!BH97),"",'Student MASTER'!BH97)</f>
        <v/>
      </c>
      <c r="BJ873" t="str">
        <f>IF(ISBLANK('Student MASTER'!F97),"",'Student MASTER'!F97)</f>
        <v/>
      </c>
      <c r="BK873" t="str">
        <f>IF(ISBLANK('Student MASTER'!G97),"",'Student MASTER'!G97)</f>
        <v/>
      </c>
      <c r="BL873" t="str">
        <f>IF(ISBLANK('Student MASTER'!AF97),"",'Student MASTER'!AF97)</f>
        <v/>
      </c>
      <c r="BN873" t="str">
        <f>IF(ISBLANK('Student MASTER'!BI97),"",'Student MASTER'!BI97)</f>
        <v/>
      </c>
    </row>
    <row r="874" spans="6:66">
      <c r="F874" t="str">
        <f>IF(ISBLANK('Student MASTER'!H98),"",'Student MASTER'!H98)</f>
        <v/>
      </c>
      <c r="G874" t="str">
        <f>IF(ISBLANK('Student MASTER'!I98),"",'Student MASTER'!I98)</f>
        <v/>
      </c>
      <c r="H874" t="str">
        <f>IF(ISBLANK('Student MASTER'!J98),"",'Student MASTER'!J98)</f>
        <v/>
      </c>
      <c r="I874" t="str">
        <f>IF(ISBLANK('Student MASTER'!K98),"",'Student MASTER'!K98)</f>
        <v/>
      </c>
      <c r="J874" t="str">
        <f>IF(ISBLANK('Student MASTER'!L98),"",'Student MASTER'!L98)</f>
        <v/>
      </c>
      <c r="K874" t="str">
        <f>IF(ISBLANK('Student MASTER'!M98),"",'Student MASTER'!M98)</f>
        <v/>
      </c>
      <c r="N874" t="str">
        <f>IF(ISBLANK('Student MASTER'!N98),"",'Student MASTER'!N98)</f>
        <v/>
      </c>
      <c r="AU874" t="str">
        <f>IF(ISBLANK('Student MASTER'!AU98),"",'Student MASTER'!AU98)</f>
        <v/>
      </c>
      <c r="AV874" t="str">
        <f>IF(ISBLANK('Student MASTER'!AV98),"",'Student MASTER'!AV98)</f>
        <v/>
      </c>
      <c r="AW874" t="str">
        <f>IF(ISBLANK('Student MASTER'!AW98),"",'Student MASTER'!AW98)</f>
        <v/>
      </c>
      <c r="AX874" t="str">
        <f>IF(ISBLANK('Student MASTER'!AX98),"",'Student MASTER'!AX98)</f>
        <v/>
      </c>
      <c r="BG874" t="str">
        <f>IF(ISBLANK('Student MASTER'!BG98),"",'Student MASTER'!BG98)</f>
        <v/>
      </c>
      <c r="BI874" s="29" t="str">
        <f>IF(ISBLANK('Student MASTER'!BH98),"",'Student MASTER'!BH98)</f>
        <v/>
      </c>
      <c r="BJ874" t="str">
        <f>IF(ISBLANK('Student MASTER'!F98),"",'Student MASTER'!F98)</f>
        <v/>
      </c>
      <c r="BK874" t="str">
        <f>IF(ISBLANK('Student MASTER'!G98),"",'Student MASTER'!G98)</f>
        <v/>
      </c>
      <c r="BL874" t="str">
        <f>IF(ISBLANK('Student MASTER'!AF98),"",'Student MASTER'!AF98)</f>
        <v/>
      </c>
      <c r="BN874" t="str">
        <f>IF(ISBLANK('Student MASTER'!BI98),"",'Student MASTER'!BI98)</f>
        <v/>
      </c>
    </row>
    <row r="875" spans="6:66">
      <c r="F875" t="str">
        <f>IF(ISBLANK('Student MASTER'!H99),"",'Student MASTER'!H99)</f>
        <v/>
      </c>
      <c r="G875" t="str">
        <f>IF(ISBLANK('Student MASTER'!I99),"",'Student MASTER'!I99)</f>
        <v/>
      </c>
      <c r="H875" t="str">
        <f>IF(ISBLANK('Student MASTER'!J99),"",'Student MASTER'!J99)</f>
        <v/>
      </c>
      <c r="I875" t="str">
        <f>IF(ISBLANK('Student MASTER'!K99),"",'Student MASTER'!K99)</f>
        <v/>
      </c>
      <c r="J875" t="str">
        <f>IF(ISBLANK('Student MASTER'!L99),"",'Student MASTER'!L99)</f>
        <v/>
      </c>
      <c r="K875" t="str">
        <f>IF(ISBLANK('Student MASTER'!M99),"",'Student MASTER'!M99)</f>
        <v/>
      </c>
      <c r="N875" t="str">
        <f>IF(ISBLANK('Student MASTER'!N99),"",'Student MASTER'!N99)</f>
        <v/>
      </c>
      <c r="AU875" t="str">
        <f>IF(ISBLANK('Student MASTER'!AU99),"",'Student MASTER'!AU99)</f>
        <v/>
      </c>
      <c r="AV875" t="str">
        <f>IF(ISBLANK('Student MASTER'!AV99),"",'Student MASTER'!AV99)</f>
        <v/>
      </c>
      <c r="AW875" t="str">
        <f>IF(ISBLANK('Student MASTER'!AW99),"",'Student MASTER'!AW99)</f>
        <v/>
      </c>
      <c r="AX875" t="str">
        <f>IF(ISBLANK('Student MASTER'!AX99),"",'Student MASTER'!AX99)</f>
        <v/>
      </c>
      <c r="BG875" t="str">
        <f>IF(ISBLANK('Student MASTER'!BG99),"",'Student MASTER'!BG99)</f>
        <v/>
      </c>
      <c r="BI875" s="29" t="str">
        <f>IF(ISBLANK('Student MASTER'!BH99),"",'Student MASTER'!BH99)</f>
        <v/>
      </c>
      <c r="BJ875" t="str">
        <f>IF(ISBLANK('Student MASTER'!F99),"",'Student MASTER'!F99)</f>
        <v/>
      </c>
      <c r="BK875" t="str">
        <f>IF(ISBLANK('Student MASTER'!G99),"",'Student MASTER'!G99)</f>
        <v/>
      </c>
      <c r="BL875" t="str">
        <f>IF(ISBLANK('Student MASTER'!AF99),"",'Student MASTER'!AF99)</f>
        <v/>
      </c>
      <c r="BN875" t="str">
        <f>IF(ISBLANK('Student MASTER'!BI99),"",'Student MASTER'!BI99)</f>
        <v/>
      </c>
    </row>
    <row r="876" spans="6:66">
      <c r="F876" t="str">
        <f>IF(ISBLANK('Student MASTER'!H100),"",'Student MASTER'!H100)</f>
        <v/>
      </c>
      <c r="G876" t="str">
        <f>IF(ISBLANK('Student MASTER'!I100),"",'Student MASTER'!I100)</f>
        <v/>
      </c>
      <c r="H876" t="str">
        <f>IF(ISBLANK('Student MASTER'!J100),"",'Student MASTER'!J100)</f>
        <v/>
      </c>
      <c r="I876" t="str">
        <f>IF(ISBLANK('Student MASTER'!K100),"",'Student MASTER'!K100)</f>
        <v/>
      </c>
      <c r="J876" t="str">
        <f>IF(ISBLANK('Student MASTER'!L100),"",'Student MASTER'!L100)</f>
        <v/>
      </c>
      <c r="K876" t="str">
        <f>IF(ISBLANK('Student MASTER'!M100),"",'Student MASTER'!M100)</f>
        <v/>
      </c>
      <c r="N876" t="str">
        <f>IF(ISBLANK('Student MASTER'!N100),"",'Student MASTER'!N100)</f>
        <v/>
      </c>
      <c r="AU876" t="str">
        <f>IF(ISBLANK('Student MASTER'!AU100),"",'Student MASTER'!AU100)</f>
        <v/>
      </c>
      <c r="AV876" t="str">
        <f>IF(ISBLANK('Student MASTER'!AV100),"",'Student MASTER'!AV100)</f>
        <v/>
      </c>
      <c r="AW876" t="str">
        <f>IF(ISBLANK('Student MASTER'!AW100),"",'Student MASTER'!AW100)</f>
        <v/>
      </c>
      <c r="AX876" t="str">
        <f>IF(ISBLANK('Student MASTER'!AX100),"",'Student MASTER'!AX100)</f>
        <v/>
      </c>
      <c r="BG876" t="str">
        <f>IF(ISBLANK('Student MASTER'!BG100),"",'Student MASTER'!BG100)</f>
        <v/>
      </c>
      <c r="BI876" s="29" t="str">
        <f>IF(ISBLANK('Student MASTER'!BH100),"",'Student MASTER'!BH100)</f>
        <v/>
      </c>
      <c r="BJ876" t="str">
        <f>IF(ISBLANK('Student MASTER'!F100),"",'Student MASTER'!F100)</f>
        <v/>
      </c>
      <c r="BK876" t="str">
        <f>IF(ISBLANK('Student MASTER'!G100),"",'Student MASTER'!G100)</f>
        <v/>
      </c>
      <c r="BL876" t="str">
        <f>IF(ISBLANK('Student MASTER'!AF100),"",'Student MASTER'!AF100)</f>
        <v/>
      </c>
      <c r="BN876" t="str">
        <f>IF(ISBLANK('Student MASTER'!BI100),"",'Student MASTER'!BI100)</f>
        <v/>
      </c>
    </row>
    <row r="877" spans="6:66">
      <c r="F877" t="str">
        <f>IF(ISBLANK('Student MASTER'!H101),"",'Student MASTER'!H101)</f>
        <v/>
      </c>
      <c r="G877" t="str">
        <f>IF(ISBLANK('Student MASTER'!I101),"",'Student MASTER'!I101)</f>
        <v/>
      </c>
      <c r="H877" t="str">
        <f>IF(ISBLANK('Student MASTER'!J101),"",'Student MASTER'!J101)</f>
        <v/>
      </c>
      <c r="I877" t="str">
        <f>IF(ISBLANK('Student MASTER'!K101),"",'Student MASTER'!K101)</f>
        <v/>
      </c>
      <c r="J877" t="str">
        <f>IF(ISBLANK('Student MASTER'!L101),"",'Student MASTER'!L101)</f>
        <v/>
      </c>
      <c r="K877" t="str">
        <f>IF(ISBLANK('Student MASTER'!M101),"",'Student MASTER'!M101)</f>
        <v/>
      </c>
      <c r="N877" t="str">
        <f>IF(ISBLANK('Student MASTER'!N101),"",'Student MASTER'!N101)</f>
        <v/>
      </c>
      <c r="AU877" t="str">
        <f>IF(ISBLANK('Student MASTER'!AU101),"",'Student MASTER'!AU101)</f>
        <v/>
      </c>
      <c r="AV877" t="str">
        <f>IF(ISBLANK('Student MASTER'!AV101),"",'Student MASTER'!AV101)</f>
        <v/>
      </c>
      <c r="AW877" t="str">
        <f>IF(ISBLANK('Student MASTER'!AW101),"",'Student MASTER'!AW101)</f>
        <v/>
      </c>
      <c r="AX877" t="str">
        <f>IF(ISBLANK('Student MASTER'!AX101),"",'Student MASTER'!AX101)</f>
        <v/>
      </c>
      <c r="BG877" t="str">
        <f>IF(ISBLANK('Student MASTER'!BG101),"",'Student MASTER'!BG101)</f>
        <v/>
      </c>
      <c r="BI877" s="29" t="str">
        <f>IF(ISBLANK('Student MASTER'!BH101),"",'Student MASTER'!BH101)</f>
        <v/>
      </c>
      <c r="BJ877" t="str">
        <f>IF(ISBLANK('Student MASTER'!F101),"",'Student MASTER'!F101)</f>
        <v/>
      </c>
      <c r="BK877" t="str">
        <f>IF(ISBLANK('Student MASTER'!G101),"",'Student MASTER'!G101)</f>
        <v/>
      </c>
      <c r="BL877" t="str">
        <f>IF(ISBLANK('Student MASTER'!AF101),"",'Student MASTER'!AF101)</f>
        <v/>
      </c>
      <c r="BN877" t="str">
        <f>IF(ISBLANK('Student MASTER'!BI101),"",'Student MASTER'!BI101)</f>
        <v/>
      </c>
    </row>
    <row r="878" spans="6:66">
      <c r="F878" t="str">
        <f>IF(ISBLANK('Student MASTER'!H102),"",'Student MASTER'!H102)</f>
        <v/>
      </c>
      <c r="G878" t="str">
        <f>IF(ISBLANK('Student MASTER'!I102),"",'Student MASTER'!I102)</f>
        <v/>
      </c>
      <c r="H878" t="str">
        <f>IF(ISBLANK('Student MASTER'!J102),"",'Student MASTER'!J102)</f>
        <v/>
      </c>
      <c r="I878" t="str">
        <f>IF(ISBLANK('Student MASTER'!K102),"",'Student MASTER'!K102)</f>
        <v/>
      </c>
      <c r="J878" t="str">
        <f>IF(ISBLANK('Student MASTER'!L102),"",'Student MASTER'!L102)</f>
        <v/>
      </c>
      <c r="K878" t="str">
        <f>IF(ISBLANK('Student MASTER'!M102),"",'Student MASTER'!M102)</f>
        <v/>
      </c>
      <c r="N878" t="str">
        <f>IF(ISBLANK('Student MASTER'!N102),"",'Student MASTER'!N102)</f>
        <v/>
      </c>
      <c r="AU878" t="str">
        <f>IF(ISBLANK('Student MASTER'!AU102),"",'Student MASTER'!AU102)</f>
        <v/>
      </c>
      <c r="AV878" t="str">
        <f>IF(ISBLANK('Student MASTER'!AV102),"",'Student MASTER'!AV102)</f>
        <v/>
      </c>
      <c r="AW878" t="str">
        <f>IF(ISBLANK('Student MASTER'!AW102),"",'Student MASTER'!AW102)</f>
        <v/>
      </c>
      <c r="AX878" t="str">
        <f>IF(ISBLANK('Student MASTER'!AX102),"",'Student MASTER'!AX102)</f>
        <v/>
      </c>
      <c r="BG878" t="str">
        <f>IF(ISBLANK('Student MASTER'!BG102),"",'Student MASTER'!BG102)</f>
        <v/>
      </c>
      <c r="BI878" s="29" t="str">
        <f>IF(ISBLANK('Student MASTER'!BH102),"",'Student MASTER'!BH102)</f>
        <v/>
      </c>
      <c r="BJ878" t="str">
        <f>IF(ISBLANK('Student MASTER'!F102),"",'Student MASTER'!F102)</f>
        <v/>
      </c>
      <c r="BK878" t="str">
        <f>IF(ISBLANK('Student MASTER'!G102),"",'Student MASTER'!G102)</f>
        <v/>
      </c>
      <c r="BL878" t="str">
        <f>IF(ISBLANK('Student MASTER'!AF102),"",'Student MASTER'!AF102)</f>
        <v/>
      </c>
      <c r="BN878" t="str">
        <f>IF(ISBLANK('Student MASTER'!BI102),"",'Student MASTER'!BI102)</f>
        <v/>
      </c>
    </row>
    <row r="879" spans="6:66">
      <c r="F879" t="str">
        <f>IF(ISBLANK('Student MASTER'!H103),"",'Student MASTER'!H103)</f>
        <v/>
      </c>
      <c r="G879" t="str">
        <f>IF(ISBLANK('Student MASTER'!I103),"",'Student MASTER'!I103)</f>
        <v/>
      </c>
      <c r="H879" t="str">
        <f>IF(ISBLANK('Student MASTER'!J103),"",'Student MASTER'!J103)</f>
        <v/>
      </c>
      <c r="I879" t="str">
        <f>IF(ISBLANK('Student MASTER'!K103),"",'Student MASTER'!K103)</f>
        <v/>
      </c>
      <c r="J879" t="str">
        <f>IF(ISBLANK('Student MASTER'!L103),"",'Student MASTER'!L103)</f>
        <v/>
      </c>
      <c r="K879" t="str">
        <f>IF(ISBLANK('Student MASTER'!M103),"",'Student MASTER'!M103)</f>
        <v/>
      </c>
      <c r="N879" t="str">
        <f>IF(ISBLANK('Student MASTER'!N103),"",'Student MASTER'!N103)</f>
        <v/>
      </c>
      <c r="AU879" t="str">
        <f>IF(ISBLANK('Student MASTER'!AU103),"",'Student MASTER'!AU103)</f>
        <v/>
      </c>
      <c r="AV879" t="str">
        <f>IF(ISBLANK('Student MASTER'!AV103),"",'Student MASTER'!AV103)</f>
        <v/>
      </c>
      <c r="AW879" t="str">
        <f>IF(ISBLANK('Student MASTER'!AW103),"",'Student MASTER'!AW103)</f>
        <v/>
      </c>
      <c r="AX879" t="str">
        <f>IF(ISBLANK('Student MASTER'!AX103),"",'Student MASTER'!AX103)</f>
        <v/>
      </c>
      <c r="BG879" t="str">
        <f>IF(ISBLANK('Student MASTER'!BG103),"",'Student MASTER'!BG103)</f>
        <v/>
      </c>
      <c r="BI879" s="29" t="str">
        <f>IF(ISBLANK('Student MASTER'!BH103),"",'Student MASTER'!BH103)</f>
        <v/>
      </c>
      <c r="BJ879" t="str">
        <f>IF(ISBLANK('Student MASTER'!F103),"",'Student MASTER'!F103)</f>
        <v/>
      </c>
      <c r="BK879" t="str">
        <f>IF(ISBLANK('Student MASTER'!G103),"",'Student MASTER'!G103)</f>
        <v/>
      </c>
      <c r="BL879" t="str">
        <f>IF(ISBLANK('Student MASTER'!AF103),"",'Student MASTER'!AF103)</f>
        <v/>
      </c>
      <c r="BN879" t="str">
        <f>IF(ISBLANK('Student MASTER'!BI103),"",'Student MASTER'!BI103)</f>
        <v/>
      </c>
    </row>
    <row r="880" spans="6:66">
      <c r="F880" t="str">
        <f>IF(ISBLANK('Student MASTER'!H104),"",'Student MASTER'!H104)</f>
        <v/>
      </c>
      <c r="G880" t="str">
        <f>IF(ISBLANK('Student MASTER'!I104),"",'Student MASTER'!I104)</f>
        <v/>
      </c>
      <c r="H880" t="str">
        <f>IF(ISBLANK('Student MASTER'!J104),"",'Student MASTER'!J104)</f>
        <v/>
      </c>
      <c r="I880" t="str">
        <f>IF(ISBLANK('Student MASTER'!K104),"",'Student MASTER'!K104)</f>
        <v/>
      </c>
      <c r="J880" t="str">
        <f>IF(ISBLANK('Student MASTER'!L104),"",'Student MASTER'!L104)</f>
        <v/>
      </c>
      <c r="K880" t="str">
        <f>IF(ISBLANK('Student MASTER'!M104),"",'Student MASTER'!M104)</f>
        <v/>
      </c>
      <c r="N880" t="str">
        <f>IF(ISBLANK('Student MASTER'!N104),"",'Student MASTER'!N104)</f>
        <v/>
      </c>
      <c r="AU880" t="str">
        <f>IF(ISBLANK('Student MASTER'!AU104),"",'Student MASTER'!AU104)</f>
        <v/>
      </c>
      <c r="AV880" t="str">
        <f>IF(ISBLANK('Student MASTER'!AV104),"",'Student MASTER'!AV104)</f>
        <v/>
      </c>
      <c r="AW880" t="str">
        <f>IF(ISBLANK('Student MASTER'!AW104),"",'Student MASTER'!AW104)</f>
        <v/>
      </c>
      <c r="AX880" t="str">
        <f>IF(ISBLANK('Student MASTER'!AX104),"",'Student MASTER'!AX104)</f>
        <v/>
      </c>
      <c r="BG880" t="str">
        <f>IF(ISBLANK('Student MASTER'!BG104),"",'Student MASTER'!BG104)</f>
        <v/>
      </c>
      <c r="BI880" s="29" t="str">
        <f>IF(ISBLANK('Student MASTER'!BH104),"",'Student MASTER'!BH104)</f>
        <v/>
      </c>
      <c r="BJ880" t="str">
        <f>IF(ISBLANK('Student MASTER'!F104),"",'Student MASTER'!F104)</f>
        <v/>
      </c>
      <c r="BK880" t="str">
        <f>IF(ISBLANK('Student MASTER'!G104),"",'Student MASTER'!G104)</f>
        <v/>
      </c>
      <c r="BL880" t="str">
        <f>IF(ISBLANK('Student MASTER'!AF104),"",'Student MASTER'!AF104)</f>
        <v/>
      </c>
      <c r="BN880" t="str">
        <f>IF(ISBLANK('Student MASTER'!BI104),"",'Student MASTER'!BI104)</f>
        <v/>
      </c>
    </row>
    <row r="881" spans="6:66">
      <c r="F881" t="str">
        <f>IF(ISBLANK('Student MASTER'!H105),"",'Student MASTER'!H105)</f>
        <v/>
      </c>
      <c r="G881" t="str">
        <f>IF(ISBLANK('Student MASTER'!I105),"",'Student MASTER'!I105)</f>
        <v/>
      </c>
      <c r="H881" t="str">
        <f>IF(ISBLANK('Student MASTER'!J105),"",'Student MASTER'!J105)</f>
        <v/>
      </c>
      <c r="I881" t="str">
        <f>IF(ISBLANK('Student MASTER'!K105),"",'Student MASTER'!K105)</f>
        <v/>
      </c>
      <c r="J881" t="str">
        <f>IF(ISBLANK('Student MASTER'!L105),"",'Student MASTER'!L105)</f>
        <v/>
      </c>
      <c r="K881" t="str">
        <f>IF(ISBLANK('Student MASTER'!M105),"",'Student MASTER'!M105)</f>
        <v/>
      </c>
      <c r="N881" t="str">
        <f>IF(ISBLANK('Student MASTER'!N105),"",'Student MASTER'!N105)</f>
        <v/>
      </c>
      <c r="AU881" t="str">
        <f>IF(ISBLANK('Student MASTER'!AU105),"",'Student MASTER'!AU105)</f>
        <v/>
      </c>
      <c r="AV881" t="str">
        <f>IF(ISBLANK('Student MASTER'!AV105),"",'Student MASTER'!AV105)</f>
        <v/>
      </c>
      <c r="AW881" t="str">
        <f>IF(ISBLANK('Student MASTER'!AW105),"",'Student MASTER'!AW105)</f>
        <v/>
      </c>
      <c r="AX881" t="str">
        <f>IF(ISBLANK('Student MASTER'!AX105),"",'Student MASTER'!AX105)</f>
        <v/>
      </c>
      <c r="BG881" t="str">
        <f>IF(ISBLANK('Student MASTER'!BG105),"",'Student MASTER'!BG105)</f>
        <v/>
      </c>
      <c r="BI881" s="29" t="str">
        <f>IF(ISBLANK('Student MASTER'!BH105),"",'Student MASTER'!BH105)</f>
        <v/>
      </c>
      <c r="BJ881" t="str">
        <f>IF(ISBLANK('Student MASTER'!F105),"",'Student MASTER'!F105)</f>
        <v/>
      </c>
      <c r="BK881" t="str">
        <f>IF(ISBLANK('Student MASTER'!G105),"",'Student MASTER'!G105)</f>
        <v/>
      </c>
      <c r="BL881" t="str">
        <f>IF(ISBLANK('Student MASTER'!AF105),"",'Student MASTER'!AF105)</f>
        <v/>
      </c>
      <c r="BN881" t="str">
        <f>IF(ISBLANK('Student MASTER'!BI105),"",'Student MASTER'!BI105)</f>
        <v/>
      </c>
    </row>
    <row r="882" spans="6:66">
      <c r="F882" t="str">
        <f>IF(ISBLANK('Student MASTER'!H106),"",'Student MASTER'!H106)</f>
        <v/>
      </c>
      <c r="G882" t="str">
        <f>IF(ISBLANK('Student MASTER'!I106),"",'Student MASTER'!I106)</f>
        <v/>
      </c>
      <c r="H882" t="str">
        <f>IF(ISBLANK('Student MASTER'!J106),"",'Student MASTER'!J106)</f>
        <v/>
      </c>
      <c r="I882" t="str">
        <f>IF(ISBLANK('Student MASTER'!K106),"",'Student MASTER'!K106)</f>
        <v/>
      </c>
      <c r="J882" t="str">
        <f>IF(ISBLANK('Student MASTER'!L106),"",'Student MASTER'!L106)</f>
        <v/>
      </c>
      <c r="K882" t="str">
        <f>IF(ISBLANK('Student MASTER'!M106),"",'Student MASTER'!M106)</f>
        <v/>
      </c>
      <c r="N882" t="str">
        <f>IF(ISBLANK('Student MASTER'!N106),"",'Student MASTER'!N106)</f>
        <v/>
      </c>
      <c r="AU882" t="str">
        <f>IF(ISBLANK('Student MASTER'!AU106),"",'Student MASTER'!AU106)</f>
        <v/>
      </c>
      <c r="AV882" t="str">
        <f>IF(ISBLANK('Student MASTER'!AV106),"",'Student MASTER'!AV106)</f>
        <v/>
      </c>
      <c r="AW882" t="str">
        <f>IF(ISBLANK('Student MASTER'!AW106),"",'Student MASTER'!AW106)</f>
        <v/>
      </c>
      <c r="AX882" t="str">
        <f>IF(ISBLANK('Student MASTER'!AX106),"",'Student MASTER'!AX106)</f>
        <v/>
      </c>
      <c r="BG882" t="str">
        <f>IF(ISBLANK('Student MASTER'!BG106),"",'Student MASTER'!BG106)</f>
        <v/>
      </c>
      <c r="BI882" s="29" t="str">
        <f>IF(ISBLANK('Student MASTER'!BH106),"",'Student MASTER'!BH106)</f>
        <v/>
      </c>
      <c r="BJ882" t="str">
        <f>IF(ISBLANK('Student MASTER'!F106),"",'Student MASTER'!F106)</f>
        <v/>
      </c>
      <c r="BK882" t="str">
        <f>IF(ISBLANK('Student MASTER'!G106),"",'Student MASTER'!G106)</f>
        <v/>
      </c>
      <c r="BL882" t="str">
        <f>IF(ISBLANK('Student MASTER'!AF106),"",'Student MASTER'!AF106)</f>
        <v/>
      </c>
      <c r="BN882" t="str">
        <f>IF(ISBLANK('Student MASTER'!BI106),"",'Student MASTER'!BI106)</f>
        <v/>
      </c>
    </row>
    <row r="883" spans="6:66">
      <c r="F883" t="str">
        <f>IF(ISBLANK('Student MASTER'!H107),"",'Student MASTER'!H107)</f>
        <v/>
      </c>
      <c r="G883" t="str">
        <f>IF(ISBLANK('Student MASTER'!I107),"",'Student MASTER'!I107)</f>
        <v/>
      </c>
      <c r="H883" t="str">
        <f>IF(ISBLANK('Student MASTER'!J107),"",'Student MASTER'!J107)</f>
        <v/>
      </c>
      <c r="I883" t="str">
        <f>IF(ISBLANK('Student MASTER'!K107),"",'Student MASTER'!K107)</f>
        <v/>
      </c>
      <c r="J883" t="str">
        <f>IF(ISBLANK('Student MASTER'!L107),"",'Student MASTER'!L107)</f>
        <v/>
      </c>
      <c r="K883" t="str">
        <f>IF(ISBLANK('Student MASTER'!M107),"",'Student MASTER'!M107)</f>
        <v/>
      </c>
      <c r="N883" t="str">
        <f>IF(ISBLANK('Student MASTER'!N107),"",'Student MASTER'!N107)</f>
        <v/>
      </c>
      <c r="AU883" t="str">
        <f>IF(ISBLANK('Student MASTER'!AU107),"",'Student MASTER'!AU107)</f>
        <v/>
      </c>
      <c r="AV883" t="str">
        <f>IF(ISBLANK('Student MASTER'!AV107),"",'Student MASTER'!AV107)</f>
        <v/>
      </c>
      <c r="AW883" t="str">
        <f>IF(ISBLANK('Student MASTER'!AW107),"",'Student MASTER'!AW107)</f>
        <v/>
      </c>
      <c r="AX883" t="str">
        <f>IF(ISBLANK('Student MASTER'!AX107),"",'Student MASTER'!AX107)</f>
        <v/>
      </c>
      <c r="BG883" t="str">
        <f>IF(ISBLANK('Student MASTER'!BG107),"",'Student MASTER'!BG107)</f>
        <v/>
      </c>
      <c r="BI883" s="29" t="str">
        <f>IF(ISBLANK('Student MASTER'!BH107),"",'Student MASTER'!BH107)</f>
        <v/>
      </c>
      <c r="BJ883" t="str">
        <f>IF(ISBLANK('Student MASTER'!F107),"",'Student MASTER'!F107)</f>
        <v/>
      </c>
      <c r="BK883" t="str">
        <f>IF(ISBLANK('Student MASTER'!G107),"",'Student MASTER'!G107)</f>
        <v/>
      </c>
      <c r="BL883" t="str">
        <f>IF(ISBLANK('Student MASTER'!AF107),"",'Student MASTER'!AF107)</f>
        <v/>
      </c>
      <c r="BN883" t="str">
        <f>IF(ISBLANK('Student MASTER'!BI107),"",'Student MASTER'!BI107)</f>
        <v/>
      </c>
    </row>
    <row r="884" spans="6:66">
      <c r="F884" t="str">
        <f>IF(ISBLANK('Student MASTER'!H108),"",'Student MASTER'!H108)</f>
        <v/>
      </c>
      <c r="G884" t="str">
        <f>IF(ISBLANK('Student MASTER'!I108),"",'Student MASTER'!I108)</f>
        <v/>
      </c>
      <c r="H884" t="str">
        <f>IF(ISBLANK('Student MASTER'!J108),"",'Student MASTER'!J108)</f>
        <v/>
      </c>
      <c r="I884" t="str">
        <f>IF(ISBLANK('Student MASTER'!K108),"",'Student MASTER'!K108)</f>
        <v/>
      </c>
      <c r="J884" t="str">
        <f>IF(ISBLANK('Student MASTER'!L108),"",'Student MASTER'!L108)</f>
        <v/>
      </c>
      <c r="K884" t="str">
        <f>IF(ISBLANK('Student MASTER'!M108),"",'Student MASTER'!M108)</f>
        <v/>
      </c>
      <c r="N884" t="str">
        <f>IF(ISBLANK('Student MASTER'!N108),"",'Student MASTER'!N108)</f>
        <v/>
      </c>
      <c r="AU884" t="str">
        <f>IF(ISBLANK('Student MASTER'!AU108),"",'Student MASTER'!AU108)</f>
        <v/>
      </c>
      <c r="AV884" t="str">
        <f>IF(ISBLANK('Student MASTER'!AV108),"",'Student MASTER'!AV108)</f>
        <v/>
      </c>
      <c r="AW884" t="str">
        <f>IF(ISBLANK('Student MASTER'!AW108),"",'Student MASTER'!AW108)</f>
        <v/>
      </c>
      <c r="AX884" t="str">
        <f>IF(ISBLANK('Student MASTER'!AX108),"",'Student MASTER'!AX108)</f>
        <v/>
      </c>
      <c r="BG884" t="str">
        <f>IF(ISBLANK('Student MASTER'!BG108),"",'Student MASTER'!BG108)</f>
        <v/>
      </c>
      <c r="BI884" s="29" t="str">
        <f>IF(ISBLANK('Student MASTER'!BH108),"",'Student MASTER'!BH108)</f>
        <v/>
      </c>
      <c r="BJ884" t="str">
        <f>IF(ISBLANK('Student MASTER'!F108),"",'Student MASTER'!F108)</f>
        <v/>
      </c>
      <c r="BK884" t="str">
        <f>IF(ISBLANK('Student MASTER'!G108),"",'Student MASTER'!G108)</f>
        <v/>
      </c>
      <c r="BL884" t="str">
        <f>IF(ISBLANK('Student MASTER'!AF108),"",'Student MASTER'!AF108)</f>
        <v/>
      </c>
      <c r="BN884" t="str">
        <f>IF(ISBLANK('Student MASTER'!BI108),"",'Student MASTER'!BI108)</f>
        <v/>
      </c>
    </row>
    <row r="885" spans="6:66">
      <c r="F885" t="str">
        <f>IF(ISBLANK('Student MASTER'!H109),"",'Student MASTER'!H109)</f>
        <v/>
      </c>
      <c r="G885" t="str">
        <f>IF(ISBLANK('Student MASTER'!I109),"",'Student MASTER'!I109)</f>
        <v/>
      </c>
      <c r="H885" t="str">
        <f>IF(ISBLANK('Student MASTER'!J109),"",'Student MASTER'!J109)</f>
        <v/>
      </c>
      <c r="I885" t="str">
        <f>IF(ISBLANK('Student MASTER'!K109),"",'Student MASTER'!K109)</f>
        <v/>
      </c>
      <c r="J885" t="str">
        <f>IF(ISBLANK('Student MASTER'!L109),"",'Student MASTER'!L109)</f>
        <v/>
      </c>
      <c r="K885" t="str">
        <f>IF(ISBLANK('Student MASTER'!M109),"",'Student MASTER'!M109)</f>
        <v/>
      </c>
      <c r="N885" t="str">
        <f>IF(ISBLANK('Student MASTER'!N109),"",'Student MASTER'!N109)</f>
        <v/>
      </c>
      <c r="AU885" t="str">
        <f>IF(ISBLANK('Student MASTER'!AU109),"",'Student MASTER'!AU109)</f>
        <v/>
      </c>
      <c r="AV885" t="str">
        <f>IF(ISBLANK('Student MASTER'!AV109),"",'Student MASTER'!AV109)</f>
        <v/>
      </c>
      <c r="AW885" t="str">
        <f>IF(ISBLANK('Student MASTER'!AW109),"",'Student MASTER'!AW109)</f>
        <v/>
      </c>
      <c r="AX885" t="str">
        <f>IF(ISBLANK('Student MASTER'!AX109),"",'Student MASTER'!AX109)</f>
        <v/>
      </c>
      <c r="BG885" t="str">
        <f>IF(ISBLANK('Student MASTER'!BG109),"",'Student MASTER'!BG109)</f>
        <v/>
      </c>
      <c r="BI885" s="29" t="str">
        <f>IF(ISBLANK('Student MASTER'!BH109),"",'Student MASTER'!BH109)</f>
        <v/>
      </c>
      <c r="BJ885" t="str">
        <f>IF(ISBLANK('Student MASTER'!F109),"",'Student MASTER'!F109)</f>
        <v/>
      </c>
      <c r="BK885" t="str">
        <f>IF(ISBLANK('Student MASTER'!G109),"",'Student MASTER'!G109)</f>
        <v/>
      </c>
      <c r="BL885" t="str">
        <f>IF(ISBLANK('Student MASTER'!AF109),"",'Student MASTER'!AF109)</f>
        <v/>
      </c>
      <c r="BN885" t="str">
        <f>IF(ISBLANK('Student MASTER'!BI109),"",'Student MASTER'!BI109)</f>
        <v/>
      </c>
    </row>
    <row r="886" spans="6:66">
      <c r="F886" t="str">
        <f>IF(ISBLANK('Student MASTER'!H110),"",'Student MASTER'!H110)</f>
        <v/>
      </c>
      <c r="G886" t="str">
        <f>IF(ISBLANK('Student MASTER'!I110),"",'Student MASTER'!I110)</f>
        <v/>
      </c>
      <c r="H886" t="str">
        <f>IF(ISBLANK('Student MASTER'!J110),"",'Student MASTER'!J110)</f>
        <v/>
      </c>
      <c r="I886" t="str">
        <f>IF(ISBLANK('Student MASTER'!K110),"",'Student MASTER'!K110)</f>
        <v/>
      </c>
      <c r="J886" t="str">
        <f>IF(ISBLANK('Student MASTER'!L110),"",'Student MASTER'!L110)</f>
        <v/>
      </c>
      <c r="K886" t="str">
        <f>IF(ISBLANK('Student MASTER'!M110),"",'Student MASTER'!M110)</f>
        <v/>
      </c>
      <c r="N886" t="str">
        <f>IF(ISBLANK('Student MASTER'!N110),"",'Student MASTER'!N110)</f>
        <v/>
      </c>
      <c r="AU886" t="str">
        <f>IF(ISBLANK('Student MASTER'!AU110),"",'Student MASTER'!AU110)</f>
        <v/>
      </c>
      <c r="AV886" t="str">
        <f>IF(ISBLANK('Student MASTER'!AV110),"",'Student MASTER'!AV110)</f>
        <v/>
      </c>
      <c r="AW886" t="str">
        <f>IF(ISBLANK('Student MASTER'!AW110),"",'Student MASTER'!AW110)</f>
        <v/>
      </c>
      <c r="AX886" t="str">
        <f>IF(ISBLANK('Student MASTER'!AX110),"",'Student MASTER'!AX110)</f>
        <v/>
      </c>
      <c r="BG886" t="str">
        <f>IF(ISBLANK('Student MASTER'!BG110),"",'Student MASTER'!BG110)</f>
        <v/>
      </c>
      <c r="BI886" s="29" t="str">
        <f>IF(ISBLANK('Student MASTER'!BH110),"",'Student MASTER'!BH110)</f>
        <v/>
      </c>
      <c r="BJ886" t="str">
        <f>IF(ISBLANK('Student MASTER'!F110),"",'Student MASTER'!F110)</f>
        <v/>
      </c>
      <c r="BK886" t="str">
        <f>IF(ISBLANK('Student MASTER'!G110),"",'Student MASTER'!G110)</f>
        <v/>
      </c>
      <c r="BL886" t="str">
        <f>IF(ISBLANK('Student MASTER'!AF110),"",'Student MASTER'!AF110)</f>
        <v/>
      </c>
      <c r="BN886" t="str">
        <f>IF(ISBLANK('Student MASTER'!BI110),"",'Student MASTER'!BI110)</f>
        <v/>
      </c>
    </row>
    <row r="887" spans="6:66">
      <c r="F887" t="str">
        <f>IF(ISBLANK('Student MASTER'!H111),"",'Student MASTER'!H111)</f>
        <v/>
      </c>
      <c r="G887" t="str">
        <f>IF(ISBLANK('Student MASTER'!I111),"",'Student MASTER'!I111)</f>
        <v/>
      </c>
      <c r="H887" t="str">
        <f>IF(ISBLANK('Student MASTER'!J111),"",'Student MASTER'!J111)</f>
        <v/>
      </c>
      <c r="I887" t="str">
        <f>IF(ISBLANK('Student MASTER'!K111),"",'Student MASTER'!K111)</f>
        <v/>
      </c>
      <c r="J887" t="str">
        <f>IF(ISBLANK('Student MASTER'!L111),"",'Student MASTER'!L111)</f>
        <v/>
      </c>
      <c r="K887" t="str">
        <f>IF(ISBLANK('Student MASTER'!M111),"",'Student MASTER'!M111)</f>
        <v/>
      </c>
      <c r="N887" t="str">
        <f>IF(ISBLANK('Student MASTER'!N111),"",'Student MASTER'!N111)</f>
        <v/>
      </c>
      <c r="AU887" t="str">
        <f>IF(ISBLANK('Student MASTER'!AU111),"",'Student MASTER'!AU111)</f>
        <v/>
      </c>
      <c r="AV887" t="str">
        <f>IF(ISBLANK('Student MASTER'!AV111),"",'Student MASTER'!AV111)</f>
        <v/>
      </c>
      <c r="AW887" t="str">
        <f>IF(ISBLANK('Student MASTER'!AW111),"",'Student MASTER'!AW111)</f>
        <v/>
      </c>
      <c r="AX887" t="str">
        <f>IF(ISBLANK('Student MASTER'!AX111),"",'Student MASTER'!AX111)</f>
        <v/>
      </c>
      <c r="BG887" t="str">
        <f>IF(ISBLANK('Student MASTER'!BG111),"",'Student MASTER'!BG111)</f>
        <v/>
      </c>
      <c r="BI887" s="29" t="str">
        <f>IF(ISBLANK('Student MASTER'!BH111),"",'Student MASTER'!BH111)</f>
        <v/>
      </c>
      <c r="BJ887" t="str">
        <f>IF(ISBLANK('Student MASTER'!F111),"",'Student MASTER'!F111)</f>
        <v/>
      </c>
      <c r="BK887" t="str">
        <f>IF(ISBLANK('Student MASTER'!G111),"",'Student MASTER'!G111)</f>
        <v/>
      </c>
      <c r="BL887" t="str">
        <f>IF(ISBLANK('Student MASTER'!AF111),"",'Student MASTER'!AF111)</f>
        <v/>
      </c>
      <c r="BN887" t="str">
        <f>IF(ISBLANK('Student MASTER'!BI111),"",'Student MASTER'!BI111)</f>
        <v/>
      </c>
    </row>
    <row r="888" spans="6:66">
      <c r="F888" t="str">
        <f>IF(ISBLANK('Student MASTER'!H112),"",'Student MASTER'!H112)</f>
        <v/>
      </c>
      <c r="G888" t="str">
        <f>IF(ISBLANK('Student MASTER'!I112),"",'Student MASTER'!I112)</f>
        <v/>
      </c>
      <c r="H888" t="str">
        <f>IF(ISBLANK('Student MASTER'!J112),"",'Student MASTER'!J112)</f>
        <v/>
      </c>
      <c r="I888" t="str">
        <f>IF(ISBLANK('Student MASTER'!K112),"",'Student MASTER'!K112)</f>
        <v/>
      </c>
      <c r="J888" t="str">
        <f>IF(ISBLANK('Student MASTER'!L112),"",'Student MASTER'!L112)</f>
        <v/>
      </c>
      <c r="K888" t="str">
        <f>IF(ISBLANK('Student MASTER'!M112),"",'Student MASTER'!M112)</f>
        <v/>
      </c>
      <c r="N888" t="str">
        <f>IF(ISBLANK('Student MASTER'!N112),"",'Student MASTER'!N112)</f>
        <v/>
      </c>
      <c r="AU888" t="str">
        <f>IF(ISBLANK('Student MASTER'!AU112),"",'Student MASTER'!AU112)</f>
        <v/>
      </c>
      <c r="AV888" t="str">
        <f>IF(ISBLANK('Student MASTER'!AV112),"",'Student MASTER'!AV112)</f>
        <v/>
      </c>
      <c r="AW888" t="str">
        <f>IF(ISBLANK('Student MASTER'!AW112),"",'Student MASTER'!AW112)</f>
        <v/>
      </c>
      <c r="AX888" t="str">
        <f>IF(ISBLANK('Student MASTER'!AX112),"",'Student MASTER'!AX112)</f>
        <v/>
      </c>
      <c r="BG888" t="str">
        <f>IF(ISBLANK('Student MASTER'!BG112),"",'Student MASTER'!BG112)</f>
        <v/>
      </c>
      <c r="BI888" s="29" t="str">
        <f>IF(ISBLANK('Student MASTER'!BH112),"",'Student MASTER'!BH112)</f>
        <v/>
      </c>
      <c r="BJ888" t="str">
        <f>IF(ISBLANK('Student MASTER'!F112),"",'Student MASTER'!F112)</f>
        <v/>
      </c>
      <c r="BK888" t="str">
        <f>IF(ISBLANK('Student MASTER'!G112),"",'Student MASTER'!G112)</f>
        <v/>
      </c>
      <c r="BL888" t="str">
        <f>IF(ISBLANK('Student MASTER'!AF112),"",'Student MASTER'!AF112)</f>
        <v/>
      </c>
      <c r="BN888" t="str">
        <f>IF(ISBLANK('Student MASTER'!BI112),"",'Student MASTER'!BI112)</f>
        <v/>
      </c>
    </row>
    <row r="889" spans="6:66">
      <c r="F889" t="str">
        <f>IF(ISBLANK('Student MASTER'!H113),"",'Student MASTER'!H113)</f>
        <v/>
      </c>
      <c r="G889" t="str">
        <f>IF(ISBLANK('Student MASTER'!I113),"",'Student MASTER'!I113)</f>
        <v/>
      </c>
      <c r="H889" t="str">
        <f>IF(ISBLANK('Student MASTER'!J113),"",'Student MASTER'!J113)</f>
        <v/>
      </c>
      <c r="I889" t="str">
        <f>IF(ISBLANK('Student MASTER'!K113),"",'Student MASTER'!K113)</f>
        <v/>
      </c>
      <c r="J889" t="str">
        <f>IF(ISBLANK('Student MASTER'!L113),"",'Student MASTER'!L113)</f>
        <v/>
      </c>
      <c r="K889" t="str">
        <f>IF(ISBLANK('Student MASTER'!M113),"",'Student MASTER'!M113)</f>
        <v/>
      </c>
      <c r="N889" t="str">
        <f>IF(ISBLANK('Student MASTER'!N113),"",'Student MASTER'!N113)</f>
        <v/>
      </c>
      <c r="AU889" t="str">
        <f>IF(ISBLANK('Student MASTER'!AU113),"",'Student MASTER'!AU113)</f>
        <v/>
      </c>
      <c r="AV889" t="str">
        <f>IF(ISBLANK('Student MASTER'!AV113),"",'Student MASTER'!AV113)</f>
        <v/>
      </c>
      <c r="AW889" t="str">
        <f>IF(ISBLANK('Student MASTER'!AW113),"",'Student MASTER'!AW113)</f>
        <v/>
      </c>
      <c r="AX889" t="str">
        <f>IF(ISBLANK('Student MASTER'!AX113),"",'Student MASTER'!AX113)</f>
        <v/>
      </c>
      <c r="BG889" t="str">
        <f>IF(ISBLANK('Student MASTER'!BG113),"",'Student MASTER'!BG113)</f>
        <v/>
      </c>
      <c r="BI889" s="29" t="str">
        <f>IF(ISBLANK('Student MASTER'!BH113),"",'Student MASTER'!BH113)</f>
        <v/>
      </c>
      <c r="BJ889" t="str">
        <f>IF(ISBLANK('Student MASTER'!F113),"",'Student MASTER'!F113)</f>
        <v/>
      </c>
      <c r="BK889" t="str">
        <f>IF(ISBLANK('Student MASTER'!G113),"",'Student MASTER'!G113)</f>
        <v/>
      </c>
      <c r="BL889" t="str">
        <f>IF(ISBLANK('Student MASTER'!AF113),"",'Student MASTER'!AF113)</f>
        <v/>
      </c>
      <c r="BN889" t="str">
        <f>IF(ISBLANK('Student MASTER'!BI113),"",'Student MASTER'!BI113)</f>
        <v/>
      </c>
    </row>
    <row r="890" spans="6:66">
      <c r="F890" t="str">
        <f>IF(ISBLANK('Student MASTER'!H114),"",'Student MASTER'!H114)</f>
        <v/>
      </c>
      <c r="G890" t="str">
        <f>IF(ISBLANK('Student MASTER'!I114),"",'Student MASTER'!I114)</f>
        <v/>
      </c>
      <c r="H890" t="str">
        <f>IF(ISBLANK('Student MASTER'!J114),"",'Student MASTER'!J114)</f>
        <v/>
      </c>
      <c r="I890" t="str">
        <f>IF(ISBLANK('Student MASTER'!K114),"",'Student MASTER'!K114)</f>
        <v/>
      </c>
      <c r="J890" t="str">
        <f>IF(ISBLANK('Student MASTER'!L114),"",'Student MASTER'!L114)</f>
        <v/>
      </c>
      <c r="K890" t="str">
        <f>IF(ISBLANK('Student MASTER'!M114),"",'Student MASTER'!M114)</f>
        <v/>
      </c>
      <c r="N890" t="str">
        <f>IF(ISBLANK('Student MASTER'!N114),"",'Student MASTER'!N114)</f>
        <v/>
      </c>
      <c r="AU890" t="str">
        <f>IF(ISBLANK('Student MASTER'!AU114),"",'Student MASTER'!AU114)</f>
        <v/>
      </c>
      <c r="AV890" t="str">
        <f>IF(ISBLANK('Student MASTER'!AV114),"",'Student MASTER'!AV114)</f>
        <v/>
      </c>
      <c r="AW890" t="str">
        <f>IF(ISBLANK('Student MASTER'!AW114),"",'Student MASTER'!AW114)</f>
        <v/>
      </c>
      <c r="AX890" t="str">
        <f>IF(ISBLANK('Student MASTER'!AX114),"",'Student MASTER'!AX114)</f>
        <v/>
      </c>
      <c r="BG890" t="str">
        <f>IF(ISBLANK('Student MASTER'!BG114),"",'Student MASTER'!BG114)</f>
        <v/>
      </c>
      <c r="BI890" s="29" t="str">
        <f>IF(ISBLANK('Student MASTER'!BH114),"",'Student MASTER'!BH114)</f>
        <v/>
      </c>
      <c r="BJ890" t="str">
        <f>IF(ISBLANK('Student MASTER'!F114),"",'Student MASTER'!F114)</f>
        <v/>
      </c>
      <c r="BK890" t="str">
        <f>IF(ISBLANK('Student MASTER'!G114),"",'Student MASTER'!G114)</f>
        <v/>
      </c>
      <c r="BL890" t="str">
        <f>IF(ISBLANK('Student MASTER'!AF114),"",'Student MASTER'!AF114)</f>
        <v/>
      </c>
      <c r="BN890" t="str">
        <f>IF(ISBLANK('Student MASTER'!BI114),"",'Student MASTER'!BI114)</f>
        <v/>
      </c>
    </row>
    <row r="891" spans="6:66">
      <c r="F891" t="str">
        <f>IF(ISBLANK('Student MASTER'!H115),"",'Student MASTER'!H115)</f>
        <v/>
      </c>
      <c r="G891" t="str">
        <f>IF(ISBLANK('Student MASTER'!I115),"",'Student MASTER'!I115)</f>
        <v/>
      </c>
      <c r="H891" t="str">
        <f>IF(ISBLANK('Student MASTER'!J115),"",'Student MASTER'!J115)</f>
        <v/>
      </c>
      <c r="I891" t="str">
        <f>IF(ISBLANK('Student MASTER'!K115),"",'Student MASTER'!K115)</f>
        <v/>
      </c>
      <c r="J891" t="str">
        <f>IF(ISBLANK('Student MASTER'!L115),"",'Student MASTER'!L115)</f>
        <v/>
      </c>
      <c r="K891" t="str">
        <f>IF(ISBLANK('Student MASTER'!M115),"",'Student MASTER'!M115)</f>
        <v/>
      </c>
      <c r="N891" t="str">
        <f>IF(ISBLANK('Student MASTER'!N115),"",'Student MASTER'!N115)</f>
        <v/>
      </c>
      <c r="AU891" t="str">
        <f>IF(ISBLANK('Student MASTER'!AU115),"",'Student MASTER'!AU115)</f>
        <v/>
      </c>
      <c r="AV891" t="str">
        <f>IF(ISBLANK('Student MASTER'!AV115),"",'Student MASTER'!AV115)</f>
        <v/>
      </c>
      <c r="AW891" t="str">
        <f>IF(ISBLANK('Student MASTER'!AW115),"",'Student MASTER'!AW115)</f>
        <v/>
      </c>
      <c r="AX891" t="str">
        <f>IF(ISBLANK('Student MASTER'!AX115),"",'Student MASTER'!AX115)</f>
        <v/>
      </c>
      <c r="BG891" t="str">
        <f>IF(ISBLANK('Student MASTER'!BG115),"",'Student MASTER'!BG115)</f>
        <v/>
      </c>
      <c r="BI891" s="29" t="str">
        <f>IF(ISBLANK('Student MASTER'!BH115),"",'Student MASTER'!BH115)</f>
        <v/>
      </c>
      <c r="BJ891" t="str">
        <f>IF(ISBLANK('Student MASTER'!F115),"",'Student MASTER'!F115)</f>
        <v/>
      </c>
      <c r="BK891" t="str">
        <f>IF(ISBLANK('Student MASTER'!G115),"",'Student MASTER'!G115)</f>
        <v/>
      </c>
      <c r="BL891" t="str">
        <f>IF(ISBLANK('Student MASTER'!AF115),"",'Student MASTER'!AF115)</f>
        <v/>
      </c>
      <c r="BN891" t="str">
        <f>IF(ISBLANK('Student MASTER'!BI115),"",'Student MASTER'!BI115)</f>
        <v/>
      </c>
    </row>
    <row r="892" spans="6:66">
      <c r="F892" t="str">
        <f>IF(ISBLANK('Student MASTER'!H116),"",'Student MASTER'!H116)</f>
        <v/>
      </c>
      <c r="G892" t="str">
        <f>IF(ISBLANK('Student MASTER'!I116),"",'Student MASTER'!I116)</f>
        <v/>
      </c>
      <c r="H892" t="str">
        <f>IF(ISBLANK('Student MASTER'!J116),"",'Student MASTER'!J116)</f>
        <v/>
      </c>
      <c r="I892" t="str">
        <f>IF(ISBLANK('Student MASTER'!K116),"",'Student MASTER'!K116)</f>
        <v/>
      </c>
      <c r="J892" t="str">
        <f>IF(ISBLANK('Student MASTER'!L116),"",'Student MASTER'!L116)</f>
        <v/>
      </c>
      <c r="K892" t="str">
        <f>IF(ISBLANK('Student MASTER'!M116),"",'Student MASTER'!M116)</f>
        <v/>
      </c>
      <c r="N892" t="str">
        <f>IF(ISBLANK('Student MASTER'!N116),"",'Student MASTER'!N116)</f>
        <v/>
      </c>
      <c r="AU892" t="str">
        <f>IF(ISBLANK('Student MASTER'!AU116),"",'Student MASTER'!AU116)</f>
        <v/>
      </c>
      <c r="AV892" t="str">
        <f>IF(ISBLANK('Student MASTER'!AV116),"",'Student MASTER'!AV116)</f>
        <v/>
      </c>
      <c r="AW892" t="str">
        <f>IF(ISBLANK('Student MASTER'!AW116),"",'Student MASTER'!AW116)</f>
        <v/>
      </c>
      <c r="AX892" t="str">
        <f>IF(ISBLANK('Student MASTER'!AX116),"",'Student MASTER'!AX116)</f>
        <v/>
      </c>
      <c r="BG892" t="str">
        <f>IF(ISBLANK('Student MASTER'!BG116),"",'Student MASTER'!BG116)</f>
        <v/>
      </c>
      <c r="BI892" s="29" t="str">
        <f>IF(ISBLANK('Student MASTER'!BH116),"",'Student MASTER'!BH116)</f>
        <v/>
      </c>
      <c r="BJ892" t="str">
        <f>IF(ISBLANK('Student MASTER'!F116),"",'Student MASTER'!F116)</f>
        <v/>
      </c>
      <c r="BK892" t="str">
        <f>IF(ISBLANK('Student MASTER'!G116),"",'Student MASTER'!G116)</f>
        <v/>
      </c>
      <c r="BL892" t="str">
        <f>IF(ISBLANK('Student MASTER'!AF116),"",'Student MASTER'!AF116)</f>
        <v/>
      </c>
      <c r="BN892" t="str">
        <f>IF(ISBLANK('Student MASTER'!BI116),"",'Student MASTER'!BI116)</f>
        <v/>
      </c>
    </row>
    <row r="893" spans="6:66">
      <c r="F893" t="str">
        <f>IF(ISBLANK('Student MASTER'!H117),"",'Student MASTER'!H117)</f>
        <v/>
      </c>
      <c r="G893" t="str">
        <f>IF(ISBLANK('Student MASTER'!I117),"",'Student MASTER'!I117)</f>
        <v/>
      </c>
      <c r="H893" t="str">
        <f>IF(ISBLANK('Student MASTER'!J117),"",'Student MASTER'!J117)</f>
        <v/>
      </c>
      <c r="I893" t="str">
        <f>IF(ISBLANK('Student MASTER'!K117),"",'Student MASTER'!K117)</f>
        <v/>
      </c>
      <c r="J893" t="str">
        <f>IF(ISBLANK('Student MASTER'!L117),"",'Student MASTER'!L117)</f>
        <v/>
      </c>
      <c r="K893" t="str">
        <f>IF(ISBLANK('Student MASTER'!M117),"",'Student MASTER'!M117)</f>
        <v/>
      </c>
      <c r="N893" t="str">
        <f>IF(ISBLANK('Student MASTER'!N117),"",'Student MASTER'!N117)</f>
        <v/>
      </c>
      <c r="AU893" t="str">
        <f>IF(ISBLANK('Student MASTER'!AU117),"",'Student MASTER'!AU117)</f>
        <v/>
      </c>
      <c r="AV893" t="str">
        <f>IF(ISBLANK('Student MASTER'!AV117),"",'Student MASTER'!AV117)</f>
        <v/>
      </c>
      <c r="AW893" t="str">
        <f>IF(ISBLANK('Student MASTER'!AW117),"",'Student MASTER'!AW117)</f>
        <v/>
      </c>
      <c r="AX893" t="str">
        <f>IF(ISBLANK('Student MASTER'!AX117),"",'Student MASTER'!AX117)</f>
        <v/>
      </c>
      <c r="BG893" t="str">
        <f>IF(ISBLANK('Student MASTER'!BG117),"",'Student MASTER'!BG117)</f>
        <v/>
      </c>
      <c r="BI893" s="29" t="str">
        <f>IF(ISBLANK('Student MASTER'!BH117),"",'Student MASTER'!BH117)</f>
        <v/>
      </c>
      <c r="BJ893" t="str">
        <f>IF(ISBLANK('Student MASTER'!F117),"",'Student MASTER'!F117)</f>
        <v/>
      </c>
      <c r="BK893" t="str">
        <f>IF(ISBLANK('Student MASTER'!G117),"",'Student MASTER'!G117)</f>
        <v/>
      </c>
      <c r="BL893" t="str">
        <f>IF(ISBLANK('Student MASTER'!AF117),"",'Student MASTER'!AF117)</f>
        <v/>
      </c>
      <c r="BN893" t="str">
        <f>IF(ISBLANK('Student MASTER'!BI117),"",'Student MASTER'!BI117)</f>
        <v/>
      </c>
    </row>
    <row r="894" spans="6:66">
      <c r="F894" t="str">
        <f>IF(ISBLANK('Student MASTER'!H118),"",'Student MASTER'!H118)</f>
        <v/>
      </c>
      <c r="G894" t="str">
        <f>IF(ISBLANK('Student MASTER'!I118),"",'Student MASTER'!I118)</f>
        <v/>
      </c>
      <c r="H894" t="str">
        <f>IF(ISBLANK('Student MASTER'!J118),"",'Student MASTER'!J118)</f>
        <v/>
      </c>
      <c r="I894" t="str">
        <f>IF(ISBLANK('Student MASTER'!K118),"",'Student MASTER'!K118)</f>
        <v/>
      </c>
      <c r="J894" t="str">
        <f>IF(ISBLANK('Student MASTER'!L118),"",'Student MASTER'!L118)</f>
        <v/>
      </c>
      <c r="K894" t="str">
        <f>IF(ISBLANK('Student MASTER'!M118),"",'Student MASTER'!M118)</f>
        <v/>
      </c>
      <c r="N894" t="str">
        <f>IF(ISBLANK('Student MASTER'!N118),"",'Student MASTER'!N118)</f>
        <v/>
      </c>
      <c r="AU894" t="str">
        <f>IF(ISBLANK('Student MASTER'!AU118),"",'Student MASTER'!AU118)</f>
        <v/>
      </c>
      <c r="AV894" t="str">
        <f>IF(ISBLANK('Student MASTER'!AV118),"",'Student MASTER'!AV118)</f>
        <v/>
      </c>
      <c r="AW894" t="str">
        <f>IF(ISBLANK('Student MASTER'!AW118),"",'Student MASTER'!AW118)</f>
        <v/>
      </c>
      <c r="AX894" t="str">
        <f>IF(ISBLANK('Student MASTER'!AX118),"",'Student MASTER'!AX118)</f>
        <v/>
      </c>
      <c r="BG894" t="str">
        <f>IF(ISBLANK('Student MASTER'!BG118),"",'Student MASTER'!BG118)</f>
        <v/>
      </c>
      <c r="BI894" s="29" t="str">
        <f>IF(ISBLANK('Student MASTER'!BH118),"",'Student MASTER'!BH118)</f>
        <v/>
      </c>
      <c r="BJ894" t="str">
        <f>IF(ISBLANK('Student MASTER'!F118),"",'Student MASTER'!F118)</f>
        <v/>
      </c>
      <c r="BK894" t="str">
        <f>IF(ISBLANK('Student MASTER'!G118),"",'Student MASTER'!G118)</f>
        <v/>
      </c>
      <c r="BL894" t="str">
        <f>IF(ISBLANK('Student MASTER'!AF118),"",'Student MASTER'!AF118)</f>
        <v/>
      </c>
      <c r="BN894" t="str">
        <f>IF(ISBLANK('Student MASTER'!BI118),"",'Student MASTER'!BI118)</f>
        <v/>
      </c>
    </row>
    <row r="895" spans="6:66">
      <c r="F895" t="str">
        <f>IF(ISBLANK('Student MASTER'!H119),"",'Student MASTER'!H119)</f>
        <v/>
      </c>
      <c r="G895" t="str">
        <f>IF(ISBLANK('Student MASTER'!I119),"",'Student MASTER'!I119)</f>
        <v/>
      </c>
      <c r="H895" t="str">
        <f>IF(ISBLANK('Student MASTER'!J119),"",'Student MASTER'!J119)</f>
        <v/>
      </c>
      <c r="I895" t="str">
        <f>IF(ISBLANK('Student MASTER'!K119),"",'Student MASTER'!K119)</f>
        <v/>
      </c>
      <c r="J895" t="str">
        <f>IF(ISBLANK('Student MASTER'!L119),"",'Student MASTER'!L119)</f>
        <v/>
      </c>
      <c r="K895" t="str">
        <f>IF(ISBLANK('Student MASTER'!M119),"",'Student MASTER'!M119)</f>
        <v/>
      </c>
      <c r="N895" t="str">
        <f>IF(ISBLANK('Student MASTER'!N119),"",'Student MASTER'!N119)</f>
        <v/>
      </c>
      <c r="AU895" t="str">
        <f>IF(ISBLANK('Student MASTER'!AU119),"",'Student MASTER'!AU119)</f>
        <v/>
      </c>
      <c r="AV895" t="str">
        <f>IF(ISBLANK('Student MASTER'!AV119),"",'Student MASTER'!AV119)</f>
        <v/>
      </c>
      <c r="AW895" t="str">
        <f>IF(ISBLANK('Student MASTER'!AW119),"",'Student MASTER'!AW119)</f>
        <v/>
      </c>
      <c r="AX895" t="str">
        <f>IF(ISBLANK('Student MASTER'!AX119),"",'Student MASTER'!AX119)</f>
        <v/>
      </c>
      <c r="BG895" t="str">
        <f>IF(ISBLANK('Student MASTER'!BG119),"",'Student MASTER'!BG119)</f>
        <v/>
      </c>
      <c r="BI895" s="29" t="str">
        <f>IF(ISBLANK('Student MASTER'!BH119),"",'Student MASTER'!BH119)</f>
        <v/>
      </c>
      <c r="BJ895" t="str">
        <f>IF(ISBLANK('Student MASTER'!F119),"",'Student MASTER'!F119)</f>
        <v/>
      </c>
      <c r="BK895" t="str">
        <f>IF(ISBLANK('Student MASTER'!G119),"",'Student MASTER'!G119)</f>
        <v/>
      </c>
      <c r="BL895" t="str">
        <f>IF(ISBLANK('Student MASTER'!AF119),"",'Student MASTER'!AF119)</f>
        <v/>
      </c>
      <c r="BN895" t="str">
        <f>IF(ISBLANK('Student MASTER'!BI119),"",'Student MASTER'!BI119)</f>
        <v/>
      </c>
    </row>
    <row r="896" spans="6:66">
      <c r="F896" t="str">
        <f>IF(ISBLANK('Student MASTER'!H120),"",'Student MASTER'!H120)</f>
        <v/>
      </c>
      <c r="G896" t="str">
        <f>IF(ISBLANK('Student MASTER'!I120),"",'Student MASTER'!I120)</f>
        <v/>
      </c>
      <c r="H896" t="str">
        <f>IF(ISBLANK('Student MASTER'!J120),"",'Student MASTER'!J120)</f>
        <v/>
      </c>
      <c r="I896" t="str">
        <f>IF(ISBLANK('Student MASTER'!K120),"",'Student MASTER'!K120)</f>
        <v/>
      </c>
      <c r="J896" t="str">
        <f>IF(ISBLANK('Student MASTER'!L120),"",'Student MASTER'!L120)</f>
        <v/>
      </c>
      <c r="K896" t="str">
        <f>IF(ISBLANK('Student MASTER'!M120),"",'Student MASTER'!M120)</f>
        <v/>
      </c>
      <c r="N896" t="str">
        <f>IF(ISBLANK('Student MASTER'!N120),"",'Student MASTER'!N120)</f>
        <v/>
      </c>
      <c r="AU896" t="str">
        <f>IF(ISBLANK('Student MASTER'!AU120),"",'Student MASTER'!AU120)</f>
        <v/>
      </c>
      <c r="AV896" t="str">
        <f>IF(ISBLANK('Student MASTER'!AV120),"",'Student MASTER'!AV120)</f>
        <v/>
      </c>
      <c r="AW896" t="str">
        <f>IF(ISBLANK('Student MASTER'!AW120),"",'Student MASTER'!AW120)</f>
        <v/>
      </c>
      <c r="AX896" t="str">
        <f>IF(ISBLANK('Student MASTER'!AX120),"",'Student MASTER'!AX120)</f>
        <v/>
      </c>
      <c r="BG896" t="str">
        <f>IF(ISBLANK('Student MASTER'!BG120),"",'Student MASTER'!BG120)</f>
        <v/>
      </c>
      <c r="BI896" s="29" t="str">
        <f>IF(ISBLANK('Student MASTER'!BH120),"",'Student MASTER'!BH120)</f>
        <v/>
      </c>
      <c r="BJ896" t="str">
        <f>IF(ISBLANK('Student MASTER'!F120),"",'Student MASTER'!F120)</f>
        <v/>
      </c>
      <c r="BK896" t="str">
        <f>IF(ISBLANK('Student MASTER'!G120),"",'Student MASTER'!G120)</f>
        <v/>
      </c>
      <c r="BL896" t="str">
        <f>IF(ISBLANK('Student MASTER'!AF120),"",'Student MASTER'!AF120)</f>
        <v/>
      </c>
      <c r="BN896" t="str">
        <f>IF(ISBLANK('Student MASTER'!BI120),"",'Student MASTER'!BI120)</f>
        <v/>
      </c>
    </row>
    <row r="897" spans="6:66">
      <c r="F897" t="str">
        <f>IF(ISBLANK('Student MASTER'!H121),"",'Student MASTER'!H121)</f>
        <v/>
      </c>
      <c r="G897" t="str">
        <f>IF(ISBLANK('Student MASTER'!I121),"",'Student MASTER'!I121)</f>
        <v/>
      </c>
      <c r="H897" t="str">
        <f>IF(ISBLANK('Student MASTER'!J121),"",'Student MASTER'!J121)</f>
        <v/>
      </c>
      <c r="I897" t="str">
        <f>IF(ISBLANK('Student MASTER'!K121),"",'Student MASTER'!K121)</f>
        <v/>
      </c>
      <c r="J897" t="str">
        <f>IF(ISBLANK('Student MASTER'!L121),"",'Student MASTER'!L121)</f>
        <v/>
      </c>
      <c r="K897" t="str">
        <f>IF(ISBLANK('Student MASTER'!M121),"",'Student MASTER'!M121)</f>
        <v/>
      </c>
      <c r="N897" t="str">
        <f>IF(ISBLANK('Student MASTER'!N121),"",'Student MASTER'!N121)</f>
        <v/>
      </c>
      <c r="AU897" t="str">
        <f>IF(ISBLANK('Student MASTER'!AU121),"",'Student MASTER'!AU121)</f>
        <v/>
      </c>
      <c r="AV897" t="str">
        <f>IF(ISBLANK('Student MASTER'!AV121),"",'Student MASTER'!AV121)</f>
        <v/>
      </c>
      <c r="AW897" t="str">
        <f>IF(ISBLANK('Student MASTER'!AW121),"",'Student MASTER'!AW121)</f>
        <v/>
      </c>
      <c r="AX897" t="str">
        <f>IF(ISBLANK('Student MASTER'!AX121),"",'Student MASTER'!AX121)</f>
        <v/>
      </c>
      <c r="BG897" t="str">
        <f>IF(ISBLANK('Student MASTER'!BG121),"",'Student MASTER'!BG121)</f>
        <v/>
      </c>
      <c r="BI897" s="29" t="str">
        <f>IF(ISBLANK('Student MASTER'!BH121),"",'Student MASTER'!BH121)</f>
        <v/>
      </c>
      <c r="BJ897" t="str">
        <f>IF(ISBLANK('Student MASTER'!F121),"",'Student MASTER'!F121)</f>
        <v/>
      </c>
      <c r="BK897" t="str">
        <f>IF(ISBLANK('Student MASTER'!G121),"",'Student MASTER'!G121)</f>
        <v/>
      </c>
      <c r="BL897" t="str">
        <f>IF(ISBLANK('Student MASTER'!AF121),"",'Student MASTER'!AF121)</f>
        <v/>
      </c>
      <c r="BN897" t="str">
        <f>IF(ISBLANK('Student MASTER'!BI121),"",'Student MASTER'!BI121)</f>
        <v/>
      </c>
    </row>
    <row r="898" spans="6:66">
      <c r="F898" t="str">
        <f>IF(ISBLANK('Student MASTER'!H122),"",'Student MASTER'!H122)</f>
        <v/>
      </c>
      <c r="G898" t="str">
        <f>IF(ISBLANK('Student MASTER'!I122),"",'Student MASTER'!I122)</f>
        <v/>
      </c>
      <c r="H898" t="str">
        <f>IF(ISBLANK('Student MASTER'!J122),"",'Student MASTER'!J122)</f>
        <v/>
      </c>
      <c r="I898" t="str">
        <f>IF(ISBLANK('Student MASTER'!K122),"",'Student MASTER'!K122)</f>
        <v/>
      </c>
      <c r="J898" t="str">
        <f>IF(ISBLANK('Student MASTER'!L122),"",'Student MASTER'!L122)</f>
        <v/>
      </c>
      <c r="K898" t="str">
        <f>IF(ISBLANK('Student MASTER'!M122),"",'Student MASTER'!M122)</f>
        <v/>
      </c>
      <c r="N898" t="str">
        <f>IF(ISBLANK('Student MASTER'!N122),"",'Student MASTER'!N122)</f>
        <v/>
      </c>
      <c r="AU898" t="str">
        <f>IF(ISBLANK('Student MASTER'!AU122),"",'Student MASTER'!AU122)</f>
        <v/>
      </c>
      <c r="AV898" t="str">
        <f>IF(ISBLANK('Student MASTER'!AV122),"",'Student MASTER'!AV122)</f>
        <v/>
      </c>
      <c r="AW898" t="str">
        <f>IF(ISBLANK('Student MASTER'!AW122),"",'Student MASTER'!AW122)</f>
        <v/>
      </c>
      <c r="AX898" t="str">
        <f>IF(ISBLANK('Student MASTER'!AX122),"",'Student MASTER'!AX122)</f>
        <v/>
      </c>
      <c r="BG898" t="str">
        <f>IF(ISBLANK('Student MASTER'!BG122),"",'Student MASTER'!BG122)</f>
        <v/>
      </c>
      <c r="BI898" s="29" t="str">
        <f>IF(ISBLANK('Student MASTER'!BH122),"",'Student MASTER'!BH122)</f>
        <v/>
      </c>
      <c r="BJ898" t="str">
        <f>IF(ISBLANK('Student MASTER'!F122),"",'Student MASTER'!F122)</f>
        <v/>
      </c>
      <c r="BK898" t="str">
        <f>IF(ISBLANK('Student MASTER'!G122),"",'Student MASTER'!G122)</f>
        <v/>
      </c>
      <c r="BL898" t="str">
        <f>IF(ISBLANK('Student MASTER'!AF122),"",'Student MASTER'!AF122)</f>
        <v/>
      </c>
      <c r="BN898" t="str">
        <f>IF(ISBLANK('Student MASTER'!BI122),"",'Student MASTER'!BI122)</f>
        <v/>
      </c>
    </row>
    <row r="899" spans="6:66">
      <c r="F899" t="str">
        <f>IF(ISBLANK('Student MASTER'!H123),"",'Student MASTER'!H123)</f>
        <v/>
      </c>
      <c r="G899" t="str">
        <f>IF(ISBLANK('Student MASTER'!I123),"",'Student MASTER'!I123)</f>
        <v/>
      </c>
      <c r="H899" t="str">
        <f>IF(ISBLANK('Student MASTER'!J123),"",'Student MASTER'!J123)</f>
        <v/>
      </c>
      <c r="I899" t="str">
        <f>IF(ISBLANK('Student MASTER'!K123),"",'Student MASTER'!K123)</f>
        <v/>
      </c>
      <c r="J899" t="str">
        <f>IF(ISBLANK('Student MASTER'!L123),"",'Student MASTER'!L123)</f>
        <v/>
      </c>
      <c r="K899" t="str">
        <f>IF(ISBLANK('Student MASTER'!M123),"",'Student MASTER'!M123)</f>
        <v/>
      </c>
      <c r="N899" t="str">
        <f>IF(ISBLANK('Student MASTER'!N123),"",'Student MASTER'!N123)</f>
        <v/>
      </c>
      <c r="AU899" t="str">
        <f>IF(ISBLANK('Student MASTER'!AU123),"",'Student MASTER'!AU123)</f>
        <v/>
      </c>
      <c r="AV899" t="str">
        <f>IF(ISBLANK('Student MASTER'!AV123),"",'Student MASTER'!AV123)</f>
        <v/>
      </c>
      <c r="AW899" t="str">
        <f>IF(ISBLANK('Student MASTER'!AW123),"",'Student MASTER'!AW123)</f>
        <v/>
      </c>
      <c r="AX899" t="str">
        <f>IF(ISBLANK('Student MASTER'!AX123),"",'Student MASTER'!AX123)</f>
        <v/>
      </c>
      <c r="BG899" t="str">
        <f>IF(ISBLANK('Student MASTER'!BG123),"",'Student MASTER'!BG123)</f>
        <v/>
      </c>
      <c r="BI899" s="29" t="str">
        <f>IF(ISBLANK('Student MASTER'!BH123),"",'Student MASTER'!BH123)</f>
        <v/>
      </c>
      <c r="BJ899" t="str">
        <f>IF(ISBLANK('Student MASTER'!F123),"",'Student MASTER'!F123)</f>
        <v/>
      </c>
      <c r="BK899" t="str">
        <f>IF(ISBLANK('Student MASTER'!G123),"",'Student MASTER'!G123)</f>
        <v/>
      </c>
      <c r="BL899" t="str">
        <f>IF(ISBLANK('Student MASTER'!AF123),"",'Student MASTER'!AF123)</f>
        <v/>
      </c>
      <c r="BN899" t="str">
        <f>IF(ISBLANK('Student MASTER'!BI123),"",'Student MASTER'!BI123)</f>
        <v/>
      </c>
    </row>
    <row r="900" spans="6:66">
      <c r="F900" t="str">
        <f>IF(ISBLANK('Student MASTER'!H124),"",'Student MASTER'!H124)</f>
        <v/>
      </c>
      <c r="G900" t="str">
        <f>IF(ISBLANK('Student MASTER'!I124),"",'Student MASTER'!I124)</f>
        <v/>
      </c>
      <c r="H900" t="str">
        <f>IF(ISBLANK('Student MASTER'!J124),"",'Student MASTER'!J124)</f>
        <v/>
      </c>
      <c r="I900" t="str">
        <f>IF(ISBLANK('Student MASTER'!K124),"",'Student MASTER'!K124)</f>
        <v/>
      </c>
      <c r="J900" t="str">
        <f>IF(ISBLANK('Student MASTER'!L124),"",'Student MASTER'!L124)</f>
        <v/>
      </c>
      <c r="K900" t="str">
        <f>IF(ISBLANK('Student MASTER'!M124),"",'Student MASTER'!M124)</f>
        <v/>
      </c>
      <c r="N900" t="str">
        <f>IF(ISBLANK('Student MASTER'!N124),"",'Student MASTER'!N124)</f>
        <v/>
      </c>
      <c r="AU900" t="str">
        <f>IF(ISBLANK('Student MASTER'!AU124),"",'Student MASTER'!AU124)</f>
        <v/>
      </c>
      <c r="AV900" t="str">
        <f>IF(ISBLANK('Student MASTER'!AV124),"",'Student MASTER'!AV124)</f>
        <v/>
      </c>
      <c r="AW900" t="str">
        <f>IF(ISBLANK('Student MASTER'!AW124),"",'Student MASTER'!AW124)</f>
        <v/>
      </c>
      <c r="AX900" t="str">
        <f>IF(ISBLANK('Student MASTER'!AX124),"",'Student MASTER'!AX124)</f>
        <v/>
      </c>
      <c r="BG900" t="str">
        <f>IF(ISBLANK('Student MASTER'!BG124),"",'Student MASTER'!BG124)</f>
        <v/>
      </c>
      <c r="BI900" s="29" t="str">
        <f>IF(ISBLANK('Student MASTER'!BH124),"",'Student MASTER'!BH124)</f>
        <v/>
      </c>
      <c r="BJ900" t="str">
        <f>IF(ISBLANK('Student MASTER'!F124),"",'Student MASTER'!F124)</f>
        <v/>
      </c>
      <c r="BK900" t="str">
        <f>IF(ISBLANK('Student MASTER'!G124),"",'Student MASTER'!G124)</f>
        <v/>
      </c>
      <c r="BL900" t="str">
        <f>IF(ISBLANK('Student MASTER'!AF124),"",'Student MASTER'!AF124)</f>
        <v/>
      </c>
      <c r="BN900" t="str">
        <f>IF(ISBLANK('Student MASTER'!BI124),"",'Student MASTER'!BI124)</f>
        <v/>
      </c>
    </row>
    <row r="901" spans="6:66">
      <c r="F901" t="str">
        <f>IF(ISBLANK('Student MASTER'!H125),"",'Student MASTER'!H125)</f>
        <v/>
      </c>
      <c r="G901" t="str">
        <f>IF(ISBLANK('Student MASTER'!I125),"",'Student MASTER'!I125)</f>
        <v/>
      </c>
      <c r="H901" t="str">
        <f>IF(ISBLANK('Student MASTER'!J125),"",'Student MASTER'!J125)</f>
        <v/>
      </c>
      <c r="I901" t="str">
        <f>IF(ISBLANK('Student MASTER'!K125),"",'Student MASTER'!K125)</f>
        <v/>
      </c>
      <c r="J901" t="str">
        <f>IF(ISBLANK('Student MASTER'!L125),"",'Student MASTER'!L125)</f>
        <v/>
      </c>
      <c r="K901" t="str">
        <f>IF(ISBLANK('Student MASTER'!M125),"",'Student MASTER'!M125)</f>
        <v/>
      </c>
      <c r="N901" t="str">
        <f>IF(ISBLANK('Student MASTER'!N125),"",'Student MASTER'!N125)</f>
        <v/>
      </c>
      <c r="AU901" t="str">
        <f>IF(ISBLANK('Student MASTER'!AU125),"",'Student MASTER'!AU125)</f>
        <v/>
      </c>
      <c r="AV901" t="str">
        <f>IF(ISBLANK('Student MASTER'!AV125),"",'Student MASTER'!AV125)</f>
        <v/>
      </c>
      <c r="AW901" t="str">
        <f>IF(ISBLANK('Student MASTER'!AW125),"",'Student MASTER'!AW125)</f>
        <v/>
      </c>
      <c r="AX901" t="str">
        <f>IF(ISBLANK('Student MASTER'!AX125),"",'Student MASTER'!AX125)</f>
        <v/>
      </c>
      <c r="BG901" t="str">
        <f>IF(ISBLANK('Student MASTER'!BG125),"",'Student MASTER'!BG125)</f>
        <v/>
      </c>
      <c r="BI901" s="29" t="str">
        <f>IF(ISBLANK('Student MASTER'!BH125),"",'Student MASTER'!BH125)</f>
        <v/>
      </c>
      <c r="BJ901" t="str">
        <f>IF(ISBLANK('Student MASTER'!F125),"",'Student MASTER'!F125)</f>
        <v/>
      </c>
      <c r="BK901" t="str">
        <f>IF(ISBLANK('Student MASTER'!G125),"",'Student MASTER'!G125)</f>
        <v/>
      </c>
      <c r="BL901" t="str">
        <f>IF(ISBLANK('Student MASTER'!AF125),"",'Student MASTER'!AF125)</f>
        <v/>
      </c>
      <c r="BN901" t="str">
        <f>IF(ISBLANK('Student MASTER'!BI125),"",'Student MASTER'!BI125)</f>
        <v/>
      </c>
    </row>
    <row r="902" spans="6:66">
      <c r="F902" t="str">
        <f>IF(ISBLANK('Student MASTER'!H126),"",'Student MASTER'!H126)</f>
        <v/>
      </c>
      <c r="G902" t="str">
        <f>IF(ISBLANK('Student MASTER'!I126),"",'Student MASTER'!I126)</f>
        <v/>
      </c>
      <c r="H902" t="str">
        <f>IF(ISBLANK('Student MASTER'!J126),"",'Student MASTER'!J126)</f>
        <v/>
      </c>
      <c r="I902" t="str">
        <f>IF(ISBLANK('Student MASTER'!K126),"",'Student MASTER'!K126)</f>
        <v/>
      </c>
      <c r="J902" t="str">
        <f>IF(ISBLANK('Student MASTER'!L126),"",'Student MASTER'!L126)</f>
        <v/>
      </c>
      <c r="K902" t="str">
        <f>IF(ISBLANK('Student MASTER'!M126),"",'Student MASTER'!M126)</f>
        <v/>
      </c>
      <c r="N902" t="str">
        <f>IF(ISBLANK('Student MASTER'!N126),"",'Student MASTER'!N126)</f>
        <v/>
      </c>
      <c r="AU902" t="str">
        <f>IF(ISBLANK('Student MASTER'!AU126),"",'Student MASTER'!AU126)</f>
        <v/>
      </c>
      <c r="AV902" t="str">
        <f>IF(ISBLANK('Student MASTER'!AV126),"",'Student MASTER'!AV126)</f>
        <v/>
      </c>
      <c r="AW902" t="str">
        <f>IF(ISBLANK('Student MASTER'!AW126),"",'Student MASTER'!AW126)</f>
        <v/>
      </c>
      <c r="AX902" t="str">
        <f>IF(ISBLANK('Student MASTER'!AX126),"",'Student MASTER'!AX126)</f>
        <v/>
      </c>
      <c r="BG902" t="str">
        <f>IF(ISBLANK('Student MASTER'!BG126),"",'Student MASTER'!BG126)</f>
        <v/>
      </c>
      <c r="BI902" s="29" t="str">
        <f>IF(ISBLANK('Student MASTER'!BH126),"",'Student MASTER'!BH126)</f>
        <v/>
      </c>
      <c r="BJ902" t="str">
        <f>IF(ISBLANK('Student MASTER'!F126),"",'Student MASTER'!F126)</f>
        <v/>
      </c>
      <c r="BK902" t="str">
        <f>IF(ISBLANK('Student MASTER'!G126),"",'Student MASTER'!G126)</f>
        <v/>
      </c>
      <c r="BL902" t="str">
        <f>IF(ISBLANK('Student MASTER'!AF126),"",'Student MASTER'!AF126)</f>
        <v/>
      </c>
      <c r="BN902" t="str">
        <f>IF(ISBLANK('Student MASTER'!BI126),"",'Student MASTER'!BI126)</f>
        <v/>
      </c>
    </row>
    <row r="903" spans="6:66">
      <c r="F903" t="str">
        <f>IF(ISBLANK('Student MASTER'!H127),"",'Student MASTER'!H127)</f>
        <v/>
      </c>
      <c r="G903" t="str">
        <f>IF(ISBLANK('Student MASTER'!I127),"",'Student MASTER'!I127)</f>
        <v/>
      </c>
      <c r="H903" t="str">
        <f>IF(ISBLANK('Student MASTER'!J127),"",'Student MASTER'!J127)</f>
        <v/>
      </c>
      <c r="I903" t="str">
        <f>IF(ISBLANK('Student MASTER'!K127),"",'Student MASTER'!K127)</f>
        <v/>
      </c>
      <c r="J903" t="str">
        <f>IF(ISBLANK('Student MASTER'!L127),"",'Student MASTER'!L127)</f>
        <v/>
      </c>
      <c r="K903" t="str">
        <f>IF(ISBLANK('Student MASTER'!M127),"",'Student MASTER'!M127)</f>
        <v/>
      </c>
      <c r="N903" t="str">
        <f>IF(ISBLANK('Student MASTER'!N127),"",'Student MASTER'!N127)</f>
        <v/>
      </c>
      <c r="AU903" t="str">
        <f>IF(ISBLANK('Student MASTER'!AU127),"",'Student MASTER'!AU127)</f>
        <v/>
      </c>
      <c r="AV903" t="str">
        <f>IF(ISBLANK('Student MASTER'!AV127),"",'Student MASTER'!AV127)</f>
        <v/>
      </c>
      <c r="AW903" t="str">
        <f>IF(ISBLANK('Student MASTER'!AW127),"",'Student MASTER'!AW127)</f>
        <v/>
      </c>
      <c r="AX903" t="str">
        <f>IF(ISBLANK('Student MASTER'!AX127),"",'Student MASTER'!AX127)</f>
        <v/>
      </c>
      <c r="BG903" t="str">
        <f>IF(ISBLANK('Student MASTER'!BG127),"",'Student MASTER'!BG127)</f>
        <v/>
      </c>
      <c r="BI903" s="29" t="str">
        <f>IF(ISBLANK('Student MASTER'!BH127),"",'Student MASTER'!BH127)</f>
        <v/>
      </c>
      <c r="BJ903" t="str">
        <f>IF(ISBLANK('Student MASTER'!F127),"",'Student MASTER'!F127)</f>
        <v/>
      </c>
      <c r="BK903" t="str">
        <f>IF(ISBLANK('Student MASTER'!G127),"",'Student MASTER'!G127)</f>
        <v/>
      </c>
      <c r="BL903" t="str">
        <f>IF(ISBLANK('Student MASTER'!AF127),"",'Student MASTER'!AF127)</f>
        <v/>
      </c>
      <c r="BN903" t="str">
        <f>IF(ISBLANK('Student MASTER'!BI127),"",'Student MASTER'!BI127)</f>
        <v/>
      </c>
    </row>
    <row r="904" spans="6:66">
      <c r="F904" t="str">
        <f>IF(ISBLANK('Student MASTER'!H128),"",'Student MASTER'!H128)</f>
        <v/>
      </c>
      <c r="G904" t="str">
        <f>IF(ISBLANK('Student MASTER'!I128),"",'Student MASTER'!I128)</f>
        <v/>
      </c>
      <c r="H904" t="str">
        <f>IF(ISBLANK('Student MASTER'!J128),"",'Student MASTER'!J128)</f>
        <v/>
      </c>
      <c r="I904" t="str">
        <f>IF(ISBLANK('Student MASTER'!K128),"",'Student MASTER'!K128)</f>
        <v/>
      </c>
      <c r="J904" t="str">
        <f>IF(ISBLANK('Student MASTER'!L128),"",'Student MASTER'!L128)</f>
        <v/>
      </c>
      <c r="K904" t="str">
        <f>IF(ISBLANK('Student MASTER'!M128),"",'Student MASTER'!M128)</f>
        <v/>
      </c>
      <c r="N904" t="str">
        <f>IF(ISBLANK('Student MASTER'!N128),"",'Student MASTER'!N128)</f>
        <v/>
      </c>
      <c r="AU904" t="str">
        <f>IF(ISBLANK('Student MASTER'!AU128),"",'Student MASTER'!AU128)</f>
        <v/>
      </c>
      <c r="AV904" t="str">
        <f>IF(ISBLANK('Student MASTER'!AV128),"",'Student MASTER'!AV128)</f>
        <v/>
      </c>
      <c r="AW904" t="str">
        <f>IF(ISBLANK('Student MASTER'!AW128),"",'Student MASTER'!AW128)</f>
        <v/>
      </c>
      <c r="AX904" t="str">
        <f>IF(ISBLANK('Student MASTER'!AX128),"",'Student MASTER'!AX128)</f>
        <v/>
      </c>
      <c r="BG904" t="str">
        <f>IF(ISBLANK('Student MASTER'!BG128),"",'Student MASTER'!BG128)</f>
        <v/>
      </c>
      <c r="BI904" s="29" t="str">
        <f>IF(ISBLANK('Student MASTER'!BH128),"",'Student MASTER'!BH128)</f>
        <v/>
      </c>
      <c r="BJ904" t="str">
        <f>IF(ISBLANK('Student MASTER'!F128),"",'Student MASTER'!F128)</f>
        <v/>
      </c>
      <c r="BK904" t="str">
        <f>IF(ISBLANK('Student MASTER'!G128),"",'Student MASTER'!G128)</f>
        <v/>
      </c>
      <c r="BL904" t="str">
        <f>IF(ISBLANK('Student MASTER'!AF128),"",'Student MASTER'!AF128)</f>
        <v/>
      </c>
      <c r="BN904">
        <f>IF(ISBLANK('Student MASTER'!BI128),"",'Student MASTER'!BI128)</f>
        <v>0</v>
      </c>
    </row>
    <row r="905" spans="6:66">
      <c r="F905" t="str">
        <f>IF(ISBLANK('Student MASTER'!H129),"",'Student MASTER'!H129)</f>
        <v/>
      </c>
      <c r="G905" t="str">
        <f>IF(ISBLANK('Student MASTER'!I129),"",'Student MASTER'!I129)</f>
        <v/>
      </c>
      <c r="H905" t="str">
        <f>IF(ISBLANK('Student MASTER'!J129),"",'Student MASTER'!J129)</f>
        <v/>
      </c>
      <c r="I905" t="str">
        <f>IF(ISBLANK('Student MASTER'!K129),"",'Student MASTER'!K129)</f>
        <v/>
      </c>
      <c r="J905" t="str">
        <f>IF(ISBLANK('Student MASTER'!L129),"",'Student MASTER'!L129)</f>
        <v/>
      </c>
      <c r="K905" t="str">
        <f>IF(ISBLANK('Student MASTER'!M129),"",'Student MASTER'!M129)</f>
        <v/>
      </c>
      <c r="N905" t="str">
        <f>IF(ISBLANK('Student MASTER'!N129),"",'Student MASTER'!N129)</f>
        <v/>
      </c>
      <c r="AU905" t="str">
        <f>IF(ISBLANK('Student MASTER'!AU129),"",'Student MASTER'!AU129)</f>
        <v/>
      </c>
      <c r="AV905" t="str">
        <f>IF(ISBLANK('Student MASTER'!AV129),"",'Student MASTER'!AV129)</f>
        <v/>
      </c>
      <c r="AW905" t="str">
        <f>IF(ISBLANK('Student MASTER'!AW129),"",'Student MASTER'!AW129)</f>
        <v/>
      </c>
      <c r="AX905" t="str">
        <f>IF(ISBLANK('Student MASTER'!AX129),"",'Student MASTER'!AX129)</f>
        <v/>
      </c>
      <c r="BG905" t="str">
        <f>IF(ISBLANK('Student MASTER'!BG129),"",'Student MASTER'!BG129)</f>
        <v/>
      </c>
      <c r="BI905" s="29" t="str">
        <f>IF(ISBLANK('Student MASTER'!BH129),"",'Student MASTER'!BH129)</f>
        <v/>
      </c>
      <c r="BJ905" t="str">
        <f>IF(ISBLANK('Student MASTER'!F129),"",'Student MASTER'!F129)</f>
        <v/>
      </c>
      <c r="BK905" t="str">
        <f>IF(ISBLANK('Student MASTER'!G129),"",'Student MASTER'!G129)</f>
        <v/>
      </c>
      <c r="BL905" t="str">
        <f>IF(ISBLANK('Student MASTER'!AF129),"",'Student MASTER'!AF129)</f>
        <v/>
      </c>
      <c r="BN905" t="str">
        <f>IF(ISBLANK('Student MASTER'!BI129),"",'Student MASTER'!BI129)</f>
        <v/>
      </c>
    </row>
    <row r="906" spans="6:66">
      <c r="F906" t="str">
        <f>IF(ISBLANK('Student MASTER'!H130),"",'Student MASTER'!H130)</f>
        <v/>
      </c>
      <c r="G906" t="str">
        <f>IF(ISBLANK('Student MASTER'!I130),"",'Student MASTER'!I130)</f>
        <v/>
      </c>
      <c r="H906" t="str">
        <f>IF(ISBLANK('Student MASTER'!J130),"",'Student MASTER'!J130)</f>
        <v/>
      </c>
      <c r="I906" t="str">
        <f>IF(ISBLANK('Student MASTER'!K130),"",'Student MASTER'!K130)</f>
        <v/>
      </c>
      <c r="J906" t="str">
        <f>IF(ISBLANK('Student MASTER'!L130),"",'Student MASTER'!L130)</f>
        <v/>
      </c>
      <c r="K906" t="str">
        <f>IF(ISBLANK('Student MASTER'!M130),"",'Student MASTER'!M130)</f>
        <v/>
      </c>
      <c r="N906" t="str">
        <f>IF(ISBLANK('Student MASTER'!N130),"",'Student MASTER'!N130)</f>
        <v/>
      </c>
      <c r="AU906" t="str">
        <f>IF(ISBLANK('Student MASTER'!AU130),"",'Student MASTER'!AU130)</f>
        <v/>
      </c>
      <c r="AV906" t="str">
        <f>IF(ISBLANK('Student MASTER'!AV130),"",'Student MASTER'!AV130)</f>
        <v/>
      </c>
      <c r="AW906" t="str">
        <f>IF(ISBLANK('Student MASTER'!AW130),"",'Student MASTER'!AW130)</f>
        <v/>
      </c>
      <c r="AX906" t="str">
        <f>IF(ISBLANK('Student MASTER'!AX130),"",'Student MASTER'!AX130)</f>
        <v/>
      </c>
      <c r="BG906" t="str">
        <f>IF(ISBLANK('Student MASTER'!BG130),"",'Student MASTER'!BG130)</f>
        <v/>
      </c>
      <c r="BI906" s="29" t="str">
        <f>IF(ISBLANK('Student MASTER'!BH130),"",'Student MASTER'!BH130)</f>
        <v/>
      </c>
      <c r="BJ906" t="str">
        <f>IF(ISBLANK('Student MASTER'!F130),"",'Student MASTER'!F130)</f>
        <v/>
      </c>
      <c r="BK906" t="str">
        <f>IF(ISBLANK('Student MASTER'!G130),"",'Student MASTER'!G130)</f>
        <v/>
      </c>
      <c r="BL906" t="str">
        <f>IF(ISBLANK('Student MASTER'!AF130),"",'Student MASTER'!AF130)</f>
        <v/>
      </c>
      <c r="BN906" t="str">
        <f>IF(ISBLANK('Student MASTER'!BI130),"",'Student MASTER'!BI130)</f>
        <v/>
      </c>
    </row>
    <row r="907" spans="6:66">
      <c r="F907" t="str">
        <f>IF(ISBLANK('Student MASTER'!H131),"",'Student MASTER'!H131)</f>
        <v/>
      </c>
      <c r="G907" t="str">
        <f>IF(ISBLANK('Student MASTER'!I131),"",'Student MASTER'!I131)</f>
        <v/>
      </c>
      <c r="H907" t="str">
        <f>IF(ISBLANK('Student MASTER'!J131),"",'Student MASTER'!J131)</f>
        <v/>
      </c>
      <c r="I907" t="str">
        <f>IF(ISBLANK('Student MASTER'!K131),"",'Student MASTER'!K131)</f>
        <v/>
      </c>
      <c r="J907" t="str">
        <f>IF(ISBLANK('Student MASTER'!L131),"",'Student MASTER'!L131)</f>
        <v/>
      </c>
      <c r="K907" t="str">
        <f>IF(ISBLANK('Student MASTER'!M131),"",'Student MASTER'!M131)</f>
        <v/>
      </c>
      <c r="N907" t="str">
        <f>IF(ISBLANK('Student MASTER'!N131),"",'Student MASTER'!N131)</f>
        <v/>
      </c>
      <c r="AU907" t="str">
        <f>IF(ISBLANK('Student MASTER'!AU131),"",'Student MASTER'!AU131)</f>
        <v/>
      </c>
      <c r="AV907" t="str">
        <f>IF(ISBLANK('Student MASTER'!AV131),"",'Student MASTER'!AV131)</f>
        <v/>
      </c>
      <c r="AW907" t="str">
        <f>IF(ISBLANK('Student MASTER'!AW131),"",'Student MASTER'!AW131)</f>
        <v/>
      </c>
      <c r="AX907" t="str">
        <f>IF(ISBLANK('Student MASTER'!AX131),"",'Student MASTER'!AX131)</f>
        <v/>
      </c>
      <c r="BG907" t="str">
        <f>IF(ISBLANK('Student MASTER'!BG131),"",'Student MASTER'!BG131)</f>
        <v/>
      </c>
      <c r="BI907" s="29" t="str">
        <f>IF(ISBLANK('Student MASTER'!BH131),"",'Student MASTER'!BH131)</f>
        <v/>
      </c>
      <c r="BJ907" t="str">
        <f>IF(ISBLANK('Student MASTER'!F131),"",'Student MASTER'!F131)</f>
        <v/>
      </c>
      <c r="BK907" t="str">
        <f>IF(ISBLANK('Student MASTER'!G131),"",'Student MASTER'!G131)</f>
        <v/>
      </c>
      <c r="BL907" t="str">
        <f>IF(ISBLANK('Student MASTER'!AF131),"",'Student MASTER'!AF131)</f>
        <v/>
      </c>
      <c r="BN907" t="str">
        <f>IF(ISBLANK('Student MASTER'!BI131),"",'Student MASTER'!BI131)</f>
        <v/>
      </c>
    </row>
    <row r="908" spans="6:66">
      <c r="F908" t="str">
        <f>IF(ISBLANK('Student MASTER'!H132),"",'Student MASTER'!H132)</f>
        <v/>
      </c>
      <c r="G908" t="str">
        <f>IF(ISBLANK('Student MASTER'!I132),"",'Student MASTER'!I132)</f>
        <v/>
      </c>
      <c r="H908" t="str">
        <f>IF(ISBLANK('Student MASTER'!J132),"",'Student MASTER'!J132)</f>
        <v/>
      </c>
      <c r="I908" t="str">
        <f>IF(ISBLANK('Student MASTER'!K132),"",'Student MASTER'!K132)</f>
        <v/>
      </c>
      <c r="J908" t="str">
        <f>IF(ISBLANK('Student MASTER'!L132),"",'Student MASTER'!L132)</f>
        <v/>
      </c>
      <c r="K908" t="str">
        <f>IF(ISBLANK('Student MASTER'!M132),"",'Student MASTER'!M132)</f>
        <v/>
      </c>
      <c r="N908" t="str">
        <f>IF(ISBLANK('Student MASTER'!N132),"",'Student MASTER'!N132)</f>
        <v/>
      </c>
      <c r="AU908" t="str">
        <f>IF(ISBLANK('Student MASTER'!AU132),"",'Student MASTER'!AU132)</f>
        <v/>
      </c>
      <c r="AV908" t="str">
        <f>IF(ISBLANK('Student MASTER'!AV132),"",'Student MASTER'!AV132)</f>
        <v/>
      </c>
      <c r="AW908" t="str">
        <f>IF(ISBLANK('Student MASTER'!AW132),"",'Student MASTER'!AW132)</f>
        <v/>
      </c>
      <c r="AX908" t="str">
        <f>IF(ISBLANK('Student MASTER'!AX132),"",'Student MASTER'!AX132)</f>
        <v/>
      </c>
      <c r="BG908" t="str">
        <f>IF(ISBLANK('Student MASTER'!BG132),"",'Student MASTER'!BG132)</f>
        <v/>
      </c>
      <c r="BI908" s="29" t="str">
        <f>IF(ISBLANK('Student MASTER'!BH132),"",'Student MASTER'!BH132)</f>
        <v/>
      </c>
      <c r="BJ908" t="str">
        <f>IF(ISBLANK('Student MASTER'!F132),"",'Student MASTER'!F132)</f>
        <v/>
      </c>
      <c r="BK908" t="str">
        <f>IF(ISBLANK('Student MASTER'!G132),"",'Student MASTER'!G132)</f>
        <v/>
      </c>
      <c r="BL908" t="str">
        <f>IF(ISBLANK('Student MASTER'!AF132),"",'Student MASTER'!AF132)</f>
        <v/>
      </c>
      <c r="BN908" t="str">
        <f>IF(ISBLANK('Student MASTER'!BI132),"",'Student MASTER'!BI132)</f>
        <v/>
      </c>
    </row>
    <row r="909" spans="6:66">
      <c r="F909" t="str">
        <f>IF(ISBLANK('Student MASTER'!H133),"",'Student MASTER'!H133)</f>
        <v/>
      </c>
      <c r="G909" t="str">
        <f>IF(ISBLANK('Student MASTER'!I133),"",'Student MASTER'!I133)</f>
        <v/>
      </c>
      <c r="H909" t="str">
        <f>IF(ISBLANK('Student MASTER'!J133),"",'Student MASTER'!J133)</f>
        <v/>
      </c>
      <c r="I909" t="str">
        <f>IF(ISBLANK('Student MASTER'!K133),"",'Student MASTER'!K133)</f>
        <v/>
      </c>
      <c r="J909" t="str">
        <f>IF(ISBLANK('Student MASTER'!L133),"",'Student MASTER'!L133)</f>
        <v/>
      </c>
      <c r="K909" t="str">
        <f>IF(ISBLANK('Student MASTER'!M133),"",'Student MASTER'!M133)</f>
        <v/>
      </c>
      <c r="N909" t="str">
        <f>IF(ISBLANK('Student MASTER'!N133),"",'Student MASTER'!N133)</f>
        <v/>
      </c>
      <c r="AU909" t="str">
        <f>IF(ISBLANK('Student MASTER'!AU133),"",'Student MASTER'!AU133)</f>
        <v/>
      </c>
      <c r="AV909" t="str">
        <f>IF(ISBLANK('Student MASTER'!AV133),"",'Student MASTER'!AV133)</f>
        <v/>
      </c>
      <c r="AW909" t="str">
        <f>IF(ISBLANK('Student MASTER'!AW133),"",'Student MASTER'!AW133)</f>
        <v/>
      </c>
      <c r="AX909" t="str">
        <f>IF(ISBLANK('Student MASTER'!AX133),"",'Student MASTER'!AX133)</f>
        <v/>
      </c>
      <c r="BG909" t="str">
        <f>IF(ISBLANK('Student MASTER'!BG133),"",'Student MASTER'!BG133)</f>
        <v/>
      </c>
      <c r="BI909" s="29" t="str">
        <f>IF(ISBLANK('Student MASTER'!BH133),"",'Student MASTER'!BH133)</f>
        <v/>
      </c>
      <c r="BJ909" t="str">
        <f>IF(ISBLANK('Student MASTER'!F133),"",'Student MASTER'!F133)</f>
        <v/>
      </c>
      <c r="BK909" t="str">
        <f>IF(ISBLANK('Student MASTER'!G133),"",'Student MASTER'!G133)</f>
        <v/>
      </c>
      <c r="BL909" t="str">
        <f>IF(ISBLANK('Student MASTER'!AF133),"",'Student MASTER'!AF133)</f>
        <v/>
      </c>
      <c r="BN909" t="str">
        <f>IF(ISBLANK('Student MASTER'!BI133),"",'Student MASTER'!BI133)</f>
        <v/>
      </c>
    </row>
    <row r="910" spans="6:66">
      <c r="F910" t="str">
        <f>IF(ISBLANK('Student MASTER'!H134),"",'Student MASTER'!H134)</f>
        <v/>
      </c>
      <c r="G910" t="str">
        <f>IF(ISBLANK('Student MASTER'!I134),"",'Student MASTER'!I134)</f>
        <v/>
      </c>
      <c r="H910" t="str">
        <f>IF(ISBLANK('Student MASTER'!J134),"",'Student MASTER'!J134)</f>
        <v/>
      </c>
      <c r="I910" t="str">
        <f>IF(ISBLANK('Student MASTER'!K134),"",'Student MASTER'!K134)</f>
        <v/>
      </c>
      <c r="J910" t="str">
        <f>IF(ISBLANK('Student MASTER'!L134),"",'Student MASTER'!L134)</f>
        <v/>
      </c>
      <c r="K910" t="str">
        <f>IF(ISBLANK('Student MASTER'!M134),"",'Student MASTER'!M134)</f>
        <v/>
      </c>
      <c r="N910" t="str">
        <f>IF(ISBLANK('Student MASTER'!N134),"",'Student MASTER'!N134)</f>
        <v/>
      </c>
      <c r="AU910" t="str">
        <f>IF(ISBLANK('Student MASTER'!AU134),"",'Student MASTER'!AU134)</f>
        <v/>
      </c>
      <c r="AV910" t="str">
        <f>IF(ISBLANK('Student MASTER'!AV134),"",'Student MASTER'!AV134)</f>
        <v/>
      </c>
      <c r="AW910" t="str">
        <f>IF(ISBLANK('Student MASTER'!AW134),"",'Student MASTER'!AW134)</f>
        <v/>
      </c>
      <c r="AX910" t="str">
        <f>IF(ISBLANK('Student MASTER'!AX134),"",'Student MASTER'!AX134)</f>
        <v/>
      </c>
      <c r="BG910" t="str">
        <f>IF(ISBLANK('Student MASTER'!BG134),"",'Student MASTER'!BG134)</f>
        <v/>
      </c>
      <c r="BI910" s="29" t="str">
        <f>IF(ISBLANK('Student MASTER'!BH134),"",'Student MASTER'!BH134)</f>
        <v/>
      </c>
      <c r="BJ910" t="str">
        <f>IF(ISBLANK('Student MASTER'!F134),"",'Student MASTER'!F134)</f>
        <v/>
      </c>
      <c r="BK910" t="str">
        <f>IF(ISBLANK('Student MASTER'!G134),"",'Student MASTER'!G134)</f>
        <v/>
      </c>
      <c r="BL910" t="str">
        <f>IF(ISBLANK('Student MASTER'!AF134),"",'Student MASTER'!AF134)</f>
        <v/>
      </c>
      <c r="BN910" t="str">
        <f>IF(ISBLANK('Student MASTER'!BI134),"",'Student MASTER'!BI134)</f>
        <v/>
      </c>
    </row>
    <row r="911" spans="6:66">
      <c r="F911" t="str">
        <f>IF(ISBLANK('Student MASTER'!H135),"",'Student MASTER'!H135)</f>
        <v/>
      </c>
      <c r="G911" t="str">
        <f>IF(ISBLANK('Student MASTER'!I135),"",'Student MASTER'!I135)</f>
        <v/>
      </c>
      <c r="H911" t="str">
        <f>IF(ISBLANK('Student MASTER'!J135),"",'Student MASTER'!J135)</f>
        <v/>
      </c>
      <c r="I911" t="str">
        <f>IF(ISBLANK('Student MASTER'!K135),"",'Student MASTER'!K135)</f>
        <v/>
      </c>
      <c r="J911" t="str">
        <f>IF(ISBLANK('Student MASTER'!L135),"",'Student MASTER'!L135)</f>
        <v/>
      </c>
      <c r="K911" t="str">
        <f>IF(ISBLANK('Student MASTER'!M135),"",'Student MASTER'!M135)</f>
        <v/>
      </c>
      <c r="N911" t="str">
        <f>IF(ISBLANK('Student MASTER'!N135),"",'Student MASTER'!N135)</f>
        <v/>
      </c>
      <c r="AU911" t="str">
        <f>IF(ISBLANK('Student MASTER'!AU135),"",'Student MASTER'!AU135)</f>
        <v/>
      </c>
      <c r="AV911" t="str">
        <f>IF(ISBLANK('Student MASTER'!AV135),"",'Student MASTER'!AV135)</f>
        <v/>
      </c>
      <c r="AW911" t="str">
        <f>IF(ISBLANK('Student MASTER'!AW135),"",'Student MASTER'!AW135)</f>
        <v/>
      </c>
      <c r="AX911" t="str">
        <f>IF(ISBLANK('Student MASTER'!AX135),"",'Student MASTER'!AX135)</f>
        <v/>
      </c>
      <c r="BG911" t="str">
        <f>IF(ISBLANK('Student MASTER'!BG135),"",'Student MASTER'!BG135)</f>
        <v/>
      </c>
      <c r="BI911" s="29" t="str">
        <f>IF(ISBLANK('Student MASTER'!BH135),"",'Student MASTER'!BH135)</f>
        <v/>
      </c>
      <c r="BJ911" t="str">
        <f>IF(ISBLANK('Student MASTER'!F135),"",'Student MASTER'!F135)</f>
        <v/>
      </c>
      <c r="BK911" t="str">
        <f>IF(ISBLANK('Student MASTER'!G135),"",'Student MASTER'!G135)</f>
        <v/>
      </c>
      <c r="BL911" t="str">
        <f>IF(ISBLANK('Student MASTER'!AF135),"",'Student MASTER'!AF135)</f>
        <v/>
      </c>
      <c r="BN911" t="str">
        <f>IF(ISBLANK('Student MASTER'!BI135),"",'Student MASTER'!BI135)</f>
        <v/>
      </c>
    </row>
    <row r="912" spans="6:66">
      <c r="F912" t="str">
        <f>IF(ISBLANK('Student MASTER'!H136),"",'Student MASTER'!H136)</f>
        <v/>
      </c>
      <c r="G912" t="str">
        <f>IF(ISBLANK('Student MASTER'!I136),"",'Student MASTER'!I136)</f>
        <v/>
      </c>
      <c r="H912" t="str">
        <f>IF(ISBLANK('Student MASTER'!J136),"",'Student MASTER'!J136)</f>
        <v/>
      </c>
      <c r="I912" t="str">
        <f>IF(ISBLANK('Student MASTER'!K136),"",'Student MASTER'!K136)</f>
        <v/>
      </c>
      <c r="J912" t="str">
        <f>IF(ISBLANK('Student MASTER'!L136),"",'Student MASTER'!L136)</f>
        <v/>
      </c>
      <c r="K912" t="str">
        <f>IF(ISBLANK('Student MASTER'!M136),"",'Student MASTER'!M136)</f>
        <v/>
      </c>
      <c r="N912" t="str">
        <f>IF(ISBLANK('Student MASTER'!N136),"",'Student MASTER'!N136)</f>
        <v/>
      </c>
      <c r="AU912" t="str">
        <f>IF(ISBLANK('Student MASTER'!AU136),"",'Student MASTER'!AU136)</f>
        <v/>
      </c>
      <c r="AV912" t="str">
        <f>IF(ISBLANK('Student MASTER'!AV136),"",'Student MASTER'!AV136)</f>
        <v/>
      </c>
      <c r="AW912" t="str">
        <f>IF(ISBLANK('Student MASTER'!AW136),"",'Student MASTER'!AW136)</f>
        <v/>
      </c>
      <c r="AX912" t="str">
        <f>IF(ISBLANK('Student MASTER'!AX136),"",'Student MASTER'!AX136)</f>
        <v/>
      </c>
      <c r="BG912" t="str">
        <f>IF(ISBLANK('Student MASTER'!BG136),"",'Student MASTER'!BG136)</f>
        <v/>
      </c>
      <c r="BI912" s="29" t="str">
        <f>IF(ISBLANK('Student MASTER'!BH136),"",'Student MASTER'!BH136)</f>
        <v/>
      </c>
      <c r="BJ912" t="str">
        <f>IF(ISBLANK('Student MASTER'!F136),"",'Student MASTER'!F136)</f>
        <v/>
      </c>
      <c r="BK912" t="str">
        <f>IF(ISBLANK('Student MASTER'!G136),"",'Student MASTER'!G136)</f>
        <v/>
      </c>
      <c r="BL912" t="str">
        <f>IF(ISBLANK('Student MASTER'!AF136),"",'Student MASTER'!AF136)</f>
        <v/>
      </c>
      <c r="BN912" t="str">
        <f>IF(ISBLANK('Student MASTER'!BI136),"",'Student MASTER'!BI136)</f>
        <v/>
      </c>
    </row>
    <row r="913" spans="6:66">
      <c r="F913" t="str">
        <f>IF(ISBLANK('Student MASTER'!H137),"",'Student MASTER'!H137)</f>
        <v/>
      </c>
      <c r="G913" t="str">
        <f>IF(ISBLANK('Student MASTER'!I137),"",'Student MASTER'!I137)</f>
        <v/>
      </c>
      <c r="H913" t="str">
        <f>IF(ISBLANK('Student MASTER'!J137),"",'Student MASTER'!J137)</f>
        <v/>
      </c>
      <c r="I913" t="str">
        <f>IF(ISBLANK('Student MASTER'!K137),"",'Student MASTER'!K137)</f>
        <v/>
      </c>
      <c r="J913" t="str">
        <f>IF(ISBLANK('Student MASTER'!L137),"",'Student MASTER'!L137)</f>
        <v/>
      </c>
      <c r="K913" t="str">
        <f>IF(ISBLANK('Student MASTER'!M137),"",'Student MASTER'!M137)</f>
        <v/>
      </c>
      <c r="N913" t="str">
        <f>IF(ISBLANK('Student MASTER'!N137),"",'Student MASTER'!N137)</f>
        <v/>
      </c>
      <c r="AU913" t="str">
        <f>IF(ISBLANK('Student MASTER'!AU137),"",'Student MASTER'!AU137)</f>
        <v/>
      </c>
      <c r="AV913" t="str">
        <f>IF(ISBLANK('Student MASTER'!AV137),"",'Student MASTER'!AV137)</f>
        <v/>
      </c>
      <c r="AW913" t="str">
        <f>IF(ISBLANK('Student MASTER'!AW137),"",'Student MASTER'!AW137)</f>
        <v/>
      </c>
      <c r="AX913" t="str">
        <f>IF(ISBLANK('Student MASTER'!AX137),"",'Student MASTER'!AX137)</f>
        <v/>
      </c>
      <c r="BG913" t="str">
        <f>IF(ISBLANK('Student MASTER'!BG137),"",'Student MASTER'!BG137)</f>
        <v/>
      </c>
      <c r="BI913" s="29" t="str">
        <f>IF(ISBLANK('Student MASTER'!BH137),"",'Student MASTER'!BH137)</f>
        <v/>
      </c>
      <c r="BJ913" t="str">
        <f>IF(ISBLANK('Student MASTER'!F137),"",'Student MASTER'!F137)</f>
        <v/>
      </c>
      <c r="BK913" t="str">
        <f>IF(ISBLANK('Student MASTER'!G137),"",'Student MASTER'!G137)</f>
        <v/>
      </c>
      <c r="BL913" t="str">
        <f>IF(ISBLANK('Student MASTER'!AF137),"",'Student MASTER'!AF137)</f>
        <v/>
      </c>
      <c r="BN913" t="str">
        <f>IF(ISBLANK('Student MASTER'!BI137),"",'Student MASTER'!BI137)</f>
        <v/>
      </c>
    </row>
    <row r="914" spans="6:66">
      <c r="F914" t="str">
        <f>IF(ISBLANK('Student MASTER'!H138),"",'Student MASTER'!H138)</f>
        <v/>
      </c>
      <c r="G914" t="str">
        <f>IF(ISBLANK('Student MASTER'!I138),"",'Student MASTER'!I138)</f>
        <v/>
      </c>
      <c r="H914" t="str">
        <f>IF(ISBLANK('Student MASTER'!J138),"",'Student MASTER'!J138)</f>
        <v/>
      </c>
      <c r="I914" t="str">
        <f>IF(ISBLANK('Student MASTER'!K138),"",'Student MASTER'!K138)</f>
        <v/>
      </c>
      <c r="J914" t="str">
        <f>IF(ISBLANK('Student MASTER'!L138),"",'Student MASTER'!L138)</f>
        <v/>
      </c>
      <c r="K914" t="str">
        <f>IF(ISBLANK('Student MASTER'!M138),"",'Student MASTER'!M138)</f>
        <v/>
      </c>
      <c r="N914" t="str">
        <f>IF(ISBLANK('Student MASTER'!N138),"",'Student MASTER'!N138)</f>
        <v/>
      </c>
      <c r="AU914" t="str">
        <f>IF(ISBLANK('Student MASTER'!AU138),"",'Student MASTER'!AU138)</f>
        <v/>
      </c>
      <c r="AV914" t="str">
        <f>IF(ISBLANK('Student MASTER'!AV138),"",'Student MASTER'!AV138)</f>
        <v/>
      </c>
      <c r="AW914" t="str">
        <f>IF(ISBLANK('Student MASTER'!AW138),"",'Student MASTER'!AW138)</f>
        <v/>
      </c>
      <c r="AX914" t="str">
        <f>IF(ISBLANK('Student MASTER'!AX138),"",'Student MASTER'!AX138)</f>
        <v/>
      </c>
      <c r="BG914" t="str">
        <f>IF(ISBLANK('Student MASTER'!BG138),"",'Student MASTER'!BG138)</f>
        <v/>
      </c>
      <c r="BI914" s="29" t="str">
        <f>IF(ISBLANK('Student MASTER'!BH138),"",'Student MASTER'!BH138)</f>
        <v/>
      </c>
      <c r="BJ914" t="str">
        <f>IF(ISBLANK('Student MASTER'!F138),"",'Student MASTER'!F138)</f>
        <v/>
      </c>
      <c r="BK914" t="str">
        <f>IF(ISBLANK('Student MASTER'!G138),"",'Student MASTER'!G138)</f>
        <v/>
      </c>
      <c r="BL914" t="str">
        <f>IF(ISBLANK('Student MASTER'!AF138),"",'Student MASTER'!AF138)</f>
        <v/>
      </c>
      <c r="BN914" t="str">
        <f>IF(ISBLANK('Student MASTER'!BI138),"",'Student MASTER'!BI138)</f>
        <v/>
      </c>
    </row>
    <row r="915" spans="6:66">
      <c r="F915" t="str">
        <f>IF(ISBLANK('Student MASTER'!H139),"",'Student MASTER'!H139)</f>
        <v/>
      </c>
      <c r="G915" t="str">
        <f>IF(ISBLANK('Student MASTER'!I139),"",'Student MASTER'!I139)</f>
        <v/>
      </c>
      <c r="H915" t="str">
        <f>IF(ISBLANK('Student MASTER'!J139),"",'Student MASTER'!J139)</f>
        <v/>
      </c>
      <c r="I915" t="str">
        <f>IF(ISBLANK('Student MASTER'!K139),"",'Student MASTER'!K139)</f>
        <v/>
      </c>
      <c r="J915" t="str">
        <f>IF(ISBLANK('Student MASTER'!L139),"",'Student MASTER'!L139)</f>
        <v/>
      </c>
      <c r="K915" t="str">
        <f>IF(ISBLANK('Student MASTER'!M139),"",'Student MASTER'!M139)</f>
        <v/>
      </c>
      <c r="N915" t="str">
        <f>IF(ISBLANK('Student MASTER'!N139),"",'Student MASTER'!N139)</f>
        <v/>
      </c>
      <c r="AU915" t="str">
        <f>IF(ISBLANK('Student MASTER'!AU139),"",'Student MASTER'!AU139)</f>
        <v/>
      </c>
      <c r="AV915" t="str">
        <f>IF(ISBLANK('Student MASTER'!AV139),"",'Student MASTER'!AV139)</f>
        <v/>
      </c>
      <c r="AW915" t="str">
        <f>IF(ISBLANK('Student MASTER'!AW139),"",'Student MASTER'!AW139)</f>
        <v/>
      </c>
      <c r="AX915" t="str">
        <f>IF(ISBLANK('Student MASTER'!AX139),"",'Student MASTER'!AX139)</f>
        <v/>
      </c>
      <c r="BG915" t="str">
        <f>IF(ISBLANK('Student MASTER'!BG139),"",'Student MASTER'!BG139)</f>
        <v/>
      </c>
      <c r="BI915" s="29" t="str">
        <f>IF(ISBLANK('Student MASTER'!BH139),"",'Student MASTER'!BH139)</f>
        <v/>
      </c>
      <c r="BJ915" t="str">
        <f>IF(ISBLANK('Student MASTER'!F139),"",'Student MASTER'!F139)</f>
        <v/>
      </c>
      <c r="BK915" t="str">
        <f>IF(ISBLANK('Student MASTER'!G139),"",'Student MASTER'!G139)</f>
        <v/>
      </c>
      <c r="BL915" t="str">
        <f>IF(ISBLANK('Student MASTER'!AF139),"",'Student MASTER'!AF139)</f>
        <v/>
      </c>
      <c r="BN915" t="str">
        <f>IF(ISBLANK('Student MASTER'!BI139),"",'Student MASTER'!BI139)</f>
        <v/>
      </c>
    </row>
    <row r="916" spans="6:66">
      <c r="F916" t="str">
        <f>IF(ISBLANK('Student MASTER'!H140),"",'Student MASTER'!H140)</f>
        <v/>
      </c>
      <c r="G916" t="str">
        <f>IF(ISBLANK('Student MASTER'!I140),"",'Student MASTER'!I140)</f>
        <v/>
      </c>
      <c r="H916" t="str">
        <f>IF(ISBLANK('Student MASTER'!J140),"",'Student MASTER'!J140)</f>
        <v/>
      </c>
      <c r="I916" t="str">
        <f>IF(ISBLANK('Student MASTER'!K140),"",'Student MASTER'!K140)</f>
        <v/>
      </c>
      <c r="J916" t="str">
        <f>IF(ISBLANK('Student MASTER'!L140),"",'Student MASTER'!L140)</f>
        <v/>
      </c>
      <c r="K916" t="str">
        <f>IF(ISBLANK('Student MASTER'!M140),"",'Student MASTER'!M140)</f>
        <v/>
      </c>
      <c r="N916" t="str">
        <f>IF(ISBLANK('Student MASTER'!N140),"",'Student MASTER'!N140)</f>
        <v/>
      </c>
      <c r="AU916" t="str">
        <f>IF(ISBLANK('Student MASTER'!AU140),"",'Student MASTER'!AU140)</f>
        <v/>
      </c>
      <c r="AV916" t="str">
        <f>IF(ISBLANK('Student MASTER'!AV140),"",'Student MASTER'!AV140)</f>
        <v/>
      </c>
      <c r="AW916" t="str">
        <f>IF(ISBLANK('Student MASTER'!AW140),"",'Student MASTER'!AW140)</f>
        <v/>
      </c>
      <c r="AX916" t="str">
        <f>IF(ISBLANK('Student MASTER'!AX140),"",'Student MASTER'!AX140)</f>
        <v/>
      </c>
      <c r="BG916" t="str">
        <f>IF(ISBLANK('Student MASTER'!BG140),"",'Student MASTER'!BG140)</f>
        <v/>
      </c>
      <c r="BI916" s="29" t="str">
        <f>IF(ISBLANK('Student MASTER'!BH140),"",'Student MASTER'!BH140)</f>
        <v/>
      </c>
      <c r="BJ916" t="str">
        <f>IF(ISBLANK('Student MASTER'!F140),"",'Student MASTER'!F140)</f>
        <v/>
      </c>
      <c r="BK916" t="str">
        <f>IF(ISBLANK('Student MASTER'!G140),"",'Student MASTER'!G140)</f>
        <v/>
      </c>
      <c r="BL916" t="str">
        <f>IF(ISBLANK('Student MASTER'!AF140),"",'Student MASTER'!AF140)</f>
        <v/>
      </c>
      <c r="BN916" t="str">
        <f>IF(ISBLANK('Student MASTER'!BI140),"",'Student MASTER'!BI140)</f>
        <v/>
      </c>
    </row>
    <row r="917" spans="6:66">
      <c r="F917" t="str">
        <f>IF(ISBLANK('Student MASTER'!H141),"",'Student MASTER'!H141)</f>
        <v/>
      </c>
      <c r="G917" t="str">
        <f>IF(ISBLANK('Student MASTER'!I141),"",'Student MASTER'!I141)</f>
        <v/>
      </c>
      <c r="H917" t="str">
        <f>IF(ISBLANK('Student MASTER'!J141),"",'Student MASTER'!J141)</f>
        <v/>
      </c>
      <c r="I917" t="str">
        <f>IF(ISBLANK('Student MASTER'!K141),"",'Student MASTER'!K141)</f>
        <v/>
      </c>
      <c r="J917" t="str">
        <f>IF(ISBLANK('Student MASTER'!L141),"",'Student MASTER'!L141)</f>
        <v/>
      </c>
      <c r="K917" t="str">
        <f>IF(ISBLANK('Student MASTER'!M141),"",'Student MASTER'!M141)</f>
        <v/>
      </c>
      <c r="N917" t="str">
        <f>IF(ISBLANK('Student MASTER'!N141),"",'Student MASTER'!N141)</f>
        <v/>
      </c>
      <c r="AU917" t="str">
        <f>IF(ISBLANK('Student MASTER'!AU141),"",'Student MASTER'!AU141)</f>
        <v/>
      </c>
      <c r="AV917" t="str">
        <f>IF(ISBLANK('Student MASTER'!AV141),"",'Student MASTER'!AV141)</f>
        <v/>
      </c>
      <c r="AW917" t="str">
        <f>IF(ISBLANK('Student MASTER'!AW141),"",'Student MASTER'!AW141)</f>
        <v/>
      </c>
      <c r="AX917" t="str">
        <f>IF(ISBLANK('Student MASTER'!AX141),"",'Student MASTER'!AX141)</f>
        <v/>
      </c>
      <c r="BG917" t="str">
        <f>IF(ISBLANK('Student MASTER'!BG141),"",'Student MASTER'!BG141)</f>
        <v/>
      </c>
      <c r="BI917" s="29" t="str">
        <f>IF(ISBLANK('Student MASTER'!BH141),"",'Student MASTER'!BH141)</f>
        <v/>
      </c>
      <c r="BJ917" t="str">
        <f>IF(ISBLANK('Student MASTER'!F141),"",'Student MASTER'!F141)</f>
        <v/>
      </c>
      <c r="BK917" t="str">
        <f>IF(ISBLANK('Student MASTER'!G141),"",'Student MASTER'!G141)</f>
        <v/>
      </c>
      <c r="BL917" t="str">
        <f>IF(ISBLANK('Student MASTER'!AF141),"",'Student MASTER'!AF141)</f>
        <v/>
      </c>
      <c r="BN917" t="str">
        <f>IF(ISBLANK('Student MASTER'!BI141),"",'Student MASTER'!BI141)</f>
        <v/>
      </c>
    </row>
    <row r="918" spans="6:66">
      <c r="F918" t="str">
        <f>IF(ISBLANK('Student MASTER'!H142),"",'Student MASTER'!H142)</f>
        <v/>
      </c>
      <c r="G918" t="str">
        <f>IF(ISBLANK('Student MASTER'!I142),"",'Student MASTER'!I142)</f>
        <v/>
      </c>
      <c r="H918" t="str">
        <f>IF(ISBLANK('Student MASTER'!J142),"",'Student MASTER'!J142)</f>
        <v/>
      </c>
      <c r="I918" t="str">
        <f>IF(ISBLANK('Student MASTER'!K142),"",'Student MASTER'!K142)</f>
        <v/>
      </c>
      <c r="J918" t="str">
        <f>IF(ISBLANK('Student MASTER'!L142),"",'Student MASTER'!L142)</f>
        <v/>
      </c>
      <c r="K918" t="str">
        <f>IF(ISBLANK('Student MASTER'!M142),"",'Student MASTER'!M142)</f>
        <v/>
      </c>
      <c r="N918" t="str">
        <f>IF(ISBLANK('Student MASTER'!N142),"",'Student MASTER'!N142)</f>
        <v/>
      </c>
      <c r="AU918" t="str">
        <f>IF(ISBLANK('Student MASTER'!AU142),"",'Student MASTER'!AU142)</f>
        <v/>
      </c>
      <c r="AV918" t="str">
        <f>IF(ISBLANK('Student MASTER'!AV142),"",'Student MASTER'!AV142)</f>
        <v/>
      </c>
      <c r="AW918" t="str">
        <f>IF(ISBLANK('Student MASTER'!AW142),"",'Student MASTER'!AW142)</f>
        <v/>
      </c>
      <c r="AX918" t="str">
        <f>IF(ISBLANK('Student MASTER'!AX142),"",'Student MASTER'!AX142)</f>
        <v/>
      </c>
      <c r="BG918" t="str">
        <f>IF(ISBLANK('Student MASTER'!BG142),"",'Student MASTER'!BG142)</f>
        <v/>
      </c>
      <c r="BI918" s="29" t="str">
        <f>IF(ISBLANK('Student MASTER'!BH142),"",'Student MASTER'!BH142)</f>
        <v/>
      </c>
      <c r="BJ918" t="str">
        <f>IF(ISBLANK('Student MASTER'!F142),"",'Student MASTER'!F142)</f>
        <v/>
      </c>
      <c r="BK918" t="str">
        <f>IF(ISBLANK('Student MASTER'!G142),"",'Student MASTER'!G142)</f>
        <v/>
      </c>
      <c r="BL918" t="str">
        <f>IF(ISBLANK('Student MASTER'!AF142),"",'Student MASTER'!AF142)</f>
        <v/>
      </c>
      <c r="BN918" t="str">
        <f>IF(ISBLANK('Student MASTER'!BI142),"",'Student MASTER'!BI142)</f>
        <v/>
      </c>
    </row>
    <row r="919" spans="6:66">
      <c r="F919" t="str">
        <f>IF(ISBLANK('Student MASTER'!H143),"",'Student MASTER'!H143)</f>
        <v/>
      </c>
      <c r="G919" t="str">
        <f>IF(ISBLANK('Student MASTER'!I143),"",'Student MASTER'!I143)</f>
        <v/>
      </c>
      <c r="H919" t="str">
        <f>IF(ISBLANK('Student MASTER'!J143),"",'Student MASTER'!J143)</f>
        <v/>
      </c>
      <c r="I919" t="str">
        <f>IF(ISBLANK('Student MASTER'!K143),"",'Student MASTER'!K143)</f>
        <v/>
      </c>
      <c r="J919" t="str">
        <f>IF(ISBLANK('Student MASTER'!L143),"",'Student MASTER'!L143)</f>
        <v/>
      </c>
      <c r="K919" t="str">
        <f>IF(ISBLANK('Student MASTER'!M143),"",'Student MASTER'!M143)</f>
        <v/>
      </c>
      <c r="N919" t="str">
        <f>IF(ISBLANK('Student MASTER'!N143),"",'Student MASTER'!N143)</f>
        <v/>
      </c>
      <c r="AU919" t="str">
        <f>IF(ISBLANK('Student MASTER'!AU143),"",'Student MASTER'!AU143)</f>
        <v/>
      </c>
      <c r="AV919" t="str">
        <f>IF(ISBLANK('Student MASTER'!AV143),"",'Student MASTER'!AV143)</f>
        <v/>
      </c>
      <c r="AW919" t="str">
        <f>IF(ISBLANK('Student MASTER'!AW143),"",'Student MASTER'!AW143)</f>
        <v/>
      </c>
      <c r="AX919" t="str">
        <f>IF(ISBLANK('Student MASTER'!AX143),"",'Student MASTER'!AX143)</f>
        <v/>
      </c>
      <c r="BG919" t="str">
        <f>IF(ISBLANK('Student MASTER'!BG143),"",'Student MASTER'!BG143)</f>
        <v/>
      </c>
      <c r="BI919" s="29" t="str">
        <f>IF(ISBLANK('Student MASTER'!BH143),"",'Student MASTER'!BH143)</f>
        <v/>
      </c>
      <c r="BJ919" t="str">
        <f>IF(ISBLANK('Student MASTER'!F143),"",'Student MASTER'!F143)</f>
        <v/>
      </c>
      <c r="BK919" t="str">
        <f>IF(ISBLANK('Student MASTER'!G143),"",'Student MASTER'!G143)</f>
        <v/>
      </c>
      <c r="BL919" t="str">
        <f>IF(ISBLANK('Student MASTER'!AF143),"",'Student MASTER'!AF143)</f>
        <v/>
      </c>
      <c r="BN919" t="str">
        <f>IF(ISBLANK('Student MASTER'!BI143),"",'Student MASTER'!BI143)</f>
        <v/>
      </c>
    </row>
    <row r="920" spans="6:66">
      <c r="F920" t="str">
        <f>IF(ISBLANK('Student MASTER'!H144),"",'Student MASTER'!H144)</f>
        <v/>
      </c>
      <c r="G920" t="str">
        <f>IF(ISBLANK('Student MASTER'!I144),"",'Student MASTER'!I144)</f>
        <v/>
      </c>
      <c r="H920" t="str">
        <f>IF(ISBLANK('Student MASTER'!J144),"",'Student MASTER'!J144)</f>
        <v/>
      </c>
      <c r="I920" t="str">
        <f>IF(ISBLANK('Student MASTER'!K144),"",'Student MASTER'!K144)</f>
        <v/>
      </c>
      <c r="J920" t="str">
        <f>IF(ISBLANK('Student MASTER'!L144),"",'Student MASTER'!L144)</f>
        <v/>
      </c>
      <c r="K920" t="str">
        <f>IF(ISBLANK('Student MASTER'!M144),"",'Student MASTER'!M144)</f>
        <v/>
      </c>
      <c r="N920" t="str">
        <f>IF(ISBLANK('Student MASTER'!N144),"",'Student MASTER'!N144)</f>
        <v/>
      </c>
      <c r="AU920" t="str">
        <f>IF(ISBLANK('Student MASTER'!AU144),"",'Student MASTER'!AU144)</f>
        <v/>
      </c>
      <c r="AV920" t="str">
        <f>IF(ISBLANK('Student MASTER'!AV144),"",'Student MASTER'!AV144)</f>
        <v/>
      </c>
      <c r="AW920" t="str">
        <f>IF(ISBLANK('Student MASTER'!AW144),"",'Student MASTER'!AW144)</f>
        <v/>
      </c>
      <c r="AX920" t="str">
        <f>IF(ISBLANK('Student MASTER'!AX144),"",'Student MASTER'!AX144)</f>
        <v/>
      </c>
      <c r="BG920" t="str">
        <f>IF(ISBLANK('Student MASTER'!BG144),"",'Student MASTER'!BG144)</f>
        <v/>
      </c>
      <c r="BI920" s="29" t="str">
        <f>IF(ISBLANK('Student MASTER'!BH144),"",'Student MASTER'!BH144)</f>
        <v/>
      </c>
      <c r="BJ920" t="str">
        <f>IF(ISBLANK('Student MASTER'!F144),"",'Student MASTER'!F144)</f>
        <v/>
      </c>
      <c r="BK920" t="str">
        <f>IF(ISBLANK('Student MASTER'!G144),"",'Student MASTER'!G144)</f>
        <v/>
      </c>
      <c r="BL920" t="str">
        <f>IF(ISBLANK('Student MASTER'!AF144),"",'Student MASTER'!AF144)</f>
        <v/>
      </c>
      <c r="BN920" t="str">
        <f>IF(ISBLANK('Student MASTER'!BI144),"",'Student MASTER'!BI144)</f>
        <v/>
      </c>
    </row>
    <row r="921" spans="6:66">
      <c r="F921" t="str">
        <f>IF(ISBLANK('Student MASTER'!H145),"",'Student MASTER'!H145)</f>
        <v/>
      </c>
      <c r="G921" t="str">
        <f>IF(ISBLANK('Student MASTER'!I145),"",'Student MASTER'!I145)</f>
        <v/>
      </c>
      <c r="H921" t="str">
        <f>IF(ISBLANK('Student MASTER'!J145),"",'Student MASTER'!J145)</f>
        <v/>
      </c>
      <c r="I921" t="str">
        <f>IF(ISBLANK('Student MASTER'!K145),"",'Student MASTER'!K145)</f>
        <v/>
      </c>
      <c r="J921" t="str">
        <f>IF(ISBLANK('Student MASTER'!L145),"",'Student MASTER'!L145)</f>
        <v/>
      </c>
      <c r="K921" t="str">
        <f>IF(ISBLANK('Student MASTER'!M145),"",'Student MASTER'!M145)</f>
        <v/>
      </c>
      <c r="N921" t="str">
        <f>IF(ISBLANK('Student MASTER'!N145),"",'Student MASTER'!N145)</f>
        <v/>
      </c>
      <c r="AU921" t="str">
        <f>IF(ISBLANK('Student MASTER'!AU145),"",'Student MASTER'!AU145)</f>
        <v/>
      </c>
      <c r="AV921" t="str">
        <f>IF(ISBLANK('Student MASTER'!AV145),"",'Student MASTER'!AV145)</f>
        <v/>
      </c>
      <c r="AW921" t="str">
        <f>IF(ISBLANK('Student MASTER'!AW145),"",'Student MASTER'!AW145)</f>
        <v/>
      </c>
      <c r="AX921" t="str">
        <f>IF(ISBLANK('Student MASTER'!AX145),"",'Student MASTER'!AX145)</f>
        <v/>
      </c>
      <c r="BG921" t="str">
        <f>IF(ISBLANK('Student MASTER'!BG145),"",'Student MASTER'!BG145)</f>
        <v/>
      </c>
      <c r="BI921" s="29" t="str">
        <f>IF(ISBLANK('Student MASTER'!BH145),"",'Student MASTER'!BH145)</f>
        <v/>
      </c>
      <c r="BJ921" t="str">
        <f>IF(ISBLANK('Student MASTER'!F145),"",'Student MASTER'!F145)</f>
        <v/>
      </c>
      <c r="BK921" t="str">
        <f>IF(ISBLANK('Student MASTER'!G145),"",'Student MASTER'!G145)</f>
        <v/>
      </c>
      <c r="BL921" t="str">
        <f>IF(ISBLANK('Student MASTER'!AF145),"",'Student MASTER'!AF145)</f>
        <v/>
      </c>
      <c r="BN921" t="str">
        <f>IF(ISBLANK('Student MASTER'!BI145),"",'Student MASTER'!BI145)</f>
        <v/>
      </c>
    </row>
    <row r="922" spans="6:66">
      <c r="F922" t="str">
        <f>IF(ISBLANK('Student MASTER'!H146),"",'Student MASTER'!H146)</f>
        <v/>
      </c>
      <c r="G922" t="str">
        <f>IF(ISBLANK('Student MASTER'!I146),"",'Student MASTER'!I146)</f>
        <v/>
      </c>
      <c r="H922" t="str">
        <f>IF(ISBLANK('Student MASTER'!J146),"",'Student MASTER'!J146)</f>
        <v/>
      </c>
      <c r="I922" t="str">
        <f>IF(ISBLANK('Student MASTER'!K146),"",'Student MASTER'!K146)</f>
        <v/>
      </c>
      <c r="J922" t="str">
        <f>IF(ISBLANK('Student MASTER'!L146),"",'Student MASTER'!L146)</f>
        <v/>
      </c>
      <c r="K922" t="str">
        <f>IF(ISBLANK('Student MASTER'!M146),"",'Student MASTER'!M146)</f>
        <v/>
      </c>
      <c r="N922" t="str">
        <f>IF(ISBLANK('Student MASTER'!N146),"",'Student MASTER'!N146)</f>
        <v/>
      </c>
      <c r="AU922" t="str">
        <f>IF(ISBLANK('Student MASTER'!AU146),"",'Student MASTER'!AU146)</f>
        <v/>
      </c>
      <c r="AV922" t="str">
        <f>IF(ISBLANK('Student MASTER'!AV146),"",'Student MASTER'!AV146)</f>
        <v/>
      </c>
      <c r="AW922" t="str">
        <f>IF(ISBLANK('Student MASTER'!AW146),"",'Student MASTER'!AW146)</f>
        <v/>
      </c>
      <c r="AX922" t="str">
        <f>IF(ISBLANK('Student MASTER'!AX146),"",'Student MASTER'!AX146)</f>
        <v/>
      </c>
      <c r="BG922" t="str">
        <f>IF(ISBLANK('Student MASTER'!BG146),"",'Student MASTER'!BG146)</f>
        <v/>
      </c>
      <c r="BI922" s="29" t="str">
        <f>IF(ISBLANK('Student MASTER'!BH146),"",'Student MASTER'!BH146)</f>
        <v/>
      </c>
      <c r="BJ922" t="str">
        <f>IF(ISBLANK('Student MASTER'!F146),"",'Student MASTER'!F146)</f>
        <v/>
      </c>
      <c r="BK922" t="str">
        <f>IF(ISBLANK('Student MASTER'!G146),"",'Student MASTER'!G146)</f>
        <v/>
      </c>
      <c r="BL922" t="str">
        <f>IF(ISBLANK('Student MASTER'!AF146),"",'Student MASTER'!AF146)</f>
        <v/>
      </c>
      <c r="BN922" t="str">
        <f>IF(ISBLANK('Student MASTER'!BI146),"",'Student MASTER'!BI146)</f>
        <v/>
      </c>
    </row>
    <row r="923" spans="6:66">
      <c r="F923" t="str">
        <f>IF(ISBLANK('Student MASTER'!H147),"",'Student MASTER'!H147)</f>
        <v/>
      </c>
      <c r="G923" t="str">
        <f>IF(ISBLANK('Student MASTER'!I147),"",'Student MASTER'!I147)</f>
        <v/>
      </c>
      <c r="H923" t="str">
        <f>IF(ISBLANK('Student MASTER'!J147),"",'Student MASTER'!J147)</f>
        <v/>
      </c>
      <c r="I923" t="str">
        <f>IF(ISBLANK('Student MASTER'!K147),"",'Student MASTER'!K147)</f>
        <v/>
      </c>
      <c r="J923" t="str">
        <f>IF(ISBLANK('Student MASTER'!L147),"",'Student MASTER'!L147)</f>
        <v/>
      </c>
      <c r="K923" t="str">
        <f>IF(ISBLANK('Student MASTER'!M147),"",'Student MASTER'!M147)</f>
        <v/>
      </c>
      <c r="N923" t="str">
        <f>IF(ISBLANK('Student MASTER'!N147),"",'Student MASTER'!N147)</f>
        <v/>
      </c>
      <c r="AU923" t="str">
        <f>IF(ISBLANK('Student MASTER'!AU147),"",'Student MASTER'!AU147)</f>
        <v/>
      </c>
      <c r="AV923" t="str">
        <f>IF(ISBLANK('Student MASTER'!AV147),"",'Student MASTER'!AV147)</f>
        <v/>
      </c>
      <c r="AW923" t="str">
        <f>IF(ISBLANK('Student MASTER'!AW147),"",'Student MASTER'!AW147)</f>
        <v/>
      </c>
      <c r="AX923" t="str">
        <f>IF(ISBLANK('Student MASTER'!AX147),"",'Student MASTER'!AX147)</f>
        <v/>
      </c>
      <c r="BG923" t="str">
        <f>IF(ISBLANK('Student MASTER'!BG147),"",'Student MASTER'!BG147)</f>
        <v/>
      </c>
      <c r="BI923" s="29" t="str">
        <f>IF(ISBLANK('Student MASTER'!BH147),"",'Student MASTER'!BH147)</f>
        <v/>
      </c>
      <c r="BJ923" t="str">
        <f>IF(ISBLANK('Student MASTER'!F147),"",'Student MASTER'!F147)</f>
        <v/>
      </c>
      <c r="BK923" t="str">
        <f>IF(ISBLANK('Student MASTER'!G147),"",'Student MASTER'!G147)</f>
        <v/>
      </c>
      <c r="BL923" t="str">
        <f>IF(ISBLANK('Student MASTER'!AF147),"",'Student MASTER'!AF147)</f>
        <v/>
      </c>
      <c r="BN923" t="str">
        <f>IF(ISBLANK('Student MASTER'!BI147),"",'Student MASTER'!BI147)</f>
        <v/>
      </c>
    </row>
    <row r="924" spans="6:66">
      <c r="F924" t="str">
        <f>IF(ISBLANK('Student MASTER'!H148),"",'Student MASTER'!H148)</f>
        <v/>
      </c>
      <c r="G924" t="str">
        <f>IF(ISBLANK('Student MASTER'!I148),"",'Student MASTER'!I148)</f>
        <v/>
      </c>
      <c r="H924" t="str">
        <f>IF(ISBLANK('Student MASTER'!J148),"",'Student MASTER'!J148)</f>
        <v/>
      </c>
      <c r="I924" t="str">
        <f>IF(ISBLANK('Student MASTER'!K148),"",'Student MASTER'!K148)</f>
        <v/>
      </c>
      <c r="J924" t="str">
        <f>IF(ISBLANK('Student MASTER'!L148),"",'Student MASTER'!L148)</f>
        <v/>
      </c>
      <c r="K924" t="str">
        <f>IF(ISBLANK('Student MASTER'!M148),"",'Student MASTER'!M148)</f>
        <v/>
      </c>
      <c r="N924" t="str">
        <f>IF(ISBLANK('Student MASTER'!N148),"",'Student MASTER'!N148)</f>
        <v/>
      </c>
      <c r="AU924" t="str">
        <f>IF(ISBLANK('Student MASTER'!AU148),"",'Student MASTER'!AU148)</f>
        <v/>
      </c>
      <c r="AV924" t="str">
        <f>IF(ISBLANK('Student MASTER'!AV148),"",'Student MASTER'!AV148)</f>
        <v/>
      </c>
      <c r="AW924" t="str">
        <f>IF(ISBLANK('Student MASTER'!AW148),"",'Student MASTER'!AW148)</f>
        <v/>
      </c>
      <c r="AX924" t="str">
        <f>IF(ISBLANK('Student MASTER'!AX148),"",'Student MASTER'!AX148)</f>
        <v/>
      </c>
      <c r="BG924" t="str">
        <f>IF(ISBLANK('Student MASTER'!BG148),"",'Student MASTER'!BG148)</f>
        <v/>
      </c>
      <c r="BI924" s="29" t="str">
        <f>IF(ISBLANK('Student MASTER'!BH148),"",'Student MASTER'!BH148)</f>
        <v/>
      </c>
      <c r="BJ924" t="str">
        <f>IF(ISBLANK('Student MASTER'!F148),"",'Student MASTER'!F148)</f>
        <v/>
      </c>
      <c r="BK924" t="str">
        <f>IF(ISBLANK('Student MASTER'!G148),"",'Student MASTER'!G148)</f>
        <v/>
      </c>
      <c r="BL924" t="str">
        <f>IF(ISBLANK('Student MASTER'!AF148),"",'Student MASTER'!AF148)</f>
        <v/>
      </c>
      <c r="BN924" t="str">
        <f>IF(ISBLANK('Student MASTER'!BI148),"",'Student MASTER'!BI148)</f>
        <v/>
      </c>
    </row>
    <row r="925" spans="6:66">
      <c r="F925" t="str">
        <f>IF(ISBLANK('Student MASTER'!H149),"",'Student MASTER'!H149)</f>
        <v/>
      </c>
      <c r="G925" t="str">
        <f>IF(ISBLANK('Student MASTER'!I149),"",'Student MASTER'!I149)</f>
        <v/>
      </c>
      <c r="H925" t="str">
        <f>IF(ISBLANK('Student MASTER'!J149),"",'Student MASTER'!J149)</f>
        <v/>
      </c>
      <c r="I925" t="str">
        <f>IF(ISBLANK('Student MASTER'!K149),"",'Student MASTER'!K149)</f>
        <v/>
      </c>
      <c r="J925" t="str">
        <f>IF(ISBLANK('Student MASTER'!L149),"",'Student MASTER'!L149)</f>
        <v/>
      </c>
      <c r="K925" t="str">
        <f>IF(ISBLANK('Student MASTER'!M149),"",'Student MASTER'!M149)</f>
        <v/>
      </c>
      <c r="N925" t="str">
        <f>IF(ISBLANK('Student MASTER'!N149),"",'Student MASTER'!N149)</f>
        <v/>
      </c>
      <c r="AU925" t="str">
        <f>IF(ISBLANK('Student MASTER'!AU149),"",'Student MASTER'!AU149)</f>
        <v/>
      </c>
      <c r="AV925" t="str">
        <f>IF(ISBLANK('Student MASTER'!AV149),"",'Student MASTER'!AV149)</f>
        <v/>
      </c>
      <c r="AW925" t="str">
        <f>IF(ISBLANK('Student MASTER'!AW149),"",'Student MASTER'!AW149)</f>
        <v/>
      </c>
      <c r="AX925" t="str">
        <f>IF(ISBLANK('Student MASTER'!AX149),"",'Student MASTER'!AX149)</f>
        <v/>
      </c>
      <c r="BG925" t="str">
        <f>IF(ISBLANK('Student MASTER'!BG149),"",'Student MASTER'!BG149)</f>
        <v/>
      </c>
      <c r="BI925" s="29" t="str">
        <f>IF(ISBLANK('Student MASTER'!BH149),"",'Student MASTER'!BH149)</f>
        <v/>
      </c>
      <c r="BJ925" t="str">
        <f>IF(ISBLANK('Student MASTER'!F149),"",'Student MASTER'!F149)</f>
        <v/>
      </c>
      <c r="BK925" t="str">
        <f>IF(ISBLANK('Student MASTER'!G149),"",'Student MASTER'!G149)</f>
        <v/>
      </c>
      <c r="BL925" t="str">
        <f>IF(ISBLANK('Student MASTER'!AF149),"",'Student MASTER'!AF149)</f>
        <v/>
      </c>
      <c r="BN925" t="str">
        <f>IF(ISBLANK('Student MASTER'!BI149),"",'Student MASTER'!BI149)</f>
        <v/>
      </c>
    </row>
    <row r="926" spans="6:66">
      <c r="F926" t="str">
        <f>IF(ISBLANK('Student MASTER'!H150),"",'Student MASTER'!H150)</f>
        <v/>
      </c>
      <c r="G926" t="str">
        <f>IF(ISBLANK('Student MASTER'!I150),"",'Student MASTER'!I150)</f>
        <v/>
      </c>
      <c r="H926" t="str">
        <f>IF(ISBLANK('Student MASTER'!J150),"",'Student MASTER'!J150)</f>
        <v/>
      </c>
      <c r="I926" t="str">
        <f>IF(ISBLANK('Student MASTER'!K150),"",'Student MASTER'!K150)</f>
        <v/>
      </c>
      <c r="J926" t="str">
        <f>IF(ISBLANK('Student MASTER'!L150),"",'Student MASTER'!L150)</f>
        <v/>
      </c>
      <c r="K926" t="str">
        <f>IF(ISBLANK('Student MASTER'!M150),"",'Student MASTER'!M150)</f>
        <v/>
      </c>
      <c r="N926" t="str">
        <f>IF(ISBLANK('Student MASTER'!N150),"",'Student MASTER'!N150)</f>
        <v/>
      </c>
      <c r="AU926" t="str">
        <f>IF(ISBLANK('Student MASTER'!AU150),"",'Student MASTER'!AU150)</f>
        <v/>
      </c>
      <c r="AV926" t="str">
        <f>IF(ISBLANK('Student MASTER'!AV150),"",'Student MASTER'!AV150)</f>
        <v/>
      </c>
      <c r="AW926" t="str">
        <f>IF(ISBLANK('Student MASTER'!AW150),"",'Student MASTER'!AW150)</f>
        <v/>
      </c>
      <c r="AX926" t="str">
        <f>IF(ISBLANK('Student MASTER'!AX150),"",'Student MASTER'!AX150)</f>
        <v/>
      </c>
      <c r="BG926" t="str">
        <f>IF(ISBLANK('Student MASTER'!BG150),"",'Student MASTER'!BG150)</f>
        <v/>
      </c>
      <c r="BI926" s="29" t="str">
        <f>IF(ISBLANK('Student MASTER'!BH150),"",'Student MASTER'!BH150)</f>
        <v/>
      </c>
      <c r="BJ926" t="str">
        <f>IF(ISBLANK('Student MASTER'!F150),"",'Student MASTER'!F150)</f>
        <v/>
      </c>
      <c r="BK926" t="str">
        <f>IF(ISBLANK('Student MASTER'!G150),"",'Student MASTER'!G150)</f>
        <v/>
      </c>
      <c r="BL926" t="str">
        <f>IF(ISBLANK('Student MASTER'!AF150),"",'Student MASTER'!AF150)</f>
        <v/>
      </c>
      <c r="BN926" t="str">
        <f>IF(ISBLANK('Student MASTER'!BI150),"",'Student MASTER'!BI150)</f>
        <v/>
      </c>
    </row>
    <row r="927" spans="6:66">
      <c r="F927" t="str">
        <f>IF(ISBLANK('Student MASTER'!H151),"",'Student MASTER'!H151)</f>
        <v/>
      </c>
      <c r="G927" t="str">
        <f>IF(ISBLANK('Student MASTER'!I151),"",'Student MASTER'!I151)</f>
        <v/>
      </c>
      <c r="H927" t="str">
        <f>IF(ISBLANK('Student MASTER'!J151),"",'Student MASTER'!J151)</f>
        <v/>
      </c>
      <c r="I927" t="str">
        <f>IF(ISBLANK('Student MASTER'!K151),"",'Student MASTER'!K151)</f>
        <v/>
      </c>
      <c r="J927" t="str">
        <f>IF(ISBLANK('Student MASTER'!L151),"",'Student MASTER'!L151)</f>
        <v/>
      </c>
      <c r="K927" t="str">
        <f>IF(ISBLANK('Student MASTER'!M151),"",'Student MASTER'!M151)</f>
        <v/>
      </c>
      <c r="N927" t="str">
        <f>IF(ISBLANK('Student MASTER'!N151),"",'Student MASTER'!N151)</f>
        <v/>
      </c>
      <c r="AU927" t="str">
        <f>IF(ISBLANK('Student MASTER'!AU151),"",'Student MASTER'!AU151)</f>
        <v/>
      </c>
      <c r="AV927" t="str">
        <f>IF(ISBLANK('Student MASTER'!AV151),"",'Student MASTER'!AV151)</f>
        <v/>
      </c>
      <c r="AW927" t="str">
        <f>IF(ISBLANK('Student MASTER'!AW151),"",'Student MASTER'!AW151)</f>
        <v/>
      </c>
      <c r="AX927" t="str">
        <f>IF(ISBLANK('Student MASTER'!AX151),"",'Student MASTER'!AX151)</f>
        <v/>
      </c>
      <c r="BG927" t="str">
        <f>IF(ISBLANK('Student MASTER'!BG151),"",'Student MASTER'!BG151)</f>
        <v/>
      </c>
      <c r="BI927" s="29" t="str">
        <f>IF(ISBLANK('Student MASTER'!BH151),"",'Student MASTER'!BH151)</f>
        <v/>
      </c>
      <c r="BJ927" t="str">
        <f>IF(ISBLANK('Student MASTER'!F151),"",'Student MASTER'!F151)</f>
        <v/>
      </c>
      <c r="BK927" t="str">
        <f>IF(ISBLANK('Student MASTER'!G151),"",'Student MASTER'!G151)</f>
        <v/>
      </c>
      <c r="BL927" t="str">
        <f>IF(ISBLANK('Student MASTER'!AF151),"",'Student MASTER'!AF151)</f>
        <v/>
      </c>
      <c r="BN927" t="str">
        <f>IF(ISBLANK('Student MASTER'!BI151),"",'Student MASTER'!BI151)</f>
        <v/>
      </c>
    </row>
    <row r="928" spans="6:66">
      <c r="F928" t="str">
        <f>IF(ISBLANK('Student MASTER'!H152),"",'Student MASTER'!H152)</f>
        <v/>
      </c>
      <c r="G928" t="str">
        <f>IF(ISBLANK('Student MASTER'!I152),"",'Student MASTER'!I152)</f>
        <v/>
      </c>
      <c r="H928" t="str">
        <f>IF(ISBLANK('Student MASTER'!J152),"",'Student MASTER'!J152)</f>
        <v/>
      </c>
      <c r="I928" t="str">
        <f>IF(ISBLANK('Student MASTER'!K152),"",'Student MASTER'!K152)</f>
        <v/>
      </c>
      <c r="J928" t="str">
        <f>IF(ISBLANK('Student MASTER'!L152),"",'Student MASTER'!L152)</f>
        <v/>
      </c>
      <c r="K928" t="str">
        <f>IF(ISBLANK('Student MASTER'!M152),"",'Student MASTER'!M152)</f>
        <v/>
      </c>
      <c r="N928" t="str">
        <f>IF(ISBLANK('Student MASTER'!N152),"",'Student MASTER'!N152)</f>
        <v/>
      </c>
      <c r="AU928" t="str">
        <f>IF(ISBLANK('Student MASTER'!AU152),"",'Student MASTER'!AU152)</f>
        <v/>
      </c>
      <c r="AV928" t="str">
        <f>IF(ISBLANK('Student MASTER'!AV152),"",'Student MASTER'!AV152)</f>
        <v/>
      </c>
      <c r="AW928" t="str">
        <f>IF(ISBLANK('Student MASTER'!AW152),"",'Student MASTER'!AW152)</f>
        <v/>
      </c>
      <c r="AX928" t="str">
        <f>IF(ISBLANK('Student MASTER'!AX152),"",'Student MASTER'!AX152)</f>
        <v/>
      </c>
      <c r="BG928" t="str">
        <f>IF(ISBLANK('Student MASTER'!BG152),"",'Student MASTER'!BG152)</f>
        <v/>
      </c>
      <c r="BI928" s="29" t="str">
        <f>IF(ISBLANK('Student MASTER'!BH152),"",'Student MASTER'!BH152)</f>
        <v/>
      </c>
      <c r="BJ928" t="str">
        <f>IF(ISBLANK('Student MASTER'!F152),"",'Student MASTER'!F152)</f>
        <v/>
      </c>
      <c r="BK928" t="str">
        <f>IF(ISBLANK('Student MASTER'!G152),"",'Student MASTER'!G152)</f>
        <v/>
      </c>
      <c r="BL928" t="str">
        <f>IF(ISBLANK('Student MASTER'!AF152),"",'Student MASTER'!AF152)</f>
        <v/>
      </c>
      <c r="BN928" t="str">
        <f>IF(ISBLANK('Student MASTER'!BI152),"",'Student MASTER'!BI152)</f>
        <v/>
      </c>
    </row>
    <row r="929" spans="6:66">
      <c r="F929" t="str">
        <f>IF(ISBLANK('Student MASTER'!H153),"",'Student MASTER'!H153)</f>
        <v/>
      </c>
      <c r="G929" t="str">
        <f>IF(ISBLANK('Student MASTER'!I153),"",'Student MASTER'!I153)</f>
        <v/>
      </c>
      <c r="H929" t="str">
        <f>IF(ISBLANK('Student MASTER'!J153),"",'Student MASTER'!J153)</f>
        <v/>
      </c>
      <c r="I929" t="str">
        <f>IF(ISBLANK('Student MASTER'!K153),"",'Student MASTER'!K153)</f>
        <v/>
      </c>
      <c r="J929" t="str">
        <f>IF(ISBLANK('Student MASTER'!L153),"",'Student MASTER'!L153)</f>
        <v/>
      </c>
      <c r="K929" t="str">
        <f>IF(ISBLANK('Student MASTER'!M153),"",'Student MASTER'!M153)</f>
        <v/>
      </c>
      <c r="N929" t="str">
        <f>IF(ISBLANK('Student MASTER'!N153),"",'Student MASTER'!N153)</f>
        <v/>
      </c>
      <c r="AU929" t="str">
        <f>IF(ISBLANK('Student MASTER'!AU153),"",'Student MASTER'!AU153)</f>
        <v/>
      </c>
      <c r="AV929" t="str">
        <f>IF(ISBLANK('Student MASTER'!AV153),"",'Student MASTER'!AV153)</f>
        <v/>
      </c>
      <c r="AW929" t="str">
        <f>IF(ISBLANK('Student MASTER'!AW153),"",'Student MASTER'!AW153)</f>
        <v/>
      </c>
      <c r="AX929" t="str">
        <f>IF(ISBLANK('Student MASTER'!AX153),"",'Student MASTER'!AX153)</f>
        <v/>
      </c>
      <c r="BG929" t="str">
        <f>IF(ISBLANK('Student MASTER'!BG153),"",'Student MASTER'!BG153)</f>
        <v/>
      </c>
      <c r="BI929" s="29" t="str">
        <f>IF(ISBLANK('Student MASTER'!BH153),"",'Student MASTER'!BH153)</f>
        <v/>
      </c>
      <c r="BJ929" t="str">
        <f>IF(ISBLANK('Student MASTER'!F153),"",'Student MASTER'!F153)</f>
        <v/>
      </c>
      <c r="BK929" t="str">
        <f>IF(ISBLANK('Student MASTER'!G153),"",'Student MASTER'!G153)</f>
        <v/>
      </c>
      <c r="BL929" t="str">
        <f>IF(ISBLANK('Student MASTER'!AF153),"",'Student MASTER'!AF153)</f>
        <v/>
      </c>
      <c r="BN929" t="str">
        <f>IF(ISBLANK('Student MASTER'!BI153),"",'Student MASTER'!BI153)</f>
        <v/>
      </c>
    </row>
    <row r="930" spans="6:66">
      <c r="F930" t="str">
        <f>IF(ISBLANK('Student MASTER'!H154),"",'Student MASTER'!H154)</f>
        <v/>
      </c>
      <c r="G930" t="str">
        <f>IF(ISBLANK('Student MASTER'!I154),"",'Student MASTER'!I154)</f>
        <v/>
      </c>
      <c r="H930" t="str">
        <f>IF(ISBLANK('Student MASTER'!J154),"",'Student MASTER'!J154)</f>
        <v/>
      </c>
      <c r="I930" t="str">
        <f>IF(ISBLANK('Student MASTER'!K154),"",'Student MASTER'!K154)</f>
        <v/>
      </c>
      <c r="J930" t="str">
        <f>IF(ISBLANK('Student MASTER'!L154),"",'Student MASTER'!L154)</f>
        <v/>
      </c>
      <c r="K930" t="str">
        <f>IF(ISBLANK('Student MASTER'!M154),"",'Student MASTER'!M154)</f>
        <v/>
      </c>
      <c r="N930" t="str">
        <f>IF(ISBLANK('Student MASTER'!N154),"",'Student MASTER'!N154)</f>
        <v/>
      </c>
      <c r="AU930" t="str">
        <f>IF(ISBLANK('Student MASTER'!AU154),"",'Student MASTER'!AU154)</f>
        <v/>
      </c>
      <c r="AV930" t="str">
        <f>IF(ISBLANK('Student MASTER'!AV154),"",'Student MASTER'!AV154)</f>
        <v/>
      </c>
      <c r="AW930" t="str">
        <f>IF(ISBLANK('Student MASTER'!AW154),"",'Student MASTER'!AW154)</f>
        <v/>
      </c>
      <c r="AX930" t="str">
        <f>IF(ISBLANK('Student MASTER'!AX154),"",'Student MASTER'!AX154)</f>
        <v/>
      </c>
      <c r="BG930" t="str">
        <f>IF(ISBLANK('Student MASTER'!BG154),"",'Student MASTER'!BG154)</f>
        <v/>
      </c>
      <c r="BI930" s="29" t="str">
        <f>IF(ISBLANK('Student MASTER'!BH154),"",'Student MASTER'!BH154)</f>
        <v/>
      </c>
      <c r="BJ930" t="str">
        <f>IF(ISBLANK('Student MASTER'!F154),"",'Student MASTER'!F154)</f>
        <v/>
      </c>
      <c r="BK930" t="str">
        <f>IF(ISBLANK('Student MASTER'!G154),"",'Student MASTER'!G154)</f>
        <v/>
      </c>
      <c r="BL930" t="str">
        <f>IF(ISBLANK('Student MASTER'!AF154),"",'Student MASTER'!AF154)</f>
        <v/>
      </c>
      <c r="BN930" t="str">
        <f>IF(ISBLANK('Student MASTER'!BI154),"",'Student MASTER'!BI154)</f>
        <v/>
      </c>
    </row>
    <row r="931" spans="6:66">
      <c r="F931" t="str">
        <f>IF(ISBLANK('Student MASTER'!H155),"",'Student MASTER'!H155)</f>
        <v/>
      </c>
      <c r="G931" t="str">
        <f>IF(ISBLANK('Student MASTER'!I155),"",'Student MASTER'!I155)</f>
        <v/>
      </c>
      <c r="H931" t="str">
        <f>IF(ISBLANK('Student MASTER'!J155),"",'Student MASTER'!J155)</f>
        <v/>
      </c>
      <c r="I931" t="str">
        <f>IF(ISBLANK('Student MASTER'!K155),"",'Student MASTER'!K155)</f>
        <v/>
      </c>
      <c r="J931" t="str">
        <f>IF(ISBLANK('Student MASTER'!L155),"",'Student MASTER'!L155)</f>
        <v/>
      </c>
      <c r="K931" t="str">
        <f>IF(ISBLANK('Student MASTER'!M155),"",'Student MASTER'!M155)</f>
        <v/>
      </c>
      <c r="N931" t="str">
        <f>IF(ISBLANK('Student MASTER'!N155),"",'Student MASTER'!N155)</f>
        <v/>
      </c>
      <c r="AU931" t="str">
        <f>IF(ISBLANK('Student MASTER'!AU155),"",'Student MASTER'!AU155)</f>
        <v/>
      </c>
      <c r="AV931" t="str">
        <f>IF(ISBLANK('Student MASTER'!AV155),"",'Student MASTER'!AV155)</f>
        <v/>
      </c>
      <c r="AW931" t="str">
        <f>IF(ISBLANK('Student MASTER'!AW155),"",'Student MASTER'!AW155)</f>
        <v/>
      </c>
      <c r="AX931" t="str">
        <f>IF(ISBLANK('Student MASTER'!AX155),"",'Student MASTER'!AX155)</f>
        <v/>
      </c>
      <c r="BG931" t="str">
        <f>IF(ISBLANK('Student MASTER'!BG155),"",'Student MASTER'!BG155)</f>
        <v/>
      </c>
      <c r="BI931" s="29" t="str">
        <f>IF(ISBLANK('Student MASTER'!BH155),"",'Student MASTER'!BH155)</f>
        <v/>
      </c>
      <c r="BJ931" t="str">
        <f>IF(ISBLANK('Student MASTER'!F155),"",'Student MASTER'!F155)</f>
        <v/>
      </c>
      <c r="BK931" t="str">
        <f>IF(ISBLANK('Student MASTER'!G155),"",'Student MASTER'!G155)</f>
        <v/>
      </c>
      <c r="BL931" t="str">
        <f>IF(ISBLANK('Student MASTER'!AF155),"",'Student MASTER'!AF155)</f>
        <v/>
      </c>
      <c r="BN931" t="str">
        <f>IF(ISBLANK('Student MASTER'!BI155),"",'Student MASTER'!BI155)</f>
        <v/>
      </c>
    </row>
    <row r="932" spans="6:66">
      <c r="F932" t="str">
        <f>IF(ISBLANK('Student MASTER'!H156),"",'Student MASTER'!H156)</f>
        <v/>
      </c>
      <c r="G932" t="str">
        <f>IF(ISBLANK('Student MASTER'!I156),"",'Student MASTER'!I156)</f>
        <v/>
      </c>
      <c r="H932" t="str">
        <f>IF(ISBLANK('Student MASTER'!J156),"",'Student MASTER'!J156)</f>
        <v/>
      </c>
      <c r="I932" t="str">
        <f>IF(ISBLANK('Student MASTER'!K156),"",'Student MASTER'!K156)</f>
        <v/>
      </c>
      <c r="J932" t="str">
        <f>IF(ISBLANK('Student MASTER'!L156),"",'Student MASTER'!L156)</f>
        <v/>
      </c>
      <c r="K932" t="str">
        <f>IF(ISBLANK('Student MASTER'!M156),"",'Student MASTER'!M156)</f>
        <v/>
      </c>
      <c r="N932" t="str">
        <f>IF(ISBLANK('Student MASTER'!N156),"",'Student MASTER'!N156)</f>
        <v/>
      </c>
      <c r="AU932" t="str">
        <f>IF(ISBLANK('Student MASTER'!AU156),"",'Student MASTER'!AU156)</f>
        <v/>
      </c>
      <c r="AV932" t="str">
        <f>IF(ISBLANK('Student MASTER'!AV156),"",'Student MASTER'!AV156)</f>
        <v/>
      </c>
      <c r="AW932" t="str">
        <f>IF(ISBLANK('Student MASTER'!AW156),"",'Student MASTER'!AW156)</f>
        <v/>
      </c>
      <c r="AX932" t="str">
        <f>IF(ISBLANK('Student MASTER'!AX156),"",'Student MASTER'!AX156)</f>
        <v/>
      </c>
      <c r="BG932" t="str">
        <f>IF(ISBLANK('Student MASTER'!BG156),"",'Student MASTER'!BG156)</f>
        <v/>
      </c>
      <c r="BI932" s="29" t="str">
        <f>IF(ISBLANK('Student MASTER'!BH156),"",'Student MASTER'!BH156)</f>
        <v/>
      </c>
      <c r="BJ932" t="str">
        <f>IF(ISBLANK('Student MASTER'!F156),"",'Student MASTER'!F156)</f>
        <v/>
      </c>
      <c r="BK932" t="str">
        <f>IF(ISBLANK('Student MASTER'!G156),"",'Student MASTER'!G156)</f>
        <v/>
      </c>
      <c r="BL932" t="str">
        <f>IF(ISBLANK('Student MASTER'!AF156),"",'Student MASTER'!AF156)</f>
        <v/>
      </c>
      <c r="BN932" t="str">
        <f>IF(ISBLANK('Student MASTER'!BI156),"",'Student MASTER'!BI156)</f>
        <v/>
      </c>
    </row>
    <row r="933" spans="6:66">
      <c r="F933" t="str">
        <f>IF(ISBLANK('Student MASTER'!H157),"",'Student MASTER'!H157)</f>
        <v/>
      </c>
      <c r="G933" t="str">
        <f>IF(ISBLANK('Student MASTER'!I157),"",'Student MASTER'!I157)</f>
        <v/>
      </c>
      <c r="H933" t="str">
        <f>IF(ISBLANK('Student MASTER'!J157),"",'Student MASTER'!J157)</f>
        <v/>
      </c>
      <c r="I933" t="str">
        <f>IF(ISBLANK('Student MASTER'!K157),"",'Student MASTER'!K157)</f>
        <v/>
      </c>
      <c r="J933" t="str">
        <f>IF(ISBLANK('Student MASTER'!L157),"",'Student MASTER'!L157)</f>
        <v/>
      </c>
      <c r="K933" t="str">
        <f>IF(ISBLANK('Student MASTER'!M157),"",'Student MASTER'!M157)</f>
        <v/>
      </c>
      <c r="N933" t="str">
        <f>IF(ISBLANK('Student MASTER'!N157),"",'Student MASTER'!N157)</f>
        <v/>
      </c>
      <c r="AU933" t="str">
        <f>IF(ISBLANK('Student MASTER'!AU157),"",'Student MASTER'!AU157)</f>
        <v/>
      </c>
      <c r="AV933" t="str">
        <f>IF(ISBLANK('Student MASTER'!AV157),"",'Student MASTER'!AV157)</f>
        <v/>
      </c>
      <c r="AW933" t="str">
        <f>IF(ISBLANK('Student MASTER'!AW157),"",'Student MASTER'!AW157)</f>
        <v/>
      </c>
      <c r="AX933" t="str">
        <f>IF(ISBLANK('Student MASTER'!AX157),"",'Student MASTER'!AX157)</f>
        <v/>
      </c>
      <c r="BG933" t="str">
        <f>IF(ISBLANK('Student MASTER'!BG157),"",'Student MASTER'!BG157)</f>
        <v/>
      </c>
      <c r="BI933" s="29" t="str">
        <f>IF(ISBLANK('Student MASTER'!BH157),"",'Student MASTER'!BH157)</f>
        <v/>
      </c>
      <c r="BJ933" t="str">
        <f>IF(ISBLANK('Student MASTER'!F157),"",'Student MASTER'!F157)</f>
        <v/>
      </c>
      <c r="BK933" t="str">
        <f>IF(ISBLANK('Student MASTER'!G157),"",'Student MASTER'!G157)</f>
        <v/>
      </c>
      <c r="BL933" t="str">
        <f>IF(ISBLANK('Student MASTER'!AF157),"",'Student MASTER'!AF157)</f>
        <v/>
      </c>
      <c r="BN933" t="str">
        <f>IF(ISBLANK('Student MASTER'!BI157),"",'Student MASTER'!BI157)</f>
        <v/>
      </c>
    </row>
    <row r="934" spans="6:66">
      <c r="F934" t="str">
        <f>IF(ISBLANK('Student MASTER'!H158),"",'Student MASTER'!H158)</f>
        <v/>
      </c>
      <c r="G934" t="str">
        <f>IF(ISBLANK('Student MASTER'!I158),"",'Student MASTER'!I158)</f>
        <v/>
      </c>
      <c r="H934" t="str">
        <f>IF(ISBLANK('Student MASTER'!J158),"",'Student MASTER'!J158)</f>
        <v/>
      </c>
      <c r="I934" t="str">
        <f>IF(ISBLANK('Student MASTER'!K158),"",'Student MASTER'!K158)</f>
        <v/>
      </c>
      <c r="J934" t="str">
        <f>IF(ISBLANK('Student MASTER'!L158),"",'Student MASTER'!L158)</f>
        <v/>
      </c>
      <c r="K934" t="str">
        <f>IF(ISBLANK('Student MASTER'!M158),"",'Student MASTER'!M158)</f>
        <v/>
      </c>
      <c r="N934" t="str">
        <f>IF(ISBLANK('Student MASTER'!N158),"",'Student MASTER'!N158)</f>
        <v/>
      </c>
      <c r="AU934" t="str">
        <f>IF(ISBLANK('Student MASTER'!AU158),"",'Student MASTER'!AU158)</f>
        <v/>
      </c>
      <c r="AV934" t="str">
        <f>IF(ISBLANK('Student MASTER'!AV158),"",'Student MASTER'!AV158)</f>
        <v/>
      </c>
      <c r="AW934" t="str">
        <f>IF(ISBLANK('Student MASTER'!AW158),"",'Student MASTER'!AW158)</f>
        <v/>
      </c>
      <c r="AX934" t="str">
        <f>IF(ISBLANK('Student MASTER'!AX158),"",'Student MASTER'!AX158)</f>
        <v/>
      </c>
      <c r="BG934" t="str">
        <f>IF(ISBLANK('Student MASTER'!BG158),"",'Student MASTER'!BG158)</f>
        <v/>
      </c>
      <c r="BI934" s="29" t="str">
        <f>IF(ISBLANK('Student MASTER'!BH158),"",'Student MASTER'!BH158)</f>
        <v/>
      </c>
      <c r="BJ934" t="str">
        <f>IF(ISBLANK('Student MASTER'!F158),"",'Student MASTER'!F158)</f>
        <v/>
      </c>
      <c r="BK934" t="str">
        <f>IF(ISBLANK('Student MASTER'!G158),"",'Student MASTER'!G158)</f>
        <v/>
      </c>
      <c r="BL934" t="str">
        <f>IF(ISBLANK('Student MASTER'!AF158),"",'Student MASTER'!AF158)</f>
        <v/>
      </c>
      <c r="BN934" t="str">
        <f>IF(ISBLANK('Student MASTER'!BI158),"",'Student MASTER'!BI158)</f>
        <v/>
      </c>
    </row>
    <row r="935" spans="6:66">
      <c r="F935" t="str">
        <f>IF(ISBLANK('Student MASTER'!H159),"",'Student MASTER'!H159)</f>
        <v/>
      </c>
      <c r="G935" t="str">
        <f>IF(ISBLANK('Student MASTER'!I159),"",'Student MASTER'!I159)</f>
        <v/>
      </c>
      <c r="H935" t="str">
        <f>IF(ISBLANK('Student MASTER'!J159),"",'Student MASTER'!J159)</f>
        <v/>
      </c>
      <c r="I935" t="str">
        <f>IF(ISBLANK('Student MASTER'!K159),"",'Student MASTER'!K159)</f>
        <v/>
      </c>
      <c r="J935" t="str">
        <f>IF(ISBLANK('Student MASTER'!L159),"",'Student MASTER'!L159)</f>
        <v/>
      </c>
      <c r="K935" t="str">
        <f>IF(ISBLANK('Student MASTER'!M159),"",'Student MASTER'!M159)</f>
        <v/>
      </c>
      <c r="N935" t="str">
        <f>IF(ISBLANK('Student MASTER'!N159),"",'Student MASTER'!N159)</f>
        <v/>
      </c>
      <c r="AU935" t="str">
        <f>IF(ISBLANK('Student MASTER'!AU159),"",'Student MASTER'!AU159)</f>
        <v/>
      </c>
      <c r="AV935" t="str">
        <f>IF(ISBLANK('Student MASTER'!AV159),"",'Student MASTER'!AV159)</f>
        <v/>
      </c>
      <c r="AW935" t="str">
        <f>IF(ISBLANK('Student MASTER'!AW159),"",'Student MASTER'!AW159)</f>
        <v/>
      </c>
      <c r="AX935" t="str">
        <f>IF(ISBLANK('Student MASTER'!AX159),"",'Student MASTER'!AX159)</f>
        <v/>
      </c>
      <c r="BG935" t="str">
        <f>IF(ISBLANK('Student MASTER'!BG159),"",'Student MASTER'!BG159)</f>
        <v/>
      </c>
      <c r="BI935" s="29" t="str">
        <f>IF(ISBLANK('Student MASTER'!BH159),"",'Student MASTER'!BH159)</f>
        <v/>
      </c>
      <c r="BJ935" t="str">
        <f>IF(ISBLANK('Student MASTER'!F159),"",'Student MASTER'!F159)</f>
        <v/>
      </c>
      <c r="BK935" t="str">
        <f>IF(ISBLANK('Student MASTER'!G159),"",'Student MASTER'!G159)</f>
        <v/>
      </c>
      <c r="BL935" t="str">
        <f>IF(ISBLANK('Student MASTER'!AF159),"",'Student MASTER'!AF159)</f>
        <v/>
      </c>
      <c r="BN935" t="str">
        <f>IF(ISBLANK('Student MASTER'!BI159),"",'Student MASTER'!BI159)</f>
        <v/>
      </c>
    </row>
    <row r="936" spans="6:66">
      <c r="F936" t="str">
        <f>IF(ISBLANK('Student MASTER'!H160),"",'Student MASTER'!H160)</f>
        <v/>
      </c>
      <c r="G936" t="str">
        <f>IF(ISBLANK('Student MASTER'!I160),"",'Student MASTER'!I160)</f>
        <v/>
      </c>
      <c r="H936" t="str">
        <f>IF(ISBLANK('Student MASTER'!J160),"",'Student MASTER'!J160)</f>
        <v/>
      </c>
      <c r="I936" t="str">
        <f>IF(ISBLANK('Student MASTER'!K160),"",'Student MASTER'!K160)</f>
        <v/>
      </c>
      <c r="J936" t="str">
        <f>IF(ISBLANK('Student MASTER'!L160),"",'Student MASTER'!L160)</f>
        <v/>
      </c>
      <c r="K936" t="str">
        <f>IF(ISBLANK('Student MASTER'!M160),"",'Student MASTER'!M160)</f>
        <v/>
      </c>
      <c r="N936" t="str">
        <f>IF(ISBLANK('Student MASTER'!N160),"",'Student MASTER'!N160)</f>
        <v/>
      </c>
      <c r="AU936" t="str">
        <f>IF(ISBLANK('Student MASTER'!AU160),"",'Student MASTER'!AU160)</f>
        <v/>
      </c>
      <c r="AV936" t="str">
        <f>IF(ISBLANK('Student MASTER'!AV160),"",'Student MASTER'!AV160)</f>
        <v/>
      </c>
      <c r="AW936" t="str">
        <f>IF(ISBLANK('Student MASTER'!AW160),"",'Student MASTER'!AW160)</f>
        <v/>
      </c>
      <c r="AX936" t="str">
        <f>IF(ISBLANK('Student MASTER'!AX160),"",'Student MASTER'!AX160)</f>
        <v/>
      </c>
      <c r="BG936" t="str">
        <f>IF(ISBLANK('Student MASTER'!BG160),"",'Student MASTER'!BG160)</f>
        <v/>
      </c>
      <c r="BI936" s="29" t="str">
        <f>IF(ISBLANK('Student MASTER'!BH160),"",'Student MASTER'!BH160)</f>
        <v/>
      </c>
      <c r="BJ936" t="str">
        <f>IF(ISBLANK('Student MASTER'!F160),"",'Student MASTER'!F160)</f>
        <v/>
      </c>
      <c r="BK936" t="str">
        <f>IF(ISBLANK('Student MASTER'!G160),"",'Student MASTER'!G160)</f>
        <v/>
      </c>
      <c r="BL936" t="str">
        <f>IF(ISBLANK('Student MASTER'!AF160),"",'Student MASTER'!AF160)</f>
        <v/>
      </c>
      <c r="BN936" t="str">
        <f>IF(ISBLANK('Student MASTER'!BI160),"",'Student MASTER'!BI160)</f>
        <v/>
      </c>
    </row>
    <row r="937" spans="6:66">
      <c r="F937" t="str">
        <f>IF(ISBLANK('Student MASTER'!H161),"",'Student MASTER'!H161)</f>
        <v/>
      </c>
      <c r="G937" t="str">
        <f>IF(ISBLANK('Student MASTER'!I161),"",'Student MASTER'!I161)</f>
        <v/>
      </c>
      <c r="H937" t="str">
        <f>IF(ISBLANK('Student MASTER'!J161),"",'Student MASTER'!J161)</f>
        <v/>
      </c>
      <c r="I937" t="str">
        <f>IF(ISBLANK('Student MASTER'!K161),"",'Student MASTER'!K161)</f>
        <v/>
      </c>
      <c r="J937" t="str">
        <f>IF(ISBLANK('Student MASTER'!L161),"",'Student MASTER'!L161)</f>
        <v/>
      </c>
      <c r="K937" t="str">
        <f>IF(ISBLANK('Student MASTER'!M161),"",'Student MASTER'!M161)</f>
        <v/>
      </c>
      <c r="N937" t="str">
        <f>IF(ISBLANK('Student MASTER'!N161),"",'Student MASTER'!N161)</f>
        <v/>
      </c>
      <c r="AU937" t="str">
        <f>IF(ISBLANK('Student MASTER'!AU161),"",'Student MASTER'!AU161)</f>
        <v/>
      </c>
      <c r="AV937" t="str">
        <f>IF(ISBLANK('Student MASTER'!AV161),"",'Student MASTER'!AV161)</f>
        <v/>
      </c>
      <c r="AW937" t="str">
        <f>IF(ISBLANK('Student MASTER'!AW161),"",'Student MASTER'!AW161)</f>
        <v/>
      </c>
      <c r="AX937" t="str">
        <f>IF(ISBLANK('Student MASTER'!AX161),"",'Student MASTER'!AX161)</f>
        <v/>
      </c>
      <c r="BG937" t="str">
        <f>IF(ISBLANK('Student MASTER'!BG161),"",'Student MASTER'!BG161)</f>
        <v/>
      </c>
      <c r="BI937" s="29" t="str">
        <f>IF(ISBLANK('Student MASTER'!BH161),"",'Student MASTER'!BH161)</f>
        <v/>
      </c>
      <c r="BJ937" t="str">
        <f>IF(ISBLANK('Student MASTER'!F161),"",'Student MASTER'!F161)</f>
        <v/>
      </c>
      <c r="BK937" t="str">
        <f>IF(ISBLANK('Student MASTER'!G161),"",'Student MASTER'!G161)</f>
        <v/>
      </c>
      <c r="BL937" t="str">
        <f>IF(ISBLANK('Student MASTER'!AF161),"",'Student MASTER'!AF161)</f>
        <v/>
      </c>
      <c r="BN937" t="str">
        <f>IF(ISBLANK('Student MASTER'!BI161),"",'Student MASTER'!BI161)</f>
        <v/>
      </c>
    </row>
    <row r="938" spans="6:66">
      <c r="F938" t="str">
        <f>IF(ISBLANK('Student MASTER'!H162),"",'Student MASTER'!H162)</f>
        <v/>
      </c>
      <c r="G938" t="str">
        <f>IF(ISBLANK('Student MASTER'!I162),"",'Student MASTER'!I162)</f>
        <v/>
      </c>
      <c r="H938" t="str">
        <f>IF(ISBLANK('Student MASTER'!J162),"",'Student MASTER'!J162)</f>
        <v/>
      </c>
      <c r="I938" t="str">
        <f>IF(ISBLANK('Student MASTER'!K162),"",'Student MASTER'!K162)</f>
        <v/>
      </c>
      <c r="J938" t="str">
        <f>IF(ISBLANK('Student MASTER'!L162),"",'Student MASTER'!L162)</f>
        <v/>
      </c>
      <c r="K938" t="str">
        <f>IF(ISBLANK('Student MASTER'!M162),"",'Student MASTER'!M162)</f>
        <v/>
      </c>
      <c r="N938" t="str">
        <f>IF(ISBLANK('Student MASTER'!N162),"",'Student MASTER'!N162)</f>
        <v/>
      </c>
      <c r="AU938" t="str">
        <f>IF(ISBLANK('Student MASTER'!AU162),"",'Student MASTER'!AU162)</f>
        <v/>
      </c>
      <c r="AV938" t="str">
        <f>IF(ISBLANK('Student MASTER'!AV162),"",'Student MASTER'!AV162)</f>
        <v/>
      </c>
      <c r="AW938" t="str">
        <f>IF(ISBLANK('Student MASTER'!AW162),"",'Student MASTER'!AW162)</f>
        <v/>
      </c>
      <c r="AX938" t="str">
        <f>IF(ISBLANK('Student MASTER'!AX162),"",'Student MASTER'!AX162)</f>
        <v/>
      </c>
      <c r="BG938" t="str">
        <f>IF(ISBLANK('Student MASTER'!BG162),"",'Student MASTER'!BG162)</f>
        <v/>
      </c>
      <c r="BI938" s="29" t="str">
        <f>IF(ISBLANK('Student MASTER'!BH162),"",'Student MASTER'!BH162)</f>
        <v/>
      </c>
      <c r="BJ938" t="str">
        <f>IF(ISBLANK('Student MASTER'!F162),"",'Student MASTER'!F162)</f>
        <v/>
      </c>
      <c r="BK938" t="str">
        <f>IF(ISBLANK('Student MASTER'!G162),"",'Student MASTER'!G162)</f>
        <v/>
      </c>
      <c r="BL938" t="str">
        <f>IF(ISBLANK('Student MASTER'!AF162),"",'Student MASTER'!AF162)</f>
        <v/>
      </c>
      <c r="BN938" t="str">
        <f>IF(ISBLANK('Student MASTER'!BI162),"",'Student MASTER'!BI162)</f>
        <v/>
      </c>
    </row>
    <row r="939" spans="6:66">
      <c r="F939" t="str">
        <f>IF(ISBLANK('Student MASTER'!H163),"",'Student MASTER'!H163)</f>
        <v/>
      </c>
      <c r="G939" t="str">
        <f>IF(ISBLANK('Student MASTER'!I163),"",'Student MASTER'!I163)</f>
        <v/>
      </c>
      <c r="H939" t="str">
        <f>IF(ISBLANK('Student MASTER'!J163),"",'Student MASTER'!J163)</f>
        <v/>
      </c>
      <c r="I939" t="str">
        <f>IF(ISBLANK('Student MASTER'!K163),"",'Student MASTER'!K163)</f>
        <v/>
      </c>
      <c r="J939" t="str">
        <f>IF(ISBLANK('Student MASTER'!L163),"",'Student MASTER'!L163)</f>
        <v/>
      </c>
      <c r="K939" t="str">
        <f>IF(ISBLANK('Student MASTER'!M163),"",'Student MASTER'!M163)</f>
        <v/>
      </c>
      <c r="N939" t="str">
        <f>IF(ISBLANK('Student MASTER'!N163),"",'Student MASTER'!N163)</f>
        <v/>
      </c>
      <c r="AU939" t="str">
        <f>IF(ISBLANK('Student MASTER'!AU163),"",'Student MASTER'!AU163)</f>
        <v/>
      </c>
      <c r="AV939" t="str">
        <f>IF(ISBLANK('Student MASTER'!AV163),"",'Student MASTER'!AV163)</f>
        <v/>
      </c>
      <c r="AW939" t="str">
        <f>IF(ISBLANK('Student MASTER'!AW163),"",'Student MASTER'!AW163)</f>
        <v/>
      </c>
      <c r="AX939" t="str">
        <f>IF(ISBLANK('Student MASTER'!AX163),"",'Student MASTER'!AX163)</f>
        <v/>
      </c>
      <c r="BG939" t="str">
        <f>IF(ISBLANK('Student MASTER'!BG163),"",'Student MASTER'!BG163)</f>
        <v/>
      </c>
      <c r="BI939" s="29" t="str">
        <f>IF(ISBLANK('Student MASTER'!BH163),"",'Student MASTER'!BH163)</f>
        <v/>
      </c>
      <c r="BJ939" t="str">
        <f>IF(ISBLANK('Student MASTER'!F163),"",'Student MASTER'!F163)</f>
        <v/>
      </c>
      <c r="BK939" t="str">
        <f>IF(ISBLANK('Student MASTER'!G163),"",'Student MASTER'!G163)</f>
        <v/>
      </c>
      <c r="BL939" t="str">
        <f>IF(ISBLANK('Student MASTER'!AF163),"",'Student MASTER'!AF163)</f>
        <v/>
      </c>
      <c r="BN939" t="str">
        <f>IF(ISBLANK('Student MASTER'!BI163),"",'Student MASTER'!BI163)</f>
        <v/>
      </c>
    </row>
    <row r="940" spans="6:66">
      <c r="F940" t="str">
        <f>IF(ISBLANK('Student MASTER'!H164),"",'Student MASTER'!H164)</f>
        <v/>
      </c>
      <c r="G940" t="str">
        <f>IF(ISBLANK('Student MASTER'!I164),"",'Student MASTER'!I164)</f>
        <v/>
      </c>
      <c r="H940" t="str">
        <f>IF(ISBLANK('Student MASTER'!J164),"",'Student MASTER'!J164)</f>
        <v/>
      </c>
      <c r="I940" t="str">
        <f>IF(ISBLANK('Student MASTER'!K164),"",'Student MASTER'!K164)</f>
        <v/>
      </c>
      <c r="J940" t="str">
        <f>IF(ISBLANK('Student MASTER'!L164),"",'Student MASTER'!L164)</f>
        <v/>
      </c>
      <c r="K940" t="str">
        <f>IF(ISBLANK('Student MASTER'!M164),"",'Student MASTER'!M164)</f>
        <v/>
      </c>
      <c r="N940" t="str">
        <f>IF(ISBLANK('Student MASTER'!N164),"",'Student MASTER'!N164)</f>
        <v/>
      </c>
      <c r="AU940" t="str">
        <f>IF(ISBLANK('Student MASTER'!AU164),"",'Student MASTER'!AU164)</f>
        <v/>
      </c>
      <c r="AV940" t="str">
        <f>IF(ISBLANK('Student MASTER'!AV164),"",'Student MASTER'!AV164)</f>
        <v/>
      </c>
      <c r="AW940" t="str">
        <f>IF(ISBLANK('Student MASTER'!AW164),"",'Student MASTER'!AW164)</f>
        <v/>
      </c>
      <c r="AX940" t="str">
        <f>IF(ISBLANK('Student MASTER'!AX164),"",'Student MASTER'!AX164)</f>
        <v/>
      </c>
      <c r="BG940" t="str">
        <f>IF(ISBLANK('Student MASTER'!BG164),"",'Student MASTER'!BG164)</f>
        <v/>
      </c>
      <c r="BI940" s="29" t="str">
        <f>IF(ISBLANK('Student MASTER'!BH164),"",'Student MASTER'!BH164)</f>
        <v/>
      </c>
      <c r="BJ940" t="str">
        <f>IF(ISBLANK('Student MASTER'!F164),"",'Student MASTER'!F164)</f>
        <v/>
      </c>
      <c r="BK940" t="str">
        <f>IF(ISBLANK('Student MASTER'!G164),"",'Student MASTER'!G164)</f>
        <v/>
      </c>
      <c r="BL940" t="str">
        <f>IF(ISBLANK('Student MASTER'!AF164),"",'Student MASTER'!AF164)</f>
        <v/>
      </c>
      <c r="BN940" t="str">
        <f>IF(ISBLANK('Student MASTER'!BI164),"",'Student MASTER'!BI164)</f>
        <v/>
      </c>
    </row>
    <row r="941" spans="6:66">
      <c r="F941" t="str">
        <f>IF(ISBLANK('Student MASTER'!H165),"",'Student MASTER'!H165)</f>
        <v/>
      </c>
      <c r="G941" t="str">
        <f>IF(ISBLANK('Student MASTER'!I165),"",'Student MASTER'!I165)</f>
        <v/>
      </c>
      <c r="H941" t="str">
        <f>IF(ISBLANK('Student MASTER'!J165),"",'Student MASTER'!J165)</f>
        <v/>
      </c>
      <c r="I941" t="str">
        <f>IF(ISBLANK('Student MASTER'!K165),"",'Student MASTER'!K165)</f>
        <v/>
      </c>
      <c r="J941" t="str">
        <f>IF(ISBLANK('Student MASTER'!L165),"",'Student MASTER'!L165)</f>
        <v/>
      </c>
      <c r="K941" t="str">
        <f>IF(ISBLANK('Student MASTER'!M165),"",'Student MASTER'!M165)</f>
        <v/>
      </c>
      <c r="N941" t="str">
        <f>IF(ISBLANK('Student MASTER'!N165),"",'Student MASTER'!N165)</f>
        <v/>
      </c>
      <c r="AU941" t="str">
        <f>IF(ISBLANK('Student MASTER'!AU165),"",'Student MASTER'!AU165)</f>
        <v/>
      </c>
      <c r="AV941" t="str">
        <f>IF(ISBLANK('Student MASTER'!AV165),"",'Student MASTER'!AV165)</f>
        <v/>
      </c>
      <c r="AW941" t="str">
        <f>IF(ISBLANK('Student MASTER'!AW165),"",'Student MASTER'!AW165)</f>
        <v/>
      </c>
      <c r="AX941" t="str">
        <f>IF(ISBLANK('Student MASTER'!AX165),"",'Student MASTER'!AX165)</f>
        <v/>
      </c>
      <c r="BG941" t="str">
        <f>IF(ISBLANK('Student MASTER'!BG165),"",'Student MASTER'!BG165)</f>
        <v/>
      </c>
      <c r="BI941" s="29" t="str">
        <f>IF(ISBLANK('Student MASTER'!BH165),"",'Student MASTER'!BH165)</f>
        <v/>
      </c>
      <c r="BJ941" t="str">
        <f>IF(ISBLANK('Student MASTER'!F165),"",'Student MASTER'!F165)</f>
        <v/>
      </c>
      <c r="BK941" t="str">
        <f>IF(ISBLANK('Student MASTER'!G165),"",'Student MASTER'!G165)</f>
        <v/>
      </c>
      <c r="BL941" t="str">
        <f>IF(ISBLANK('Student MASTER'!AF165),"",'Student MASTER'!AF165)</f>
        <v/>
      </c>
      <c r="BN941" t="str">
        <f>IF(ISBLANK('Student MASTER'!BI165),"",'Student MASTER'!BI165)</f>
        <v/>
      </c>
    </row>
    <row r="942" spans="6:66">
      <c r="F942" t="str">
        <f>IF(ISBLANK('Student MASTER'!H166),"",'Student MASTER'!H166)</f>
        <v/>
      </c>
      <c r="G942" t="str">
        <f>IF(ISBLANK('Student MASTER'!I166),"",'Student MASTER'!I166)</f>
        <v/>
      </c>
      <c r="H942" t="str">
        <f>IF(ISBLANK('Student MASTER'!J166),"",'Student MASTER'!J166)</f>
        <v/>
      </c>
      <c r="I942" t="str">
        <f>IF(ISBLANK('Student MASTER'!K166),"",'Student MASTER'!K166)</f>
        <v/>
      </c>
      <c r="J942" t="str">
        <f>IF(ISBLANK('Student MASTER'!L166),"",'Student MASTER'!L166)</f>
        <v/>
      </c>
      <c r="K942" t="str">
        <f>IF(ISBLANK('Student MASTER'!M166),"",'Student MASTER'!M166)</f>
        <v/>
      </c>
      <c r="N942" t="str">
        <f>IF(ISBLANK('Student MASTER'!N166),"",'Student MASTER'!N166)</f>
        <v/>
      </c>
      <c r="AU942" t="str">
        <f>IF(ISBLANK('Student MASTER'!AU166),"",'Student MASTER'!AU166)</f>
        <v/>
      </c>
      <c r="AV942" t="str">
        <f>IF(ISBLANK('Student MASTER'!AV166),"",'Student MASTER'!AV166)</f>
        <v/>
      </c>
      <c r="AW942" t="str">
        <f>IF(ISBLANK('Student MASTER'!AW166),"",'Student MASTER'!AW166)</f>
        <v/>
      </c>
      <c r="AX942" t="str">
        <f>IF(ISBLANK('Student MASTER'!AX166),"",'Student MASTER'!AX166)</f>
        <v/>
      </c>
      <c r="BG942" t="str">
        <f>IF(ISBLANK('Student MASTER'!BG166),"",'Student MASTER'!BG166)</f>
        <v/>
      </c>
      <c r="BI942" s="29" t="str">
        <f>IF(ISBLANK('Student MASTER'!BH166),"",'Student MASTER'!BH166)</f>
        <v/>
      </c>
      <c r="BJ942" t="str">
        <f>IF(ISBLANK('Student MASTER'!F166),"",'Student MASTER'!F166)</f>
        <v/>
      </c>
      <c r="BK942" t="str">
        <f>IF(ISBLANK('Student MASTER'!G166),"",'Student MASTER'!G166)</f>
        <v/>
      </c>
      <c r="BL942" t="str">
        <f>IF(ISBLANK('Student MASTER'!AF166),"",'Student MASTER'!AF166)</f>
        <v/>
      </c>
      <c r="BN942" t="str">
        <f>IF(ISBLANK('Student MASTER'!BI166),"",'Student MASTER'!BI166)</f>
        <v/>
      </c>
    </row>
    <row r="943" spans="6:66">
      <c r="F943" t="str">
        <f>IF(ISBLANK('Student MASTER'!H167),"",'Student MASTER'!H167)</f>
        <v/>
      </c>
      <c r="G943" t="str">
        <f>IF(ISBLANK('Student MASTER'!I167),"",'Student MASTER'!I167)</f>
        <v/>
      </c>
      <c r="H943" t="str">
        <f>IF(ISBLANK('Student MASTER'!J167),"",'Student MASTER'!J167)</f>
        <v/>
      </c>
      <c r="I943" t="str">
        <f>IF(ISBLANK('Student MASTER'!K167),"",'Student MASTER'!K167)</f>
        <v/>
      </c>
      <c r="J943" t="str">
        <f>IF(ISBLANK('Student MASTER'!L167),"",'Student MASTER'!L167)</f>
        <v/>
      </c>
      <c r="K943" t="str">
        <f>IF(ISBLANK('Student MASTER'!M167),"",'Student MASTER'!M167)</f>
        <v/>
      </c>
      <c r="N943" t="str">
        <f>IF(ISBLANK('Student MASTER'!N167),"",'Student MASTER'!N167)</f>
        <v/>
      </c>
      <c r="AU943" t="str">
        <f>IF(ISBLANK('Student MASTER'!AU167),"",'Student MASTER'!AU167)</f>
        <v/>
      </c>
      <c r="AV943" t="str">
        <f>IF(ISBLANK('Student MASTER'!AV167),"",'Student MASTER'!AV167)</f>
        <v/>
      </c>
      <c r="AW943" t="str">
        <f>IF(ISBLANK('Student MASTER'!AW167),"",'Student MASTER'!AW167)</f>
        <v/>
      </c>
      <c r="AX943" t="str">
        <f>IF(ISBLANK('Student MASTER'!AX167),"",'Student MASTER'!AX167)</f>
        <v/>
      </c>
      <c r="BG943" t="str">
        <f>IF(ISBLANK('Student MASTER'!BG167),"",'Student MASTER'!BG167)</f>
        <v/>
      </c>
      <c r="BI943" s="29" t="str">
        <f>IF(ISBLANK('Student MASTER'!BH167),"",'Student MASTER'!BH167)</f>
        <v/>
      </c>
      <c r="BJ943" t="str">
        <f>IF(ISBLANK('Student MASTER'!F167),"",'Student MASTER'!F167)</f>
        <v/>
      </c>
      <c r="BK943" t="str">
        <f>IF(ISBLANK('Student MASTER'!G167),"",'Student MASTER'!G167)</f>
        <v/>
      </c>
      <c r="BL943" t="str">
        <f>IF(ISBLANK('Student MASTER'!AF167),"",'Student MASTER'!AF167)</f>
        <v/>
      </c>
      <c r="BN943" t="str">
        <f>IF(ISBLANK('Student MASTER'!BI167),"",'Student MASTER'!BI167)</f>
        <v/>
      </c>
    </row>
    <row r="944" spans="6:66">
      <c r="F944" t="str">
        <f>IF(ISBLANK('Student MASTER'!H168),"",'Student MASTER'!H168)</f>
        <v/>
      </c>
      <c r="G944" t="str">
        <f>IF(ISBLANK('Student MASTER'!I168),"",'Student MASTER'!I168)</f>
        <v/>
      </c>
      <c r="H944" t="str">
        <f>IF(ISBLANK('Student MASTER'!J168),"",'Student MASTER'!J168)</f>
        <v/>
      </c>
      <c r="I944" t="str">
        <f>IF(ISBLANK('Student MASTER'!K168),"",'Student MASTER'!K168)</f>
        <v/>
      </c>
      <c r="J944" t="str">
        <f>IF(ISBLANK('Student MASTER'!L168),"",'Student MASTER'!L168)</f>
        <v/>
      </c>
      <c r="K944" t="str">
        <f>IF(ISBLANK('Student MASTER'!M168),"",'Student MASTER'!M168)</f>
        <v/>
      </c>
      <c r="N944" t="str">
        <f>IF(ISBLANK('Student MASTER'!N168),"",'Student MASTER'!N168)</f>
        <v/>
      </c>
      <c r="AU944" t="str">
        <f>IF(ISBLANK('Student MASTER'!AU168),"",'Student MASTER'!AU168)</f>
        <v/>
      </c>
      <c r="AV944" t="str">
        <f>IF(ISBLANK('Student MASTER'!AV168),"",'Student MASTER'!AV168)</f>
        <v/>
      </c>
      <c r="AW944" t="str">
        <f>IF(ISBLANK('Student MASTER'!AW168),"",'Student MASTER'!AW168)</f>
        <v/>
      </c>
      <c r="AX944" t="str">
        <f>IF(ISBLANK('Student MASTER'!AX168),"",'Student MASTER'!AX168)</f>
        <v/>
      </c>
      <c r="BG944" t="str">
        <f>IF(ISBLANK('Student MASTER'!BG168),"",'Student MASTER'!BG168)</f>
        <v/>
      </c>
      <c r="BI944" s="29" t="str">
        <f>IF(ISBLANK('Student MASTER'!BH168),"",'Student MASTER'!BH168)</f>
        <v/>
      </c>
      <c r="BJ944" t="str">
        <f>IF(ISBLANK('Student MASTER'!F168),"",'Student MASTER'!F168)</f>
        <v/>
      </c>
      <c r="BK944" t="str">
        <f>IF(ISBLANK('Student MASTER'!G168),"",'Student MASTER'!G168)</f>
        <v/>
      </c>
      <c r="BL944" t="str">
        <f>IF(ISBLANK('Student MASTER'!AF168),"",'Student MASTER'!AF168)</f>
        <v/>
      </c>
      <c r="BN944" t="str">
        <f>IF(ISBLANK('Student MASTER'!BI168),"",'Student MASTER'!BI168)</f>
        <v/>
      </c>
    </row>
    <row r="945" spans="6:66">
      <c r="F945" t="str">
        <f>IF(ISBLANK('Student MASTER'!H169),"",'Student MASTER'!H169)</f>
        <v/>
      </c>
      <c r="G945" t="str">
        <f>IF(ISBLANK('Student MASTER'!I169),"",'Student MASTER'!I169)</f>
        <v/>
      </c>
      <c r="H945" t="str">
        <f>IF(ISBLANK('Student MASTER'!J169),"",'Student MASTER'!J169)</f>
        <v/>
      </c>
      <c r="I945" t="str">
        <f>IF(ISBLANK('Student MASTER'!K169),"",'Student MASTER'!K169)</f>
        <v/>
      </c>
      <c r="J945" t="str">
        <f>IF(ISBLANK('Student MASTER'!L169),"",'Student MASTER'!L169)</f>
        <v/>
      </c>
      <c r="K945" t="str">
        <f>IF(ISBLANK('Student MASTER'!M169),"",'Student MASTER'!M169)</f>
        <v/>
      </c>
      <c r="N945" t="str">
        <f>IF(ISBLANK('Student MASTER'!N169),"",'Student MASTER'!N169)</f>
        <v/>
      </c>
      <c r="AU945" t="str">
        <f>IF(ISBLANK('Student MASTER'!AU169),"",'Student MASTER'!AU169)</f>
        <v/>
      </c>
      <c r="AV945" t="str">
        <f>IF(ISBLANK('Student MASTER'!AV169),"",'Student MASTER'!AV169)</f>
        <v/>
      </c>
      <c r="AW945" t="str">
        <f>IF(ISBLANK('Student MASTER'!AW169),"",'Student MASTER'!AW169)</f>
        <v/>
      </c>
      <c r="AX945" t="str">
        <f>IF(ISBLANK('Student MASTER'!AX169),"",'Student MASTER'!AX169)</f>
        <v/>
      </c>
      <c r="BG945" t="str">
        <f>IF(ISBLANK('Student MASTER'!BG169),"",'Student MASTER'!BG169)</f>
        <v/>
      </c>
      <c r="BI945" s="29" t="str">
        <f>IF(ISBLANK('Student MASTER'!BH169),"",'Student MASTER'!BH169)</f>
        <v/>
      </c>
      <c r="BJ945" t="str">
        <f>IF(ISBLANK('Student MASTER'!F169),"",'Student MASTER'!F169)</f>
        <v/>
      </c>
      <c r="BK945" t="str">
        <f>IF(ISBLANK('Student MASTER'!G169),"",'Student MASTER'!G169)</f>
        <v/>
      </c>
      <c r="BL945" t="str">
        <f>IF(ISBLANK('Student MASTER'!AF169),"",'Student MASTER'!AF169)</f>
        <v/>
      </c>
      <c r="BN945" t="str">
        <f>IF(ISBLANK('Student MASTER'!BI169),"",'Student MASTER'!BI169)</f>
        <v/>
      </c>
    </row>
    <row r="946" spans="6:66">
      <c r="F946" t="str">
        <f>IF(ISBLANK('Student MASTER'!H170),"",'Student MASTER'!H170)</f>
        <v/>
      </c>
      <c r="G946" t="str">
        <f>IF(ISBLANK('Student MASTER'!I170),"",'Student MASTER'!I170)</f>
        <v/>
      </c>
      <c r="H946" t="str">
        <f>IF(ISBLANK('Student MASTER'!J170),"",'Student MASTER'!J170)</f>
        <v/>
      </c>
      <c r="I946" t="str">
        <f>IF(ISBLANK('Student MASTER'!K170),"",'Student MASTER'!K170)</f>
        <v/>
      </c>
      <c r="J946" t="str">
        <f>IF(ISBLANK('Student MASTER'!L170),"",'Student MASTER'!L170)</f>
        <v/>
      </c>
      <c r="K946" t="str">
        <f>IF(ISBLANK('Student MASTER'!M170),"",'Student MASTER'!M170)</f>
        <v/>
      </c>
      <c r="N946" t="str">
        <f>IF(ISBLANK('Student MASTER'!N170),"",'Student MASTER'!N170)</f>
        <v/>
      </c>
      <c r="AU946" t="str">
        <f>IF(ISBLANK('Student MASTER'!AU170),"",'Student MASTER'!AU170)</f>
        <v/>
      </c>
      <c r="AV946" t="str">
        <f>IF(ISBLANK('Student MASTER'!AV170),"",'Student MASTER'!AV170)</f>
        <v/>
      </c>
      <c r="AW946" t="str">
        <f>IF(ISBLANK('Student MASTER'!AW170),"",'Student MASTER'!AW170)</f>
        <v/>
      </c>
      <c r="AX946" t="str">
        <f>IF(ISBLANK('Student MASTER'!AX170),"",'Student MASTER'!AX170)</f>
        <v/>
      </c>
      <c r="BG946" t="str">
        <f>IF(ISBLANK('Student MASTER'!BG170),"",'Student MASTER'!BG170)</f>
        <v/>
      </c>
      <c r="BI946" s="29" t="str">
        <f>IF(ISBLANK('Student MASTER'!BH170),"",'Student MASTER'!BH170)</f>
        <v/>
      </c>
      <c r="BJ946" t="str">
        <f>IF(ISBLANK('Student MASTER'!F170),"",'Student MASTER'!F170)</f>
        <v/>
      </c>
      <c r="BK946" t="str">
        <f>IF(ISBLANK('Student MASTER'!G170),"",'Student MASTER'!G170)</f>
        <v/>
      </c>
      <c r="BL946" t="str">
        <f>IF(ISBLANK('Student MASTER'!AF170),"",'Student MASTER'!AF170)</f>
        <v/>
      </c>
      <c r="BN946" t="str">
        <f>IF(ISBLANK('Student MASTER'!BI170),"",'Student MASTER'!BI170)</f>
        <v/>
      </c>
    </row>
    <row r="947" spans="6:66">
      <c r="F947" t="str">
        <f>IF(ISBLANK('Student MASTER'!H171),"",'Student MASTER'!H171)</f>
        <v/>
      </c>
      <c r="G947" t="str">
        <f>IF(ISBLANK('Student MASTER'!I171),"",'Student MASTER'!I171)</f>
        <v/>
      </c>
      <c r="H947" t="str">
        <f>IF(ISBLANK('Student MASTER'!J171),"",'Student MASTER'!J171)</f>
        <v/>
      </c>
      <c r="I947" t="str">
        <f>IF(ISBLANK('Student MASTER'!K171),"",'Student MASTER'!K171)</f>
        <v/>
      </c>
      <c r="J947" t="str">
        <f>IF(ISBLANK('Student MASTER'!L171),"",'Student MASTER'!L171)</f>
        <v/>
      </c>
      <c r="K947" t="str">
        <f>IF(ISBLANK('Student MASTER'!M171),"",'Student MASTER'!M171)</f>
        <v/>
      </c>
      <c r="N947" t="str">
        <f>IF(ISBLANK('Student MASTER'!N171),"",'Student MASTER'!N171)</f>
        <v/>
      </c>
      <c r="AU947" t="str">
        <f>IF(ISBLANK('Student MASTER'!AU171),"",'Student MASTER'!AU171)</f>
        <v/>
      </c>
      <c r="AV947" t="str">
        <f>IF(ISBLANK('Student MASTER'!AV171),"",'Student MASTER'!AV171)</f>
        <v/>
      </c>
      <c r="AW947" t="str">
        <f>IF(ISBLANK('Student MASTER'!AW171),"",'Student MASTER'!AW171)</f>
        <v/>
      </c>
      <c r="AX947" t="str">
        <f>IF(ISBLANK('Student MASTER'!AX171),"",'Student MASTER'!AX171)</f>
        <v/>
      </c>
      <c r="BG947" t="str">
        <f>IF(ISBLANK('Student MASTER'!BG171),"",'Student MASTER'!BG171)</f>
        <v/>
      </c>
      <c r="BI947" s="29" t="str">
        <f>IF(ISBLANK('Student MASTER'!BH171),"",'Student MASTER'!BH171)</f>
        <v/>
      </c>
      <c r="BJ947" t="str">
        <f>IF(ISBLANK('Student MASTER'!F171),"",'Student MASTER'!F171)</f>
        <v/>
      </c>
      <c r="BK947" t="str">
        <f>IF(ISBLANK('Student MASTER'!G171),"",'Student MASTER'!G171)</f>
        <v/>
      </c>
      <c r="BL947" t="str">
        <f>IF(ISBLANK('Student MASTER'!AF171),"",'Student MASTER'!AF171)</f>
        <v/>
      </c>
      <c r="BN947" t="str">
        <f>IF(ISBLANK('Student MASTER'!BI171),"",'Student MASTER'!BI171)</f>
        <v/>
      </c>
    </row>
    <row r="948" spans="6:66">
      <c r="F948" t="str">
        <f>IF(ISBLANK('Student MASTER'!H172),"",'Student MASTER'!H172)</f>
        <v/>
      </c>
      <c r="G948" t="str">
        <f>IF(ISBLANK('Student MASTER'!I172),"",'Student MASTER'!I172)</f>
        <v/>
      </c>
      <c r="H948" t="str">
        <f>IF(ISBLANK('Student MASTER'!J172),"",'Student MASTER'!J172)</f>
        <v/>
      </c>
      <c r="I948" t="str">
        <f>IF(ISBLANK('Student MASTER'!K172),"",'Student MASTER'!K172)</f>
        <v/>
      </c>
      <c r="J948" t="str">
        <f>IF(ISBLANK('Student MASTER'!L172),"",'Student MASTER'!L172)</f>
        <v/>
      </c>
      <c r="K948" t="str">
        <f>IF(ISBLANK('Student MASTER'!M172),"",'Student MASTER'!M172)</f>
        <v/>
      </c>
      <c r="N948" t="str">
        <f>IF(ISBLANK('Student MASTER'!N172),"",'Student MASTER'!N172)</f>
        <v/>
      </c>
      <c r="AU948" t="str">
        <f>IF(ISBLANK('Student MASTER'!AU172),"",'Student MASTER'!AU172)</f>
        <v/>
      </c>
      <c r="AV948" t="str">
        <f>IF(ISBLANK('Student MASTER'!AV172),"",'Student MASTER'!AV172)</f>
        <v/>
      </c>
      <c r="AW948" t="str">
        <f>IF(ISBLANK('Student MASTER'!AW172),"",'Student MASTER'!AW172)</f>
        <v/>
      </c>
      <c r="AX948" t="str">
        <f>IF(ISBLANK('Student MASTER'!AX172),"",'Student MASTER'!AX172)</f>
        <v/>
      </c>
      <c r="BG948" t="str">
        <f>IF(ISBLANK('Student MASTER'!BG172),"",'Student MASTER'!BG172)</f>
        <v/>
      </c>
      <c r="BI948" s="29" t="str">
        <f>IF(ISBLANK('Student MASTER'!BH172),"",'Student MASTER'!BH172)</f>
        <v/>
      </c>
      <c r="BJ948" t="str">
        <f>IF(ISBLANK('Student MASTER'!F172),"",'Student MASTER'!F172)</f>
        <v/>
      </c>
      <c r="BK948" t="str">
        <f>IF(ISBLANK('Student MASTER'!G172),"",'Student MASTER'!G172)</f>
        <v/>
      </c>
      <c r="BL948" t="str">
        <f>IF(ISBLANK('Student MASTER'!AF172),"",'Student MASTER'!AF172)</f>
        <v/>
      </c>
      <c r="BN948" t="str">
        <f>IF(ISBLANK('Student MASTER'!BI172),"",'Student MASTER'!BI172)</f>
        <v/>
      </c>
    </row>
    <row r="949" spans="6:66">
      <c r="F949" t="str">
        <f>IF(ISBLANK('Student MASTER'!H173),"",'Student MASTER'!H173)</f>
        <v/>
      </c>
      <c r="G949" t="str">
        <f>IF(ISBLANK('Student MASTER'!I173),"",'Student MASTER'!I173)</f>
        <v/>
      </c>
      <c r="H949" t="str">
        <f>IF(ISBLANK('Student MASTER'!J173),"",'Student MASTER'!J173)</f>
        <v/>
      </c>
      <c r="I949" t="str">
        <f>IF(ISBLANK('Student MASTER'!K173),"",'Student MASTER'!K173)</f>
        <v/>
      </c>
      <c r="J949" t="str">
        <f>IF(ISBLANK('Student MASTER'!L173),"",'Student MASTER'!L173)</f>
        <v/>
      </c>
      <c r="K949" t="str">
        <f>IF(ISBLANK('Student MASTER'!M173),"",'Student MASTER'!M173)</f>
        <v/>
      </c>
      <c r="N949" t="str">
        <f>IF(ISBLANK('Student MASTER'!N173),"",'Student MASTER'!N173)</f>
        <v/>
      </c>
      <c r="AU949" t="str">
        <f>IF(ISBLANK('Student MASTER'!AU173),"",'Student MASTER'!AU173)</f>
        <v/>
      </c>
      <c r="AV949" t="str">
        <f>IF(ISBLANK('Student MASTER'!AV173),"",'Student MASTER'!AV173)</f>
        <v/>
      </c>
      <c r="AW949" t="str">
        <f>IF(ISBLANK('Student MASTER'!AW173),"",'Student MASTER'!AW173)</f>
        <v/>
      </c>
      <c r="AX949" t="str">
        <f>IF(ISBLANK('Student MASTER'!AX173),"",'Student MASTER'!AX173)</f>
        <v/>
      </c>
      <c r="BG949" t="str">
        <f>IF(ISBLANK('Student MASTER'!BG173),"",'Student MASTER'!BG173)</f>
        <v/>
      </c>
      <c r="BI949" s="29" t="str">
        <f>IF(ISBLANK('Student MASTER'!BH173),"",'Student MASTER'!BH173)</f>
        <v/>
      </c>
      <c r="BJ949" t="str">
        <f>IF(ISBLANK('Student MASTER'!F173),"",'Student MASTER'!F173)</f>
        <v/>
      </c>
      <c r="BK949" t="str">
        <f>IF(ISBLANK('Student MASTER'!G173),"",'Student MASTER'!G173)</f>
        <v/>
      </c>
      <c r="BL949" t="str">
        <f>IF(ISBLANK('Student MASTER'!AF173),"",'Student MASTER'!AF173)</f>
        <v/>
      </c>
      <c r="BN949" t="str">
        <f>IF(ISBLANK('Student MASTER'!BI173),"",'Student MASTER'!BI173)</f>
        <v/>
      </c>
    </row>
    <row r="950" spans="6:66">
      <c r="F950" t="str">
        <f>IF(ISBLANK('Student MASTER'!H174),"",'Student MASTER'!H174)</f>
        <v/>
      </c>
      <c r="G950" t="str">
        <f>IF(ISBLANK('Student MASTER'!I174),"",'Student MASTER'!I174)</f>
        <v/>
      </c>
      <c r="H950" t="str">
        <f>IF(ISBLANK('Student MASTER'!J174),"",'Student MASTER'!J174)</f>
        <v/>
      </c>
      <c r="I950" t="str">
        <f>IF(ISBLANK('Student MASTER'!K174),"",'Student MASTER'!K174)</f>
        <v/>
      </c>
      <c r="J950" t="str">
        <f>IF(ISBLANK('Student MASTER'!L174),"",'Student MASTER'!L174)</f>
        <v/>
      </c>
      <c r="K950" t="str">
        <f>IF(ISBLANK('Student MASTER'!M174),"",'Student MASTER'!M174)</f>
        <v/>
      </c>
      <c r="N950" t="str">
        <f>IF(ISBLANK('Student MASTER'!N174),"",'Student MASTER'!N174)</f>
        <v/>
      </c>
      <c r="AU950" t="str">
        <f>IF(ISBLANK('Student MASTER'!AU174),"",'Student MASTER'!AU174)</f>
        <v/>
      </c>
      <c r="AV950" t="str">
        <f>IF(ISBLANK('Student MASTER'!AV174),"",'Student MASTER'!AV174)</f>
        <v/>
      </c>
      <c r="AW950" t="str">
        <f>IF(ISBLANK('Student MASTER'!AW174),"",'Student MASTER'!AW174)</f>
        <v/>
      </c>
      <c r="AX950" t="str">
        <f>IF(ISBLANK('Student MASTER'!AX174),"",'Student MASTER'!AX174)</f>
        <v/>
      </c>
      <c r="BG950" t="str">
        <f>IF(ISBLANK('Student MASTER'!BG174),"",'Student MASTER'!BG174)</f>
        <v/>
      </c>
      <c r="BI950" s="29" t="str">
        <f>IF(ISBLANK('Student MASTER'!BH174),"",'Student MASTER'!BH174)</f>
        <v/>
      </c>
      <c r="BJ950" t="str">
        <f>IF(ISBLANK('Student MASTER'!F174),"",'Student MASTER'!F174)</f>
        <v/>
      </c>
      <c r="BK950" t="str">
        <f>IF(ISBLANK('Student MASTER'!G174),"",'Student MASTER'!G174)</f>
        <v/>
      </c>
      <c r="BL950" t="str">
        <f>IF(ISBLANK('Student MASTER'!AF174),"",'Student MASTER'!AF174)</f>
        <v/>
      </c>
      <c r="BN950" t="str">
        <f>IF(ISBLANK('Student MASTER'!BI174),"",'Student MASTER'!BI174)</f>
        <v/>
      </c>
    </row>
    <row r="951" spans="6:66">
      <c r="F951" t="str">
        <f>IF(ISBLANK('Student MASTER'!H175),"",'Student MASTER'!H175)</f>
        <v/>
      </c>
      <c r="G951" t="str">
        <f>IF(ISBLANK('Student MASTER'!I175),"",'Student MASTER'!I175)</f>
        <v/>
      </c>
      <c r="H951" t="str">
        <f>IF(ISBLANK('Student MASTER'!J175),"",'Student MASTER'!J175)</f>
        <v/>
      </c>
      <c r="I951" t="str">
        <f>IF(ISBLANK('Student MASTER'!K175),"",'Student MASTER'!K175)</f>
        <v/>
      </c>
      <c r="J951" t="str">
        <f>IF(ISBLANK('Student MASTER'!L175),"",'Student MASTER'!L175)</f>
        <v/>
      </c>
      <c r="K951" t="str">
        <f>IF(ISBLANK('Student MASTER'!M175),"",'Student MASTER'!M175)</f>
        <v/>
      </c>
      <c r="N951" t="str">
        <f>IF(ISBLANK('Student MASTER'!N175),"",'Student MASTER'!N175)</f>
        <v/>
      </c>
      <c r="AU951" t="str">
        <f>IF(ISBLANK('Student MASTER'!AU175),"",'Student MASTER'!AU175)</f>
        <v/>
      </c>
      <c r="AV951" t="str">
        <f>IF(ISBLANK('Student MASTER'!AV175),"",'Student MASTER'!AV175)</f>
        <v/>
      </c>
      <c r="AW951" t="str">
        <f>IF(ISBLANK('Student MASTER'!AW175),"",'Student MASTER'!AW175)</f>
        <v/>
      </c>
      <c r="AX951" t="str">
        <f>IF(ISBLANK('Student MASTER'!AX175),"",'Student MASTER'!AX175)</f>
        <v/>
      </c>
      <c r="BG951" t="str">
        <f>IF(ISBLANK('Student MASTER'!BG175),"",'Student MASTER'!BG175)</f>
        <v/>
      </c>
      <c r="BI951" s="29" t="str">
        <f>IF(ISBLANK('Student MASTER'!BH175),"",'Student MASTER'!BH175)</f>
        <v/>
      </c>
      <c r="BJ951" t="str">
        <f>IF(ISBLANK('Student MASTER'!F175),"",'Student MASTER'!F175)</f>
        <v/>
      </c>
      <c r="BK951" t="str">
        <f>IF(ISBLANK('Student MASTER'!G175),"",'Student MASTER'!G175)</f>
        <v/>
      </c>
      <c r="BL951" t="str">
        <f>IF(ISBLANK('Student MASTER'!AF175),"",'Student MASTER'!AF175)</f>
        <v/>
      </c>
      <c r="BN951" t="str">
        <f>IF(ISBLANK('Student MASTER'!BI175),"",'Student MASTER'!BI175)</f>
        <v/>
      </c>
    </row>
    <row r="952" spans="6:66">
      <c r="F952" t="str">
        <f>IF(ISBLANK('Student MASTER'!H176),"",'Student MASTER'!H176)</f>
        <v/>
      </c>
      <c r="G952" t="str">
        <f>IF(ISBLANK('Student MASTER'!I176),"",'Student MASTER'!I176)</f>
        <v/>
      </c>
      <c r="H952" t="str">
        <f>IF(ISBLANK('Student MASTER'!J176),"",'Student MASTER'!J176)</f>
        <v/>
      </c>
      <c r="I952" t="str">
        <f>IF(ISBLANK('Student MASTER'!K176),"",'Student MASTER'!K176)</f>
        <v/>
      </c>
      <c r="J952" t="str">
        <f>IF(ISBLANK('Student MASTER'!L176),"",'Student MASTER'!L176)</f>
        <v/>
      </c>
      <c r="K952" t="str">
        <f>IF(ISBLANK('Student MASTER'!M176),"",'Student MASTER'!M176)</f>
        <v/>
      </c>
      <c r="N952" t="str">
        <f>IF(ISBLANK('Student MASTER'!N176),"",'Student MASTER'!N176)</f>
        <v/>
      </c>
      <c r="AU952" t="str">
        <f>IF(ISBLANK('Student MASTER'!AU176),"",'Student MASTER'!AU176)</f>
        <v/>
      </c>
      <c r="AV952" t="str">
        <f>IF(ISBLANK('Student MASTER'!AV176),"",'Student MASTER'!AV176)</f>
        <v/>
      </c>
      <c r="AW952" t="str">
        <f>IF(ISBLANK('Student MASTER'!AW176),"",'Student MASTER'!AW176)</f>
        <v/>
      </c>
      <c r="AX952" t="str">
        <f>IF(ISBLANK('Student MASTER'!AX176),"",'Student MASTER'!AX176)</f>
        <v/>
      </c>
      <c r="BG952" t="str">
        <f>IF(ISBLANK('Student MASTER'!BG176),"",'Student MASTER'!BG176)</f>
        <v/>
      </c>
      <c r="BI952" s="29" t="str">
        <f>IF(ISBLANK('Student MASTER'!BH176),"",'Student MASTER'!BH176)</f>
        <v/>
      </c>
      <c r="BJ952" t="str">
        <f>IF(ISBLANK('Student MASTER'!F176),"",'Student MASTER'!F176)</f>
        <v/>
      </c>
      <c r="BK952" t="str">
        <f>IF(ISBLANK('Student MASTER'!G176),"",'Student MASTER'!G176)</f>
        <v/>
      </c>
      <c r="BL952" t="str">
        <f>IF(ISBLANK('Student MASTER'!AF176),"",'Student MASTER'!AF176)</f>
        <v/>
      </c>
      <c r="BN952" t="str">
        <f>IF(ISBLANK('Student MASTER'!BI176),"",'Student MASTER'!BI176)</f>
        <v/>
      </c>
    </row>
    <row r="953" spans="6:66">
      <c r="F953" t="str">
        <f>IF(ISBLANK('Student MASTER'!H177),"",'Student MASTER'!H177)</f>
        <v/>
      </c>
      <c r="G953" t="str">
        <f>IF(ISBLANK('Student MASTER'!I177),"",'Student MASTER'!I177)</f>
        <v/>
      </c>
      <c r="H953" t="str">
        <f>IF(ISBLANK('Student MASTER'!J177),"",'Student MASTER'!J177)</f>
        <v/>
      </c>
      <c r="I953" t="str">
        <f>IF(ISBLANK('Student MASTER'!K177),"",'Student MASTER'!K177)</f>
        <v/>
      </c>
      <c r="J953" t="str">
        <f>IF(ISBLANK('Student MASTER'!L177),"",'Student MASTER'!L177)</f>
        <v/>
      </c>
      <c r="K953" t="str">
        <f>IF(ISBLANK('Student MASTER'!M177),"",'Student MASTER'!M177)</f>
        <v/>
      </c>
      <c r="N953" t="str">
        <f>IF(ISBLANK('Student MASTER'!N177),"",'Student MASTER'!N177)</f>
        <v/>
      </c>
      <c r="AU953" t="str">
        <f>IF(ISBLANK('Student MASTER'!AU177),"",'Student MASTER'!AU177)</f>
        <v/>
      </c>
      <c r="AV953" t="str">
        <f>IF(ISBLANK('Student MASTER'!AV177),"",'Student MASTER'!AV177)</f>
        <v/>
      </c>
      <c r="AW953" t="str">
        <f>IF(ISBLANK('Student MASTER'!AW177),"",'Student MASTER'!AW177)</f>
        <v/>
      </c>
      <c r="AX953" t="str">
        <f>IF(ISBLANK('Student MASTER'!AX177),"",'Student MASTER'!AX177)</f>
        <v/>
      </c>
      <c r="BG953" t="str">
        <f>IF(ISBLANK('Student MASTER'!BG177),"",'Student MASTER'!BG177)</f>
        <v/>
      </c>
      <c r="BI953" s="29" t="str">
        <f>IF(ISBLANK('Student MASTER'!BH177),"",'Student MASTER'!BH177)</f>
        <v/>
      </c>
      <c r="BJ953" t="str">
        <f>IF(ISBLANK('Student MASTER'!F177),"",'Student MASTER'!F177)</f>
        <v/>
      </c>
      <c r="BK953" t="str">
        <f>IF(ISBLANK('Student MASTER'!G177),"",'Student MASTER'!G177)</f>
        <v/>
      </c>
      <c r="BL953" t="str">
        <f>IF(ISBLANK('Student MASTER'!AF177),"",'Student MASTER'!AF177)</f>
        <v/>
      </c>
      <c r="BN953" t="str">
        <f>IF(ISBLANK('Student MASTER'!BI177),"",'Student MASTER'!BI177)</f>
        <v/>
      </c>
    </row>
    <row r="954" spans="6:66">
      <c r="F954" t="str">
        <f>IF(ISBLANK('Student MASTER'!H178),"",'Student MASTER'!H178)</f>
        <v/>
      </c>
      <c r="G954" t="str">
        <f>IF(ISBLANK('Student MASTER'!I178),"",'Student MASTER'!I178)</f>
        <v/>
      </c>
      <c r="H954" t="str">
        <f>IF(ISBLANK('Student MASTER'!J178),"",'Student MASTER'!J178)</f>
        <v/>
      </c>
      <c r="I954" t="str">
        <f>IF(ISBLANK('Student MASTER'!K178),"",'Student MASTER'!K178)</f>
        <v/>
      </c>
      <c r="J954" t="str">
        <f>IF(ISBLANK('Student MASTER'!L178),"",'Student MASTER'!L178)</f>
        <v/>
      </c>
      <c r="K954" t="str">
        <f>IF(ISBLANK('Student MASTER'!M178),"",'Student MASTER'!M178)</f>
        <v/>
      </c>
      <c r="N954" t="str">
        <f>IF(ISBLANK('Student MASTER'!N178),"",'Student MASTER'!N178)</f>
        <v/>
      </c>
      <c r="AU954" t="str">
        <f>IF(ISBLANK('Student MASTER'!AU178),"",'Student MASTER'!AU178)</f>
        <v/>
      </c>
      <c r="AV954" t="str">
        <f>IF(ISBLANK('Student MASTER'!AV178),"",'Student MASTER'!AV178)</f>
        <v/>
      </c>
      <c r="AW954" t="str">
        <f>IF(ISBLANK('Student MASTER'!AW178),"",'Student MASTER'!AW178)</f>
        <v/>
      </c>
      <c r="AX954" t="str">
        <f>IF(ISBLANK('Student MASTER'!AX178),"",'Student MASTER'!AX178)</f>
        <v/>
      </c>
      <c r="BG954" t="str">
        <f>IF(ISBLANK('Student MASTER'!BG178),"",'Student MASTER'!BG178)</f>
        <v/>
      </c>
      <c r="BI954" s="29" t="str">
        <f>IF(ISBLANK('Student MASTER'!BH178),"",'Student MASTER'!BH178)</f>
        <v/>
      </c>
      <c r="BJ954" t="str">
        <f>IF(ISBLANK('Student MASTER'!F178),"",'Student MASTER'!F178)</f>
        <v/>
      </c>
      <c r="BK954" t="str">
        <f>IF(ISBLANK('Student MASTER'!G178),"",'Student MASTER'!G178)</f>
        <v/>
      </c>
      <c r="BL954" t="str">
        <f>IF(ISBLANK('Student MASTER'!AF178),"",'Student MASTER'!AF178)</f>
        <v/>
      </c>
      <c r="BN954" t="str">
        <f>IF(ISBLANK('Student MASTER'!BI178),"",'Student MASTER'!BI178)</f>
        <v/>
      </c>
    </row>
    <row r="955" spans="6:66">
      <c r="F955" t="str">
        <f>IF(ISBLANK('Student MASTER'!H179),"",'Student MASTER'!H179)</f>
        <v/>
      </c>
      <c r="G955" t="str">
        <f>IF(ISBLANK('Student MASTER'!I179),"",'Student MASTER'!I179)</f>
        <v/>
      </c>
      <c r="H955" t="str">
        <f>IF(ISBLANK('Student MASTER'!J179),"",'Student MASTER'!J179)</f>
        <v/>
      </c>
      <c r="I955" t="str">
        <f>IF(ISBLANK('Student MASTER'!K179),"",'Student MASTER'!K179)</f>
        <v/>
      </c>
      <c r="J955" t="str">
        <f>IF(ISBLANK('Student MASTER'!L179),"",'Student MASTER'!L179)</f>
        <v/>
      </c>
      <c r="K955" t="str">
        <f>IF(ISBLANK('Student MASTER'!M179),"",'Student MASTER'!M179)</f>
        <v/>
      </c>
      <c r="N955" t="str">
        <f>IF(ISBLANK('Student MASTER'!N179),"",'Student MASTER'!N179)</f>
        <v/>
      </c>
      <c r="AU955" t="str">
        <f>IF(ISBLANK('Student MASTER'!AU179),"",'Student MASTER'!AU179)</f>
        <v/>
      </c>
      <c r="AV955" t="str">
        <f>IF(ISBLANK('Student MASTER'!AV179),"",'Student MASTER'!AV179)</f>
        <v/>
      </c>
      <c r="AW955" t="str">
        <f>IF(ISBLANK('Student MASTER'!AW179),"",'Student MASTER'!AW179)</f>
        <v/>
      </c>
      <c r="AX955" t="str">
        <f>IF(ISBLANK('Student MASTER'!AX179),"",'Student MASTER'!AX179)</f>
        <v/>
      </c>
      <c r="BG955" t="str">
        <f>IF(ISBLANK('Student MASTER'!BG179),"",'Student MASTER'!BG179)</f>
        <v/>
      </c>
      <c r="BI955" s="29" t="str">
        <f>IF(ISBLANK('Student MASTER'!BH179),"",'Student MASTER'!BH179)</f>
        <v/>
      </c>
      <c r="BJ955" t="str">
        <f>IF(ISBLANK('Student MASTER'!F179),"",'Student MASTER'!F179)</f>
        <v/>
      </c>
      <c r="BK955" t="str">
        <f>IF(ISBLANK('Student MASTER'!G179),"",'Student MASTER'!G179)</f>
        <v/>
      </c>
      <c r="BL955" t="str">
        <f>IF(ISBLANK('Student MASTER'!AF179),"",'Student MASTER'!AF179)</f>
        <v/>
      </c>
      <c r="BN955" t="str">
        <f>IF(ISBLANK('Student MASTER'!BI179),"",'Student MASTER'!BI179)</f>
        <v/>
      </c>
    </row>
    <row r="956" spans="6:66">
      <c r="F956" t="str">
        <f>IF(ISBLANK('Student MASTER'!H180),"",'Student MASTER'!H180)</f>
        <v/>
      </c>
      <c r="G956" t="str">
        <f>IF(ISBLANK('Student MASTER'!I180),"",'Student MASTER'!I180)</f>
        <v/>
      </c>
      <c r="H956" t="str">
        <f>IF(ISBLANK('Student MASTER'!J180),"",'Student MASTER'!J180)</f>
        <v/>
      </c>
      <c r="I956" t="str">
        <f>IF(ISBLANK('Student MASTER'!K180),"",'Student MASTER'!K180)</f>
        <v/>
      </c>
      <c r="J956" t="str">
        <f>IF(ISBLANK('Student MASTER'!L180),"",'Student MASTER'!L180)</f>
        <v/>
      </c>
      <c r="K956" t="str">
        <f>IF(ISBLANK('Student MASTER'!M180),"",'Student MASTER'!M180)</f>
        <v/>
      </c>
      <c r="N956" t="str">
        <f>IF(ISBLANK('Student MASTER'!N180),"",'Student MASTER'!N180)</f>
        <v/>
      </c>
      <c r="AU956" t="str">
        <f>IF(ISBLANK('Student MASTER'!AU180),"",'Student MASTER'!AU180)</f>
        <v/>
      </c>
      <c r="AV956" t="str">
        <f>IF(ISBLANK('Student MASTER'!AV180),"",'Student MASTER'!AV180)</f>
        <v/>
      </c>
      <c r="AW956" t="str">
        <f>IF(ISBLANK('Student MASTER'!AW180),"",'Student MASTER'!AW180)</f>
        <v/>
      </c>
      <c r="AX956" t="str">
        <f>IF(ISBLANK('Student MASTER'!AX180),"",'Student MASTER'!AX180)</f>
        <v/>
      </c>
      <c r="BG956" t="str">
        <f>IF(ISBLANK('Student MASTER'!BG180),"",'Student MASTER'!BG180)</f>
        <v/>
      </c>
      <c r="BI956" s="29" t="str">
        <f>IF(ISBLANK('Student MASTER'!BH180),"",'Student MASTER'!BH180)</f>
        <v/>
      </c>
      <c r="BJ956" t="str">
        <f>IF(ISBLANK('Student MASTER'!F180),"",'Student MASTER'!F180)</f>
        <v/>
      </c>
      <c r="BK956" t="str">
        <f>IF(ISBLANK('Student MASTER'!G180),"",'Student MASTER'!G180)</f>
        <v/>
      </c>
      <c r="BL956" t="str">
        <f>IF(ISBLANK('Student MASTER'!AF180),"",'Student MASTER'!AF180)</f>
        <v/>
      </c>
      <c r="BN956" t="str">
        <f>IF(ISBLANK('Student MASTER'!BI180),"",'Student MASTER'!BI180)</f>
        <v/>
      </c>
    </row>
    <row r="957" spans="6:66">
      <c r="F957" t="str">
        <f>IF(ISBLANK('Student MASTER'!H181),"",'Student MASTER'!H181)</f>
        <v/>
      </c>
      <c r="G957" t="str">
        <f>IF(ISBLANK('Student MASTER'!I181),"",'Student MASTER'!I181)</f>
        <v/>
      </c>
      <c r="H957" t="str">
        <f>IF(ISBLANK('Student MASTER'!J181),"",'Student MASTER'!J181)</f>
        <v/>
      </c>
      <c r="I957" t="str">
        <f>IF(ISBLANK('Student MASTER'!K181),"",'Student MASTER'!K181)</f>
        <v/>
      </c>
      <c r="J957" t="str">
        <f>IF(ISBLANK('Student MASTER'!L181),"",'Student MASTER'!L181)</f>
        <v/>
      </c>
      <c r="K957" t="str">
        <f>IF(ISBLANK('Student MASTER'!M181),"",'Student MASTER'!M181)</f>
        <v/>
      </c>
      <c r="N957" t="str">
        <f>IF(ISBLANK('Student MASTER'!N181),"",'Student MASTER'!N181)</f>
        <v/>
      </c>
      <c r="AU957" t="str">
        <f>IF(ISBLANK('Student MASTER'!AU181),"",'Student MASTER'!AU181)</f>
        <v/>
      </c>
      <c r="AV957" t="str">
        <f>IF(ISBLANK('Student MASTER'!AV181),"",'Student MASTER'!AV181)</f>
        <v/>
      </c>
      <c r="AW957" t="str">
        <f>IF(ISBLANK('Student MASTER'!AW181),"",'Student MASTER'!AW181)</f>
        <v/>
      </c>
      <c r="AX957" t="str">
        <f>IF(ISBLANK('Student MASTER'!AX181),"",'Student MASTER'!AX181)</f>
        <v/>
      </c>
      <c r="BG957" t="str">
        <f>IF(ISBLANK('Student MASTER'!BG181),"",'Student MASTER'!BG181)</f>
        <v/>
      </c>
      <c r="BI957" s="29" t="str">
        <f>IF(ISBLANK('Student MASTER'!BH181),"",'Student MASTER'!BH181)</f>
        <v/>
      </c>
      <c r="BJ957" t="str">
        <f>IF(ISBLANK('Student MASTER'!F181),"",'Student MASTER'!F181)</f>
        <v/>
      </c>
      <c r="BK957" t="str">
        <f>IF(ISBLANK('Student MASTER'!G181),"",'Student MASTER'!G181)</f>
        <v/>
      </c>
      <c r="BL957" t="str">
        <f>IF(ISBLANK('Student MASTER'!AF181),"",'Student MASTER'!AF181)</f>
        <v/>
      </c>
      <c r="BN957" t="str">
        <f>IF(ISBLANK('Student MASTER'!BI181),"",'Student MASTER'!BI181)</f>
        <v/>
      </c>
    </row>
    <row r="958" spans="6:66">
      <c r="F958" t="str">
        <f>IF(ISBLANK('Student MASTER'!H182),"",'Student MASTER'!H182)</f>
        <v/>
      </c>
      <c r="G958" t="str">
        <f>IF(ISBLANK('Student MASTER'!I182),"",'Student MASTER'!I182)</f>
        <v/>
      </c>
      <c r="H958" t="str">
        <f>IF(ISBLANK('Student MASTER'!J182),"",'Student MASTER'!J182)</f>
        <v/>
      </c>
      <c r="I958" t="str">
        <f>IF(ISBLANK('Student MASTER'!K182),"",'Student MASTER'!K182)</f>
        <v/>
      </c>
      <c r="J958" t="str">
        <f>IF(ISBLANK('Student MASTER'!L182),"",'Student MASTER'!L182)</f>
        <v/>
      </c>
      <c r="K958" t="str">
        <f>IF(ISBLANK('Student MASTER'!M182),"",'Student MASTER'!M182)</f>
        <v/>
      </c>
      <c r="N958" t="str">
        <f>IF(ISBLANK('Student MASTER'!N182),"",'Student MASTER'!N182)</f>
        <v/>
      </c>
      <c r="AU958" t="str">
        <f>IF(ISBLANK('Student MASTER'!AU182),"",'Student MASTER'!AU182)</f>
        <v/>
      </c>
      <c r="AV958" t="str">
        <f>IF(ISBLANK('Student MASTER'!AV182),"",'Student MASTER'!AV182)</f>
        <v/>
      </c>
      <c r="AW958" t="str">
        <f>IF(ISBLANK('Student MASTER'!AW182),"",'Student MASTER'!AW182)</f>
        <v/>
      </c>
      <c r="AX958" t="str">
        <f>IF(ISBLANK('Student MASTER'!AX182),"",'Student MASTER'!AX182)</f>
        <v/>
      </c>
      <c r="BG958" t="str">
        <f>IF(ISBLANK('Student MASTER'!BG182),"",'Student MASTER'!BG182)</f>
        <v/>
      </c>
      <c r="BI958" s="29" t="str">
        <f>IF(ISBLANK('Student MASTER'!BH182),"",'Student MASTER'!BH182)</f>
        <v/>
      </c>
      <c r="BJ958" t="str">
        <f>IF(ISBLANK('Student MASTER'!F182),"",'Student MASTER'!F182)</f>
        <v/>
      </c>
      <c r="BK958" t="str">
        <f>IF(ISBLANK('Student MASTER'!G182),"",'Student MASTER'!G182)</f>
        <v/>
      </c>
      <c r="BL958" t="str">
        <f>IF(ISBLANK('Student MASTER'!AF182),"",'Student MASTER'!AF182)</f>
        <v/>
      </c>
      <c r="BN958" t="str">
        <f>IF(ISBLANK('Student MASTER'!BI182),"",'Student MASTER'!BI182)</f>
        <v/>
      </c>
    </row>
    <row r="959" spans="6:66">
      <c r="F959" t="str">
        <f>IF(ISBLANK('Student MASTER'!H183),"",'Student MASTER'!H183)</f>
        <v/>
      </c>
      <c r="G959" t="str">
        <f>IF(ISBLANK('Student MASTER'!I183),"",'Student MASTER'!I183)</f>
        <v/>
      </c>
      <c r="H959" t="str">
        <f>IF(ISBLANK('Student MASTER'!J183),"",'Student MASTER'!J183)</f>
        <v/>
      </c>
      <c r="I959" t="str">
        <f>IF(ISBLANK('Student MASTER'!K183),"",'Student MASTER'!K183)</f>
        <v/>
      </c>
      <c r="J959" t="str">
        <f>IF(ISBLANK('Student MASTER'!L183),"",'Student MASTER'!L183)</f>
        <v/>
      </c>
      <c r="K959" t="str">
        <f>IF(ISBLANK('Student MASTER'!M183),"",'Student MASTER'!M183)</f>
        <v/>
      </c>
      <c r="N959" t="str">
        <f>IF(ISBLANK('Student MASTER'!N183),"",'Student MASTER'!N183)</f>
        <v/>
      </c>
      <c r="AU959" t="str">
        <f>IF(ISBLANK('Student MASTER'!AU183),"",'Student MASTER'!AU183)</f>
        <v/>
      </c>
      <c r="AV959" t="str">
        <f>IF(ISBLANK('Student MASTER'!AV183),"",'Student MASTER'!AV183)</f>
        <v/>
      </c>
      <c r="AW959" t="str">
        <f>IF(ISBLANK('Student MASTER'!AW183),"",'Student MASTER'!AW183)</f>
        <v/>
      </c>
      <c r="AX959" t="str">
        <f>IF(ISBLANK('Student MASTER'!AX183),"",'Student MASTER'!AX183)</f>
        <v/>
      </c>
      <c r="BG959" t="str">
        <f>IF(ISBLANK('Student MASTER'!BG183),"",'Student MASTER'!BG183)</f>
        <v/>
      </c>
      <c r="BI959" s="29" t="str">
        <f>IF(ISBLANK('Student MASTER'!BH183),"",'Student MASTER'!BH183)</f>
        <v/>
      </c>
      <c r="BJ959" t="str">
        <f>IF(ISBLANK('Student MASTER'!F183),"",'Student MASTER'!F183)</f>
        <v/>
      </c>
      <c r="BK959" t="str">
        <f>IF(ISBLANK('Student MASTER'!G183),"",'Student MASTER'!G183)</f>
        <v/>
      </c>
      <c r="BL959" t="str">
        <f>IF(ISBLANK('Student MASTER'!AF183),"",'Student MASTER'!AF183)</f>
        <v/>
      </c>
      <c r="BN959" t="str">
        <f>IF(ISBLANK('Student MASTER'!BI183),"",'Student MASTER'!BI183)</f>
        <v/>
      </c>
    </row>
    <row r="960" spans="6:66">
      <c r="F960" t="str">
        <f>IF(ISBLANK('Student MASTER'!H184),"",'Student MASTER'!H184)</f>
        <v/>
      </c>
      <c r="G960" t="str">
        <f>IF(ISBLANK('Student MASTER'!I184),"",'Student MASTER'!I184)</f>
        <v/>
      </c>
      <c r="H960" t="str">
        <f>IF(ISBLANK('Student MASTER'!J184),"",'Student MASTER'!J184)</f>
        <v/>
      </c>
      <c r="I960" t="str">
        <f>IF(ISBLANK('Student MASTER'!K184),"",'Student MASTER'!K184)</f>
        <v/>
      </c>
      <c r="J960" t="str">
        <f>IF(ISBLANK('Student MASTER'!L184),"",'Student MASTER'!L184)</f>
        <v/>
      </c>
      <c r="K960" t="str">
        <f>IF(ISBLANK('Student MASTER'!M184),"",'Student MASTER'!M184)</f>
        <v/>
      </c>
      <c r="N960" t="str">
        <f>IF(ISBLANK('Student MASTER'!N184),"",'Student MASTER'!N184)</f>
        <v/>
      </c>
      <c r="AU960" t="str">
        <f>IF(ISBLANK('Student MASTER'!AU184),"",'Student MASTER'!AU184)</f>
        <v/>
      </c>
      <c r="AV960" t="str">
        <f>IF(ISBLANK('Student MASTER'!AV184),"",'Student MASTER'!AV184)</f>
        <v/>
      </c>
      <c r="AW960" t="str">
        <f>IF(ISBLANK('Student MASTER'!AW184),"",'Student MASTER'!AW184)</f>
        <v/>
      </c>
      <c r="AX960" t="str">
        <f>IF(ISBLANK('Student MASTER'!AX184),"",'Student MASTER'!AX184)</f>
        <v/>
      </c>
      <c r="BG960" t="str">
        <f>IF(ISBLANK('Student MASTER'!BG184),"",'Student MASTER'!BG184)</f>
        <v/>
      </c>
      <c r="BI960" s="29" t="str">
        <f>IF(ISBLANK('Student MASTER'!BH184),"",'Student MASTER'!BH184)</f>
        <v/>
      </c>
      <c r="BJ960" t="str">
        <f>IF(ISBLANK('Student MASTER'!F184),"",'Student MASTER'!F184)</f>
        <v/>
      </c>
      <c r="BK960" t="str">
        <f>IF(ISBLANK('Student MASTER'!G184),"",'Student MASTER'!G184)</f>
        <v/>
      </c>
      <c r="BL960" t="str">
        <f>IF(ISBLANK('Student MASTER'!AF184),"",'Student MASTER'!AF184)</f>
        <v/>
      </c>
      <c r="BN960" t="str">
        <f>IF(ISBLANK('Student MASTER'!BI184),"",'Student MASTER'!BI184)</f>
        <v/>
      </c>
    </row>
    <row r="961" spans="6:66">
      <c r="F961" t="str">
        <f>IF(ISBLANK('Student MASTER'!H185),"",'Student MASTER'!H185)</f>
        <v/>
      </c>
      <c r="G961" t="str">
        <f>IF(ISBLANK('Student MASTER'!I185),"",'Student MASTER'!I185)</f>
        <v/>
      </c>
      <c r="H961" t="str">
        <f>IF(ISBLANK('Student MASTER'!J185),"",'Student MASTER'!J185)</f>
        <v/>
      </c>
      <c r="I961" t="str">
        <f>IF(ISBLANK('Student MASTER'!K185),"",'Student MASTER'!K185)</f>
        <v/>
      </c>
      <c r="J961" t="str">
        <f>IF(ISBLANK('Student MASTER'!L185),"",'Student MASTER'!L185)</f>
        <v/>
      </c>
      <c r="K961" t="str">
        <f>IF(ISBLANK('Student MASTER'!M185),"",'Student MASTER'!M185)</f>
        <v/>
      </c>
      <c r="N961" t="str">
        <f>IF(ISBLANK('Student MASTER'!N185),"",'Student MASTER'!N185)</f>
        <v/>
      </c>
      <c r="AU961" t="str">
        <f>IF(ISBLANK('Student MASTER'!AU185),"",'Student MASTER'!AU185)</f>
        <v/>
      </c>
      <c r="AV961" t="str">
        <f>IF(ISBLANK('Student MASTER'!AV185),"",'Student MASTER'!AV185)</f>
        <v/>
      </c>
      <c r="AW961" t="str">
        <f>IF(ISBLANK('Student MASTER'!AW185),"",'Student MASTER'!AW185)</f>
        <v/>
      </c>
      <c r="AX961" t="str">
        <f>IF(ISBLANK('Student MASTER'!AX185),"",'Student MASTER'!AX185)</f>
        <v/>
      </c>
      <c r="BG961" t="str">
        <f>IF(ISBLANK('Student MASTER'!BG185),"",'Student MASTER'!BG185)</f>
        <v/>
      </c>
      <c r="BI961" s="29" t="str">
        <f>IF(ISBLANK('Student MASTER'!BH185),"",'Student MASTER'!BH185)</f>
        <v/>
      </c>
      <c r="BJ961" t="str">
        <f>IF(ISBLANK('Student MASTER'!F185),"",'Student MASTER'!F185)</f>
        <v/>
      </c>
      <c r="BK961" t="str">
        <f>IF(ISBLANK('Student MASTER'!G185),"",'Student MASTER'!G185)</f>
        <v/>
      </c>
      <c r="BL961" t="str">
        <f>IF(ISBLANK('Student MASTER'!AF185),"",'Student MASTER'!AF185)</f>
        <v/>
      </c>
      <c r="BN961" t="str">
        <f>IF(ISBLANK('Student MASTER'!BI185),"",'Student MASTER'!BI185)</f>
        <v/>
      </c>
    </row>
    <row r="962" spans="6:66">
      <c r="F962" t="str">
        <f>IF(ISBLANK('Student MASTER'!H186),"",'Student MASTER'!H186)</f>
        <v/>
      </c>
      <c r="G962" t="str">
        <f>IF(ISBLANK('Student MASTER'!I186),"",'Student MASTER'!I186)</f>
        <v/>
      </c>
      <c r="H962" t="str">
        <f>IF(ISBLANK('Student MASTER'!J186),"",'Student MASTER'!J186)</f>
        <v/>
      </c>
      <c r="I962" t="str">
        <f>IF(ISBLANK('Student MASTER'!K186),"",'Student MASTER'!K186)</f>
        <v/>
      </c>
      <c r="J962" t="str">
        <f>IF(ISBLANK('Student MASTER'!L186),"",'Student MASTER'!L186)</f>
        <v/>
      </c>
      <c r="K962" t="str">
        <f>IF(ISBLANK('Student MASTER'!M186),"",'Student MASTER'!M186)</f>
        <v/>
      </c>
      <c r="N962" t="str">
        <f>IF(ISBLANK('Student MASTER'!N186),"",'Student MASTER'!N186)</f>
        <v/>
      </c>
      <c r="AU962" t="str">
        <f>IF(ISBLANK('Student MASTER'!AU186),"",'Student MASTER'!AU186)</f>
        <v/>
      </c>
      <c r="AV962" t="str">
        <f>IF(ISBLANK('Student MASTER'!AV186),"",'Student MASTER'!AV186)</f>
        <v/>
      </c>
      <c r="AW962" t="str">
        <f>IF(ISBLANK('Student MASTER'!AW186),"",'Student MASTER'!AW186)</f>
        <v/>
      </c>
      <c r="AX962" t="str">
        <f>IF(ISBLANK('Student MASTER'!AX186),"",'Student MASTER'!AX186)</f>
        <v/>
      </c>
      <c r="BG962" t="str">
        <f>IF(ISBLANK('Student MASTER'!BG186),"",'Student MASTER'!BG186)</f>
        <v/>
      </c>
      <c r="BI962" s="29" t="str">
        <f>IF(ISBLANK('Student MASTER'!BH186),"",'Student MASTER'!BH186)</f>
        <v/>
      </c>
      <c r="BJ962" t="str">
        <f>IF(ISBLANK('Student MASTER'!F186),"",'Student MASTER'!F186)</f>
        <v/>
      </c>
      <c r="BK962" t="str">
        <f>IF(ISBLANK('Student MASTER'!G186),"",'Student MASTER'!G186)</f>
        <v/>
      </c>
      <c r="BL962" t="str">
        <f>IF(ISBLANK('Student MASTER'!AF186),"",'Student MASTER'!AF186)</f>
        <v/>
      </c>
      <c r="BN962" t="str">
        <f>IF(ISBLANK('Student MASTER'!BI186),"",'Student MASTER'!BI186)</f>
        <v/>
      </c>
    </row>
    <row r="963" spans="6:66">
      <c r="F963" t="str">
        <f>IF(ISBLANK('Student MASTER'!H187),"",'Student MASTER'!H187)</f>
        <v/>
      </c>
      <c r="G963" t="str">
        <f>IF(ISBLANK('Student MASTER'!I187),"",'Student MASTER'!I187)</f>
        <v/>
      </c>
      <c r="H963" t="str">
        <f>IF(ISBLANK('Student MASTER'!J187),"",'Student MASTER'!J187)</f>
        <v/>
      </c>
      <c r="I963" t="str">
        <f>IF(ISBLANK('Student MASTER'!K187),"",'Student MASTER'!K187)</f>
        <v/>
      </c>
      <c r="J963" t="str">
        <f>IF(ISBLANK('Student MASTER'!L187),"",'Student MASTER'!L187)</f>
        <v/>
      </c>
      <c r="K963" t="str">
        <f>IF(ISBLANK('Student MASTER'!M187),"",'Student MASTER'!M187)</f>
        <v/>
      </c>
      <c r="N963" t="str">
        <f>IF(ISBLANK('Student MASTER'!N187),"",'Student MASTER'!N187)</f>
        <v/>
      </c>
      <c r="AU963" t="str">
        <f>IF(ISBLANK('Student MASTER'!AU187),"",'Student MASTER'!AU187)</f>
        <v/>
      </c>
      <c r="AV963" t="str">
        <f>IF(ISBLANK('Student MASTER'!AV187),"",'Student MASTER'!AV187)</f>
        <v/>
      </c>
      <c r="AW963" t="str">
        <f>IF(ISBLANK('Student MASTER'!AW187),"",'Student MASTER'!AW187)</f>
        <v/>
      </c>
      <c r="AX963" t="str">
        <f>IF(ISBLANK('Student MASTER'!AX187),"",'Student MASTER'!AX187)</f>
        <v/>
      </c>
      <c r="BG963" t="str">
        <f>IF(ISBLANK('Student MASTER'!BG187),"",'Student MASTER'!BG187)</f>
        <v/>
      </c>
      <c r="BI963" s="29" t="str">
        <f>IF(ISBLANK('Student MASTER'!BH187),"",'Student MASTER'!BH187)</f>
        <v/>
      </c>
      <c r="BJ963" t="str">
        <f>IF(ISBLANK('Student MASTER'!F187),"",'Student MASTER'!F187)</f>
        <v/>
      </c>
      <c r="BK963" t="str">
        <f>IF(ISBLANK('Student MASTER'!G187),"",'Student MASTER'!G187)</f>
        <v/>
      </c>
      <c r="BL963" t="str">
        <f>IF(ISBLANK('Student MASTER'!AF187),"",'Student MASTER'!AF187)</f>
        <v/>
      </c>
      <c r="BN963" t="str">
        <f>IF(ISBLANK('Student MASTER'!BI187),"",'Student MASTER'!BI187)</f>
        <v/>
      </c>
    </row>
    <row r="964" spans="6:66">
      <c r="F964" t="str">
        <f>IF(ISBLANK('Student MASTER'!H188),"",'Student MASTER'!H188)</f>
        <v/>
      </c>
      <c r="G964" t="str">
        <f>IF(ISBLANK('Student MASTER'!I188),"",'Student MASTER'!I188)</f>
        <v/>
      </c>
      <c r="H964" t="str">
        <f>IF(ISBLANK('Student MASTER'!J188),"",'Student MASTER'!J188)</f>
        <v/>
      </c>
      <c r="I964" t="str">
        <f>IF(ISBLANK('Student MASTER'!K188),"",'Student MASTER'!K188)</f>
        <v/>
      </c>
      <c r="J964" t="str">
        <f>IF(ISBLANK('Student MASTER'!L188),"",'Student MASTER'!L188)</f>
        <v/>
      </c>
      <c r="K964" t="str">
        <f>IF(ISBLANK('Student MASTER'!M188),"",'Student MASTER'!M188)</f>
        <v/>
      </c>
      <c r="N964" t="str">
        <f>IF(ISBLANK('Student MASTER'!N188),"",'Student MASTER'!N188)</f>
        <v/>
      </c>
      <c r="AU964" t="str">
        <f>IF(ISBLANK('Student MASTER'!AU188),"",'Student MASTER'!AU188)</f>
        <v/>
      </c>
      <c r="AV964" t="str">
        <f>IF(ISBLANK('Student MASTER'!AV188),"",'Student MASTER'!AV188)</f>
        <v/>
      </c>
      <c r="AW964" t="str">
        <f>IF(ISBLANK('Student MASTER'!AW188),"",'Student MASTER'!AW188)</f>
        <v/>
      </c>
      <c r="AX964" t="str">
        <f>IF(ISBLANK('Student MASTER'!AX188),"",'Student MASTER'!AX188)</f>
        <v/>
      </c>
      <c r="BG964" t="str">
        <f>IF(ISBLANK('Student MASTER'!BG188),"",'Student MASTER'!BG188)</f>
        <v/>
      </c>
      <c r="BI964" s="29" t="str">
        <f>IF(ISBLANK('Student MASTER'!BH188),"",'Student MASTER'!BH188)</f>
        <v/>
      </c>
      <c r="BJ964" t="str">
        <f>IF(ISBLANK('Student MASTER'!F188),"",'Student MASTER'!F188)</f>
        <v/>
      </c>
      <c r="BK964" t="str">
        <f>IF(ISBLANK('Student MASTER'!G188),"",'Student MASTER'!G188)</f>
        <v/>
      </c>
      <c r="BL964" t="str">
        <f>IF(ISBLANK('Student MASTER'!AF188),"",'Student MASTER'!AF188)</f>
        <v/>
      </c>
      <c r="BN964" t="str">
        <f>IF(ISBLANK('Student MASTER'!BI188),"",'Student MASTER'!BI188)</f>
        <v/>
      </c>
    </row>
    <row r="965" spans="6:66">
      <c r="F965" t="str">
        <f>IF(ISBLANK('Student MASTER'!H189),"",'Student MASTER'!H189)</f>
        <v/>
      </c>
      <c r="G965" t="str">
        <f>IF(ISBLANK('Student MASTER'!I189),"",'Student MASTER'!I189)</f>
        <v/>
      </c>
      <c r="H965" t="str">
        <f>IF(ISBLANK('Student MASTER'!J189),"",'Student MASTER'!J189)</f>
        <v/>
      </c>
      <c r="I965" t="str">
        <f>IF(ISBLANK('Student MASTER'!K189),"",'Student MASTER'!K189)</f>
        <v/>
      </c>
      <c r="J965" t="str">
        <f>IF(ISBLANK('Student MASTER'!L189),"",'Student MASTER'!L189)</f>
        <v/>
      </c>
      <c r="K965" t="str">
        <f>IF(ISBLANK('Student MASTER'!M189),"",'Student MASTER'!M189)</f>
        <v/>
      </c>
      <c r="N965" t="str">
        <f>IF(ISBLANK('Student MASTER'!N189),"",'Student MASTER'!N189)</f>
        <v/>
      </c>
      <c r="AU965" t="str">
        <f>IF(ISBLANK('Student MASTER'!AU189),"",'Student MASTER'!AU189)</f>
        <v/>
      </c>
      <c r="AV965" t="str">
        <f>IF(ISBLANK('Student MASTER'!AV189),"",'Student MASTER'!AV189)</f>
        <v/>
      </c>
      <c r="AW965" t="str">
        <f>IF(ISBLANK('Student MASTER'!AW189),"",'Student MASTER'!AW189)</f>
        <v/>
      </c>
      <c r="AX965" t="str">
        <f>IF(ISBLANK('Student MASTER'!AX189),"",'Student MASTER'!AX189)</f>
        <v/>
      </c>
      <c r="BG965" t="str">
        <f>IF(ISBLANK('Student MASTER'!BG189),"",'Student MASTER'!BG189)</f>
        <v/>
      </c>
      <c r="BI965" s="29" t="str">
        <f>IF(ISBLANK('Student MASTER'!BH189),"",'Student MASTER'!BH189)</f>
        <v/>
      </c>
      <c r="BJ965" t="str">
        <f>IF(ISBLANK('Student MASTER'!F189),"",'Student MASTER'!F189)</f>
        <v/>
      </c>
      <c r="BK965" t="str">
        <f>IF(ISBLANK('Student MASTER'!G189),"",'Student MASTER'!G189)</f>
        <v/>
      </c>
      <c r="BL965" t="str">
        <f>IF(ISBLANK('Student MASTER'!AF189),"",'Student MASTER'!AF189)</f>
        <v/>
      </c>
      <c r="BN965" t="str">
        <f>IF(ISBLANK('Student MASTER'!BI189),"",'Student MASTER'!BI189)</f>
        <v/>
      </c>
    </row>
    <row r="966" spans="6:66">
      <c r="F966" t="str">
        <f>IF(ISBLANK('Student MASTER'!H190),"",'Student MASTER'!H190)</f>
        <v/>
      </c>
      <c r="G966" t="str">
        <f>IF(ISBLANK('Student MASTER'!I190),"",'Student MASTER'!I190)</f>
        <v/>
      </c>
      <c r="H966" t="str">
        <f>IF(ISBLANK('Student MASTER'!J190),"",'Student MASTER'!J190)</f>
        <v/>
      </c>
      <c r="I966" t="str">
        <f>IF(ISBLANK('Student MASTER'!K190),"",'Student MASTER'!K190)</f>
        <v/>
      </c>
      <c r="J966" t="str">
        <f>IF(ISBLANK('Student MASTER'!L190),"",'Student MASTER'!L190)</f>
        <v/>
      </c>
      <c r="K966" t="str">
        <f>IF(ISBLANK('Student MASTER'!M190),"",'Student MASTER'!M190)</f>
        <v/>
      </c>
      <c r="N966" t="str">
        <f>IF(ISBLANK('Student MASTER'!N190),"",'Student MASTER'!N190)</f>
        <v/>
      </c>
      <c r="AU966" t="str">
        <f>IF(ISBLANK('Student MASTER'!AU190),"",'Student MASTER'!AU190)</f>
        <v/>
      </c>
      <c r="AV966" t="str">
        <f>IF(ISBLANK('Student MASTER'!AV190),"",'Student MASTER'!AV190)</f>
        <v/>
      </c>
      <c r="AW966" t="str">
        <f>IF(ISBLANK('Student MASTER'!AW190),"",'Student MASTER'!AW190)</f>
        <v/>
      </c>
      <c r="AX966" t="str">
        <f>IF(ISBLANK('Student MASTER'!AX190),"",'Student MASTER'!AX190)</f>
        <v/>
      </c>
      <c r="BG966" t="str">
        <f>IF(ISBLANK('Student MASTER'!BG190),"",'Student MASTER'!BG190)</f>
        <v/>
      </c>
      <c r="BI966" s="29" t="str">
        <f>IF(ISBLANK('Student MASTER'!BH190),"",'Student MASTER'!BH190)</f>
        <v/>
      </c>
      <c r="BJ966" t="str">
        <f>IF(ISBLANK('Student MASTER'!F190),"",'Student MASTER'!F190)</f>
        <v/>
      </c>
      <c r="BK966" t="str">
        <f>IF(ISBLANK('Student MASTER'!G190),"",'Student MASTER'!G190)</f>
        <v/>
      </c>
      <c r="BL966" t="str">
        <f>IF(ISBLANK('Student MASTER'!AF190),"",'Student MASTER'!AF190)</f>
        <v/>
      </c>
      <c r="BN966" t="str">
        <f>IF(ISBLANK('Student MASTER'!BI190),"",'Student MASTER'!BI190)</f>
        <v/>
      </c>
    </row>
    <row r="967" spans="6:66">
      <c r="F967" t="str">
        <f>IF(ISBLANK('Student MASTER'!H191),"",'Student MASTER'!H191)</f>
        <v/>
      </c>
      <c r="G967" t="str">
        <f>IF(ISBLANK('Student MASTER'!I191),"",'Student MASTER'!I191)</f>
        <v/>
      </c>
      <c r="H967" t="str">
        <f>IF(ISBLANK('Student MASTER'!J191),"",'Student MASTER'!J191)</f>
        <v/>
      </c>
      <c r="I967" t="str">
        <f>IF(ISBLANK('Student MASTER'!K191),"",'Student MASTER'!K191)</f>
        <v/>
      </c>
      <c r="J967" t="str">
        <f>IF(ISBLANK('Student MASTER'!L191),"",'Student MASTER'!L191)</f>
        <v/>
      </c>
      <c r="K967" t="str">
        <f>IF(ISBLANK('Student MASTER'!M191),"",'Student MASTER'!M191)</f>
        <v/>
      </c>
      <c r="N967" t="str">
        <f>IF(ISBLANK('Student MASTER'!N191),"",'Student MASTER'!N191)</f>
        <v/>
      </c>
      <c r="AU967" t="str">
        <f>IF(ISBLANK('Student MASTER'!AU191),"",'Student MASTER'!AU191)</f>
        <v/>
      </c>
      <c r="AV967" t="str">
        <f>IF(ISBLANK('Student MASTER'!AV191),"",'Student MASTER'!AV191)</f>
        <v/>
      </c>
      <c r="AW967" t="str">
        <f>IF(ISBLANK('Student MASTER'!AW191),"",'Student MASTER'!AW191)</f>
        <v/>
      </c>
      <c r="AX967" t="str">
        <f>IF(ISBLANK('Student MASTER'!AX191),"",'Student MASTER'!AX191)</f>
        <v/>
      </c>
      <c r="BG967" t="str">
        <f>IF(ISBLANK('Student MASTER'!BG191),"",'Student MASTER'!BG191)</f>
        <v/>
      </c>
      <c r="BI967" s="29" t="str">
        <f>IF(ISBLANK('Student MASTER'!BH191),"",'Student MASTER'!BH191)</f>
        <v/>
      </c>
      <c r="BJ967" t="str">
        <f>IF(ISBLANK('Student MASTER'!F191),"",'Student MASTER'!F191)</f>
        <v/>
      </c>
      <c r="BK967" t="str">
        <f>IF(ISBLANK('Student MASTER'!G191),"",'Student MASTER'!G191)</f>
        <v/>
      </c>
      <c r="BL967" t="str">
        <f>IF(ISBLANK('Student MASTER'!AF191),"",'Student MASTER'!AF191)</f>
        <v/>
      </c>
      <c r="BN967" t="str">
        <f>IF(ISBLANK('Student MASTER'!BI191),"",'Student MASTER'!BI191)</f>
        <v/>
      </c>
    </row>
    <row r="968" spans="6:66">
      <c r="F968" t="str">
        <f>IF(ISBLANK('Student MASTER'!H192),"",'Student MASTER'!H192)</f>
        <v/>
      </c>
      <c r="G968" t="str">
        <f>IF(ISBLANK('Student MASTER'!I192),"",'Student MASTER'!I192)</f>
        <v/>
      </c>
      <c r="H968" t="str">
        <f>IF(ISBLANK('Student MASTER'!J192),"",'Student MASTER'!J192)</f>
        <v/>
      </c>
      <c r="I968" t="str">
        <f>IF(ISBLANK('Student MASTER'!K192),"",'Student MASTER'!K192)</f>
        <v/>
      </c>
      <c r="J968" t="str">
        <f>IF(ISBLANK('Student MASTER'!L192),"",'Student MASTER'!L192)</f>
        <v/>
      </c>
      <c r="K968" t="str">
        <f>IF(ISBLANK('Student MASTER'!M192),"",'Student MASTER'!M192)</f>
        <v/>
      </c>
      <c r="N968" t="str">
        <f>IF(ISBLANK('Student MASTER'!N192),"",'Student MASTER'!N192)</f>
        <v/>
      </c>
      <c r="AU968" t="str">
        <f>IF(ISBLANK('Student MASTER'!AU192),"",'Student MASTER'!AU192)</f>
        <v/>
      </c>
      <c r="AV968" t="str">
        <f>IF(ISBLANK('Student MASTER'!AV192),"",'Student MASTER'!AV192)</f>
        <v/>
      </c>
      <c r="AW968" t="str">
        <f>IF(ISBLANK('Student MASTER'!AW192),"",'Student MASTER'!AW192)</f>
        <v/>
      </c>
      <c r="AX968" t="str">
        <f>IF(ISBLANK('Student MASTER'!AX192),"",'Student MASTER'!AX192)</f>
        <v/>
      </c>
      <c r="BG968" t="str">
        <f>IF(ISBLANK('Student MASTER'!BG192),"",'Student MASTER'!BG192)</f>
        <v/>
      </c>
      <c r="BI968" s="29" t="str">
        <f>IF(ISBLANK('Student MASTER'!BH192),"",'Student MASTER'!BH192)</f>
        <v/>
      </c>
      <c r="BJ968" t="str">
        <f>IF(ISBLANK('Student MASTER'!F192),"",'Student MASTER'!F192)</f>
        <v/>
      </c>
      <c r="BK968" t="str">
        <f>IF(ISBLANK('Student MASTER'!G192),"",'Student MASTER'!G192)</f>
        <v/>
      </c>
      <c r="BL968" t="str">
        <f>IF(ISBLANK('Student MASTER'!AF192),"",'Student MASTER'!AF192)</f>
        <v/>
      </c>
      <c r="BN968" t="str">
        <f>IF(ISBLANK('Student MASTER'!BI192),"",'Student MASTER'!BI192)</f>
        <v/>
      </c>
    </row>
    <row r="969" spans="6:66">
      <c r="F969" t="str">
        <f>IF(ISBLANK('Student MASTER'!H193),"",'Student MASTER'!H193)</f>
        <v/>
      </c>
      <c r="G969" t="str">
        <f>IF(ISBLANK('Student MASTER'!I193),"",'Student MASTER'!I193)</f>
        <v/>
      </c>
      <c r="H969" t="str">
        <f>IF(ISBLANK('Student MASTER'!J193),"",'Student MASTER'!J193)</f>
        <v/>
      </c>
      <c r="I969" t="str">
        <f>IF(ISBLANK('Student MASTER'!K193),"",'Student MASTER'!K193)</f>
        <v/>
      </c>
      <c r="J969" t="str">
        <f>IF(ISBLANK('Student MASTER'!L193),"",'Student MASTER'!L193)</f>
        <v/>
      </c>
      <c r="K969" t="str">
        <f>IF(ISBLANK('Student MASTER'!M193),"",'Student MASTER'!M193)</f>
        <v/>
      </c>
      <c r="N969" t="str">
        <f>IF(ISBLANK('Student MASTER'!N193),"",'Student MASTER'!N193)</f>
        <v/>
      </c>
      <c r="AU969" t="str">
        <f>IF(ISBLANK('Student MASTER'!AU193),"",'Student MASTER'!AU193)</f>
        <v/>
      </c>
      <c r="AV969" t="str">
        <f>IF(ISBLANK('Student MASTER'!AV193),"",'Student MASTER'!AV193)</f>
        <v/>
      </c>
      <c r="AW969" t="str">
        <f>IF(ISBLANK('Student MASTER'!AW193),"",'Student MASTER'!AW193)</f>
        <v/>
      </c>
      <c r="AX969" t="str">
        <f>IF(ISBLANK('Student MASTER'!AX193),"",'Student MASTER'!AX193)</f>
        <v/>
      </c>
      <c r="BG969" t="str">
        <f>IF(ISBLANK('Student MASTER'!BG193),"",'Student MASTER'!BG193)</f>
        <v/>
      </c>
      <c r="BI969" s="29" t="str">
        <f>IF(ISBLANK('Student MASTER'!BH193),"",'Student MASTER'!BH193)</f>
        <v/>
      </c>
      <c r="BJ969" t="str">
        <f>IF(ISBLANK('Student MASTER'!F193),"",'Student MASTER'!F193)</f>
        <v/>
      </c>
      <c r="BK969" t="str">
        <f>IF(ISBLANK('Student MASTER'!G193),"",'Student MASTER'!G193)</f>
        <v/>
      </c>
      <c r="BL969" t="str">
        <f>IF(ISBLANK('Student MASTER'!AF193),"",'Student MASTER'!AF193)</f>
        <v/>
      </c>
      <c r="BN969" t="str">
        <f>IF(ISBLANK('Student MASTER'!BI193),"",'Student MASTER'!BI193)</f>
        <v/>
      </c>
    </row>
    <row r="970" spans="6:66">
      <c r="F970" t="str">
        <f>IF(ISBLANK('Student MASTER'!H194),"",'Student MASTER'!H194)</f>
        <v/>
      </c>
      <c r="G970" t="str">
        <f>IF(ISBLANK('Student MASTER'!I194),"",'Student MASTER'!I194)</f>
        <v/>
      </c>
      <c r="H970" t="str">
        <f>IF(ISBLANK('Student MASTER'!J194),"",'Student MASTER'!J194)</f>
        <v/>
      </c>
      <c r="I970" t="str">
        <f>IF(ISBLANK('Student MASTER'!K194),"",'Student MASTER'!K194)</f>
        <v/>
      </c>
      <c r="J970" t="str">
        <f>IF(ISBLANK('Student MASTER'!L194),"",'Student MASTER'!L194)</f>
        <v/>
      </c>
      <c r="K970" t="str">
        <f>IF(ISBLANK('Student MASTER'!M194),"",'Student MASTER'!M194)</f>
        <v/>
      </c>
      <c r="N970" t="str">
        <f>IF(ISBLANK('Student MASTER'!N194),"",'Student MASTER'!N194)</f>
        <v/>
      </c>
      <c r="AU970" t="str">
        <f>IF(ISBLANK('Student MASTER'!AU194),"",'Student MASTER'!AU194)</f>
        <v/>
      </c>
      <c r="AV970" t="str">
        <f>IF(ISBLANK('Student MASTER'!AV194),"",'Student MASTER'!AV194)</f>
        <v/>
      </c>
      <c r="AW970" t="str">
        <f>IF(ISBLANK('Student MASTER'!AW194),"",'Student MASTER'!AW194)</f>
        <v/>
      </c>
      <c r="AX970" t="str">
        <f>IF(ISBLANK('Student MASTER'!AX194),"",'Student MASTER'!AX194)</f>
        <v/>
      </c>
      <c r="BG970" t="str">
        <f>IF(ISBLANK('Student MASTER'!BG194),"",'Student MASTER'!BG194)</f>
        <v/>
      </c>
      <c r="BI970" s="29" t="str">
        <f>IF(ISBLANK('Student MASTER'!BH194),"",'Student MASTER'!BH194)</f>
        <v/>
      </c>
      <c r="BJ970" t="str">
        <f>IF(ISBLANK('Student MASTER'!F194),"",'Student MASTER'!F194)</f>
        <v/>
      </c>
      <c r="BK970" t="str">
        <f>IF(ISBLANK('Student MASTER'!G194),"",'Student MASTER'!G194)</f>
        <v/>
      </c>
      <c r="BL970" t="str">
        <f>IF(ISBLANK('Student MASTER'!AF194),"",'Student MASTER'!AF194)</f>
        <v/>
      </c>
      <c r="BN970" t="str">
        <f>IF(ISBLANK('Student MASTER'!BI194),"",'Student MASTER'!BI194)</f>
        <v/>
      </c>
    </row>
    <row r="971" spans="6:66">
      <c r="F971" t="str">
        <f>IF(ISBLANK('Student MASTER'!H195),"",'Student MASTER'!H195)</f>
        <v/>
      </c>
      <c r="G971" t="str">
        <f>IF(ISBLANK('Student MASTER'!I195),"",'Student MASTER'!I195)</f>
        <v/>
      </c>
      <c r="H971" t="str">
        <f>IF(ISBLANK('Student MASTER'!J195),"",'Student MASTER'!J195)</f>
        <v/>
      </c>
      <c r="I971" t="str">
        <f>IF(ISBLANK('Student MASTER'!K195),"",'Student MASTER'!K195)</f>
        <v/>
      </c>
      <c r="J971" t="str">
        <f>IF(ISBLANK('Student MASTER'!L195),"",'Student MASTER'!L195)</f>
        <v/>
      </c>
      <c r="K971" t="str">
        <f>IF(ISBLANK('Student MASTER'!M195),"",'Student MASTER'!M195)</f>
        <v/>
      </c>
      <c r="N971" t="str">
        <f>IF(ISBLANK('Student MASTER'!N195),"",'Student MASTER'!N195)</f>
        <v/>
      </c>
      <c r="AU971" t="str">
        <f>IF(ISBLANK('Student MASTER'!AU195),"",'Student MASTER'!AU195)</f>
        <v/>
      </c>
      <c r="AV971" t="str">
        <f>IF(ISBLANK('Student MASTER'!AV195),"",'Student MASTER'!AV195)</f>
        <v/>
      </c>
      <c r="AW971" t="str">
        <f>IF(ISBLANK('Student MASTER'!AW195),"",'Student MASTER'!AW195)</f>
        <v/>
      </c>
      <c r="AX971" t="str">
        <f>IF(ISBLANK('Student MASTER'!AX195),"",'Student MASTER'!AX195)</f>
        <v/>
      </c>
      <c r="BG971" t="str">
        <f>IF(ISBLANK('Student MASTER'!BG195),"",'Student MASTER'!BG195)</f>
        <v/>
      </c>
      <c r="BI971" s="29" t="str">
        <f>IF(ISBLANK('Student MASTER'!BH195),"",'Student MASTER'!BH195)</f>
        <v/>
      </c>
      <c r="BJ971" t="str">
        <f>IF(ISBLANK('Student MASTER'!F195),"",'Student MASTER'!F195)</f>
        <v/>
      </c>
      <c r="BK971" t="str">
        <f>IF(ISBLANK('Student MASTER'!G195),"",'Student MASTER'!G195)</f>
        <v/>
      </c>
      <c r="BL971" t="str">
        <f>IF(ISBLANK('Student MASTER'!AF195),"",'Student MASTER'!AF195)</f>
        <v/>
      </c>
      <c r="BN971" t="str">
        <f>IF(ISBLANK('Student MASTER'!BI195),"",'Student MASTER'!BI195)</f>
        <v/>
      </c>
    </row>
    <row r="972" spans="6:66">
      <c r="F972" t="str">
        <f>IF(ISBLANK('Student MASTER'!H196),"",'Student MASTER'!H196)</f>
        <v/>
      </c>
      <c r="G972" t="str">
        <f>IF(ISBLANK('Student MASTER'!I196),"",'Student MASTER'!I196)</f>
        <v/>
      </c>
      <c r="H972" t="str">
        <f>IF(ISBLANK('Student MASTER'!J196),"",'Student MASTER'!J196)</f>
        <v/>
      </c>
      <c r="I972" t="str">
        <f>IF(ISBLANK('Student MASTER'!K196),"",'Student MASTER'!K196)</f>
        <v/>
      </c>
      <c r="J972" t="str">
        <f>IF(ISBLANK('Student MASTER'!L196),"",'Student MASTER'!L196)</f>
        <v/>
      </c>
      <c r="K972" t="str">
        <f>IF(ISBLANK('Student MASTER'!M196),"",'Student MASTER'!M196)</f>
        <v/>
      </c>
      <c r="N972" t="str">
        <f>IF(ISBLANK('Student MASTER'!N196),"",'Student MASTER'!N196)</f>
        <v/>
      </c>
      <c r="AU972" t="str">
        <f>IF(ISBLANK('Student MASTER'!AU196),"",'Student MASTER'!AU196)</f>
        <v/>
      </c>
      <c r="AV972" t="str">
        <f>IF(ISBLANK('Student MASTER'!AV196),"",'Student MASTER'!AV196)</f>
        <v/>
      </c>
      <c r="AW972" t="str">
        <f>IF(ISBLANK('Student MASTER'!AW196),"",'Student MASTER'!AW196)</f>
        <v/>
      </c>
      <c r="AX972" t="str">
        <f>IF(ISBLANK('Student MASTER'!AX196),"",'Student MASTER'!AX196)</f>
        <v/>
      </c>
      <c r="BG972" t="str">
        <f>IF(ISBLANK('Student MASTER'!BG196),"",'Student MASTER'!BG196)</f>
        <v/>
      </c>
      <c r="BI972" s="29" t="str">
        <f>IF(ISBLANK('Student MASTER'!BH196),"",'Student MASTER'!BH196)</f>
        <v/>
      </c>
      <c r="BJ972" t="str">
        <f>IF(ISBLANK('Student MASTER'!F196),"",'Student MASTER'!F196)</f>
        <v/>
      </c>
      <c r="BK972" t="str">
        <f>IF(ISBLANK('Student MASTER'!G196),"",'Student MASTER'!G196)</f>
        <v/>
      </c>
      <c r="BL972" t="str">
        <f>IF(ISBLANK('Student MASTER'!AF196),"",'Student MASTER'!AF196)</f>
        <v/>
      </c>
      <c r="BN972" t="str">
        <f>IF(ISBLANK('Student MASTER'!BI196),"",'Student MASTER'!BI196)</f>
        <v/>
      </c>
    </row>
    <row r="973" spans="6:66">
      <c r="F973" t="str">
        <f>IF(ISBLANK('Student MASTER'!H197),"",'Student MASTER'!H197)</f>
        <v/>
      </c>
      <c r="G973" t="str">
        <f>IF(ISBLANK('Student MASTER'!I197),"",'Student MASTER'!I197)</f>
        <v/>
      </c>
      <c r="H973" t="str">
        <f>IF(ISBLANK('Student MASTER'!J197),"",'Student MASTER'!J197)</f>
        <v/>
      </c>
      <c r="I973" t="str">
        <f>IF(ISBLANK('Student MASTER'!K197),"",'Student MASTER'!K197)</f>
        <v/>
      </c>
      <c r="J973" t="str">
        <f>IF(ISBLANK('Student MASTER'!L197),"",'Student MASTER'!L197)</f>
        <v/>
      </c>
      <c r="K973" t="str">
        <f>IF(ISBLANK('Student MASTER'!M197),"",'Student MASTER'!M197)</f>
        <v/>
      </c>
      <c r="N973" t="str">
        <f>IF(ISBLANK('Student MASTER'!N197),"",'Student MASTER'!N197)</f>
        <v/>
      </c>
      <c r="AU973" t="str">
        <f>IF(ISBLANK('Student MASTER'!AU197),"",'Student MASTER'!AU197)</f>
        <v/>
      </c>
      <c r="AV973" t="str">
        <f>IF(ISBLANK('Student MASTER'!AV197),"",'Student MASTER'!AV197)</f>
        <v/>
      </c>
      <c r="AW973" t="str">
        <f>IF(ISBLANK('Student MASTER'!AW197),"",'Student MASTER'!AW197)</f>
        <v/>
      </c>
      <c r="AX973" t="str">
        <f>IF(ISBLANK('Student MASTER'!AX197),"",'Student MASTER'!AX197)</f>
        <v/>
      </c>
      <c r="BG973" t="str">
        <f>IF(ISBLANK('Student MASTER'!BG197),"",'Student MASTER'!BG197)</f>
        <v/>
      </c>
      <c r="BI973" s="29" t="str">
        <f>IF(ISBLANK('Student MASTER'!BH197),"",'Student MASTER'!BH197)</f>
        <v/>
      </c>
      <c r="BJ973" t="str">
        <f>IF(ISBLANK('Student MASTER'!F197),"",'Student MASTER'!F197)</f>
        <v/>
      </c>
      <c r="BK973" t="str">
        <f>IF(ISBLANK('Student MASTER'!G197),"",'Student MASTER'!G197)</f>
        <v/>
      </c>
      <c r="BL973" t="str">
        <f>IF(ISBLANK('Student MASTER'!AF197),"",'Student MASTER'!AF197)</f>
        <v/>
      </c>
      <c r="BN973" t="str">
        <f>IF(ISBLANK('Student MASTER'!BI197),"",'Student MASTER'!BI197)</f>
        <v/>
      </c>
    </row>
    <row r="974" spans="6:66">
      <c r="F974" t="str">
        <f>IF(ISBLANK('Student MASTER'!H198),"",'Student MASTER'!H198)</f>
        <v/>
      </c>
      <c r="G974" t="str">
        <f>IF(ISBLANK('Student MASTER'!I198),"",'Student MASTER'!I198)</f>
        <v/>
      </c>
      <c r="H974" t="str">
        <f>IF(ISBLANK('Student MASTER'!J198),"",'Student MASTER'!J198)</f>
        <v/>
      </c>
      <c r="I974" t="str">
        <f>IF(ISBLANK('Student MASTER'!K198),"",'Student MASTER'!K198)</f>
        <v/>
      </c>
      <c r="J974" t="str">
        <f>IF(ISBLANK('Student MASTER'!L198),"",'Student MASTER'!L198)</f>
        <v/>
      </c>
      <c r="K974" t="str">
        <f>IF(ISBLANK('Student MASTER'!M198),"",'Student MASTER'!M198)</f>
        <v/>
      </c>
      <c r="N974" t="str">
        <f>IF(ISBLANK('Student MASTER'!N198),"",'Student MASTER'!N198)</f>
        <v/>
      </c>
      <c r="AU974" t="str">
        <f>IF(ISBLANK('Student MASTER'!AU198),"",'Student MASTER'!AU198)</f>
        <v/>
      </c>
      <c r="AV974" t="str">
        <f>IF(ISBLANK('Student MASTER'!AV198),"",'Student MASTER'!AV198)</f>
        <v/>
      </c>
      <c r="AW974" t="str">
        <f>IF(ISBLANK('Student MASTER'!AW198),"",'Student MASTER'!AW198)</f>
        <v/>
      </c>
      <c r="AX974" t="str">
        <f>IF(ISBLANK('Student MASTER'!AX198),"",'Student MASTER'!AX198)</f>
        <v/>
      </c>
      <c r="BG974" t="str">
        <f>IF(ISBLANK('Student MASTER'!BG198),"",'Student MASTER'!BG198)</f>
        <v/>
      </c>
      <c r="BI974" s="29" t="str">
        <f>IF(ISBLANK('Student MASTER'!BH198),"",'Student MASTER'!BH198)</f>
        <v/>
      </c>
      <c r="BJ974" t="str">
        <f>IF(ISBLANK('Student MASTER'!F198),"",'Student MASTER'!F198)</f>
        <v/>
      </c>
      <c r="BK974" t="str">
        <f>IF(ISBLANK('Student MASTER'!G198),"",'Student MASTER'!G198)</f>
        <v/>
      </c>
      <c r="BL974" t="str">
        <f>IF(ISBLANK('Student MASTER'!AF198),"",'Student MASTER'!AF198)</f>
        <v/>
      </c>
      <c r="BN974" t="str">
        <f>IF(ISBLANK('Student MASTER'!BI198),"",'Student MASTER'!BI198)</f>
        <v/>
      </c>
    </row>
    <row r="975" spans="6:66">
      <c r="F975" t="str">
        <f>IF(ISBLANK('Student MASTER'!H199),"",'Student MASTER'!H199)</f>
        <v/>
      </c>
      <c r="G975" t="str">
        <f>IF(ISBLANK('Student MASTER'!I199),"",'Student MASTER'!I199)</f>
        <v/>
      </c>
      <c r="H975" t="str">
        <f>IF(ISBLANK('Student MASTER'!J199),"",'Student MASTER'!J199)</f>
        <v/>
      </c>
      <c r="I975" t="str">
        <f>IF(ISBLANK('Student MASTER'!K199),"",'Student MASTER'!K199)</f>
        <v/>
      </c>
      <c r="J975" t="str">
        <f>IF(ISBLANK('Student MASTER'!L199),"",'Student MASTER'!L199)</f>
        <v/>
      </c>
      <c r="K975" t="str">
        <f>IF(ISBLANK('Student MASTER'!M199),"",'Student MASTER'!M199)</f>
        <v/>
      </c>
      <c r="N975" t="str">
        <f>IF(ISBLANK('Student MASTER'!N199),"",'Student MASTER'!N199)</f>
        <v/>
      </c>
      <c r="AU975" t="str">
        <f>IF(ISBLANK('Student MASTER'!AU199),"",'Student MASTER'!AU199)</f>
        <v/>
      </c>
      <c r="AV975" t="str">
        <f>IF(ISBLANK('Student MASTER'!AV199),"",'Student MASTER'!AV199)</f>
        <v/>
      </c>
      <c r="AW975" t="str">
        <f>IF(ISBLANK('Student MASTER'!AW199),"",'Student MASTER'!AW199)</f>
        <v/>
      </c>
      <c r="AX975" t="str">
        <f>IF(ISBLANK('Student MASTER'!AX199),"",'Student MASTER'!AX199)</f>
        <v/>
      </c>
      <c r="BG975" t="str">
        <f>IF(ISBLANK('Student MASTER'!BG199),"",'Student MASTER'!BG199)</f>
        <v/>
      </c>
      <c r="BI975" s="29" t="str">
        <f>IF(ISBLANK('Student MASTER'!BH199),"",'Student MASTER'!BH199)</f>
        <v/>
      </c>
      <c r="BJ975" t="str">
        <f>IF(ISBLANK('Student MASTER'!F199),"",'Student MASTER'!F199)</f>
        <v/>
      </c>
      <c r="BK975" t="str">
        <f>IF(ISBLANK('Student MASTER'!G199),"",'Student MASTER'!G199)</f>
        <v/>
      </c>
      <c r="BL975" t="str">
        <f>IF(ISBLANK('Student MASTER'!AF199),"",'Student MASTER'!AF199)</f>
        <v/>
      </c>
      <c r="BN975" t="str">
        <f>IF(ISBLANK('Student MASTER'!BI199),"",'Student MASTER'!BI199)</f>
        <v/>
      </c>
    </row>
    <row r="976" spans="6:66">
      <c r="F976" t="str">
        <f>IF(ISBLANK('Student MASTER'!H200),"",'Student MASTER'!H200)</f>
        <v/>
      </c>
      <c r="G976" t="str">
        <f>IF(ISBLANK('Student MASTER'!I200),"",'Student MASTER'!I200)</f>
        <v/>
      </c>
      <c r="H976" t="str">
        <f>IF(ISBLANK('Student MASTER'!J200),"",'Student MASTER'!J200)</f>
        <v/>
      </c>
      <c r="I976" t="str">
        <f>IF(ISBLANK('Student MASTER'!K200),"",'Student MASTER'!K200)</f>
        <v/>
      </c>
      <c r="J976" t="str">
        <f>IF(ISBLANK('Student MASTER'!L200),"",'Student MASTER'!L200)</f>
        <v/>
      </c>
      <c r="K976" t="str">
        <f>IF(ISBLANK('Student MASTER'!M200),"",'Student MASTER'!M200)</f>
        <v/>
      </c>
      <c r="N976" t="str">
        <f>IF(ISBLANK('Student MASTER'!N200),"",'Student MASTER'!N200)</f>
        <v/>
      </c>
      <c r="AU976" t="str">
        <f>IF(ISBLANK('Student MASTER'!AU200),"",'Student MASTER'!AU200)</f>
        <v/>
      </c>
      <c r="AV976" t="str">
        <f>IF(ISBLANK('Student MASTER'!AV200),"",'Student MASTER'!AV200)</f>
        <v/>
      </c>
      <c r="AW976" t="str">
        <f>IF(ISBLANK('Student MASTER'!AW200),"",'Student MASTER'!AW200)</f>
        <v/>
      </c>
      <c r="AX976" t="str">
        <f>IF(ISBLANK('Student MASTER'!AX200),"",'Student MASTER'!AX200)</f>
        <v/>
      </c>
      <c r="BG976" t="str">
        <f>IF(ISBLANK('Student MASTER'!BG200),"",'Student MASTER'!BG200)</f>
        <v/>
      </c>
      <c r="BI976" s="29" t="str">
        <f>IF(ISBLANK('Student MASTER'!BH200),"",'Student MASTER'!BH200)</f>
        <v/>
      </c>
      <c r="BJ976" t="str">
        <f>IF(ISBLANK('Student MASTER'!F200),"",'Student MASTER'!F200)</f>
        <v/>
      </c>
      <c r="BK976" t="str">
        <f>IF(ISBLANK('Student MASTER'!G200),"",'Student MASTER'!G200)</f>
        <v/>
      </c>
      <c r="BL976" t="str">
        <f>IF(ISBLANK('Student MASTER'!AF200),"",'Student MASTER'!AF200)</f>
        <v/>
      </c>
      <c r="BN976" t="str">
        <f>IF(ISBLANK('Student MASTER'!BI200),"",'Student MASTER'!BI200)</f>
        <v/>
      </c>
    </row>
    <row r="977" spans="6:66">
      <c r="F977" t="str">
        <f>IF(ISBLANK('Student MASTER'!H201),"",'Student MASTER'!H201)</f>
        <v/>
      </c>
      <c r="G977" t="str">
        <f>IF(ISBLANK('Student MASTER'!I201),"",'Student MASTER'!I201)</f>
        <v/>
      </c>
      <c r="H977" t="str">
        <f>IF(ISBLANK('Student MASTER'!J201),"",'Student MASTER'!J201)</f>
        <v/>
      </c>
      <c r="I977" t="str">
        <f>IF(ISBLANK('Student MASTER'!K201),"",'Student MASTER'!K201)</f>
        <v/>
      </c>
      <c r="J977" t="str">
        <f>IF(ISBLANK('Student MASTER'!L201),"",'Student MASTER'!L201)</f>
        <v/>
      </c>
      <c r="K977" t="str">
        <f>IF(ISBLANK('Student MASTER'!M201),"",'Student MASTER'!M201)</f>
        <v/>
      </c>
      <c r="N977" t="str">
        <f>IF(ISBLANK('Student MASTER'!N201),"",'Student MASTER'!N201)</f>
        <v/>
      </c>
      <c r="AU977" t="str">
        <f>IF(ISBLANK('Student MASTER'!AU201),"",'Student MASTER'!AU201)</f>
        <v/>
      </c>
      <c r="AV977" t="str">
        <f>IF(ISBLANK('Student MASTER'!AV201),"",'Student MASTER'!AV201)</f>
        <v/>
      </c>
      <c r="AW977" t="str">
        <f>IF(ISBLANK('Student MASTER'!AW201),"",'Student MASTER'!AW201)</f>
        <v/>
      </c>
      <c r="AX977" t="str">
        <f>IF(ISBLANK('Student MASTER'!AX201),"",'Student MASTER'!AX201)</f>
        <v/>
      </c>
      <c r="BG977" t="str">
        <f>IF(ISBLANK('Student MASTER'!BG201),"",'Student MASTER'!BG201)</f>
        <v/>
      </c>
      <c r="BI977" s="29" t="str">
        <f>IF(ISBLANK('Student MASTER'!BH201),"",'Student MASTER'!BH201)</f>
        <v/>
      </c>
      <c r="BJ977" t="str">
        <f>IF(ISBLANK('Student MASTER'!F201),"",'Student MASTER'!F201)</f>
        <v/>
      </c>
      <c r="BK977" t="str">
        <f>IF(ISBLANK('Student MASTER'!G201),"",'Student MASTER'!G201)</f>
        <v/>
      </c>
      <c r="BL977" t="str">
        <f>IF(ISBLANK('Student MASTER'!AF201),"",'Student MASTER'!AF201)</f>
        <v/>
      </c>
      <c r="BN977" t="str">
        <f>IF(ISBLANK('Student MASTER'!BI201),"",'Student MASTER'!BI201)</f>
        <v/>
      </c>
    </row>
    <row r="978" spans="6:66">
      <c r="F978" t="str">
        <f>IF(ISBLANK('Student MASTER'!H202),"",'Student MASTER'!H202)</f>
        <v/>
      </c>
      <c r="G978" t="str">
        <f>IF(ISBLANK('Student MASTER'!I202),"",'Student MASTER'!I202)</f>
        <v/>
      </c>
      <c r="H978" t="str">
        <f>IF(ISBLANK('Student MASTER'!J202),"",'Student MASTER'!J202)</f>
        <v/>
      </c>
      <c r="I978" t="str">
        <f>IF(ISBLANK('Student MASTER'!K202),"",'Student MASTER'!K202)</f>
        <v/>
      </c>
      <c r="J978" t="str">
        <f>IF(ISBLANK('Student MASTER'!L202),"",'Student MASTER'!L202)</f>
        <v/>
      </c>
      <c r="K978" t="str">
        <f>IF(ISBLANK('Student MASTER'!M202),"",'Student MASTER'!M202)</f>
        <v/>
      </c>
      <c r="N978" t="str">
        <f>IF(ISBLANK('Student MASTER'!N202),"",'Student MASTER'!N202)</f>
        <v/>
      </c>
      <c r="AU978" t="str">
        <f>IF(ISBLANK('Student MASTER'!AU202),"",'Student MASTER'!AU202)</f>
        <v/>
      </c>
      <c r="AV978" t="str">
        <f>IF(ISBLANK('Student MASTER'!AV202),"",'Student MASTER'!AV202)</f>
        <v/>
      </c>
      <c r="AW978" t="str">
        <f>IF(ISBLANK('Student MASTER'!AW202),"",'Student MASTER'!AW202)</f>
        <v/>
      </c>
      <c r="AX978" t="str">
        <f>IF(ISBLANK('Student MASTER'!AX202),"",'Student MASTER'!AX202)</f>
        <v/>
      </c>
      <c r="BG978" t="str">
        <f>IF(ISBLANK('Student MASTER'!BG202),"",'Student MASTER'!BG202)</f>
        <v/>
      </c>
      <c r="BI978" s="29" t="str">
        <f>IF(ISBLANK('Student MASTER'!BH202),"",'Student MASTER'!BH202)</f>
        <v/>
      </c>
      <c r="BJ978" t="str">
        <f>IF(ISBLANK('Student MASTER'!F202),"",'Student MASTER'!F202)</f>
        <v/>
      </c>
      <c r="BK978" t="str">
        <f>IF(ISBLANK('Student MASTER'!G202),"",'Student MASTER'!G202)</f>
        <v/>
      </c>
      <c r="BL978" t="str">
        <f>IF(ISBLANK('Student MASTER'!AF202),"",'Student MASTER'!AF202)</f>
        <v/>
      </c>
      <c r="BN978" t="str">
        <f>IF(ISBLANK('Student MASTER'!BI202),"",'Student MASTER'!BI202)</f>
        <v/>
      </c>
    </row>
    <row r="979" spans="6:66">
      <c r="F979" t="str">
        <f>IF(ISBLANK('Student MASTER'!H203),"",'Student MASTER'!H203)</f>
        <v/>
      </c>
      <c r="G979" t="str">
        <f>IF(ISBLANK('Student MASTER'!I203),"",'Student MASTER'!I203)</f>
        <v/>
      </c>
      <c r="H979" t="str">
        <f>IF(ISBLANK('Student MASTER'!J203),"",'Student MASTER'!J203)</f>
        <v/>
      </c>
      <c r="I979" t="str">
        <f>IF(ISBLANK('Student MASTER'!K203),"",'Student MASTER'!K203)</f>
        <v/>
      </c>
      <c r="J979" t="str">
        <f>IF(ISBLANK('Student MASTER'!L203),"",'Student MASTER'!L203)</f>
        <v/>
      </c>
      <c r="K979" t="str">
        <f>IF(ISBLANK('Student MASTER'!M203),"",'Student MASTER'!M203)</f>
        <v/>
      </c>
      <c r="N979" t="str">
        <f>IF(ISBLANK('Student MASTER'!N203),"",'Student MASTER'!N203)</f>
        <v/>
      </c>
      <c r="AU979" t="str">
        <f>IF(ISBLANK('Student MASTER'!AU203),"",'Student MASTER'!AU203)</f>
        <v/>
      </c>
      <c r="AV979" t="str">
        <f>IF(ISBLANK('Student MASTER'!AV203),"",'Student MASTER'!AV203)</f>
        <v/>
      </c>
      <c r="AW979" t="str">
        <f>IF(ISBLANK('Student MASTER'!AW203),"",'Student MASTER'!AW203)</f>
        <v/>
      </c>
      <c r="AX979" t="str">
        <f>IF(ISBLANK('Student MASTER'!AX203),"",'Student MASTER'!AX203)</f>
        <v/>
      </c>
      <c r="BG979" t="str">
        <f>IF(ISBLANK('Student MASTER'!BG203),"",'Student MASTER'!BG203)</f>
        <v/>
      </c>
      <c r="BI979" s="29" t="str">
        <f>IF(ISBLANK('Student MASTER'!BH203),"",'Student MASTER'!BH203)</f>
        <v/>
      </c>
      <c r="BJ979" t="str">
        <f>IF(ISBLANK('Student MASTER'!F203),"",'Student MASTER'!F203)</f>
        <v/>
      </c>
      <c r="BK979" t="str">
        <f>IF(ISBLANK('Student MASTER'!G203),"",'Student MASTER'!G203)</f>
        <v/>
      </c>
      <c r="BL979" t="str">
        <f>IF(ISBLANK('Student MASTER'!AF203),"",'Student MASTER'!AF203)</f>
        <v/>
      </c>
      <c r="BN979" t="str">
        <f>IF(ISBLANK('Student MASTER'!BI203),"",'Student MASTER'!BI203)</f>
        <v/>
      </c>
    </row>
    <row r="980" spans="6:66">
      <c r="F980" t="str">
        <f>IF(ISBLANK('Student MASTER'!H204),"",'Student MASTER'!H204)</f>
        <v/>
      </c>
      <c r="G980" t="str">
        <f>IF(ISBLANK('Student MASTER'!I204),"",'Student MASTER'!I204)</f>
        <v/>
      </c>
      <c r="H980" t="str">
        <f>IF(ISBLANK('Student MASTER'!J204),"",'Student MASTER'!J204)</f>
        <v/>
      </c>
      <c r="I980" t="str">
        <f>IF(ISBLANK('Student MASTER'!K204),"",'Student MASTER'!K204)</f>
        <v/>
      </c>
      <c r="J980" t="str">
        <f>IF(ISBLANK('Student MASTER'!L204),"",'Student MASTER'!L204)</f>
        <v/>
      </c>
      <c r="K980" t="str">
        <f>IF(ISBLANK('Student MASTER'!M204),"",'Student MASTER'!M204)</f>
        <v/>
      </c>
      <c r="N980" t="str">
        <f>IF(ISBLANK('Student MASTER'!N204),"",'Student MASTER'!N204)</f>
        <v/>
      </c>
      <c r="AU980" t="str">
        <f>IF(ISBLANK('Student MASTER'!AU204),"",'Student MASTER'!AU204)</f>
        <v/>
      </c>
      <c r="AV980" t="str">
        <f>IF(ISBLANK('Student MASTER'!AV204),"",'Student MASTER'!AV204)</f>
        <v/>
      </c>
      <c r="AW980" t="str">
        <f>IF(ISBLANK('Student MASTER'!AW204),"",'Student MASTER'!AW204)</f>
        <v/>
      </c>
      <c r="AX980" t="str">
        <f>IF(ISBLANK('Student MASTER'!AX204),"",'Student MASTER'!AX204)</f>
        <v/>
      </c>
      <c r="BG980" t="str">
        <f>IF(ISBLANK('Student MASTER'!BG204),"",'Student MASTER'!BG204)</f>
        <v/>
      </c>
      <c r="BI980" s="29" t="str">
        <f>IF(ISBLANK('Student MASTER'!BH204),"",'Student MASTER'!BH204)</f>
        <v/>
      </c>
      <c r="BJ980" t="str">
        <f>IF(ISBLANK('Student MASTER'!F204),"",'Student MASTER'!F204)</f>
        <v/>
      </c>
      <c r="BK980" t="str">
        <f>IF(ISBLANK('Student MASTER'!G204),"",'Student MASTER'!G204)</f>
        <v/>
      </c>
      <c r="BL980" t="str">
        <f>IF(ISBLANK('Student MASTER'!AF204),"",'Student MASTER'!AF204)</f>
        <v/>
      </c>
      <c r="BN980" t="str">
        <f>IF(ISBLANK('Student MASTER'!BI204),"",'Student MASTER'!BI204)</f>
        <v/>
      </c>
    </row>
    <row r="981" spans="6:66">
      <c r="F981" t="str">
        <f>IF(ISBLANK('Student MASTER'!H205),"",'Student MASTER'!H205)</f>
        <v/>
      </c>
      <c r="G981" t="str">
        <f>IF(ISBLANK('Student MASTER'!I205),"",'Student MASTER'!I205)</f>
        <v/>
      </c>
      <c r="H981" t="str">
        <f>IF(ISBLANK('Student MASTER'!J205),"",'Student MASTER'!J205)</f>
        <v/>
      </c>
      <c r="I981" t="str">
        <f>IF(ISBLANK('Student MASTER'!K205),"",'Student MASTER'!K205)</f>
        <v/>
      </c>
      <c r="J981" t="str">
        <f>IF(ISBLANK('Student MASTER'!L205),"",'Student MASTER'!L205)</f>
        <v/>
      </c>
      <c r="K981" t="str">
        <f>IF(ISBLANK('Student MASTER'!M205),"",'Student MASTER'!M205)</f>
        <v/>
      </c>
      <c r="N981" t="str">
        <f>IF(ISBLANK('Student MASTER'!N205),"",'Student MASTER'!N205)</f>
        <v/>
      </c>
      <c r="AU981" t="str">
        <f>IF(ISBLANK('Student MASTER'!AU205),"",'Student MASTER'!AU205)</f>
        <v/>
      </c>
      <c r="AV981" t="str">
        <f>IF(ISBLANK('Student MASTER'!AV205),"",'Student MASTER'!AV205)</f>
        <v/>
      </c>
      <c r="AW981" t="str">
        <f>IF(ISBLANK('Student MASTER'!AW205),"",'Student MASTER'!AW205)</f>
        <v/>
      </c>
      <c r="AX981" t="str">
        <f>IF(ISBLANK('Student MASTER'!AX205),"",'Student MASTER'!AX205)</f>
        <v/>
      </c>
      <c r="BG981" t="str">
        <f>IF(ISBLANK('Student MASTER'!BG205),"",'Student MASTER'!BG205)</f>
        <v/>
      </c>
      <c r="BI981" s="29" t="str">
        <f>IF(ISBLANK('Student MASTER'!BH205),"",'Student MASTER'!BH205)</f>
        <v/>
      </c>
      <c r="BJ981" t="str">
        <f>IF(ISBLANK('Student MASTER'!F205),"",'Student MASTER'!F205)</f>
        <v/>
      </c>
      <c r="BK981" t="str">
        <f>IF(ISBLANK('Student MASTER'!G205),"",'Student MASTER'!G205)</f>
        <v/>
      </c>
      <c r="BL981" t="str">
        <f>IF(ISBLANK('Student MASTER'!AF205),"",'Student MASTER'!AF205)</f>
        <v/>
      </c>
      <c r="BN981" t="str">
        <f>IF(ISBLANK('Student MASTER'!BI205),"",'Student MASTER'!BI205)</f>
        <v/>
      </c>
    </row>
    <row r="982" spans="6:66">
      <c r="F982" t="str">
        <f>IF(ISBLANK('Student MASTER'!H206),"",'Student MASTER'!H206)</f>
        <v/>
      </c>
      <c r="G982" t="str">
        <f>IF(ISBLANK('Student MASTER'!I206),"",'Student MASTER'!I206)</f>
        <v/>
      </c>
      <c r="H982" t="str">
        <f>IF(ISBLANK('Student MASTER'!J206),"",'Student MASTER'!J206)</f>
        <v/>
      </c>
      <c r="I982" t="str">
        <f>IF(ISBLANK('Student MASTER'!K206),"",'Student MASTER'!K206)</f>
        <v/>
      </c>
      <c r="J982" t="str">
        <f>IF(ISBLANK('Student MASTER'!L206),"",'Student MASTER'!L206)</f>
        <v/>
      </c>
      <c r="K982" t="str">
        <f>IF(ISBLANK('Student MASTER'!M206),"",'Student MASTER'!M206)</f>
        <v/>
      </c>
      <c r="N982" t="str">
        <f>IF(ISBLANK('Student MASTER'!N206),"",'Student MASTER'!N206)</f>
        <v/>
      </c>
      <c r="AU982" t="str">
        <f>IF(ISBLANK('Student MASTER'!AU206),"",'Student MASTER'!AU206)</f>
        <v/>
      </c>
      <c r="AV982" t="str">
        <f>IF(ISBLANK('Student MASTER'!AV206),"",'Student MASTER'!AV206)</f>
        <v/>
      </c>
      <c r="AW982" t="str">
        <f>IF(ISBLANK('Student MASTER'!AW206),"",'Student MASTER'!AW206)</f>
        <v/>
      </c>
      <c r="AX982" t="str">
        <f>IF(ISBLANK('Student MASTER'!AX206),"",'Student MASTER'!AX206)</f>
        <v/>
      </c>
      <c r="BG982" t="str">
        <f>IF(ISBLANK('Student MASTER'!BG206),"",'Student MASTER'!BG206)</f>
        <v/>
      </c>
      <c r="BI982" s="29" t="str">
        <f>IF(ISBLANK('Student MASTER'!BH206),"",'Student MASTER'!BH206)</f>
        <v/>
      </c>
      <c r="BJ982" t="str">
        <f>IF(ISBLANK('Student MASTER'!F206),"",'Student MASTER'!F206)</f>
        <v/>
      </c>
      <c r="BK982" t="str">
        <f>IF(ISBLANK('Student MASTER'!G206),"",'Student MASTER'!G206)</f>
        <v/>
      </c>
      <c r="BL982" t="str">
        <f>IF(ISBLANK('Student MASTER'!AF206),"",'Student MASTER'!AF206)</f>
        <v/>
      </c>
      <c r="BN982" t="str">
        <f>IF(ISBLANK('Student MASTER'!BI206),"",'Student MASTER'!BI206)</f>
        <v/>
      </c>
    </row>
    <row r="983" spans="6:66">
      <c r="F983" t="str">
        <f>IF(ISBLANK('Student MASTER'!H207),"",'Student MASTER'!H207)</f>
        <v/>
      </c>
      <c r="G983" t="str">
        <f>IF(ISBLANK('Student MASTER'!I207),"",'Student MASTER'!I207)</f>
        <v/>
      </c>
      <c r="H983" t="str">
        <f>IF(ISBLANK('Student MASTER'!J207),"",'Student MASTER'!J207)</f>
        <v/>
      </c>
      <c r="I983" t="str">
        <f>IF(ISBLANK('Student MASTER'!K207),"",'Student MASTER'!K207)</f>
        <v/>
      </c>
      <c r="J983" t="str">
        <f>IF(ISBLANK('Student MASTER'!L207),"",'Student MASTER'!L207)</f>
        <v/>
      </c>
      <c r="K983" t="str">
        <f>IF(ISBLANK('Student MASTER'!M207),"",'Student MASTER'!M207)</f>
        <v/>
      </c>
      <c r="N983" t="str">
        <f>IF(ISBLANK('Student MASTER'!N207),"",'Student MASTER'!N207)</f>
        <v/>
      </c>
      <c r="AU983" t="str">
        <f>IF(ISBLANK('Student MASTER'!AU207),"",'Student MASTER'!AU207)</f>
        <v/>
      </c>
      <c r="AV983" t="str">
        <f>IF(ISBLANK('Student MASTER'!AV207),"",'Student MASTER'!AV207)</f>
        <v/>
      </c>
      <c r="AW983" t="str">
        <f>IF(ISBLANK('Student MASTER'!AW207),"",'Student MASTER'!AW207)</f>
        <v/>
      </c>
      <c r="AX983" t="str">
        <f>IF(ISBLANK('Student MASTER'!AX207),"",'Student MASTER'!AX207)</f>
        <v/>
      </c>
      <c r="BG983" t="str">
        <f>IF(ISBLANK('Student MASTER'!BG207),"",'Student MASTER'!BG207)</f>
        <v/>
      </c>
      <c r="BI983" s="29" t="str">
        <f>IF(ISBLANK('Student MASTER'!BH207),"",'Student MASTER'!BH207)</f>
        <v/>
      </c>
      <c r="BJ983" t="str">
        <f>IF(ISBLANK('Student MASTER'!F207),"",'Student MASTER'!F207)</f>
        <v/>
      </c>
      <c r="BK983" t="str">
        <f>IF(ISBLANK('Student MASTER'!G207),"",'Student MASTER'!G207)</f>
        <v/>
      </c>
      <c r="BL983" t="str">
        <f>IF(ISBLANK('Student MASTER'!AF207),"",'Student MASTER'!AF207)</f>
        <v/>
      </c>
      <c r="BN983" t="str">
        <f>IF(ISBLANK('Student MASTER'!BI207),"",'Student MASTER'!BI207)</f>
        <v/>
      </c>
    </row>
    <row r="984" spans="6:66">
      <c r="F984" t="str">
        <f>IF(ISBLANK('Student MASTER'!H208),"",'Student MASTER'!H208)</f>
        <v/>
      </c>
      <c r="G984" t="str">
        <f>IF(ISBLANK('Student MASTER'!I208),"",'Student MASTER'!I208)</f>
        <v/>
      </c>
      <c r="H984" t="str">
        <f>IF(ISBLANK('Student MASTER'!J208),"",'Student MASTER'!J208)</f>
        <v/>
      </c>
      <c r="I984" t="str">
        <f>IF(ISBLANK('Student MASTER'!K208),"",'Student MASTER'!K208)</f>
        <v/>
      </c>
      <c r="J984" t="str">
        <f>IF(ISBLANK('Student MASTER'!L208),"",'Student MASTER'!L208)</f>
        <v/>
      </c>
      <c r="K984" t="str">
        <f>IF(ISBLANK('Student MASTER'!M208),"",'Student MASTER'!M208)</f>
        <v/>
      </c>
      <c r="N984" t="str">
        <f>IF(ISBLANK('Student MASTER'!N208),"",'Student MASTER'!N208)</f>
        <v/>
      </c>
      <c r="AU984" t="str">
        <f>IF(ISBLANK('Student MASTER'!AU208),"",'Student MASTER'!AU208)</f>
        <v/>
      </c>
      <c r="AV984" t="str">
        <f>IF(ISBLANK('Student MASTER'!AV208),"",'Student MASTER'!AV208)</f>
        <v/>
      </c>
      <c r="AW984" t="str">
        <f>IF(ISBLANK('Student MASTER'!AW208),"",'Student MASTER'!AW208)</f>
        <v/>
      </c>
      <c r="AX984" t="str">
        <f>IF(ISBLANK('Student MASTER'!AX208),"",'Student MASTER'!AX208)</f>
        <v/>
      </c>
      <c r="BG984" t="str">
        <f>IF(ISBLANK('Student MASTER'!BG208),"",'Student MASTER'!BG208)</f>
        <v/>
      </c>
      <c r="BI984" s="29" t="str">
        <f>IF(ISBLANK('Student MASTER'!BH208),"",'Student MASTER'!BH208)</f>
        <v/>
      </c>
      <c r="BJ984" t="str">
        <f>IF(ISBLANK('Student MASTER'!F208),"",'Student MASTER'!F208)</f>
        <v/>
      </c>
      <c r="BK984" t="str">
        <f>IF(ISBLANK('Student MASTER'!G208),"",'Student MASTER'!G208)</f>
        <v/>
      </c>
      <c r="BL984" t="str">
        <f>IF(ISBLANK('Student MASTER'!AF208),"",'Student MASTER'!AF208)</f>
        <v/>
      </c>
      <c r="BN984" t="str">
        <f>IF(ISBLANK('Student MASTER'!BI208),"",'Student MASTER'!BI208)</f>
        <v/>
      </c>
    </row>
    <row r="985" spans="6:66">
      <c r="F985" t="str">
        <f>IF(ISBLANK('Student MASTER'!H209),"",'Student MASTER'!H209)</f>
        <v/>
      </c>
      <c r="G985" t="str">
        <f>IF(ISBLANK('Student MASTER'!I209),"",'Student MASTER'!I209)</f>
        <v/>
      </c>
      <c r="H985" t="str">
        <f>IF(ISBLANK('Student MASTER'!J209),"",'Student MASTER'!J209)</f>
        <v/>
      </c>
      <c r="I985" t="str">
        <f>IF(ISBLANK('Student MASTER'!K209),"",'Student MASTER'!K209)</f>
        <v/>
      </c>
      <c r="J985" t="str">
        <f>IF(ISBLANK('Student MASTER'!L209),"",'Student MASTER'!L209)</f>
        <v/>
      </c>
      <c r="K985" t="str">
        <f>IF(ISBLANK('Student MASTER'!M209),"",'Student MASTER'!M209)</f>
        <v/>
      </c>
      <c r="N985" t="str">
        <f>IF(ISBLANK('Student MASTER'!N209),"",'Student MASTER'!N209)</f>
        <v/>
      </c>
      <c r="AU985" t="str">
        <f>IF(ISBLANK('Student MASTER'!AU209),"",'Student MASTER'!AU209)</f>
        <v/>
      </c>
      <c r="AV985" t="str">
        <f>IF(ISBLANK('Student MASTER'!AV209),"",'Student MASTER'!AV209)</f>
        <v/>
      </c>
      <c r="AW985" t="str">
        <f>IF(ISBLANK('Student MASTER'!AW209),"",'Student MASTER'!AW209)</f>
        <v/>
      </c>
      <c r="AX985" t="str">
        <f>IF(ISBLANK('Student MASTER'!AX209),"",'Student MASTER'!AX209)</f>
        <v/>
      </c>
      <c r="BG985" t="str">
        <f>IF(ISBLANK('Student MASTER'!BG209),"",'Student MASTER'!BG209)</f>
        <v/>
      </c>
      <c r="BI985" s="29" t="str">
        <f>IF(ISBLANK('Student MASTER'!BH209),"",'Student MASTER'!BH209)</f>
        <v/>
      </c>
      <c r="BJ985" t="str">
        <f>IF(ISBLANK('Student MASTER'!F209),"",'Student MASTER'!F209)</f>
        <v/>
      </c>
      <c r="BK985" t="str">
        <f>IF(ISBLANK('Student MASTER'!G209),"",'Student MASTER'!G209)</f>
        <v/>
      </c>
      <c r="BL985" t="str">
        <f>IF(ISBLANK('Student MASTER'!AF209),"",'Student MASTER'!AF209)</f>
        <v/>
      </c>
      <c r="BN985" t="str">
        <f>IF(ISBLANK('Student MASTER'!BI209),"",'Student MASTER'!BI209)</f>
        <v/>
      </c>
    </row>
    <row r="986" spans="6:66">
      <c r="F986" t="str">
        <f>IF(ISBLANK('Student MASTER'!H210),"",'Student MASTER'!H210)</f>
        <v/>
      </c>
      <c r="G986" t="str">
        <f>IF(ISBLANK('Student MASTER'!I210),"",'Student MASTER'!I210)</f>
        <v/>
      </c>
      <c r="H986" t="str">
        <f>IF(ISBLANK('Student MASTER'!J210),"",'Student MASTER'!J210)</f>
        <v/>
      </c>
      <c r="I986" t="str">
        <f>IF(ISBLANK('Student MASTER'!K210),"",'Student MASTER'!K210)</f>
        <v/>
      </c>
      <c r="J986" t="str">
        <f>IF(ISBLANK('Student MASTER'!L210),"",'Student MASTER'!L210)</f>
        <v/>
      </c>
      <c r="K986" t="str">
        <f>IF(ISBLANK('Student MASTER'!M210),"",'Student MASTER'!M210)</f>
        <v/>
      </c>
      <c r="N986" t="str">
        <f>IF(ISBLANK('Student MASTER'!N210),"",'Student MASTER'!N210)</f>
        <v/>
      </c>
      <c r="AU986" t="str">
        <f>IF(ISBLANK('Student MASTER'!AU210),"",'Student MASTER'!AU210)</f>
        <v/>
      </c>
      <c r="AV986" t="str">
        <f>IF(ISBLANK('Student MASTER'!AV210),"",'Student MASTER'!AV210)</f>
        <v/>
      </c>
      <c r="AW986" t="str">
        <f>IF(ISBLANK('Student MASTER'!AW210),"",'Student MASTER'!AW210)</f>
        <v/>
      </c>
      <c r="AX986" t="str">
        <f>IF(ISBLANK('Student MASTER'!AX210),"",'Student MASTER'!AX210)</f>
        <v/>
      </c>
      <c r="BG986" t="str">
        <f>IF(ISBLANK('Student MASTER'!BG210),"",'Student MASTER'!BG210)</f>
        <v/>
      </c>
      <c r="BI986" s="29" t="str">
        <f>IF(ISBLANK('Student MASTER'!BH210),"",'Student MASTER'!BH210)</f>
        <v/>
      </c>
      <c r="BJ986" t="str">
        <f>IF(ISBLANK('Student MASTER'!F210),"",'Student MASTER'!F210)</f>
        <v/>
      </c>
      <c r="BK986" t="str">
        <f>IF(ISBLANK('Student MASTER'!G210),"",'Student MASTER'!G210)</f>
        <v/>
      </c>
      <c r="BL986" t="str">
        <f>IF(ISBLANK('Student MASTER'!AF210),"",'Student MASTER'!AF210)</f>
        <v/>
      </c>
      <c r="BN986" t="str">
        <f>IF(ISBLANK('Student MASTER'!BI210),"",'Student MASTER'!BI210)</f>
        <v/>
      </c>
    </row>
    <row r="987" spans="6:66">
      <c r="F987" t="str">
        <f>IF(ISBLANK('Student MASTER'!H211),"",'Student MASTER'!H211)</f>
        <v/>
      </c>
      <c r="G987" t="str">
        <f>IF(ISBLANK('Student MASTER'!I211),"",'Student MASTER'!I211)</f>
        <v/>
      </c>
      <c r="H987" t="str">
        <f>IF(ISBLANK('Student MASTER'!J211),"",'Student MASTER'!J211)</f>
        <v/>
      </c>
      <c r="I987" t="str">
        <f>IF(ISBLANK('Student MASTER'!K211),"",'Student MASTER'!K211)</f>
        <v/>
      </c>
      <c r="J987" t="str">
        <f>IF(ISBLANK('Student MASTER'!L211),"",'Student MASTER'!L211)</f>
        <v/>
      </c>
      <c r="K987" t="str">
        <f>IF(ISBLANK('Student MASTER'!M211),"",'Student MASTER'!M211)</f>
        <v/>
      </c>
      <c r="N987" t="str">
        <f>IF(ISBLANK('Student MASTER'!N211),"",'Student MASTER'!N211)</f>
        <v/>
      </c>
      <c r="AU987" t="str">
        <f>IF(ISBLANK('Student MASTER'!AU211),"",'Student MASTER'!AU211)</f>
        <v/>
      </c>
      <c r="AV987" t="str">
        <f>IF(ISBLANK('Student MASTER'!AV211),"",'Student MASTER'!AV211)</f>
        <v/>
      </c>
      <c r="AW987" t="str">
        <f>IF(ISBLANK('Student MASTER'!AW211),"",'Student MASTER'!AW211)</f>
        <v/>
      </c>
      <c r="AX987" t="str">
        <f>IF(ISBLANK('Student MASTER'!AX211),"",'Student MASTER'!AX211)</f>
        <v/>
      </c>
      <c r="BG987" t="str">
        <f>IF(ISBLANK('Student MASTER'!BG211),"",'Student MASTER'!BG211)</f>
        <v/>
      </c>
      <c r="BI987" s="29" t="str">
        <f>IF(ISBLANK('Student MASTER'!BH211),"",'Student MASTER'!BH211)</f>
        <v/>
      </c>
      <c r="BJ987" t="str">
        <f>IF(ISBLANK('Student MASTER'!F211),"",'Student MASTER'!F211)</f>
        <v/>
      </c>
      <c r="BK987" t="str">
        <f>IF(ISBLANK('Student MASTER'!G211),"",'Student MASTER'!G211)</f>
        <v/>
      </c>
      <c r="BL987" t="str">
        <f>IF(ISBLANK('Student MASTER'!AF211),"",'Student MASTER'!AF211)</f>
        <v/>
      </c>
      <c r="BN987" t="str">
        <f>IF(ISBLANK('Student MASTER'!BI211),"",'Student MASTER'!BI211)</f>
        <v/>
      </c>
    </row>
    <row r="988" spans="6:66">
      <c r="F988" t="str">
        <f>IF(ISBLANK('Student MASTER'!H212),"",'Student MASTER'!H212)</f>
        <v/>
      </c>
      <c r="G988" t="str">
        <f>IF(ISBLANK('Student MASTER'!I212),"",'Student MASTER'!I212)</f>
        <v/>
      </c>
      <c r="H988" t="str">
        <f>IF(ISBLANK('Student MASTER'!J212),"",'Student MASTER'!J212)</f>
        <v/>
      </c>
      <c r="I988" t="str">
        <f>IF(ISBLANK('Student MASTER'!K212),"",'Student MASTER'!K212)</f>
        <v/>
      </c>
      <c r="J988" t="str">
        <f>IF(ISBLANK('Student MASTER'!L212),"",'Student MASTER'!L212)</f>
        <v/>
      </c>
      <c r="K988" t="str">
        <f>IF(ISBLANK('Student MASTER'!M212),"",'Student MASTER'!M212)</f>
        <v/>
      </c>
      <c r="N988" t="str">
        <f>IF(ISBLANK('Student MASTER'!N212),"",'Student MASTER'!N212)</f>
        <v/>
      </c>
      <c r="AU988" t="str">
        <f>IF(ISBLANK('Student MASTER'!AU212),"",'Student MASTER'!AU212)</f>
        <v/>
      </c>
      <c r="AV988" t="str">
        <f>IF(ISBLANK('Student MASTER'!AV212),"",'Student MASTER'!AV212)</f>
        <v/>
      </c>
      <c r="AW988" t="str">
        <f>IF(ISBLANK('Student MASTER'!AW212),"",'Student MASTER'!AW212)</f>
        <v/>
      </c>
      <c r="AX988" t="str">
        <f>IF(ISBLANK('Student MASTER'!AX212),"",'Student MASTER'!AX212)</f>
        <v/>
      </c>
      <c r="BG988" t="str">
        <f>IF(ISBLANK('Student MASTER'!BG212),"",'Student MASTER'!BG212)</f>
        <v/>
      </c>
      <c r="BI988" s="29" t="str">
        <f>IF(ISBLANK('Student MASTER'!BH212),"",'Student MASTER'!BH212)</f>
        <v/>
      </c>
      <c r="BJ988" t="str">
        <f>IF(ISBLANK('Student MASTER'!F212),"",'Student MASTER'!F212)</f>
        <v/>
      </c>
      <c r="BK988" t="str">
        <f>IF(ISBLANK('Student MASTER'!G212),"",'Student MASTER'!G212)</f>
        <v/>
      </c>
      <c r="BL988" t="str">
        <f>IF(ISBLANK('Student MASTER'!AF212),"",'Student MASTER'!AF212)</f>
        <v/>
      </c>
      <c r="BN988" t="str">
        <f>IF(ISBLANK('Student MASTER'!BI212),"",'Student MASTER'!BI212)</f>
        <v/>
      </c>
    </row>
    <row r="989" spans="6:66">
      <c r="F989" t="str">
        <f>IF(ISBLANK('Student MASTER'!H213),"",'Student MASTER'!H213)</f>
        <v/>
      </c>
      <c r="G989" t="str">
        <f>IF(ISBLANK('Student MASTER'!I213),"",'Student MASTER'!I213)</f>
        <v/>
      </c>
      <c r="H989" t="str">
        <f>IF(ISBLANK('Student MASTER'!J213),"",'Student MASTER'!J213)</f>
        <v/>
      </c>
      <c r="I989" t="str">
        <f>IF(ISBLANK('Student MASTER'!K213),"",'Student MASTER'!K213)</f>
        <v/>
      </c>
      <c r="J989" t="str">
        <f>IF(ISBLANK('Student MASTER'!L213),"",'Student MASTER'!L213)</f>
        <v/>
      </c>
      <c r="K989" t="str">
        <f>IF(ISBLANK('Student MASTER'!M213),"",'Student MASTER'!M213)</f>
        <v/>
      </c>
      <c r="N989" t="str">
        <f>IF(ISBLANK('Student MASTER'!N213),"",'Student MASTER'!N213)</f>
        <v/>
      </c>
      <c r="AU989" t="str">
        <f>IF(ISBLANK('Student MASTER'!AU213),"",'Student MASTER'!AU213)</f>
        <v/>
      </c>
      <c r="AV989" t="str">
        <f>IF(ISBLANK('Student MASTER'!AV213),"",'Student MASTER'!AV213)</f>
        <v/>
      </c>
      <c r="AW989" t="str">
        <f>IF(ISBLANK('Student MASTER'!AW213),"",'Student MASTER'!AW213)</f>
        <v/>
      </c>
      <c r="AX989" t="str">
        <f>IF(ISBLANK('Student MASTER'!AX213),"",'Student MASTER'!AX213)</f>
        <v/>
      </c>
      <c r="BG989" t="str">
        <f>IF(ISBLANK('Student MASTER'!BG213),"",'Student MASTER'!BG213)</f>
        <v/>
      </c>
      <c r="BI989" s="29" t="str">
        <f>IF(ISBLANK('Student MASTER'!BH213),"",'Student MASTER'!BH213)</f>
        <v/>
      </c>
      <c r="BJ989" t="str">
        <f>IF(ISBLANK('Student MASTER'!F213),"",'Student MASTER'!F213)</f>
        <v/>
      </c>
      <c r="BK989" t="str">
        <f>IF(ISBLANK('Student MASTER'!G213),"",'Student MASTER'!G213)</f>
        <v/>
      </c>
      <c r="BL989" t="str">
        <f>IF(ISBLANK('Student MASTER'!AF213),"",'Student MASTER'!AF213)</f>
        <v/>
      </c>
      <c r="BN989" t="str">
        <f>IF(ISBLANK('Student MASTER'!BI213),"",'Student MASTER'!BI213)</f>
        <v/>
      </c>
    </row>
    <row r="990" spans="6:66">
      <c r="F990" t="str">
        <f>IF(ISBLANK('Student MASTER'!H214),"",'Student MASTER'!H214)</f>
        <v/>
      </c>
      <c r="G990" t="str">
        <f>IF(ISBLANK('Student MASTER'!I214),"",'Student MASTER'!I214)</f>
        <v/>
      </c>
      <c r="H990" t="str">
        <f>IF(ISBLANK('Student MASTER'!J214),"",'Student MASTER'!J214)</f>
        <v/>
      </c>
      <c r="I990" t="str">
        <f>IF(ISBLANK('Student MASTER'!K214),"",'Student MASTER'!K214)</f>
        <v/>
      </c>
      <c r="J990" t="str">
        <f>IF(ISBLANK('Student MASTER'!L214),"",'Student MASTER'!L214)</f>
        <v/>
      </c>
      <c r="K990" t="str">
        <f>IF(ISBLANK('Student MASTER'!M214),"",'Student MASTER'!M214)</f>
        <v/>
      </c>
      <c r="N990" t="str">
        <f>IF(ISBLANK('Student MASTER'!N214),"",'Student MASTER'!N214)</f>
        <v/>
      </c>
      <c r="AU990" t="str">
        <f>IF(ISBLANK('Student MASTER'!AU214),"",'Student MASTER'!AU214)</f>
        <v/>
      </c>
      <c r="AV990" t="str">
        <f>IF(ISBLANK('Student MASTER'!AV214),"",'Student MASTER'!AV214)</f>
        <v/>
      </c>
      <c r="AW990" t="str">
        <f>IF(ISBLANK('Student MASTER'!AW214),"",'Student MASTER'!AW214)</f>
        <v/>
      </c>
      <c r="AX990" t="str">
        <f>IF(ISBLANK('Student MASTER'!AX214),"",'Student MASTER'!AX214)</f>
        <v/>
      </c>
      <c r="BG990" t="str">
        <f>IF(ISBLANK('Student MASTER'!BG214),"",'Student MASTER'!BG214)</f>
        <v/>
      </c>
      <c r="BI990" s="29" t="str">
        <f>IF(ISBLANK('Student MASTER'!BH214),"",'Student MASTER'!BH214)</f>
        <v/>
      </c>
      <c r="BJ990" t="str">
        <f>IF(ISBLANK('Student MASTER'!F214),"",'Student MASTER'!F214)</f>
        <v/>
      </c>
      <c r="BK990" t="str">
        <f>IF(ISBLANK('Student MASTER'!G214),"",'Student MASTER'!G214)</f>
        <v/>
      </c>
      <c r="BL990" t="str">
        <f>IF(ISBLANK('Student MASTER'!AF214),"",'Student MASTER'!AF214)</f>
        <v/>
      </c>
      <c r="BN990" t="str">
        <f>IF(ISBLANK('Student MASTER'!BI214),"",'Student MASTER'!BI214)</f>
        <v/>
      </c>
    </row>
    <row r="991" spans="6:66">
      <c r="F991" t="str">
        <f>IF(ISBLANK('Student MASTER'!H215),"",'Student MASTER'!H215)</f>
        <v/>
      </c>
      <c r="G991" t="str">
        <f>IF(ISBLANK('Student MASTER'!I215),"",'Student MASTER'!I215)</f>
        <v/>
      </c>
      <c r="H991" t="str">
        <f>IF(ISBLANK('Student MASTER'!J215),"",'Student MASTER'!J215)</f>
        <v/>
      </c>
      <c r="I991" t="str">
        <f>IF(ISBLANK('Student MASTER'!K215),"",'Student MASTER'!K215)</f>
        <v/>
      </c>
      <c r="J991" t="str">
        <f>IF(ISBLANK('Student MASTER'!L215),"",'Student MASTER'!L215)</f>
        <v/>
      </c>
      <c r="K991" t="str">
        <f>IF(ISBLANK('Student MASTER'!M215),"",'Student MASTER'!M215)</f>
        <v/>
      </c>
      <c r="N991" t="str">
        <f>IF(ISBLANK('Student MASTER'!N215),"",'Student MASTER'!N215)</f>
        <v/>
      </c>
      <c r="AU991" t="str">
        <f>IF(ISBLANK('Student MASTER'!AU215),"",'Student MASTER'!AU215)</f>
        <v/>
      </c>
      <c r="AV991" t="str">
        <f>IF(ISBLANK('Student MASTER'!AV215),"",'Student MASTER'!AV215)</f>
        <v/>
      </c>
      <c r="AW991" t="str">
        <f>IF(ISBLANK('Student MASTER'!AW215),"",'Student MASTER'!AW215)</f>
        <v/>
      </c>
      <c r="AX991" t="str">
        <f>IF(ISBLANK('Student MASTER'!AX215),"",'Student MASTER'!AX215)</f>
        <v/>
      </c>
      <c r="BG991" t="str">
        <f>IF(ISBLANK('Student MASTER'!BG215),"",'Student MASTER'!BG215)</f>
        <v/>
      </c>
      <c r="BI991" s="29" t="str">
        <f>IF(ISBLANK('Student MASTER'!BH215),"",'Student MASTER'!BH215)</f>
        <v/>
      </c>
      <c r="BJ991" t="str">
        <f>IF(ISBLANK('Student MASTER'!F215),"",'Student MASTER'!F215)</f>
        <v/>
      </c>
      <c r="BK991" t="str">
        <f>IF(ISBLANK('Student MASTER'!G215),"",'Student MASTER'!G215)</f>
        <v/>
      </c>
      <c r="BL991" t="str">
        <f>IF(ISBLANK('Student MASTER'!AF215),"",'Student MASTER'!AF215)</f>
        <v/>
      </c>
      <c r="BN991" t="str">
        <f>IF(ISBLANK('Student MASTER'!BI215),"",'Student MASTER'!BI215)</f>
        <v/>
      </c>
    </row>
    <row r="992" spans="6:66">
      <c r="F992" t="str">
        <f>IF(ISBLANK('Student MASTER'!H216),"",'Student MASTER'!H216)</f>
        <v/>
      </c>
      <c r="G992" t="str">
        <f>IF(ISBLANK('Student MASTER'!I216),"",'Student MASTER'!I216)</f>
        <v/>
      </c>
      <c r="H992" t="str">
        <f>IF(ISBLANK('Student MASTER'!J216),"",'Student MASTER'!J216)</f>
        <v/>
      </c>
      <c r="I992" t="str">
        <f>IF(ISBLANK('Student MASTER'!K216),"",'Student MASTER'!K216)</f>
        <v/>
      </c>
      <c r="J992" t="str">
        <f>IF(ISBLANK('Student MASTER'!L216),"",'Student MASTER'!L216)</f>
        <v/>
      </c>
      <c r="K992" t="str">
        <f>IF(ISBLANK('Student MASTER'!M216),"",'Student MASTER'!M216)</f>
        <v/>
      </c>
      <c r="N992" t="str">
        <f>IF(ISBLANK('Student MASTER'!N216),"",'Student MASTER'!N216)</f>
        <v/>
      </c>
      <c r="AU992" t="str">
        <f>IF(ISBLANK('Student MASTER'!AU216),"",'Student MASTER'!AU216)</f>
        <v/>
      </c>
      <c r="AV992" t="str">
        <f>IF(ISBLANK('Student MASTER'!AV216),"",'Student MASTER'!AV216)</f>
        <v/>
      </c>
      <c r="AW992" t="str">
        <f>IF(ISBLANK('Student MASTER'!AW216),"",'Student MASTER'!AW216)</f>
        <v/>
      </c>
      <c r="AX992" t="str">
        <f>IF(ISBLANK('Student MASTER'!AX216),"",'Student MASTER'!AX216)</f>
        <v/>
      </c>
      <c r="BG992" t="str">
        <f>IF(ISBLANK('Student MASTER'!BG216),"",'Student MASTER'!BG216)</f>
        <v/>
      </c>
      <c r="BI992" s="29" t="str">
        <f>IF(ISBLANK('Student MASTER'!BH216),"",'Student MASTER'!BH216)</f>
        <v/>
      </c>
      <c r="BJ992" t="str">
        <f>IF(ISBLANK('Student MASTER'!F216),"",'Student MASTER'!F216)</f>
        <v/>
      </c>
      <c r="BK992" t="str">
        <f>IF(ISBLANK('Student MASTER'!G216),"",'Student MASTER'!G216)</f>
        <v/>
      </c>
      <c r="BL992" t="str">
        <f>IF(ISBLANK('Student MASTER'!AF216),"",'Student MASTER'!AF216)</f>
        <v/>
      </c>
      <c r="BN992" t="str">
        <f>IF(ISBLANK('Student MASTER'!BI216),"",'Student MASTER'!BI216)</f>
        <v/>
      </c>
    </row>
    <row r="993" spans="6:66">
      <c r="F993" t="str">
        <f>IF(ISBLANK('Student MASTER'!H217),"",'Student MASTER'!H217)</f>
        <v/>
      </c>
      <c r="G993" t="str">
        <f>IF(ISBLANK('Student MASTER'!I217),"",'Student MASTER'!I217)</f>
        <v/>
      </c>
      <c r="H993" t="str">
        <f>IF(ISBLANK('Student MASTER'!J217),"",'Student MASTER'!J217)</f>
        <v/>
      </c>
      <c r="I993" t="str">
        <f>IF(ISBLANK('Student MASTER'!K217),"",'Student MASTER'!K217)</f>
        <v/>
      </c>
      <c r="J993" t="str">
        <f>IF(ISBLANK('Student MASTER'!L217),"",'Student MASTER'!L217)</f>
        <v/>
      </c>
      <c r="K993" t="str">
        <f>IF(ISBLANK('Student MASTER'!M217),"",'Student MASTER'!M217)</f>
        <v/>
      </c>
      <c r="N993" t="str">
        <f>IF(ISBLANK('Student MASTER'!N217),"",'Student MASTER'!N217)</f>
        <v/>
      </c>
      <c r="AU993" t="str">
        <f>IF(ISBLANK('Student MASTER'!AU217),"",'Student MASTER'!AU217)</f>
        <v/>
      </c>
      <c r="AV993" t="str">
        <f>IF(ISBLANK('Student MASTER'!AV217),"",'Student MASTER'!AV217)</f>
        <v/>
      </c>
      <c r="AW993" t="str">
        <f>IF(ISBLANK('Student MASTER'!AW217),"",'Student MASTER'!AW217)</f>
        <v/>
      </c>
      <c r="AX993" t="str">
        <f>IF(ISBLANK('Student MASTER'!AX217),"",'Student MASTER'!AX217)</f>
        <v/>
      </c>
      <c r="BG993" t="str">
        <f>IF(ISBLANK('Student MASTER'!BG217),"",'Student MASTER'!BG217)</f>
        <v/>
      </c>
      <c r="BI993" s="29" t="str">
        <f>IF(ISBLANK('Student MASTER'!BH217),"",'Student MASTER'!BH217)</f>
        <v/>
      </c>
      <c r="BJ993" t="str">
        <f>IF(ISBLANK('Student MASTER'!F217),"",'Student MASTER'!F217)</f>
        <v/>
      </c>
      <c r="BK993" t="str">
        <f>IF(ISBLANK('Student MASTER'!G217),"",'Student MASTER'!G217)</f>
        <v/>
      </c>
      <c r="BL993" t="str">
        <f>IF(ISBLANK('Student MASTER'!AF217),"",'Student MASTER'!AF217)</f>
        <v/>
      </c>
      <c r="BN993" t="str">
        <f>IF(ISBLANK('Student MASTER'!BI217),"",'Student MASTER'!BI217)</f>
        <v/>
      </c>
    </row>
    <row r="994" spans="6:66">
      <c r="F994" t="str">
        <f>IF(ISBLANK('Student MASTER'!H218),"",'Student MASTER'!H218)</f>
        <v/>
      </c>
      <c r="G994" t="str">
        <f>IF(ISBLANK('Student MASTER'!I218),"",'Student MASTER'!I218)</f>
        <v/>
      </c>
      <c r="H994" t="str">
        <f>IF(ISBLANK('Student MASTER'!J218),"",'Student MASTER'!J218)</f>
        <v/>
      </c>
      <c r="I994" t="str">
        <f>IF(ISBLANK('Student MASTER'!K218),"",'Student MASTER'!K218)</f>
        <v/>
      </c>
      <c r="J994" t="str">
        <f>IF(ISBLANK('Student MASTER'!L218),"",'Student MASTER'!L218)</f>
        <v/>
      </c>
      <c r="K994" t="str">
        <f>IF(ISBLANK('Student MASTER'!M218),"",'Student MASTER'!M218)</f>
        <v/>
      </c>
      <c r="N994" t="str">
        <f>IF(ISBLANK('Student MASTER'!N218),"",'Student MASTER'!N218)</f>
        <v/>
      </c>
      <c r="AU994" t="str">
        <f>IF(ISBLANK('Student MASTER'!AU218),"",'Student MASTER'!AU218)</f>
        <v/>
      </c>
      <c r="AV994" t="str">
        <f>IF(ISBLANK('Student MASTER'!AV218),"",'Student MASTER'!AV218)</f>
        <v/>
      </c>
      <c r="AW994" t="str">
        <f>IF(ISBLANK('Student MASTER'!AW218),"",'Student MASTER'!AW218)</f>
        <v/>
      </c>
      <c r="AX994" t="str">
        <f>IF(ISBLANK('Student MASTER'!AX218),"",'Student MASTER'!AX218)</f>
        <v/>
      </c>
      <c r="BG994" t="str">
        <f>IF(ISBLANK('Student MASTER'!BG218),"",'Student MASTER'!BG218)</f>
        <v/>
      </c>
      <c r="BI994" s="29" t="str">
        <f>IF(ISBLANK('Student MASTER'!BH218),"",'Student MASTER'!BH218)</f>
        <v/>
      </c>
      <c r="BJ994" t="str">
        <f>IF(ISBLANK('Student MASTER'!F218),"",'Student MASTER'!F218)</f>
        <v/>
      </c>
      <c r="BK994" t="str">
        <f>IF(ISBLANK('Student MASTER'!G218),"",'Student MASTER'!G218)</f>
        <v/>
      </c>
      <c r="BL994" t="str">
        <f>IF(ISBLANK('Student MASTER'!AF218),"",'Student MASTER'!AF218)</f>
        <v/>
      </c>
      <c r="BN994" t="str">
        <f>IF(ISBLANK('Student MASTER'!BI218),"",'Student MASTER'!BI218)</f>
        <v/>
      </c>
    </row>
    <row r="995" spans="6:66">
      <c r="F995" t="str">
        <f>IF(ISBLANK('Student MASTER'!H219),"",'Student MASTER'!H219)</f>
        <v/>
      </c>
      <c r="G995" t="str">
        <f>IF(ISBLANK('Student MASTER'!I219),"",'Student MASTER'!I219)</f>
        <v/>
      </c>
      <c r="H995" t="str">
        <f>IF(ISBLANK('Student MASTER'!J219),"",'Student MASTER'!J219)</f>
        <v/>
      </c>
      <c r="I995" t="str">
        <f>IF(ISBLANK('Student MASTER'!K219),"",'Student MASTER'!K219)</f>
        <v/>
      </c>
      <c r="J995" t="str">
        <f>IF(ISBLANK('Student MASTER'!L219),"",'Student MASTER'!L219)</f>
        <v/>
      </c>
      <c r="K995" t="str">
        <f>IF(ISBLANK('Student MASTER'!M219),"",'Student MASTER'!M219)</f>
        <v/>
      </c>
      <c r="N995" t="str">
        <f>IF(ISBLANK('Student MASTER'!N219),"",'Student MASTER'!N219)</f>
        <v/>
      </c>
      <c r="AU995" t="str">
        <f>IF(ISBLANK('Student MASTER'!AU219),"",'Student MASTER'!AU219)</f>
        <v/>
      </c>
      <c r="AV995" t="str">
        <f>IF(ISBLANK('Student MASTER'!AV219),"",'Student MASTER'!AV219)</f>
        <v/>
      </c>
      <c r="AW995" t="str">
        <f>IF(ISBLANK('Student MASTER'!AW219),"",'Student MASTER'!AW219)</f>
        <v/>
      </c>
      <c r="AX995" t="str">
        <f>IF(ISBLANK('Student MASTER'!AX219),"",'Student MASTER'!AX219)</f>
        <v/>
      </c>
      <c r="BG995" t="str">
        <f>IF(ISBLANK('Student MASTER'!BG219),"",'Student MASTER'!BG219)</f>
        <v/>
      </c>
      <c r="BI995" s="29" t="str">
        <f>IF(ISBLANK('Student MASTER'!BH219),"",'Student MASTER'!BH219)</f>
        <v/>
      </c>
      <c r="BJ995" t="str">
        <f>IF(ISBLANK('Student MASTER'!F219),"",'Student MASTER'!F219)</f>
        <v/>
      </c>
      <c r="BK995" t="str">
        <f>IF(ISBLANK('Student MASTER'!G219),"",'Student MASTER'!G219)</f>
        <v/>
      </c>
      <c r="BL995" t="str">
        <f>IF(ISBLANK('Student MASTER'!AF219),"",'Student MASTER'!AF219)</f>
        <v/>
      </c>
      <c r="BN995" t="str">
        <f>IF(ISBLANK('Student MASTER'!BI219),"",'Student MASTER'!BI219)</f>
        <v/>
      </c>
    </row>
    <row r="996" spans="6:66">
      <c r="F996" t="str">
        <f>IF(ISBLANK('Student MASTER'!H220),"",'Student MASTER'!H220)</f>
        <v/>
      </c>
      <c r="G996" t="str">
        <f>IF(ISBLANK('Student MASTER'!I220),"",'Student MASTER'!I220)</f>
        <v/>
      </c>
      <c r="H996" t="str">
        <f>IF(ISBLANK('Student MASTER'!J220),"",'Student MASTER'!J220)</f>
        <v/>
      </c>
      <c r="I996" t="str">
        <f>IF(ISBLANK('Student MASTER'!K220),"",'Student MASTER'!K220)</f>
        <v/>
      </c>
      <c r="J996" t="str">
        <f>IF(ISBLANK('Student MASTER'!L220),"",'Student MASTER'!L220)</f>
        <v/>
      </c>
      <c r="K996" t="str">
        <f>IF(ISBLANK('Student MASTER'!M220),"",'Student MASTER'!M220)</f>
        <v/>
      </c>
      <c r="N996" t="str">
        <f>IF(ISBLANK('Student MASTER'!N220),"",'Student MASTER'!N220)</f>
        <v/>
      </c>
      <c r="AU996" t="str">
        <f>IF(ISBLANK('Student MASTER'!AU220),"",'Student MASTER'!AU220)</f>
        <v/>
      </c>
      <c r="AV996" t="str">
        <f>IF(ISBLANK('Student MASTER'!AV220),"",'Student MASTER'!AV220)</f>
        <v/>
      </c>
      <c r="AW996" t="str">
        <f>IF(ISBLANK('Student MASTER'!AW220),"",'Student MASTER'!AW220)</f>
        <v/>
      </c>
      <c r="AX996" t="str">
        <f>IF(ISBLANK('Student MASTER'!AX220),"",'Student MASTER'!AX220)</f>
        <v/>
      </c>
      <c r="BG996" t="str">
        <f>IF(ISBLANK('Student MASTER'!BG220),"",'Student MASTER'!BG220)</f>
        <v/>
      </c>
      <c r="BI996" s="29" t="str">
        <f>IF(ISBLANK('Student MASTER'!BH220),"",'Student MASTER'!BH220)</f>
        <v/>
      </c>
      <c r="BJ996" t="str">
        <f>IF(ISBLANK('Student MASTER'!F220),"",'Student MASTER'!F220)</f>
        <v/>
      </c>
      <c r="BK996" t="str">
        <f>IF(ISBLANK('Student MASTER'!G220),"",'Student MASTER'!G220)</f>
        <v/>
      </c>
      <c r="BL996" t="str">
        <f>IF(ISBLANK('Student MASTER'!AF220),"",'Student MASTER'!AF220)</f>
        <v/>
      </c>
      <c r="BN996" t="str">
        <f>IF(ISBLANK('Student MASTER'!BI220),"",'Student MASTER'!BI220)</f>
        <v/>
      </c>
    </row>
    <row r="997" spans="6:66">
      <c r="F997" t="str">
        <f>IF(ISBLANK('Student MASTER'!H221),"",'Student MASTER'!H221)</f>
        <v/>
      </c>
      <c r="G997" t="str">
        <f>IF(ISBLANK('Student MASTER'!I221),"",'Student MASTER'!I221)</f>
        <v/>
      </c>
      <c r="H997" t="str">
        <f>IF(ISBLANK('Student MASTER'!J221),"",'Student MASTER'!J221)</f>
        <v/>
      </c>
      <c r="I997" t="str">
        <f>IF(ISBLANK('Student MASTER'!K221),"",'Student MASTER'!K221)</f>
        <v/>
      </c>
      <c r="J997" t="str">
        <f>IF(ISBLANK('Student MASTER'!L221),"",'Student MASTER'!L221)</f>
        <v/>
      </c>
      <c r="K997" t="str">
        <f>IF(ISBLANK('Student MASTER'!M221),"",'Student MASTER'!M221)</f>
        <v/>
      </c>
      <c r="N997" t="str">
        <f>IF(ISBLANK('Student MASTER'!N221),"",'Student MASTER'!N221)</f>
        <v/>
      </c>
      <c r="AU997" t="str">
        <f>IF(ISBLANK('Student MASTER'!AU221),"",'Student MASTER'!AU221)</f>
        <v/>
      </c>
      <c r="AV997" t="str">
        <f>IF(ISBLANK('Student MASTER'!AV221),"",'Student MASTER'!AV221)</f>
        <v/>
      </c>
      <c r="AW997" t="str">
        <f>IF(ISBLANK('Student MASTER'!AW221),"",'Student MASTER'!AW221)</f>
        <v/>
      </c>
      <c r="AX997" t="str">
        <f>IF(ISBLANK('Student MASTER'!AX221),"",'Student MASTER'!AX221)</f>
        <v/>
      </c>
      <c r="BG997" t="str">
        <f>IF(ISBLANK('Student MASTER'!BG221),"",'Student MASTER'!BG221)</f>
        <v/>
      </c>
      <c r="BI997" s="29" t="str">
        <f>IF(ISBLANK('Student MASTER'!BH221),"",'Student MASTER'!BH221)</f>
        <v/>
      </c>
      <c r="BJ997" t="str">
        <f>IF(ISBLANK('Student MASTER'!F221),"",'Student MASTER'!F221)</f>
        <v/>
      </c>
      <c r="BK997" t="str">
        <f>IF(ISBLANK('Student MASTER'!G221),"",'Student MASTER'!G221)</f>
        <v/>
      </c>
      <c r="BL997" t="str">
        <f>IF(ISBLANK('Student MASTER'!AF221),"",'Student MASTER'!AF221)</f>
        <v/>
      </c>
      <c r="BN997" t="str">
        <f>IF(ISBLANK('Student MASTER'!BI221),"",'Student MASTER'!BI221)</f>
        <v/>
      </c>
    </row>
    <row r="998" spans="6:66">
      <c r="F998" t="str">
        <f>IF(ISBLANK('Student MASTER'!H222),"",'Student MASTER'!H222)</f>
        <v/>
      </c>
      <c r="G998" t="str">
        <f>IF(ISBLANK('Student MASTER'!I222),"",'Student MASTER'!I222)</f>
        <v/>
      </c>
      <c r="H998" t="str">
        <f>IF(ISBLANK('Student MASTER'!J222),"",'Student MASTER'!J222)</f>
        <v/>
      </c>
      <c r="I998" t="str">
        <f>IF(ISBLANK('Student MASTER'!K222),"",'Student MASTER'!K222)</f>
        <v/>
      </c>
      <c r="J998" t="str">
        <f>IF(ISBLANK('Student MASTER'!L222),"",'Student MASTER'!L222)</f>
        <v/>
      </c>
      <c r="K998" t="str">
        <f>IF(ISBLANK('Student MASTER'!M222),"",'Student MASTER'!M222)</f>
        <v/>
      </c>
      <c r="N998" t="str">
        <f>IF(ISBLANK('Student MASTER'!N222),"",'Student MASTER'!N222)</f>
        <v/>
      </c>
      <c r="AU998" t="str">
        <f>IF(ISBLANK('Student MASTER'!AU222),"",'Student MASTER'!AU222)</f>
        <v/>
      </c>
      <c r="AV998" t="str">
        <f>IF(ISBLANK('Student MASTER'!AV222),"",'Student MASTER'!AV222)</f>
        <v/>
      </c>
      <c r="AW998" t="str">
        <f>IF(ISBLANK('Student MASTER'!AW222),"",'Student MASTER'!AW222)</f>
        <v/>
      </c>
      <c r="AX998" t="str">
        <f>IF(ISBLANK('Student MASTER'!AX222),"",'Student MASTER'!AX222)</f>
        <v/>
      </c>
      <c r="BG998" t="str">
        <f>IF(ISBLANK('Student MASTER'!BG222),"",'Student MASTER'!BG222)</f>
        <v/>
      </c>
      <c r="BI998" s="29" t="str">
        <f>IF(ISBLANK('Student MASTER'!BH222),"",'Student MASTER'!BH222)</f>
        <v/>
      </c>
      <c r="BJ998" t="str">
        <f>IF(ISBLANK('Student MASTER'!F222),"",'Student MASTER'!F222)</f>
        <v/>
      </c>
      <c r="BK998" t="str">
        <f>IF(ISBLANK('Student MASTER'!G222),"",'Student MASTER'!G222)</f>
        <v/>
      </c>
      <c r="BL998" t="str">
        <f>IF(ISBLANK('Student MASTER'!AF222),"",'Student MASTER'!AF222)</f>
        <v/>
      </c>
      <c r="BN998" t="str">
        <f>IF(ISBLANK('Student MASTER'!BI222),"",'Student MASTER'!BI222)</f>
        <v/>
      </c>
    </row>
    <row r="999" spans="6:66">
      <c r="F999" t="str">
        <f>IF(ISBLANK('Student MASTER'!H223),"",'Student MASTER'!H223)</f>
        <v/>
      </c>
      <c r="G999" t="str">
        <f>IF(ISBLANK('Student MASTER'!I223),"",'Student MASTER'!I223)</f>
        <v/>
      </c>
      <c r="H999" t="str">
        <f>IF(ISBLANK('Student MASTER'!J223),"",'Student MASTER'!J223)</f>
        <v/>
      </c>
      <c r="I999" t="str">
        <f>IF(ISBLANK('Student MASTER'!K223),"",'Student MASTER'!K223)</f>
        <v/>
      </c>
      <c r="J999" t="str">
        <f>IF(ISBLANK('Student MASTER'!L223),"",'Student MASTER'!L223)</f>
        <v/>
      </c>
      <c r="K999" t="str">
        <f>IF(ISBLANK('Student MASTER'!M223),"",'Student MASTER'!M223)</f>
        <v/>
      </c>
      <c r="N999" t="str">
        <f>IF(ISBLANK('Student MASTER'!N223),"",'Student MASTER'!N223)</f>
        <v/>
      </c>
      <c r="AU999" t="str">
        <f>IF(ISBLANK('Student MASTER'!AU223),"",'Student MASTER'!AU223)</f>
        <v/>
      </c>
      <c r="AV999" t="str">
        <f>IF(ISBLANK('Student MASTER'!AV223),"",'Student MASTER'!AV223)</f>
        <v/>
      </c>
      <c r="AW999" t="str">
        <f>IF(ISBLANK('Student MASTER'!AW223),"",'Student MASTER'!AW223)</f>
        <v/>
      </c>
      <c r="AX999" t="str">
        <f>IF(ISBLANK('Student MASTER'!AX223),"",'Student MASTER'!AX223)</f>
        <v/>
      </c>
      <c r="BG999" t="str">
        <f>IF(ISBLANK('Student MASTER'!BG223),"",'Student MASTER'!BG223)</f>
        <v/>
      </c>
      <c r="BI999" s="29" t="str">
        <f>IF(ISBLANK('Student MASTER'!BH223),"",'Student MASTER'!BH223)</f>
        <v/>
      </c>
      <c r="BJ999" t="str">
        <f>IF(ISBLANK('Student MASTER'!F223),"",'Student MASTER'!F223)</f>
        <v/>
      </c>
      <c r="BK999" t="str">
        <f>IF(ISBLANK('Student MASTER'!G223),"",'Student MASTER'!G223)</f>
        <v/>
      </c>
      <c r="BL999" t="str">
        <f>IF(ISBLANK('Student MASTER'!AF223),"",'Student MASTER'!AF223)</f>
        <v/>
      </c>
      <c r="BN999" t="str">
        <f>IF(ISBLANK('Student MASTER'!BI223),"",'Student MASTER'!BI223)</f>
        <v/>
      </c>
    </row>
    <row r="1000" spans="6:66">
      <c r="F1000" t="str">
        <f>IF(ISBLANK('Student MASTER'!H224),"",'Student MASTER'!H224)</f>
        <v/>
      </c>
      <c r="G1000" t="str">
        <f>IF(ISBLANK('Student MASTER'!I224),"",'Student MASTER'!I224)</f>
        <v/>
      </c>
      <c r="H1000" t="str">
        <f>IF(ISBLANK('Student MASTER'!J224),"",'Student MASTER'!J224)</f>
        <v/>
      </c>
      <c r="I1000" t="str">
        <f>IF(ISBLANK('Student MASTER'!K224),"",'Student MASTER'!K224)</f>
        <v/>
      </c>
      <c r="J1000" t="str">
        <f>IF(ISBLANK('Student MASTER'!L224),"",'Student MASTER'!L224)</f>
        <v/>
      </c>
      <c r="K1000" t="str">
        <f>IF(ISBLANK('Student MASTER'!M224),"",'Student MASTER'!M224)</f>
        <v/>
      </c>
      <c r="N1000" t="str">
        <f>IF(ISBLANK('Student MASTER'!N224),"",'Student MASTER'!N224)</f>
        <v/>
      </c>
      <c r="AU1000" t="str">
        <f>IF(ISBLANK('Student MASTER'!AU224),"",'Student MASTER'!AU224)</f>
        <v/>
      </c>
      <c r="AV1000" t="str">
        <f>IF(ISBLANK('Student MASTER'!AV224),"",'Student MASTER'!AV224)</f>
        <v/>
      </c>
      <c r="AW1000" t="str">
        <f>IF(ISBLANK('Student MASTER'!AW224),"",'Student MASTER'!AW224)</f>
        <v/>
      </c>
      <c r="AX1000" t="str">
        <f>IF(ISBLANK('Student MASTER'!AX224),"",'Student MASTER'!AX224)</f>
        <v/>
      </c>
      <c r="BG1000" t="str">
        <f>IF(ISBLANK('Student MASTER'!BG224),"",'Student MASTER'!BG224)</f>
        <v/>
      </c>
      <c r="BI1000" s="29" t="str">
        <f>IF(ISBLANK('Student MASTER'!BH224),"",'Student MASTER'!BH224)</f>
        <v/>
      </c>
      <c r="BJ1000" t="str">
        <f>IF(ISBLANK('Student MASTER'!F224),"",'Student MASTER'!F224)</f>
        <v/>
      </c>
      <c r="BK1000" t="str">
        <f>IF(ISBLANK('Student MASTER'!G224),"",'Student MASTER'!G224)</f>
        <v/>
      </c>
      <c r="BL1000" t="str">
        <f>IF(ISBLANK('Student MASTER'!AF224),"",'Student MASTER'!AF224)</f>
        <v/>
      </c>
      <c r="BN1000" t="str">
        <f>IF(ISBLANK('Student MASTER'!BI224),"",'Student MASTER'!BI224)</f>
        <v/>
      </c>
    </row>
    <row r="1001" spans="6:66">
      <c r="F1001" t="str">
        <f>IF(ISBLANK('Student MASTER'!H225),"",'Student MASTER'!H225)</f>
        <v/>
      </c>
      <c r="G1001" t="str">
        <f>IF(ISBLANK('Student MASTER'!I225),"",'Student MASTER'!I225)</f>
        <v/>
      </c>
      <c r="H1001" t="str">
        <f>IF(ISBLANK('Student MASTER'!J225),"",'Student MASTER'!J225)</f>
        <v/>
      </c>
      <c r="I1001" t="str">
        <f>IF(ISBLANK('Student MASTER'!K225),"",'Student MASTER'!K225)</f>
        <v/>
      </c>
      <c r="J1001" t="str">
        <f>IF(ISBLANK('Student MASTER'!L225),"",'Student MASTER'!L225)</f>
        <v/>
      </c>
      <c r="K1001" t="str">
        <f>IF(ISBLANK('Student MASTER'!M225),"",'Student MASTER'!M225)</f>
        <v/>
      </c>
      <c r="N1001" t="str">
        <f>IF(ISBLANK('Student MASTER'!N225),"",'Student MASTER'!N225)</f>
        <v/>
      </c>
      <c r="AU1001" t="str">
        <f>IF(ISBLANK('Student MASTER'!AU225),"",'Student MASTER'!AU225)</f>
        <v/>
      </c>
      <c r="AV1001" t="str">
        <f>IF(ISBLANK('Student MASTER'!AV225),"",'Student MASTER'!AV225)</f>
        <v/>
      </c>
      <c r="AW1001" t="str">
        <f>IF(ISBLANK('Student MASTER'!AW225),"",'Student MASTER'!AW225)</f>
        <v/>
      </c>
      <c r="AX1001" t="str">
        <f>IF(ISBLANK('Student MASTER'!AX225),"",'Student MASTER'!AX225)</f>
        <v/>
      </c>
      <c r="BG1001" t="str">
        <f>IF(ISBLANK('Student MASTER'!BG225),"",'Student MASTER'!BG225)</f>
        <v/>
      </c>
      <c r="BI1001" s="29" t="str">
        <f>IF(ISBLANK('Student MASTER'!BH225),"",'Student MASTER'!BH225)</f>
        <v/>
      </c>
      <c r="BJ1001" t="str">
        <f>IF(ISBLANK('Student MASTER'!F225),"",'Student MASTER'!F225)</f>
        <v/>
      </c>
      <c r="BK1001" t="str">
        <f>IF(ISBLANK('Student MASTER'!G225),"",'Student MASTER'!G225)</f>
        <v/>
      </c>
      <c r="BL1001" t="str">
        <f>IF(ISBLANK('Student MASTER'!AF225),"",'Student MASTER'!AF225)</f>
        <v/>
      </c>
      <c r="BN1001" t="str">
        <f>IF(ISBLANK('Student MASTER'!BI225),"",'Student MASTER'!BI225)</f>
        <v/>
      </c>
    </row>
    <row r="1002" spans="6:66">
      <c r="F1002" t="str">
        <f>IF(ISBLANK('Student MASTER'!H226),"",'Student MASTER'!H226)</f>
        <v/>
      </c>
      <c r="G1002" t="str">
        <f>IF(ISBLANK('Student MASTER'!I226),"",'Student MASTER'!I226)</f>
        <v/>
      </c>
      <c r="H1002" t="str">
        <f>IF(ISBLANK('Student MASTER'!J226),"",'Student MASTER'!J226)</f>
        <v/>
      </c>
      <c r="I1002" t="str">
        <f>IF(ISBLANK('Student MASTER'!K226),"",'Student MASTER'!K226)</f>
        <v/>
      </c>
      <c r="J1002" t="str">
        <f>IF(ISBLANK('Student MASTER'!L226),"",'Student MASTER'!L226)</f>
        <v/>
      </c>
      <c r="K1002" t="str">
        <f>IF(ISBLANK('Student MASTER'!M226),"",'Student MASTER'!M226)</f>
        <v/>
      </c>
      <c r="N1002" t="str">
        <f>IF(ISBLANK('Student MASTER'!N226),"",'Student MASTER'!N226)</f>
        <v/>
      </c>
      <c r="AU1002" t="str">
        <f>IF(ISBLANK('Student MASTER'!AU226),"",'Student MASTER'!AU226)</f>
        <v/>
      </c>
      <c r="AV1002" t="str">
        <f>IF(ISBLANK('Student MASTER'!AV226),"",'Student MASTER'!AV226)</f>
        <v/>
      </c>
      <c r="AW1002" t="str">
        <f>IF(ISBLANK('Student MASTER'!AW226),"",'Student MASTER'!AW226)</f>
        <v/>
      </c>
      <c r="AX1002" t="str">
        <f>IF(ISBLANK('Student MASTER'!AX226),"",'Student MASTER'!AX226)</f>
        <v/>
      </c>
      <c r="BG1002" t="str">
        <f>IF(ISBLANK('Student MASTER'!BG226),"",'Student MASTER'!BG226)</f>
        <v/>
      </c>
      <c r="BI1002" s="29" t="str">
        <f>IF(ISBLANK('Student MASTER'!BH226),"",'Student MASTER'!BH226)</f>
        <v/>
      </c>
      <c r="BJ1002" t="str">
        <f>IF(ISBLANK('Student MASTER'!F226),"",'Student MASTER'!F226)</f>
        <v/>
      </c>
      <c r="BK1002" t="str">
        <f>IF(ISBLANK('Student MASTER'!G226),"",'Student MASTER'!G226)</f>
        <v/>
      </c>
      <c r="BL1002" t="str">
        <f>IF(ISBLANK('Student MASTER'!AF226),"",'Student MASTER'!AF226)</f>
        <v/>
      </c>
      <c r="BN1002" t="str">
        <f>IF(ISBLANK('Student MASTER'!BI226),"",'Student MASTER'!BI226)</f>
        <v/>
      </c>
    </row>
    <row r="1003" spans="6:66">
      <c r="F1003" t="str">
        <f>IF(ISBLANK('Student MASTER'!H227),"",'Student MASTER'!H227)</f>
        <v/>
      </c>
      <c r="G1003" t="str">
        <f>IF(ISBLANK('Student MASTER'!I227),"",'Student MASTER'!I227)</f>
        <v/>
      </c>
      <c r="H1003" t="str">
        <f>IF(ISBLANK('Student MASTER'!J227),"",'Student MASTER'!J227)</f>
        <v/>
      </c>
      <c r="I1003" t="str">
        <f>IF(ISBLANK('Student MASTER'!K227),"",'Student MASTER'!K227)</f>
        <v/>
      </c>
      <c r="J1003" t="str">
        <f>IF(ISBLANK('Student MASTER'!L227),"",'Student MASTER'!L227)</f>
        <v/>
      </c>
      <c r="K1003" t="str">
        <f>IF(ISBLANK('Student MASTER'!M227),"",'Student MASTER'!M227)</f>
        <v/>
      </c>
      <c r="N1003" t="str">
        <f>IF(ISBLANK('Student MASTER'!N227),"",'Student MASTER'!N227)</f>
        <v/>
      </c>
      <c r="AU1003" t="str">
        <f>IF(ISBLANK('Student MASTER'!AU227),"",'Student MASTER'!AU227)</f>
        <v/>
      </c>
      <c r="AV1003" t="str">
        <f>IF(ISBLANK('Student MASTER'!AV227),"",'Student MASTER'!AV227)</f>
        <v/>
      </c>
      <c r="AW1003" t="str">
        <f>IF(ISBLANK('Student MASTER'!AW227),"",'Student MASTER'!AW227)</f>
        <v/>
      </c>
      <c r="AX1003" t="str">
        <f>IF(ISBLANK('Student MASTER'!AX227),"",'Student MASTER'!AX227)</f>
        <v/>
      </c>
      <c r="BG1003" t="str">
        <f>IF(ISBLANK('Student MASTER'!BG227),"",'Student MASTER'!BG227)</f>
        <v/>
      </c>
      <c r="BI1003" s="29" t="str">
        <f>IF(ISBLANK('Student MASTER'!BH227),"",'Student MASTER'!BH227)</f>
        <v/>
      </c>
      <c r="BJ1003" t="str">
        <f>IF(ISBLANK('Student MASTER'!F227),"",'Student MASTER'!F227)</f>
        <v/>
      </c>
      <c r="BK1003" t="str">
        <f>IF(ISBLANK('Student MASTER'!G227),"",'Student MASTER'!G227)</f>
        <v/>
      </c>
      <c r="BL1003" t="str">
        <f>IF(ISBLANK('Student MASTER'!AF227),"",'Student MASTER'!AF227)</f>
        <v/>
      </c>
      <c r="BN1003" t="str">
        <f>IF(ISBLANK('Student MASTER'!BI227),"",'Student MASTER'!BI227)</f>
        <v/>
      </c>
    </row>
    <row r="1004" spans="6:66">
      <c r="F1004" t="str">
        <f>IF(ISBLANK('Student MASTER'!H228),"",'Student MASTER'!H228)</f>
        <v/>
      </c>
      <c r="G1004" t="str">
        <f>IF(ISBLANK('Student MASTER'!I228),"",'Student MASTER'!I228)</f>
        <v/>
      </c>
      <c r="H1004" t="str">
        <f>IF(ISBLANK('Student MASTER'!J228),"",'Student MASTER'!J228)</f>
        <v/>
      </c>
      <c r="I1004" t="str">
        <f>IF(ISBLANK('Student MASTER'!K228),"",'Student MASTER'!K228)</f>
        <v/>
      </c>
      <c r="J1004" t="str">
        <f>IF(ISBLANK('Student MASTER'!L228),"",'Student MASTER'!L228)</f>
        <v/>
      </c>
      <c r="K1004" t="str">
        <f>IF(ISBLANK('Student MASTER'!M228),"",'Student MASTER'!M228)</f>
        <v/>
      </c>
      <c r="N1004" t="str">
        <f>IF(ISBLANK('Student MASTER'!N228),"",'Student MASTER'!N228)</f>
        <v/>
      </c>
      <c r="AU1004" t="str">
        <f>IF(ISBLANK('Student MASTER'!AU228),"",'Student MASTER'!AU228)</f>
        <v/>
      </c>
      <c r="AV1004" t="str">
        <f>IF(ISBLANK('Student MASTER'!AV228),"",'Student MASTER'!AV228)</f>
        <v/>
      </c>
      <c r="AW1004" t="str">
        <f>IF(ISBLANK('Student MASTER'!AW228),"",'Student MASTER'!AW228)</f>
        <v/>
      </c>
      <c r="AX1004" t="str">
        <f>IF(ISBLANK('Student MASTER'!AX228),"",'Student MASTER'!AX228)</f>
        <v/>
      </c>
      <c r="BG1004" t="str">
        <f>IF(ISBLANK('Student MASTER'!BG228),"",'Student MASTER'!BG228)</f>
        <v/>
      </c>
      <c r="BI1004" s="29" t="str">
        <f>IF(ISBLANK('Student MASTER'!BH228),"",'Student MASTER'!BH228)</f>
        <v/>
      </c>
      <c r="BJ1004" t="str">
        <f>IF(ISBLANK('Student MASTER'!F228),"",'Student MASTER'!F228)</f>
        <v/>
      </c>
      <c r="BK1004" t="str">
        <f>IF(ISBLANK('Student MASTER'!G228),"",'Student MASTER'!G228)</f>
        <v/>
      </c>
      <c r="BL1004" t="str">
        <f>IF(ISBLANK('Student MASTER'!AF228),"",'Student MASTER'!AF228)</f>
        <v/>
      </c>
      <c r="BN1004" t="str">
        <f>IF(ISBLANK('Student MASTER'!BI228),"",'Student MASTER'!BI228)</f>
        <v/>
      </c>
    </row>
    <row r="1005" spans="6:66">
      <c r="F1005" t="str">
        <f>IF(ISBLANK('Student MASTER'!H229),"",'Student MASTER'!H229)</f>
        <v/>
      </c>
      <c r="G1005" t="str">
        <f>IF(ISBLANK('Student MASTER'!I229),"",'Student MASTER'!I229)</f>
        <v/>
      </c>
      <c r="H1005" t="str">
        <f>IF(ISBLANK('Student MASTER'!J229),"",'Student MASTER'!J229)</f>
        <v/>
      </c>
      <c r="I1005" t="str">
        <f>IF(ISBLANK('Student MASTER'!K229),"",'Student MASTER'!K229)</f>
        <v/>
      </c>
      <c r="J1005" t="str">
        <f>IF(ISBLANK('Student MASTER'!L229),"",'Student MASTER'!L229)</f>
        <v/>
      </c>
      <c r="K1005" t="str">
        <f>IF(ISBLANK('Student MASTER'!M229),"",'Student MASTER'!M229)</f>
        <v/>
      </c>
      <c r="N1005" t="str">
        <f>IF(ISBLANK('Student MASTER'!N229),"",'Student MASTER'!N229)</f>
        <v/>
      </c>
      <c r="AU1005" t="str">
        <f>IF(ISBLANK('Student MASTER'!AU229),"",'Student MASTER'!AU229)</f>
        <v/>
      </c>
      <c r="AV1005" t="str">
        <f>IF(ISBLANK('Student MASTER'!AV229),"",'Student MASTER'!AV229)</f>
        <v/>
      </c>
      <c r="AW1005" t="str">
        <f>IF(ISBLANK('Student MASTER'!AW229),"",'Student MASTER'!AW229)</f>
        <v/>
      </c>
      <c r="AX1005" t="str">
        <f>IF(ISBLANK('Student MASTER'!AX229),"",'Student MASTER'!AX229)</f>
        <v/>
      </c>
      <c r="BG1005" t="str">
        <f>IF(ISBLANK('Student MASTER'!BG229),"",'Student MASTER'!BG229)</f>
        <v/>
      </c>
      <c r="BI1005" s="29" t="str">
        <f>IF(ISBLANK('Student MASTER'!BH229),"",'Student MASTER'!BH229)</f>
        <v/>
      </c>
      <c r="BJ1005" t="str">
        <f>IF(ISBLANK('Student MASTER'!F229),"",'Student MASTER'!F229)</f>
        <v/>
      </c>
      <c r="BK1005" t="str">
        <f>IF(ISBLANK('Student MASTER'!G229),"",'Student MASTER'!G229)</f>
        <v/>
      </c>
      <c r="BL1005" t="str">
        <f>IF(ISBLANK('Student MASTER'!AF229),"",'Student MASTER'!AF229)</f>
        <v/>
      </c>
      <c r="BN1005" t="str">
        <f>IF(ISBLANK('Student MASTER'!BI229),"",'Student MASTER'!BI229)</f>
        <v/>
      </c>
    </row>
  </sheetData>
  <mergeCells count="1">
    <mergeCell ref="A5:A12"/>
  </mergeCells>
  <conditionalFormatting sqref="C6:BN6 BW6:CA6">
    <cfRule type="colorScale" priority="31">
      <colorScale>
        <cfvo type="num" val="0.1"/>
        <cfvo type="num" val="0.5"/>
        <cfvo type="num" val="1.8"/>
        <color theme="0"/>
        <color theme="7" tint="0.59999389629810485"/>
        <color theme="9"/>
      </colorScale>
    </cfRule>
  </conditionalFormatting>
  <conditionalFormatting sqref="C7:CB7">
    <cfRule type="expression" dxfId="14" priority="1">
      <formula>ABS(C7)&lt;0.05</formula>
    </cfRule>
  </conditionalFormatting>
  <conditionalFormatting sqref="C8:CB8">
    <cfRule type="containsText" dxfId="13" priority="27" operator="containsText" text="inf">
      <formula>NOT(ISERROR(SEARCH("inf",C8)))</formula>
    </cfRule>
    <cfRule type="expression" dxfId="12" priority="28">
      <formula>"inf"</formula>
    </cfRule>
    <cfRule type="colorScale" priority="29">
      <colorScale>
        <cfvo type="num" val="0"/>
        <cfvo type="num" val="100"/>
        <cfvo type="num" val="150"/>
        <color theme="9"/>
        <color theme="0"/>
        <color rgb="FFFF9999"/>
      </colorScale>
    </cfRule>
  </conditionalFormatting>
  <conditionalFormatting sqref="C11:CB11">
    <cfRule type="expression" dxfId="11" priority="26">
      <formula>ABS(C11)&lt;0.05</formula>
    </cfRule>
  </conditionalFormatting>
  <conditionalFormatting sqref="D6:BN6 BW6:CA6">
    <cfRule type="colorScale" priority="32">
      <colorScale>
        <cfvo type="num" val="0.1"/>
        <cfvo type="num" val="0.5"/>
        <cfvo type="num" val="1.8"/>
        <color theme="0"/>
        <color theme="7" tint="0.59999389629810485"/>
        <color theme="9"/>
      </colorScale>
    </cfRule>
    <cfRule type="colorScale" priority="56">
      <colorScale>
        <cfvo type="num" val="0.1"/>
        <cfvo type="num" val="0.5"/>
        <cfvo type="num" val="1.8"/>
        <color theme="0"/>
        <color theme="7" tint="0.59999389629810485"/>
        <color theme="9"/>
      </colorScale>
    </cfRule>
  </conditionalFormatting>
  <conditionalFormatting sqref="L2:M2">
    <cfRule type="colorScale" priority="37">
      <colorScale>
        <cfvo type="num" val="0"/>
        <cfvo type="num" val="50"/>
        <cfvo type="num" val="100"/>
        <color rgb="FFFFCCCC"/>
        <color rgb="FFFFEB84"/>
        <color theme="9" tint="0.39997558519241921"/>
      </colorScale>
    </cfRule>
  </conditionalFormatting>
  <conditionalFormatting sqref="N2">
    <cfRule type="colorScale" priority="45">
      <colorScale>
        <cfvo type="num" val="0"/>
        <cfvo type="num" val="0.5"/>
        <cfvo type="num" val="1"/>
        <color rgb="FFFFCCCC"/>
        <color rgb="FFFFEB84"/>
        <color theme="9" tint="0.39997558519241921"/>
      </colorScale>
    </cfRule>
  </conditionalFormatting>
  <conditionalFormatting sqref="O2:AE2">
    <cfRule type="colorScale" priority="36">
      <colorScale>
        <cfvo type="num" val="0"/>
        <cfvo type="num" val="50"/>
        <cfvo type="num" val="100"/>
        <color rgb="FFFFCCCC"/>
        <color rgb="FFFFEB84"/>
        <color theme="9" tint="0.39997558519241921"/>
      </colorScale>
    </cfRule>
  </conditionalFormatting>
  <conditionalFormatting sqref="AG2:AT2">
    <cfRule type="colorScale" priority="35">
      <colorScale>
        <cfvo type="num" val="0"/>
        <cfvo type="num" val="50"/>
        <cfvo type="num" val="100"/>
        <color rgb="FFFFCCCC"/>
        <color rgb="FFFFEB84"/>
        <color theme="9" tint="0.39997558519241921"/>
      </colorScale>
    </cfRule>
  </conditionalFormatting>
  <conditionalFormatting sqref="AU2">
    <cfRule type="colorScale" priority="55">
      <colorScale>
        <cfvo type="num" val="0"/>
        <cfvo type="num" val="65"/>
        <cfvo type="num" val="100"/>
        <color rgb="FFFFCCCC"/>
        <color rgb="FFFFEB84"/>
        <color theme="9" tint="0.39997558519241921"/>
      </colorScale>
    </cfRule>
  </conditionalFormatting>
  <conditionalFormatting sqref="AV2">
    <cfRule type="colorScale" priority="54">
      <colorScale>
        <cfvo type="num" val="0"/>
        <cfvo type="num" val="8"/>
        <cfvo type="num" val="13"/>
        <color theme="9" tint="0.39997558519241921"/>
        <color rgb="FFFFEB84"/>
        <color rgb="FFFFCCCC"/>
      </colorScale>
    </cfRule>
  </conditionalFormatting>
  <conditionalFormatting sqref="AW2">
    <cfRule type="colorScale" priority="53">
      <colorScale>
        <cfvo type="num" val="0"/>
        <cfvo type="num" val="8"/>
        <cfvo type="num" val="13"/>
        <color theme="9" tint="0.39997558519241921"/>
        <color rgb="FFFFEB84"/>
        <color rgb="FFFFCCCC"/>
      </colorScale>
    </cfRule>
  </conditionalFormatting>
  <conditionalFormatting sqref="AX2">
    <cfRule type="colorScale" priority="52">
      <colorScale>
        <cfvo type="num" val="0"/>
        <cfvo type="num" val="8"/>
        <cfvo type="num" val="13"/>
        <color theme="9" tint="0.39997558519241921"/>
        <color rgb="FFFFEB84"/>
        <color rgb="FFFFCCCC"/>
      </colorScale>
    </cfRule>
  </conditionalFormatting>
  <conditionalFormatting sqref="AY2:BA2">
    <cfRule type="colorScale" priority="34">
      <colorScale>
        <cfvo type="num" val="0"/>
        <cfvo type="num" val="50"/>
        <cfvo type="num" val="100"/>
        <color rgb="FFFFCCCC"/>
        <color rgb="FFFFEB84"/>
        <color theme="9" tint="0.39997558519241921"/>
      </colorScale>
    </cfRule>
  </conditionalFormatting>
  <conditionalFormatting sqref="BB2:BF2">
    <cfRule type="cellIs" dxfId="10" priority="46" operator="greaterThanOrEqual">
      <formula>9</formula>
    </cfRule>
    <cfRule type="cellIs" dxfId="9" priority="47" operator="between">
      <formula>7</formula>
      <formula>9</formula>
    </cfRule>
    <cfRule type="cellIs" dxfId="8" priority="48" operator="lessThan">
      <formula>7</formula>
    </cfRule>
  </conditionalFormatting>
  <conditionalFormatting sqref="BG2">
    <cfRule type="cellIs" dxfId="7" priority="49" operator="greaterThanOrEqual">
      <formula>208</formula>
    </cfRule>
    <cfRule type="cellIs" dxfId="6" priority="50" operator="lessThan">
      <formula>208</formula>
    </cfRule>
  </conditionalFormatting>
  <conditionalFormatting sqref="BM2">
    <cfRule type="colorScale" priority="51">
      <colorScale>
        <cfvo type="num" val="0"/>
        <cfvo type="num" val="50"/>
        <cfvo type="num" val="100"/>
        <color rgb="FFFFCCCC"/>
        <color rgb="FFFFEB84"/>
        <color theme="9" tint="0.39997558519241921"/>
      </colorScale>
    </cfRule>
  </conditionalFormatting>
  <conditionalFormatting sqref="BO6:BV6">
    <cfRule type="colorScale" priority="6">
      <colorScale>
        <cfvo type="num" val="0.1"/>
        <cfvo type="num" val="0.5"/>
        <cfvo type="num" val="1.8"/>
        <color theme="0"/>
        <color theme="7" tint="0.59999389629810485"/>
        <color theme="9"/>
      </colorScale>
    </cfRule>
    <cfRule type="colorScale" priority="7">
      <colorScale>
        <cfvo type="num" val="0.1"/>
        <cfvo type="num" val="0.5"/>
        <cfvo type="num" val="1.8"/>
        <color theme="0"/>
        <color theme="7" tint="0.59999389629810485"/>
        <color theme="9"/>
      </colorScale>
    </cfRule>
    <cfRule type="colorScale" priority="8">
      <colorScale>
        <cfvo type="num" val="0.1"/>
        <cfvo type="num" val="0.5"/>
        <cfvo type="num" val="1.8"/>
        <color theme="0"/>
        <color theme="7" tint="0.59999389629810485"/>
        <color theme="9"/>
      </colorScale>
    </cfRule>
  </conditionalFormatting>
  <conditionalFormatting sqref="BP2">
    <cfRule type="colorScale" priority="44">
      <colorScale>
        <cfvo type="num" val="0"/>
        <cfvo type="num" val="8"/>
        <cfvo type="num" val="13"/>
        <color theme="9" tint="0.39997558519241921"/>
        <color rgb="FFFFEB84"/>
        <color rgb="FFFFCCCC"/>
      </colorScale>
    </cfRule>
  </conditionalFormatting>
  <conditionalFormatting sqref="BQ2">
    <cfRule type="colorScale" priority="43">
      <colorScale>
        <cfvo type="num" val="0"/>
        <cfvo type="num" val="8"/>
        <cfvo type="num" val="13"/>
        <color theme="9" tint="0.39997558519241921"/>
        <color rgb="FFFFEB84"/>
        <color rgb="FFFFCCCC"/>
      </colorScale>
    </cfRule>
  </conditionalFormatting>
  <conditionalFormatting sqref="BR2">
    <cfRule type="colorScale" priority="42">
      <colorScale>
        <cfvo type="num" val="0"/>
        <cfvo type="num" val="8"/>
        <cfvo type="num" val="13"/>
        <color theme="9" tint="0.39997558519241921"/>
        <color rgb="FFFFEB84"/>
        <color rgb="FFFFCCCC"/>
      </colorScale>
    </cfRule>
  </conditionalFormatting>
  <conditionalFormatting sqref="BS2">
    <cfRule type="colorScale" priority="41">
      <colorScale>
        <cfvo type="num" val="0"/>
        <cfvo type="num" val="8"/>
        <cfvo type="num" val="13"/>
        <color theme="9" tint="0.39997558519241921"/>
        <color rgb="FFFFEB84"/>
        <color rgb="FFFFCCCC"/>
      </colorScale>
    </cfRule>
  </conditionalFormatting>
  <conditionalFormatting sqref="BT2">
    <cfRule type="colorScale" priority="40">
      <colorScale>
        <cfvo type="num" val="0"/>
        <cfvo type="num" val="8"/>
        <cfvo type="num" val="13"/>
        <color theme="9" tint="0.39997558519241921"/>
        <color rgb="FFFFEB84"/>
        <color rgb="FFFFCCCC"/>
      </colorScale>
    </cfRule>
  </conditionalFormatting>
  <conditionalFormatting sqref="BU2">
    <cfRule type="colorScale" priority="39">
      <colorScale>
        <cfvo type="num" val="0"/>
        <cfvo type="num" val="8"/>
        <cfvo type="num" val="13"/>
        <color theme="9" tint="0.39997558519241921"/>
        <color rgb="FFFFEB84"/>
        <color rgb="FFFFCCCC"/>
      </colorScale>
    </cfRule>
  </conditionalFormatting>
  <conditionalFormatting sqref="BW2:CA2">
    <cfRule type="colorScale" priority="33">
      <colorScale>
        <cfvo type="num" val="0"/>
        <cfvo type="num" val="50"/>
        <cfvo type="num" val="100"/>
        <color rgb="FFFFCCCC"/>
        <color rgb="FFFFEB84"/>
        <color theme="9" tint="0.39997558519241921"/>
      </colorScale>
    </cfRule>
  </conditionalFormatting>
  <conditionalFormatting sqref="CB2">
    <cfRule type="colorScale" priority="38">
      <colorScale>
        <cfvo type="num" val="0"/>
        <cfvo type="num" val="8"/>
        <cfvo type="num" val="13"/>
        <color theme="9" tint="0.39997558519241921"/>
        <color rgb="FFFFEB84"/>
        <color rgb="FFFFCCCC"/>
      </colorScale>
    </cfRule>
  </conditionalFormatting>
  <conditionalFormatting sqref="CB6">
    <cfRule type="colorScale" priority="2">
      <colorScale>
        <cfvo type="num" val="0.1"/>
        <cfvo type="num" val="0.5"/>
        <cfvo type="num" val="1.8"/>
        <color theme="0"/>
        <color theme="7" tint="0.59999389629810485"/>
        <color theme="9"/>
      </colorScale>
    </cfRule>
    <cfRule type="colorScale" priority="3">
      <colorScale>
        <cfvo type="num" val="0.1"/>
        <cfvo type="num" val="0.5"/>
        <cfvo type="num" val="1.8"/>
        <color theme="0"/>
        <color theme="7" tint="0.59999389629810485"/>
        <color theme="9"/>
      </colorScale>
    </cfRule>
    <cfRule type="colorScale" priority="4">
      <colorScale>
        <cfvo type="num" val="0.1"/>
        <cfvo type="num" val="0.5"/>
        <cfvo type="num" val="1.8"/>
        <color theme="0"/>
        <color theme="7" tint="0.59999389629810485"/>
        <color theme="9"/>
      </colorScale>
    </cfRule>
  </conditionalFormatting>
  <dataValidations count="1">
    <dataValidation type="time" operator="greaterThanOrEqual" allowBlank="1" showInputMessage="1" showErrorMessage="1" sqref="BH2" xr:uid="{806E2149-A5B6-494C-A908-4F942F81BCF1}">
      <formula1>0</formula1>
    </dataValidation>
  </dataValidations>
  <pageMargins left="0.70866141732283472" right="0.70866141732283472" top="0.74803149606299213" bottom="0.74803149606299213" header="0.31496062992125984" footer="0.31496062992125984"/>
  <pageSetup paperSize="9" scale="33" fitToHeight="0" orientation="landscape" cellComments="atEnd" horizontalDpi="4294967293"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Tabelle25">
    <pageSetUpPr fitToPage="1"/>
  </sheetPr>
  <dimension ref="A1:I88"/>
  <sheetViews>
    <sheetView workbookViewId="0">
      <selection activeCell="K46" sqref="K46"/>
    </sheetView>
  </sheetViews>
  <sheetFormatPr baseColWidth="10" defaultColWidth="11.3984375" defaultRowHeight="14.25"/>
  <cols>
    <col min="1" max="1" width="11.3984375" customWidth="1"/>
    <col min="5" max="5" width="12.73046875" customWidth="1"/>
  </cols>
  <sheetData>
    <row r="1" spans="1:9" ht="15.75" customHeight="1">
      <c r="A1" t="s">
        <v>44</v>
      </c>
      <c r="B1" t="s">
        <v>184</v>
      </c>
      <c r="D1" t="s">
        <v>356</v>
      </c>
      <c r="E1" t="s">
        <v>357</v>
      </c>
      <c r="G1" t="s">
        <v>72</v>
      </c>
      <c r="H1" t="s">
        <v>177</v>
      </c>
      <c r="I1" t="s">
        <v>178</v>
      </c>
    </row>
    <row r="2" spans="1:9">
      <c r="A2">
        <v>0</v>
      </c>
      <c r="B2">
        <v>17</v>
      </c>
      <c r="D2">
        <f ca="1">Summary!$BA3</f>
        <v>17</v>
      </c>
      <c r="E2">
        <f ca="1">Summary!$BA6</f>
        <v>17</v>
      </c>
      <c r="G2">
        <f ca="1">Summary!$BA$3</f>
        <v>17</v>
      </c>
      <c r="H2">
        <f ca="1">Summary!$BA$4</f>
        <v>17</v>
      </c>
      <c r="I2">
        <f ca="1">Summary!$BA$5</f>
        <v>17</v>
      </c>
    </row>
    <row r="3" spans="1:9">
      <c r="A3">
        <v>29</v>
      </c>
      <c r="B3">
        <v>17</v>
      </c>
      <c r="D3">
        <f ca="1">Summary!$BA4</f>
        <v>17</v>
      </c>
      <c r="E3">
        <f ca="1">Summary!$BA7</f>
        <v>17</v>
      </c>
      <c r="G3">
        <f ca="1">Summary!$BB$3</f>
        <v>15.615000000000002</v>
      </c>
      <c r="H3">
        <f ca="1">Summary!$BB$4</f>
        <v>13.699106653620355</v>
      </c>
      <c r="I3">
        <f ca="1">Summary!$BB$5</f>
        <v>13.308967348851745</v>
      </c>
    </row>
    <row r="4" spans="1:9">
      <c r="A4">
        <v>39</v>
      </c>
      <c r="B4">
        <v>16</v>
      </c>
      <c r="D4">
        <f ca="1">Summary!$BA5</f>
        <v>17</v>
      </c>
      <c r="E4">
        <f ca="1">Summary!$BA8</f>
        <v>17</v>
      </c>
      <c r="G4">
        <f ca="1">Summary!$BC$3</f>
        <v>10</v>
      </c>
      <c r="H4">
        <f ca="1">Summary!$BC$4</f>
        <v>10</v>
      </c>
      <c r="I4">
        <f ca="1">Summary!$BC$5</f>
        <v>10</v>
      </c>
    </row>
    <row r="5" spans="1:9">
      <c r="A5">
        <v>49</v>
      </c>
      <c r="B5">
        <v>14</v>
      </c>
      <c r="G5">
        <f ca="1">Summary!$BE$3</f>
        <v>18.899999999999999</v>
      </c>
      <c r="H5">
        <f ca="1">Summary!$BE$4</f>
        <v>17.100000000000001</v>
      </c>
      <c r="I5">
        <f ca="1">Summary!$BE$5</f>
        <v>17.2</v>
      </c>
    </row>
    <row r="6" spans="1:9">
      <c r="A6">
        <v>59</v>
      </c>
      <c r="B6">
        <v>11</v>
      </c>
      <c r="G6">
        <f ca="1">Summary!$BF$3</f>
        <v>13.5</v>
      </c>
      <c r="H6">
        <f ca="1">Summary!$BF$4</f>
        <v>12.4</v>
      </c>
      <c r="I6">
        <f ca="1">Summary!$BF$5</f>
        <v>12.3</v>
      </c>
    </row>
    <row r="7" spans="1:9">
      <c r="A7">
        <v>69</v>
      </c>
      <c r="B7">
        <v>8.5</v>
      </c>
      <c r="G7">
        <f ca="1">Summary!$BG$3</f>
        <v>16.821538461538459</v>
      </c>
      <c r="H7">
        <f ca="1">Summary!$BG$4</f>
        <v>14.491358855185908</v>
      </c>
      <c r="I7">
        <f ca="1">Summary!$BG$5</f>
        <v>13.077651929386029</v>
      </c>
    </row>
    <row r="8" spans="1:9">
      <c r="A8">
        <v>79</v>
      </c>
      <c r="B8">
        <v>7</v>
      </c>
      <c r="D8">
        <f ca="1">Summary!$BB3</f>
        <v>15.615000000000002</v>
      </c>
      <c r="E8">
        <f ca="1">Summary!$BB6</f>
        <v>15.615000000000002</v>
      </c>
      <c r="G8">
        <f ca="1">Summary!$BH$3</f>
        <v>18.263589743589737</v>
      </c>
      <c r="H8">
        <f ca="1">Summary!$BH$4</f>
        <v>16.855239726027396</v>
      </c>
      <c r="I8">
        <f ca="1">Summary!$BH$5</f>
        <v>14.022658959537569</v>
      </c>
    </row>
    <row r="9" spans="1:9">
      <c r="A9">
        <v>89</v>
      </c>
      <c r="B9">
        <v>6</v>
      </c>
      <c r="D9">
        <f ca="1">Summary!$BB4</f>
        <v>13.699106653620355</v>
      </c>
      <c r="E9">
        <f ca="1">Summary!$BB7</f>
        <v>15.469689849624061</v>
      </c>
      <c r="G9">
        <f ca="1">Summary!$BL$3</f>
        <v>17</v>
      </c>
      <c r="H9">
        <f ca="1">Summary!$BL$4</f>
        <v>17</v>
      </c>
      <c r="I9">
        <f ca="1">Summary!$BL$5</f>
        <v>17</v>
      </c>
    </row>
    <row r="10" spans="1:9">
      <c r="A10">
        <v>100</v>
      </c>
      <c r="B10">
        <v>5</v>
      </c>
      <c r="D10">
        <f ca="1">Summary!$BB5</f>
        <v>13.308967348851745</v>
      </c>
      <c r="E10">
        <f ca="1">Summary!$BB8</f>
        <v>14.26125</v>
      </c>
      <c r="G10">
        <f ca="1">Summary!$BM$3</f>
        <v>14.6</v>
      </c>
      <c r="H10">
        <f ca="1">Summary!$BM$4</f>
        <v>14.2</v>
      </c>
      <c r="I10">
        <f ca="1">Summary!$BM$5</f>
        <v>14.1</v>
      </c>
    </row>
    <row r="11" spans="1:9">
      <c r="G11">
        <f ca="1">Summary!$BN$3</f>
        <v>16</v>
      </c>
      <c r="H11">
        <f ca="1">Summary!$BN$4</f>
        <v>15</v>
      </c>
      <c r="I11">
        <f ca="1">Summary!$BN$5</f>
        <v>13</v>
      </c>
    </row>
    <row r="12" spans="1:9">
      <c r="G12">
        <f ca="1">Summary!$BO$3</f>
        <v>15.9</v>
      </c>
      <c r="H12">
        <f ca="1">Summary!$BO$4</f>
        <v>16.399999999999999</v>
      </c>
      <c r="I12">
        <f ca="1">Summary!$BO$5</f>
        <v>15.2</v>
      </c>
    </row>
    <row r="13" spans="1:9">
      <c r="A13" t="s">
        <v>185</v>
      </c>
      <c r="B13" t="s">
        <v>184</v>
      </c>
      <c r="G13">
        <f ca="1">Summary!$BP$3</f>
        <v>15.8</v>
      </c>
      <c r="H13">
        <f ca="1">Summary!$BP$4</f>
        <v>16.2</v>
      </c>
      <c r="I13">
        <f ca="1">Summary!$BP$5</f>
        <v>16.899999999999999</v>
      </c>
    </row>
    <row r="14" spans="1:9">
      <c r="A14">
        <v>0</v>
      </c>
      <c r="B14">
        <v>4</v>
      </c>
      <c r="D14">
        <f ca="1">Summary!$BC3</f>
        <v>10</v>
      </c>
      <c r="E14">
        <f ca="1">Summary!$BC6</f>
        <v>10</v>
      </c>
      <c r="G14">
        <f ca="1">Summary!$BQ$3</f>
        <v>10</v>
      </c>
      <c r="H14">
        <f ca="1">Summary!$BQ$4</f>
        <v>10</v>
      </c>
      <c r="I14">
        <f ca="1">Summary!$BQ$5</f>
        <v>10</v>
      </c>
    </row>
    <row r="15" spans="1:9">
      <c r="A15">
        <v>5</v>
      </c>
      <c r="B15">
        <v>5</v>
      </c>
      <c r="D15">
        <f ca="1">Summary!$BC4</f>
        <v>10</v>
      </c>
      <c r="E15">
        <f ca="1">Summary!$BC7</f>
        <v>12</v>
      </c>
      <c r="G15">
        <f ca="1">Summary!$BA$6</f>
        <v>17</v>
      </c>
      <c r="H15">
        <f ca="1">Summary!$BA$7</f>
        <v>17</v>
      </c>
      <c r="I15">
        <f ca="1">Summary!$BA$8</f>
        <v>17</v>
      </c>
    </row>
    <row r="16" spans="1:9">
      <c r="A16">
        <v>5.5</v>
      </c>
      <c r="B16">
        <v>6</v>
      </c>
      <c r="D16">
        <f ca="1">Summary!$BC5</f>
        <v>10</v>
      </c>
      <c r="E16">
        <f ca="1">Summary!$BC8</f>
        <v>12</v>
      </c>
      <c r="G16">
        <f ca="1">Summary!$BB$6</f>
        <v>15.615000000000002</v>
      </c>
      <c r="H16">
        <f ca="1">Summary!$BB$7</f>
        <v>15.469689849624061</v>
      </c>
      <c r="I16">
        <f ca="1">Summary!$BB$8</f>
        <v>14.26125</v>
      </c>
    </row>
    <row r="17" spans="1:9">
      <c r="A17">
        <v>6</v>
      </c>
      <c r="B17">
        <v>7</v>
      </c>
      <c r="G17">
        <f ca="1">Summary!$BC$6</f>
        <v>10</v>
      </c>
      <c r="H17">
        <f ca="1">Summary!$BC$7</f>
        <v>12</v>
      </c>
      <c r="I17">
        <f ca="1">Summary!$BC$8</f>
        <v>12</v>
      </c>
    </row>
    <row r="18" spans="1:9">
      <c r="A18">
        <v>6.5</v>
      </c>
      <c r="B18">
        <v>8</v>
      </c>
      <c r="G18">
        <f ca="1">Summary!$BE$6</f>
        <v>18.899999999999999</v>
      </c>
      <c r="H18">
        <f ca="1">Summary!$BE$7</f>
        <v>16.7</v>
      </c>
      <c r="I18">
        <f ca="1">Summary!$BE$8</f>
        <v>15.3</v>
      </c>
    </row>
    <row r="19" spans="1:9">
      <c r="A19">
        <v>7</v>
      </c>
      <c r="B19">
        <v>9</v>
      </c>
      <c r="G19">
        <f ca="1">Summary!$BF$6</f>
        <v>13.5</v>
      </c>
      <c r="H19">
        <f ca="1">Summary!$BF$7</f>
        <v>11.9</v>
      </c>
      <c r="I19">
        <f ca="1">Summary!$BF$8</f>
        <v>11</v>
      </c>
    </row>
    <row r="20" spans="1:9">
      <c r="A20">
        <v>7.5</v>
      </c>
      <c r="B20">
        <v>10</v>
      </c>
      <c r="D20">
        <f ca="1">Summary!$BE3</f>
        <v>18.899999999999999</v>
      </c>
      <c r="E20">
        <f ca="1">Summary!$BE6</f>
        <v>18.899999999999999</v>
      </c>
      <c r="G20">
        <f ca="1">Summary!$BG$6</f>
        <v>16.821538461538459</v>
      </c>
      <c r="H20">
        <f ca="1">Summary!$BG$7</f>
        <v>16.629868421052628</v>
      </c>
      <c r="I20">
        <f ca="1">Summary!$BG$8</f>
        <v>13.768499999999996</v>
      </c>
    </row>
    <row r="21" spans="1:9">
      <c r="A21">
        <v>8</v>
      </c>
      <c r="B21">
        <v>11</v>
      </c>
      <c r="D21">
        <f ca="1">Summary!$BE4</f>
        <v>17.100000000000001</v>
      </c>
      <c r="E21">
        <f ca="1">Summary!$BE7</f>
        <v>16.7</v>
      </c>
      <c r="G21">
        <f ca="1">Summary!$BH$6</f>
        <v>18.263589743589737</v>
      </c>
      <c r="H21">
        <f ca="1">Summary!$BH$7</f>
        <v>19.556390977443609</v>
      </c>
      <c r="I21">
        <f ca="1">Summary!$BH$8</f>
        <v>14.177999999999997</v>
      </c>
    </row>
    <row r="22" spans="1:9">
      <c r="A22">
        <v>8.5</v>
      </c>
      <c r="B22">
        <v>12</v>
      </c>
      <c r="D22">
        <f ca="1">Summary!$BE5</f>
        <v>17.2</v>
      </c>
      <c r="E22">
        <f ca="1">Summary!$BE8</f>
        <v>15.3</v>
      </c>
      <c r="G22">
        <f ca="1">Summary!$BL$6</f>
        <v>17</v>
      </c>
      <c r="H22">
        <f ca="1">Summary!$BL$7</f>
        <v>17</v>
      </c>
      <c r="I22">
        <f ca="1">Summary!$BL$8</f>
        <v>16</v>
      </c>
    </row>
    <row r="23" spans="1:9">
      <c r="A23">
        <v>9</v>
      </c>
      <c r="B23">
        <v>13</v>
      </c>
      <c r="G23">
        <f ca="1">Summary!$BM$6</f>
        <v>14.6</v>
      </c>
      <c r="H23">
        <f ca="1">Summary!$BM$7</f>
        <v>13.4</v>
      </c>
      <c r="I23">
        <f ca="1">Summary!$BM$8</f>
        <v>12.8</v>
      </c>
    </row>
    <row r="24" spans="1:9">
      <c r="A24">
        <v>9.25</v>
      </c>
      <c r="B24">
        <v>14</v>
      </c>
      <c r="G24">
        <f ca="1">Summary!$BN$6</f>
        <v>16</v>
      </c>
      <c r="H24">
        <f ca="1">Summary!$BN$7</f>
        <v>17</v>
      </c>
      <c r="I24">
        <f ca="1">Summary!$BN$8</f>
        <v>13</v>
      </c>
    </row>
    <row r="25" spans="1:9">
      <c r="A25">
        <v>9.5</v>
      </c>
      <c r="B25">
        <v>15</v>
      </c>
      <c r="G25">
        <f ca="1">Summary!$BO$6</f>
        <v>15.9</v>
      </c>
      <c r="H25">
        <f ca="1">Summary!$BO$7</f>
        <v>15.4</v>
      </c>
      <c r="I25">
        <f ca="1">Summary!$BO$8</f>
        <v>13.2</v>
      </c>
    </row>
    <row r="26" spans="1:9">
      <c r="A26">
        <v>10</v>
      </c>
      <c r="B26">
        <v>16</v>
      </c>
      <c r="D26">
        <f ca="1">Summary!$BF3</f>
        <v>13.5</v>
      </c>
      <c r="E26">
        <f ca="1">Summary!$BF6</f>
        <v>13.5</v>
      </c>
      <c r="G26">
        <f ca="1">Summary!$BP$6</f>
        <v>15.8</v>
      </c>
      <c r="H26">
        <f ca="1">Summary!$BP$7</f>
        <v>13.1</v>
      </c>
      <c r="I26">
        <f ca="1">Summary!$BP$8</f>
        <v>14</v>
      </c>
    </row>
    <row r="27" spans="1:9">
      <c r="D27">
        <f ca="1">Summary!$BF4</f>
        <v>12.4</v>
      </c>
      <c r="E27">
        <f ca="1">Summary!$BF7</f>
        <v>11.9</v>
      </c>
      <c r="G27">
        <f ca="1">Summary!$BQ$6</f>
        <v>10</v>
      </c>
      <c r="H27">
        <f ca="1">Summary!$BQ$7</f>
        <v>12</v>
      </c>
      <c r="I27">
        <f ca="1">Summary!$BQ$8</f>
        <v>12</v>
      </c>
    </row>
    <row r="28" spans="1:9">
      <c r="D28">
        <f ca="1">Summary!$BF5</f>
        <v>12.3</v>
      </c>
      <c r="E28">
        <f ca="1">Summary!$BF8</f>
        <v>11</v>
      </c>
    </row>
    <row r="32" spans="1:9">
      <c r="D32">
        <f ca="1">Summary!$BG3</f>
        <v>16.821538461538459</v>
      </c>
      <c r="E32">
        <f ca="1">Summary!$BG6</f>
        <v>16.821538461538459</v>
      </c>
    </row>
    <row r="33" spans="4:5">
      <c r="D33">
        <f ca="1">Summary!$BG4</f>
        <v>14.491358855185908</v>
      </c>
      <c r="E33">
        <f ca="1">Summary!$BG7</f>
        <v>16.629868421052628</v>
      </c>
    </row>
    <row r="34" spans="4:5">
      <c r="D34">
        <f ca="1">Summary!$BG5</f>
        <v>13.077651929386029</v>
      </c>
      <c r="E34">
        <f ca="1">Summary!$BG8</f>
        <v>13.768499999999996</v>
      </c>
    </row>
    <row r="38" spans="4:5">
      <c r="D38">
        <f ca="1">Summary!$BH3</f>
        <v>18.263589743589737</v>
      </c>
      <c r="E38">
        <f ca="1">Summary!$BH6</f>
        <v>18.263589743589737</v>
      </c>
    </row>
    <row r="39" spans="4:5">
      <c r="D39">
        <f ca="1">Summary!$BH4</f>
        <v>16.855239726027396</v>
      </c>
      <c r="E39">
        <f ca="1">Summary!$BH7</f>
        <v>19.556390977443609</v>
      </c>
    </row>
    <row r="40" spans="4:5">
      <c r="D40">
        <f ca="1">Summary!$BH5</f>
        <v>14.022658959537569</v>
      </c>
      <c r="E40">
        <f ca="1">Summary!$BH8</f>
        <v>14.177999999999997</v>
      </c>
    </row>
    <row r="44" spans="4:5">
      <c r="D44">
        <f ca="1">Summary!$BL3</f>
        <v>17</v>
      </c>
      <c r="E44">
        <f ca="1">Summary!$BL6</f>
        <v>17</v>
      </c>
    </row>
    <row r="45" spans="4:5">
      <c r="D45">
        <f ca="1">Summary!$BL4</f>
        <v>17</v>
      </c>
      <c r="E45">
        <f ca="1">Summary!$BL7</f>
        <v>17</v>
      </c>
    </row>
    <row r="46" spans="4:5">
      <c r="D46">
        <f ca="1">Summary!$BL5</f>
        <v>17</v>
      </c>
      <c r="E46">
        <f ca="1">Summary!$BL8</f>
        <v>16</v>
      </c>
    </row>
    <row r="50" spans="4:5">
      <c r="D50">
        <f ca="1">Summary!$BM3</f>
        <v>14.6</v>
      </c>
      <c r="E50">
        <f ca="1">Summary!$BM6</f>
        <v>14.6</v>
      </c>
    </row>
    <row r="51" spans="4:5">
      <c r="D51">
        <f ca="1">Summary!$BM4</f>
        <v>14.2</v>
      </c>
      <c r="E51">
        <f ca="1">Summary!$BM7</f>
        <v>13.4</v>
      </c>
    </row>
    <row r="52" spans="4:5">
      <c r="D52">
        <f ca="1">Summary!$BM5</f>
        <v>14.1</v>
      </c>
      <c r="E52">
        <f ca="1">Summary!$BM8</f>
        <v>12.8</v>
      </c>
    </row>
    <row r="56" spans="4:5">
      <c r="D56">
        <f ca="1">Summary!$BN3</f>
        <v>16</v>
      </c>
      <c r="E56">
        <f ca="1">Summary!$BN6</f>
        <v>16</v>
      </c>
    </row>
    <row r="57" spans="4:5">
      <c r="D57">
        <f ca="1">Summary!$BN4</f>
        <v>15</v>
      </c>
      <c r="E57">
        <f ca="1">Summary!$BN7</f>
        <v>17</v>
      </c>
    </row>
    <row r="58" spans="4:5">
      <c r="D58">
        <f ca="1">Summary!$BN5</f>
        <v>13</v>
      </c>
      <c r="E58">
        <f ca="1">Summary!$BN8</f>
        <v>13</v>
      </c>
    </row>
    <row r="62" spans="4:5">
      <c r="D62">
        <f ca="1">Summary!$BO3</f>
        <v>15.9</v>
      </c>
      <c r="E62">
        <f ca="1">Summary!$BO6</f>
        <v>15.9</v>
      </c>
    </row>
    <row r="63" spans="4:5">
      <c r="D63">
        <f ca="1">Summary!$BO4</f>
        <v>16.399999999999999</v>
      </c>
      <c r="E63">
        <f ca="1">Summary!$BO7</f>
        <v>15.4</v>
      </c>
    </row>
    <row r="64" spans="4:5">
      <c r="D64">
        <f ca="1">Summary!$BO5</f>
        <v>15.2</v>
      </c>
      <c r="E64">
        <f ca="1">Summary!$BO8</f>
        <v>13.2</v>
      </c>
    </row>
    <row r="67" spans="4:9">
      <c r="G67" t="str">
        <f ca="1">Summary!$BI$3</f>
        <v>x</v>
      </c>
      <c r="H67">
        <f ca="1">Summary!$BI$4</f>
        <v>12</v>
      </c>
      <c r="I67">
        <f ca="1">Summary!$BI$5</f>
        <v>10</v>
      </c>
    </row>
    <row r="68" spans="4:9">
      <c r="D68">
        <f ca="1">Summary!$BP3</f>
        <v>15.8</v>
      </c>
      <c r="E68">
        <f ca="1">Summary!$BP6</f>
        <v>15.8</v>
      </c>
      <c r="G68" t="str">
        <f ca="1">Summary!$BI$6</f>
        <v>x</v>
      </c>
      <c r="H68" t="str">
        <f ca="1">Summary!$BI$7</f>
        <v>x</v>
      </c>
      <c r="I68">
        <f ca="1">Summary!$BI$8</f>
        <v>14</v>
      </c>
    </row>
    <row r="69" spans="4:9">
      <c r="D69">
        <f ca="1">Summary!$BP4</f>
        <v>16.2</v>
      </c>
      <c r="E69">
        <f ca="1">Summary!$BP7</f>
        <v>13.1</v>
      </c>
    </row>
    <row r="70" spans="4:9">
      <c r="D70">
        <f ca="1">Summary!$BP5</f>
        <v>16.899999999999999</v>
      </c>
      <c r="E70">
        <f ca="1">Summary!$BP8</f>
        <v>14</v>
      </c>
    </row>
    <row r="72" spans="4:9">
      <c r="G72">
        <f ca="1">Summary!$BJ$3</f>
        <v>5</v>
      </c>
      <c r="H72" t="str">
        <f ca="1">Summary!$BJ$4</f>
        <v>x</v>
      </c>
      <c r="I72" t="str">
        <f ca="1">Summary!$BJ$5</f>
        <v>x</v>
      </c>
    </row>
    <row r="73" spans="4:9">
      <c r="G73">
        <f ca="1">Summary!$BJ$6</f>
        <v>5</v>
      </c>
      <c r="H73">
        <f ca="1">Summary!$BJ$7</f>
        <v>4</v>
      </c>
      <c r="I73">
        <f ca="1">Summary!$BJ$8</f>
        <v>6</v>
      </c>
    </row>
    <row r="74" spans="4:9">
      <c r="D74">
        <f ca="1">Summary!$BQ3</f>
        <v>10</v>
      </c>
      <c r="E74">
        <f ca="1">Summary!$BQ6</f>
        <v>10</v>
      </c>
    </row>
    <row r="75" spans="4:9">
      <c r="D75">
        <f ca="1">Summary!$BQ4</f>
        <v>10</v>
      </c>
      <c r="E75">
        <f ca="1">Summary!$BQ7</f>
        <v>12</v>
      </c>
    </row>
    <row r="76" spans="4:9">
      <c r="D76">
        <f ca="1">Summary!$BQ5</f>
        <v>10</v>
      </c>
      <c r="E76">
        <f ca="1">Summary!$BQ8</f>
        <v>12</v>
      </c>
    </row>
    <row r="80" spans="4:9">
      <c r="D80" t="str">
        <f ca="1">Summary!$BI3</f>
        <v>x</v>
      </c>
      <c r="E80" t="str">
        <f ca="1">Summary!$BI6</f>
        <v>x</v>
      </c>
    </row>
    <row r="81" spans="4:5">
      <c r="D81">
        <f ca="1">Summary!$BI4</f>
        <v>12</v>
      </c>
      <c r="E81" t="str">
        <f ca="1">Summary!$BI7</f>
        <v>x</v>
      </c>
    </row>
    <row r="82" spans="4:5">
      <c r="D82">
        <f ca="1">Summary!$BI5</f>
        <v>10</v>
      </c>
      <c r="E82">
        <f ca="1">Summary!$BI8</f>
        <v>14</v>
      </c>
    </row>
    <row r="86" spans="4:5">
      <c r="D86">
        <f ca="1">Summary!$BJ3</f>
        <v>5</v>
      </c>
      <c r="E86">
        <f ca="1">Summary!$BJ6</f>
        <v>5</v>
      </c>
    </row>
    <row r="87" spans="4:5">
      <c r="D87" t="str">
        <f ca="1">Summary!$BJ4</f>
        <v>x</v>
      </c>
      <c r="E87">
        <f ca="1">Summary!$BJ7</f>
        <v>4</v>
      </c>
    </row>
    <row r="88" spans="4:5">
      <c r="D88" t="str">
        <f ca="1">Summary!$BJ5</f>
        <v>x</v>
      </c>
      <c r="E88">
        <f ca="1">Summary!$BJ8</f>
        <v>6</v>
      </c>
    </row>
  </sheetData>
  <pageMargins left="0.70866141732283472" right="0.70866141732283472" top="0.74803149606299213" bottom="0.74803149606299213" header="0.31496062992125984" footer="0.31496062992125984"/>
  <pageSetup paperSize="9" scale="48" fitToHeight="0" orientation="landscape" cellComments="atEnd"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HI7"/>
  <sheetViews>
    <sheetView topLeftCell="R1" workbookViewId="0">
      <selection activeCell="BW28" sqref="BW28"/>
    </sheetView>
  </sheetViews>
  <sheetFormatPr baseColWidth="10" defaultColWidth="11.3984375" defaultRowHeight="14.25"/>
  <cols>
    <col min="2" max="2" width="4.59765625" customWidth="1"/>
    <col min="3" max="3" width="4.3984375" customWidth="1"/>
    <col min="4" max="5" width="4.265625" customWidth="1"/>
    <col min="6" max="6" width="4.3984375" customWidth="1"/>
    <col min="7" max="8" width="4.73046875" bestFit="1" customWidth="1"/>
    <col min="9" max="10" width="4.59765625" customWidth="1"/>
    <col min="11" max="11" width="5.1328125" customWidth="1"/>
    <col min="12" max="12" width="4.59765625" customWidth="1"/>
    <col min="13" max="13" width="4.265625" customWidth="1"/>
    <col min="14" max="14" width="4.86328125" customWidth="1"/>
    <col min="15" max="15" width="5.73046875" customWidth="1"/>
    <col min="16" max="16" width="4" customWidth="1"/>
    <col min="17" max="17" width="4.59765625" customWidth="1"/>
    <col min="18" max="18" width="3.86328125" customWidth="1"/>
    <col min="19" max="19" width="4.59765625" customWidth="1"/>
    <col min="20" max="20" width="4.3984375" customWidth="1"/>
    <col min="21" max="21" width="3.86328125" customWidth="1"/>
    <col min="22" max="22" width="4.265625" customWidth="1"/>
    <col min="23" max="23" width="3.86328125" customWidth="1"/>
    <col min="24" max="24" width="4" customWidth="1"/>
    <col min="25" max="25" width="4.59765625" customWidth="1"/>
    <col min="26" max="26" width="4.3984375" customWidth="1"/>
    <col min="27" max="27" width="4.265625" customWidth="1"/>
    <col min="28" max="28" width="4.1328125" customWidth="1"/>
    <col min="29" max="29" width="3.86328125" customWidth="1"/>
    <col min="30" max="30" width="4.1328125" customWidth="1"/>
    <col min="31" max="31" width="4.3984375" customWidth="1"/>
    <col min="32" max="32" width="4.265625" customWidth="1"/>
    <col min="33" max="35" width="4" customWidth="1"/>
    <col min="36" max="38" width="3.86328125" customWidth="1"/>
    <col min="39" max="39" width="4.1328125" customWidth="1"/>
    <col min="40" max="40" width="4.3984375" customWidth="1"/>
    <col min="41" max="41" width="4.1328125" customWidth="1"/>
    <col min="42" max="42" width="4.3984375" customWidth="1"/>
    <col min="43" max="43" width="4.265625" customWidth="1"/>
    <col min="44" max="44" width="4.3984375" customWidth="1"/>
    <col min="45" max="45" width="4.265625" customWidth="1"/>
    <col min="46" max="46" width="4.1328125" customWidth="1"/>
    <col min="47" max="47" width="3.73046875" customWidth="1"/>
    <col min="48" max="48" width="4.1328125" customWidth="1"/>
    <col min="49" max="49" width="4.265625" customWidth="1"/>
    <col min="50" max="50" width="4.3984375" customWidth="1"/>
    <col min="51" max="51" width="4.265625" customWidth="1"/>
    <col min="52" max="52" width="4.3984375" customWidth="1"/>
    <col min="53" max="53" width="4" customWidth="1"/>
    <col min="54" max="55" width="4.1328125" customWidth="1"/>
    <col min="56" max="56" width="3.86328125" customWidth="1"/>
    <col min="57" max="57" width="4.1328125" customWidth="1"/>
    <col min="58" max="58" width="4.59765625" customWidth="1"/>
    <col min="59" max="59" width="3.86328125" customWidth="1"/>
    <col min="60" max="60" width="4.1328125" customWidth="1"/>
    <col min="61" max="61" width="4" customWidth="1"/>
    <col min="62" max="62" width="3.86328125" customWidth="1"/>
    <col min="63" max="64" width="4" customWidth="1"/>
    <col min="65" max="65" width="4.265625" customWidth="1"/>
    <col min="66" max="66" width="3.73046875" customWidth="1"/>
    <col min="67" max="67" width="3.59765625" customWidth="1"/>
    <col min="68" max="68" width="4.1328125" customWidth="1"/>
    <col min="69" max="69" width="4" customWidth="1"/>
    <col min="70" max="70" width="3.73046875" customWidth="1"/>
    <col min="71" max="73" width="3.86328125" customWidth="1"/>
    <col min="74" max="74" width="4.1328125" customWidth="1"/>
    <col min="75" max="75" width="4.3984375" customWidth="1"/>
    <col min="76" max="76" width="4.1328125" customWidth="1"/>
    <col min="77" max="77" width="4.265625" customWidth="1"/>
    <col min="78" max="78" width="4.3984375" customWidth="1"/>
    <col min="79" max="79" width="4.59765625" customWidth="1"/>
    <col min="80" max="81" width="4.73046875" customWidth="1"/>
    <col min="82" max="82" width="4" customWidth="1"/>
    <col min="83" max="83" width="4.265625" customWidth="1"/>
    <col min="84" max="84" width="4.73046875" customWidth="1"/>
    <col min="85" max="85" width="4.59765625" customWidth="1"/>
    <col min="86" max="86" width="4.3984375" customWidth="1"/>
    <col min="87" max="87" width="4.73046875" customWidth="1"/>
    <col min="88" max="88" width="4.3984375" customWidth="1"/>
    <col min="89" max="91" width="4.265625" customWidth="1"/>
    <col min="92" max="92" width="4.59765625" customWidth="1"/>
    <col min="93" max="93" width="4" customWidth="1"/>
    <col min="94" max="94" width="5" customWidth="1"/>
    <col min="95" max="95" width="4.265625" customWidth="1"/>
    <col min="96" max="96" width="4.3984375" customWidth="1"/>
    <col min="97" max="97" width="4.1328125" customWidth="1"/>
    <col min="98" max="98" width="4.73046875" customWidth="1"/>
    <col min="99" max="99" width="3.86328125" customWidth="1"/>
    <col min="100" max="100" width="3.73046875" customWidth="1"/>
    <col min="101" max="101" width="3.86328125" customWidth="1"/>
    <col min="102" max="102" width="3.59765625" customWidth="1"/>
    <col min="103" max="103" width="4.1328125" customWidth="1"/>
    <col min="104" max="105" width="4" customWidth="1"/>
    <col min="106" max="106" width="4.1328125" customWidth="1"/>
    <col min="107" max="107" width="3.86328125" customWidth="1"/>
    <col min="108" max="108" width="3.73046875" customWidth="1"/>
    <col min="109" max="109" width="3.86328125" customWidth="1"/>
    <col min="110" max="110" width="4" customWidth="1"/>
    <col min="111" max="111" width="4.265625" customWidth="1"/>
    <col min="112" max="112" width="4" customWidth="1"/>
    <col min="113" max="113" width="4.1328125" customWidth="1"/>
    <col min="114" max="114" width="4.3984375" customWidth="1"/>
    <col min="115" max="115" width="4.73046875" customWidth="1"/>
    <col min="116" max="116" width="5.1328125" customWidth="1"/>
    <col min="117" max="117" width="5" customWidth="1"/>
    <col min="118" max="118" width="4.3984375" customWidth="1"/>
    <col min="119" max="119" width="5" customWidth="1"/>
    <col min="120" max="120" width="5.265625" customWidth="1"/>
    <col min="121" max="121" width="4.1328125" customWidth="1"/>
    <col min="122" max="122" width="4" customWidth="1"/>
    <col min="123" max="123" width="4.73046875" customWidth="1"/>
    <col min="124" max="124" width="4.59765625" customWidth="1"/>
    <col min="125" max="126" width="4" customWidth="1"/>
    <col min="127" max="127" width="4.1328125" customWidth="1"/>
    <col min="128" max="128" width="4" customWidth="1"/>
    <col min="129" max="129" width="3.86328125" customWidth="1"/>
    <col min="130" max="130" width="4.59765625" customWidth="1"/>
    <col min="131" max="131" width="4" customWidth="1"/>
    <col min="132" max="132" width="4.1328125" customWidth="1"/>
    <col min="133" max="133" width="4.265625" customWidth="1"/>
    <col min="134" max="134" width="3.59765625" customWidth="1"/>
    <col min="135" max="135" width="4.265625" customWidth="1"/>
    <col min="136" max="136" width="3.86328125" customWidth="1"/>
    <col min="137" max="137" width="3.73046875" customWidth="1"/>
    <col min="138" max="138" width="4.265625" customWidth="1"/>
    <col min="139" max="139" width="4" customWidth="1"/>
    <col min="140" max="140" width="4.265625" customWidth="1"/>
    <col min="141" max="141" width="3.86328125" customWidth="1"/>
    <col min="142" max="142" width="4" customWidth="1"/>
    <col min="143" max="143" width="4.3984375" customWidth="1"/>
    <col min="144" max="144" width="4.265625" customWidth="1"/>
    <col min="145" max="145" width="4" customWidth="1"/>
    <col min="146" max="149" width="4.1328125" customWidth="1"/>
    <col min="150" max="150" width="5" customWidth="1"/>
    <col min="151" max="152" width="4.59765625" customWidth="1"/>
    <col min="153" max="153" width="4" customWidth="1"/>
    <col min="154" max="155" width="4.1328125" customWidth="1"/>
    <col min="156" max="156" width="4.265625" customWidth="1"/>
    <col min="157" max="157" width="3.86328125" customWidth="1"/>
    <col min="158" max="159" width="4.265625" customWidth="1"/>
    <col min="160" max="160" width="4" customWidth="1"/>
    <col min="161" max="161" width="5" customWidth="1"/>
    <col min="162" max="162" width="4" customWidth="1"/>
    <col min="163" max="163" width="4.59765625" customWidth="1"/>
    <col min="164" max="164" width="3.86328125" customWidth="1"/>
    <col min="165" max="165" width="4" customWidth="1"/>
    <col min="166" max="166" width="3.86328125" customWidth="1"/>
    <col min="167" max="168" width="4.3984375" customWidth="1"/>
    <col min="169" max="169" width="4" customWidth="1"/>
    <col min="170" max="170" width="3.86328125" customWidth="1"/>
    <col min="171" max="171" width="4.3984375" customWidth="1"/>
    <col min="172" max="172" width="3.86328125" customWidth="1"/>
    <col min="173" max="173" width="4.59765625" customWidth="1"/>
    <col min="174" max="174" width="3.59765625" customWidth="1"/>
    <col min="175" max="175" width="4.265625" customWidth="1"/>
    <col min="176" max="176" width="4" customWidth="1"/>
    <col min="177" max="177" width="4.1328125" customWidth="1"/>
    <col min="178" max="181" width="4" customWidth="1"/>
    <col min="182" max="183" width="4.3984375" customWidth="1"/>
    <col min="184" max="184" width="4.59765625" customWidth="1"/>
    <col min="185" max="185" width="4.73046875" customWidth="1"/>
    <col min="186" max="186" width="4.265625" customWidth="1"/>
    <col min="187" max="187" width="4.1328125" customWidth="1"/>
    <col min="188" max="188" width="3.86328125" customWidth="1"/>
    <col min="189" max="189" width="4.73046875" customWidth="1"/>
    <col min="190" max="191" width="5" customWidth="1"/>
    <col min="192" max="192" width="4.86328125" customWidth="1"/>
    <col min="193" max="193" width="4.1328125" customWidth="1"/>
    <col min="194" max="194" width="3.73046875" customWidth="1"/>
    <col min="195" max="195" width="4" customWidth="1"/>
    <col min="196" max="196" width="3.86328125" customWidth="1"/>
    <col min="197" max="197" width="4.1328125" customWidth="1"/>
    <col min="198" max="198" width="4.265625" customWidth="1"/>
    <col min="199" max="200" width="3.86328125" customWidth="1"/>
    <col min="201" max="201" width="4.1328125" customWidth="1"/>
    <col min="202" max="202" width="3.73046875" customWidth="1"/>
    <col min="203" max="203" width="4.1328125" customWidth="1"/>
    <col min="204" max="205" width="3.86328125" customWidth="1"/>
    <col min="206" max="206" width="3.59765625" customWidth="1"/>
    <col min="207" max="207" width="4.265625" customWidth="1"/>
    <col min="208" max="208" width="3.73046875" customWidth="1"/>
    <col min="209" max="209" width="3.3984375" customWidth="1"/>
    <col min="210" max="210" width="3.59765625" customWidth="1"/>
    <col min="211" max="211" width="4.3984375" customWidth="1"/>
    <col min="212" max="213" width="4" customWidth="1"/>
    <col min="214" max="214" width="3.59765625" customWidth="1"/>
    <col min="215" max="216" width="3.73046875" customWidth="1"/>
    <col min="217" max="217" width="3.86328125" customWidth="1"/>
  </cols>
  <sheetData>
    <row r="1" spans="1:217">
      <c r="A1" t="s">
        <v>174</v>
      </c>
      <c r="B1">
        <f ca="1">Summary!O3</f>
        <v>100</v>
      </c>
      <c r="C1">
        <f ca="1">Summary!P3</f>
        <v>100</v>
      </c>
      <c r="D1">
        <f ca="1">Summary!Q3</f>
        <v>50</v>
      </c>
      <c r="E1">
        <f ca="1">Summary!R3</f>
        <v>50</v>
      </c>
      <c r="F1">
        <f ca="1">Summary!S3</f>
        <v>50</v>
      </c>
      <c r="G1">
        <f ca="1">Summary!T3</f>
        <v>50</v>
      </c>
      <c r="H1">
        <f ca="1">Summary!U3</f>
        <v>50</v>
      </c>
      <c r="I1">
        <f ca="1">Summary!V3</f>
        <v>100</v>
      </c>
      <c r="J1">
        <f ca="1">Summary!W3</f>
        <v>50</v>
      </c>
      <c r="K1">
        <f ca="1">Summary!X3</f>
        <v>100</v>
      </c>
      <c r="L1">
        <f ca="1">Summary!Y3</f>
        <v>100</v>
      </c>
      <c r="M1">
        <f ca="1">Summary!Z3</f>
        <v>100</v>
      </c>
      <c r="N1">
        <f ca="1">Summary!AA3</f>
        <v>100</v>
      </c>
      <c r="O1">
        <f ca="1">Summary!AB3</f>
        <v>100</v>
      </c>
      <c r="P1">
        <f ca="1">Summary!AC3</f>
        <v>100</v>
      </c>
      <c r="Q1">
        <f ca="1">Summary!AD3</f>
        <v>100</v>
      </c>
      <c r="R1">
        <f ca="1">Summary!AE3</f>
        <v>50</v>
      </c>
      <c r="S1">
        <f ca="1">Summary!AF3</f>
        <v>100</v>
      </c>
      <c r="T1">
        <f ca="1">Summary!AG3</f>
        <v>0</v>
      </c>
      <c r="U1">
        <f ca="1">Summary!AH3</f>
        <v>100</v>
      </c>
      <c r="V1">
        <f ca="1">Summary!AI3</f>
        <v>50</v>
      </c>
      <c r="W1">
        <f ca="1">Summary!AJ3</f>
        <v>100</v>
      </c>
      <c r="X1">
        <f ca="1">Summary!AK3</f>
        <v>100</v>
      </c>
      <c r="Y1">
        <f ca="1">Summary!AL3</f>
        <v>50</v>
      </c>
      <c r="Z1">
        <f ca="1">Summary!AM3</f>
        <v>50</v>
      </c>
      <c r="AA1">
        <f ca="1">Summary!AN3</f>
        <v>0</v>
      </c>
      <c r="AB1">
        <f ca="1">Summary!AO3</f>
        <v>100</v>
      </c>
      <c r="AC1">
        <f ca="1">Summary!AP3</f>
        <v>0</v>
      </c>
      <c r="AD1">
        <f ca="1">Summary!AQ3</f>
        <v>100</v>
      </c>
      <c r="AE1">
        <f ca="1">Summary!AR3</f>
        <v>0</v>
      </c>
      <c r="AF1">
        <f ca="1">Summary!AS3</f>
        <v>100</v>
      </c>
      <c r="AG1">
        <f ca="1">Summary!AT3</f>
        <v>100</v>
      </c>
      <c r="AH1">
        <f ca="1">Summary!AU3</f>
        <v>50</v>
      </c>
      <c r="AI1">
        <f ca="1">Summary!AV3</f>
        <v>0</v>
      </c>
      <c r="AJ1">
        <f ca="1">Summary!AW3</f>
        <v>0</v>
      </c>
      <c r="AK1">
        <f ca="1">Summary!AX3</f>
        <v>0</v>
      </c>
      <c r="AL1">
        <f ca="1">Summary!O4</f>
        <v>66.666666666666657</v>
      </c>
      <c r="AM1">
        <f ca="1">Summary!P4</f>
        <v>98.571428571428584</v>
      </c>
      <c r="AN1">
        <f ca="1">Summary!Q4</f>
        <v>84.285714285714292</v>
      </c>
      <c r="AO1">
        <f ca="1">Summary!R4</f>
        <v>61.428571428571431</v>
      </c>
      <c r="AP1">
        <f ca="1">Summary!S4</f>
        <v>65.714285714285708</v>
      </c>
      <c r="AQ1">
        <f ca="1">Summary!T4</f>
        <v>61.428571428571431</v>
      </c>
      <c r="AR1">
        <f ca="1">Summary!U4</f>
        <v>44.285714285714285</v>
      </c>
      <c r="AS1">
        <f ca="1">Summary!V4</f>
        <v>100</v>
      </c>
      <c r="AT1">
        <f ca="1">Summary!W4</f>
        <v>72.857142857142847</v>
      </c>
      <c r="AU1">
        <f ca="1">Summary!X4</f>
        <v>40</v>
      </c>
      <c r="AV1">
        <f ca="1">Summary!Y4</f>
        <v>91.428571428571431</v>
      </c>
      <c r="AW1">
        <f ca="1">Summary!Z4</f>
        <v>95.714285714285722</v>
      </c>
      <c r="AX1">
        <f ca="1">Summary!AA4</f>
        <v>100</v>
      </c>
      <c r="AY1">
        <f ca="1">Summary!AB4</f>
        <v>85.714285714285708</v>
      </c>
      <c r="AZ1">
        <f ca="1">Summary!AC4</f>
        <v>100</v>
      </c>
      <c r="BA1">
        <f ca="1">Summary!AD4</f>
        <v>94.285714285714278</v>
      </c>
      <c r="BB1">
        <f ca="1">Summary!AE4</f>
        <v>52.857142857142861</v>
      </c>
      <c r="BC1">
        <f ca="1">Summary!AF4</f>
        <v>100</v>
      </c>
      <c r="BD1">
        <f ca="1">Summary!AG4</f>
        <v>48.571428571428569</v>
      </c>
      <c r="BE1">
        <f ca="1">Summary!AH4</f>
        <v>100</v>
      </c>
      <c r="BF1">
        <f ca="1">Summary!AI4</f>
        <v>65.714285714285708</v>
      </c>
      <c r="BG1">
        <f ca="1">Summary!AJ4</f>
        <v>100</v>
      </c>
      <c r="BH1">
        <f ca="1">Summary!AK4</f>
        <v>100</v>
      </c>
      <c r="BI1">
        <f ca="1">Summary!AL4</f>
        <v>50</v>
      </c>
      <c r="BJ1">
        <f ca="1">Summary!AM4</f>
        <v>94.285714285714278</v>
      </c>
      <c r="BK1">
        <f ca="1">Summary!AN4</f>
        <v>14.285714285714285</v>
      </c>
      <c r="BL1">
        <f ca="1">Summary!AO4</f>
        <v>100</v>
      </c>
      <c r="BM1">
        <f ca="1">Summary!AP4</f>
        <v>68.571428571428569</v>
      </c>
      <c r="BN1">
        <f ca="1">Summary!AQ4</f>
        <v>100</v>
      </c>
      <c r="BO1">
        <f ca="1">Summary!AR4</f>
        <v>38.571428571428577</v>
      </c>
      <c r="BP1">
        <f ca="1">Summary!AS4</f>
        <v>78.571428571428569</v>
      </c>
      <c r="BQ1">
        <f ca="1">Summary!AT4</f>
        <v>100</v>
      </c>
      <c r="BR1">
        <f ca="1">Summary!AU4</f>
        <v>64.285714285714292</v>
      </c>
      <c r="BS1">
        <f ca="1">Summary!AV4</f>
        <v>24.285714285714285</v>
      </c>
      <c r="BT1">
        <f ca="1">Summary!AW4</f>
        <v>17.142857142857142</v>
      </c>
      <c r="BU1">
        <f ca="1">Summary!AX4</f>
        <v>14.285714285714285</v>
      </c>
      <c r="BV1">
        <f ca="1">Summary!O5</f>
        <v>100</v>
      </c>
      <c r="BW1">
        <f ca="1">Summary!P5</f>
        <v>100</v>
      </c>
      <c r="BX1">
        <f ca="1">Summary!Q5</f>
        <v>82.432432432432435</v>
      </c>
      <c r="BY1">
        <f ca="1">Summary!R5</f>
        <v>59.45945945945946</v>
      </c>
      <c r="BZ1">
        <f ca="1">Summary!S5</f>
        <v>67.567567567567565</v>
      </c>
      <c r="CA1">
        <f ca="1">Summary!T5</f>
        <v>63.513513513513509</v>
      </c>
      <c r="CB1">
        <f ca="1">Summary!U5</f>
        <v>45.945945945945951</v>
      </c>
      <c r="CC1">
        <f ca="1">Summary!V5</f>
        <v>95.945945945945937</v>
      </c>
      <c r="CD1">
        <f ca="1">Summary!W5</f>
        <v>77.027027027027032</v>
      </c>
      <c r="CE1">
        <f ca="1">Summary!X5</f>
        <v>43.243243243243242</v>
      </c>
      <c r="CF1">
        <f ca="1">Summary!Y5</f>
        <v>94.594594594594597</v>
      </c>
      <c r="CG1">
        <f ca="1">Summary!Z5</f>
        <v>91.891891891891902</v>
      </c>
      <c r="CH1">
        <f ca="1">Summary!AA5</f>
        <v>100</v>
      </c>
      <c r="CI1">
        <f ca="1">Summary!AB5</f>
        <v>72.972972972972968</v>
      </c>
      <c r="CJ1">
        <f ca="1">Summary!AC5</f>
        <v>100</v>
      </c>
      <c r="CK1">
        <f ca="1">Summary!AD5</f>
        <v>90.540540540540533</v>
      </c>
      <c r="CL1">
        <f ca="1">Summary!AE5</f>
        <v>72.972972972972968</v>
      </c>
      <c r="CM1">
        <f ca="1">Summary!AF5</f>
        <v>100</v>
      </c>
      <c r="CN1">
        <f ca="1">Summary!AG5</f>
        <v>44.594594594594597</v>
      </c>
      <c r="CO1">
        <f ca="1">Summary!AH5</f>
        <v>97.297297297297305</v>
      </c>
      <c r="CP1">
        <f ca="1">Summary!AI5</f>
        <v>64.86486486486487</v>
      </c>
      <c r="CQ1">
        <f ca="1">Summary!AJ5</f>
        <v>98.648648648648646</v>
      </c>
      <c r="CR1">
        <f ca="1">Summary!AK5</f>
        <v>100</v>
      </c>
      <c r="CS1">
        <f ca="1">Summary!AL5</f>
        <v>52.702702702702695</v>
      </c>
      <c r="CT1">
        <f ca="1">Summary!AM5</f>
        <v>85.13513513513513</v>
      </c>
      <c r="CU1">
        <f ca="1">Summary!AN5</f>
        <v>21.621621621621621</v>
      </c>
      <c r="CV1">
        <f ca="1">Summary!AO5</f>
        <v>100</v>
      </c>
      <c r="CW1">
        <f ca="1">Summary!AP5</f>
        <v>58.108108108108105</v>
      </c>
      <c r="CX1">
        <f ca="1">Summary!AQ5</f>
        <v>100</v>
      </c>
      <c r="CY1">
        <f ca="1">Summary!AR5</f>
        <v>50</v>
      </c>
      <c r="CZ1">
        <f ca="1">Summary!AS5</f>
        <v>93.243243243243242</v>
      </c>
      <c r="DA1">
        <f ca="1">Summary!AT5</f>
        <v>100</v>
      </c>
      <c r="DB1">
        <f ca="1">Summary!AU5</f>
        <v>59.45945945945946</v>
      </c>
      <c r="DC1">
        <f ca="1">Summary!AV5</f>
        <v>27.027027027027028</v>
      </c>
      <c r="DD1">
        <f ca="1">Summary!AW5</f>
        <v>27.027027027027028</v>
      </c>
      <c r="DE1">
        <f ca="1">Summary!AX5</f>
        <v>22.972972972972975</v>
      </c>
      <c r="DF1" t="e">
        <f>Summary!#REF!</f>
        <v>#REF!</v>
      </c>
      <c r="DG1" t="e">
        <f>Summary!#REF!</f>
        <v>#REF!</v>
      </c>
      <c r="DH1" t="e">
        <f>Summary!#REF!</f>
        <v>#REF!</v>
      </c>
      <c r="DI1" t="e">
        <f>Summary!#REF!</f>
        <v>#REF!</v>
      </c>
      <c r="DJ1" t="e">
        <f>Summary!#REF!</f>
        <v>#REF!</v>
      </c>
      <c r="DK1" t="e">
        <f>Summary!#REF!</f>
        <v>#REF!</v>
      </c>
      <c r="DL1" t="e">
        <f>Summary!#REF!</f>
        <v>#REF!</v>
      </c>
      <c r="DM1" t="e">
        <f>Summary!#REF!</f>
        <v>#REF!</v>
      </c>
      <c r="DN1" t="e">
        <f>Summary!#REF!</f>
        <v>#REF!</v>
      </c>
      <c r="DO1" t="e">
        <f>Summary!#REF!</f>
        <v>#REF!</v>
      </c>
      <c r="DP1" t="e">
        <f>Summary!#REF!</f>
        <v>#REF!</v>
      </c>
      <c r="DQ1" t="e">
        <f>Summary!#REF!</f>
        <v>#REF!</v>
      </c>
      <c r="DR1" t="e">
        <f>Summary!#REF!</f>
        <v>#REF!</v>
      </c>
      <c r="DS1" t="e">
        <f>Summary!#REF!</f>
        <v>#REF!</v>
      </c>
      <c r="DT1" t="e">
        <f>Summary!#REF!</f>
        <v>#REF!</v>
      </c>
      <c r="DU1" t="e">
        <f>Summary!#REF!</f>
        <v>#REF!</v>
      </c>
      <c r="DV1" t="e">
        <f>Summary!#REF!</f>
        <v>#REF!</v>
      </c>
      <c r="DW1" t="e">
        <f>Summary!#REF!</f>
        <v>#REF!</v>
      </c>
      <c r="DX1" t="e">
        <f>Summary!#REF!</f>
        <v>#REF!</v>
      </c>
      <c r="DY1" t="e">
        <f>Summary!#REF!</f>
        <v>#REF!</v>
      </c>
      <c r="DZ1" t="e">
        <f>Summary!#REF!</f>
        <v>#REF!</v>
      </c>
      <c r="EA1" t="e">
        <f>Summary!#REF!</f>
        <v>#REF!</v>
      </c>
      <c r="EB1" t="e">
        <f>Summary!#REF!</f>
        <v>#REF!</v>
      </c>
      <c r="EC1" t="e">
        <f>Summary!#REF!</f>
        <v>#REF!</v>
      </c>
      <c r="ED1" t="e">
        <f>Summary!#REF!</f>
        <v>#REF!</v>
      </c>
      <c r="EE1" t="e">
        <f>Summary!#REF!</f>
        <v>#REF!</v>
      </c>
      <c r="EF1" t="e">
        <f>Summary!#REF!</f>
        <v>#REF!</v>
      </c>
      <c r="EG1" t="e">
        <f>Summary!#REF!</f>
        <v>#REF!</v>
      </c>
      <c r="EH1" t="e">
        <f>Summary!#REF!</f>
        <v>#REF!</v>
      </c>
      <c r="EI1" t="e">
        <f>Summary!#REF!</f>
        <v>#REF!</v>
      </c>
      <c r="EJ1" t="e">
        <f>Summary!#REF!</f>
        <v>#REF!</v>
      </c>
      <c r="EK1" t="e">
        <f>Summary!#REF!</f>
        <v>#REF!</v>
      </c>
      <c r="EL1" t="e">
        <f>Summary!#REF!</f>
        <v>#REF!</v>
      </c>
      <c r="EM1" t="e">
        <f>Summary!#REF!</f>
        <v>#REF!</v>
      </c>
      <c r="EN1" t="e">
        <f>Summary!#REF!</f>
        <v>#REF!</v>
      </c>
      <c r="EO1" t="e">
        <f>Summary!#REF!</f>
        <v>#REF!</v>
      </c>
      <c r="EP1" t="e">
        <f>Summary!#REF!</f>
        <v>#REF!</v>
      </c>
      <c r="EQ1" t="e">
        <f>Summary!#REF!</f>
        <v>#REF!</v>
      </c>
      <c r="ER1" t="e">
        <f>Summary!#REF!</f>
        <v>#REF!</v>
      </c>
      <c r="ES1" t="e">
        <f>Summary!#REF!</f>
        <v>#REF!</v>
      </c>
      <c r="ET1" t="e">
        <f>Summary!#REF!</f>
        <v>#REF!</v>
      </c>
      <c r="EU1" t="e">
        <f>Summary!#REF!</f>
        <v>#REF!</v>
      </c>
      <c r="EV1" t="e">
        <f>Summary!#REF!</f>
        <v>#REF!</v>
      </c>
      <c r="EW1" t="e">
        <f>Summary!#REF!</f>
        <v>#REF!</v>
      </c>
      <c r="EX1" t="e">
        <f>Summary!#REF!</f>
        <v>#REF!</v>
      </c>
      <c r="EY1" t="e">
        <f>Summary!#REF!</f>
        <v>#REF!</v>
      </c>
      <c r="EZ1" t="e">
        <f>Summary!#REF!</f>
        <v>#REF!</v>
      </c>
      <c r="FA1" t="e">
        <f>Summary!#REF!</f>
        <v>#REF!</v>
      </c>
      <c r="FB1" t="e">
        <f>Summary!#REF!</f>
        <v>#REF!</v>
      </c>
      <c r="FC1" t="e">
        <f>Summary!#REF!</f>
        <v>#REF!</v>
      </c>
      <c r="FD1" t="e">
        <f>Summary!#REF!</f>
        <v>#REF!</v>
      </c>
      <c r="FE1" t="e">
        <f>Summary!#REF!</f>
        <v>#REF!</v>
      </c>
      <c r="FF1" t="e">
        <f>Summary!#REF!</f>
        <v>#REF!</v>
      </c>
      <c r="FG1" t="e">
        <f>Summary!#REF!</f>
        <v>#REF!</v>
      </c>
      <c r="FH1" t="e">
        <f>Summary!#REF!</f>
        <v>#REF!</v>
      </c>
      <c r="FI1" t="e">
        <f>Summary!#REF!</f>
        <v>#REF!</v>
      </c>
      <c r="FJ1" t="e">
        <f>Summary!#REF!</f>
        <v>#REF!</v>
      </c>
      <c r="FK1" t="e">
        <f>Summary!#REF!</f>
        <v>#REF!</v>
      </c>
      <c r="FL1" t="e">
        <f>Summary!#REF!</f>
        <v>#REF!</v>
      </c>
      <c r="FM1" t="e">
        <f>Summary!#REF!</f>
        <v>#REF!</v>
      </c>
      <c r="FN1" t="e">
        <f>Summary!#REF!</f>
        <v>#REF!</v>
      </c>
      <c r="FO1" t="e">
        <f>Summary!#REF!</f>
        <v>#REF!</v>
      </c>
      <c r="FP1" t="e">
        <f>Summary!#REF!</f>
        <v>#REF!</v>
      </c>
      <c r="FQ1" t="e">
        <f>Summary!#REF!</f>
        <v>#REF!</v>
      </c>
      <c r="FR1" t="e">
        <f>Summary!#REF!</f>
        <v>#REF!</v>
      </c>
      <c r="FS1" t="e">
        <f>Summary!#REF!</f>
        <v>#REF!</v>
      </c>
      <c r="FT1" t="e">
        <f>Summary!#REF!</f>
        <v>#REF!</v>
      </c>
      <c r="FU1" t="e">
        <f>Summary!#REF!</f>
        <v>#REF!</v>
      </c>
      <c r="FV1" t="e">
        <f>Summary!#REF!</f>
        <v>#REF!</v>
      </c>
      <c r="FW1" t="e">
        <f>Summary!#REF!</f>
        <v>#REF!</v>
      </c>
      <c r="FX1" t="e">
        <f>Summary!#REF!</f>
        <v>#REF!</v>
      </c>
      <c r="FY1" t="e">
        <f>Summary!#REF!</f>
        <v>#REF!</v>
      </c>
      <c r="FZ1" t="e">
        <f>Summary!#REF!</f>
        <v>#REF!</v>
      </c>
      <c r="GA1" t="e">
        <f>Summary!#REF!</f>
        <v>#REF!</v>
      </c>
      <c r="GB1" t="e">
        <f>Summary!#REF!</f>
        <v>#REF!</v>
      </c>
      <c r="GC1" t="e">
        <f>Summary!#REF!</f>
        <v>#REF!</v>
      </c>
      <c r="GD1" t="e">
        <f>Summary!#REF!</f>
        <v>#REF!</v>
      </c>
      <c r="GE1" t="e">
        <f>Summary!#REF!</f>
        <v>#REF!</v>
      </c>
      <c r="GF1" t="e">
        <f>Summary!#REF!</f>
        <v>#REF!</v>
      </c>
      <c r="GG1" t="e">
        <f>Summary!#REF!</f>
        <v>#REF!</v>
      </c>
      <c r="GH1" t="e">
        <f>Summary!#REF!</f>
        <v>#REF!</v>
      </c>
      <c r="GI1" t="e">
        <f>Summary!#REF!</f>
        <v>#REF!</v>
      </c>
      <c r="GJ1" t="e">
        <f>Summary!#REF!</f>
        <v>#REF!</v>
      </c>
      <c r="GK1" t="e">
        <f>Summary!#REF!</f>
        <v>#REF!</v>
      </c>
      <c r="GL1" t="e">
        <f>Summary!#REF!</f>
        <v>#REF!</v>
      </c>
      <c r="GM1" t="e">
        <f>Summary!#REF!</f>
        <v>#REF!</v>
      </c>
      <c r="GN1" t="e">
        <f>Summary!#REF!</f>
        <v>#REF!</v>
      </c>
      <c r="GO1" t="e">
        <f>Summary!#REF!</f>
        <v>#REF!</v>
      </c>
      <c r="GP1" t="e">
        <f>Summary!#REF!</f>
        <v>#REF!</v>
      </c>
      <c r="GQ1" t="e">
        <f>Summary!#REF!</f>
        <v>#REF!</v>
      </c>
      <c r="GR1" t="e">
        <f>Summary!#REF!</f>
        <v>#REF!</v>
      </c>
      <c r="GS1" t="e">
        <f>Summary!#REF!</f>
        <v>#REF!</v>
      </c>
      <c r="GT1" t="e">
        <f>Summary!#REF!</f>
        <v>#REF!</v>
      </c>
      <c r="GU1" t="e">
        <f>Summary!#REF!</f>
        <v>#REF!</v>
      </c>
      <c r="GV1" t="e">
        <f>Summary!#REF!</f>
        <v>#REF!</v>
      </c>
      <c r="GW1" t="e">
        <f>Summary!#REF!</f>
        <v>#REF!</v>
      </c>
      <c r="GX1" t="e">
        <f>Summary!#REF!</f>
        <v>#REF!</v>
      </c>
      <c r="GY1" t="e">
        <f>Summary!#REF!</f>
        <v>#REF!</v>
      </c>
      <c r="GZ1" t="e">
        <f>Summary!#REF!</f>
        <v>#REF!</v>
      </c>
      <c r="HA1" t="e">
        <f>Summary!#REF!</f>
        <v>#REF!</v>
      </c>
      <c r="HB1" t="e">
        <f>Summary!#REF!</f>
        <v>#REF!</v>
      </c>
      <c r="HC1" t="e">
        <f>Summary!#REF!</f>
        <v>#REF!</v>
      </c>
      <c r="HD1" t="e">
        <f>Summary!#REF!</f>
        <v>#REF!</v>
      </c>
      <c r="HE1" t="e">
        <f>Summary!#REF!</f>
        <v>#REF!</v>
      </c>
      <c r="HF1" t="e">
        <f>Summary!#REF!</f>
        <v>#REF!</v>
      </c>
      <c r="HG1" t="e">
        <f>Summary!#REF!</f>
        <v>#REF!</v>
      </c>
      <c r="HH1" t="e">
        <f>Summary!#REF!</f>
        <v>#REF!</v>
      </c>
      <c r="HI1" t="e">
        <f>Summary!#REF!</f>
        <v>#REF!</v>
      </c>
    </row>
    <row r="2" spans="1:217">
      <c r="A2" t="s">
        <v>175</v>
      </c>
      <c r="B2">
        <f ca="1">Summary!$O$6</f>
        <v>100</v>
      </c>
      <c r="C2">
        <f ca="1">Summary!P6</f>
        <v>100</v>
      </c>
      <c r="D2">
        <f ca="1">Summary!Q6</f>
        <v>50</v>
      </c>
      <c r="E2">
        <f ca="1">Summary!R6</f>
        <v>50</v>
      </c>
      <c r="F2">
        <f ca="1">Summary!S6</f>
        <v>50</v>
      </c>
      <c r="G2">
        <f ca="1">Summary!T6</f>
        <v>50</v>
      </c>
      <c r="H2">
        <f ca="1">Summary!U6</f>
        <v>50</v>
      </c>
      <c r="I2">
        <f ca="1">Summary!V6</f>
        <v>100</v>
      </c>
      <c r="J2">
        <f ca="1">Summary!W6</f>
        <v>50</v>
      </c>
      <c r="K2">
        <f ca="1">Summary!X6</f>
        <v>100</v>
      </c>
      <c r="L2">
        <f ca="1">Summary!Y6</f>
        <v>100</v>
      </c>
      <c r="M2">
        <f ca="1">Summary!Z6</f>
        <v>100</v>
      </c>
      <c r="N2">
        <f ca="1">Summary!AA6</f>
        <v>100</v>
      </c>
      <c r="O2">
        <f ca="1">Summary!AB6</f>
        <v>100</v>
      </c>
      <c r="P2">
        <f ca="1">Summary!AC6</f>
        <v>100</v>
      </c>
      <c r="Q2">
        <f ca="1">Summary!AD6</f>
        <v>100</v>
      </c>
      <c r="R2">
        <f ca="1">Summary!AE6</f>
        <v>50</v>
      </c>
      <c r="S2">
        <f ca="1">Summary!AF6</f>
        <v>100</v>
      </c>
      <c r="T2">
        <f ca="1">Summary!AG6</f>
        <v>0</v>
      </c>
      <c r="U2">
        <f ca="1">Summary!AH6</f>
        <v>100</v>
      </c>
      <c r="V2">
        <f ca="1">Summary!AI6</f>
        <v>50</v>
      </c>
      <c r="W2">
        <f ca="1">Summary!AJ6</f>
        <v>100</v>
      </c>
      <c r="X2">
        <f ca="1">Summary!AK6</f>
        <v>100</v>
      </c>
      <c r="Y2">
        <f ca="1">Summary!AL6</f>
        <v>50</v>
      </c>
      <c r="Z2">
        <f ca="1">Summary!AM6</f>
        <v>50</v>
      </c>
      <c r="AA2">
        <f ca="1">Summary!AN6</f>
        <v>0</v>
      </c>
      <c r="AB2">
        <f ca="1">Summary!AO6</f>
        <v>100</v>
      </c>
      <c r="AC2">
        <f ca="1">Summary!AP6</f>
        <v>0</v>
      </c>
      <c r="AD2">
        <f ca="1">Summary!AQ6</f>
        <v>100</v>
      </c>
      <c r="AE2">
        <f ca="1">Summary!AR6</f>
        <v>0</v>
      </c>
      <c r="AF2">
        <f ca="1">Summary!AS6</f>
        <v>100</v>
      </c>
      <c r="AG2">
        <f ca="1">Summary!AT6</f>
        <v>100</v>
      </c>
      <c r="AH2">
        <f ca="1">Summary!AU6</f>
        <v>50</v>
      </c>
      <c r="AI2">
        <f ca="1">Summary!AV6</f>
        <v>0</v>
      </c>
      <c r="AJ2">
        <f ca="1">Summary!AW6</f>
        <v>0</v>
      </c>
      <c r="AK2">
        <f ca="1">Summary!AX6</f>
        <v>0</v>
      </c>
      <c r="AL2">
        <f ca="1">Summary!O7</f>
        <v>100</v>
      </c>
      <c r="AM2">
        <f ca="1">Summary!P7</f>
        <v>100</v>
      </c>
      <c r="AN2">
        <f ca="1">Summary!Q7</f>
        <v>87.5</v>
      </c>
      <c r="AO2">
        <f ca="1">Summary!R7</f>
        <v>50</v>
      </c>
      <c r="AP2">
        <f ca="1">Summary!S7</f>
        <v>50</v>
      </c>
      <c r="AQ2">
        <f ca="1">Summary!T7</f>
        <v>50</v>
      </c>
      <c r="AR2">
        <f ca="1">Summary!U7</f>
        <v>50</v>
      </c>
      <c r="AS2">
        <f ca="1">Summary!V7</f>
        <v>100</v>
      </c>
      <c r="AT2">
        <f ca="1">Summary!W7</f>
        <v>87.5</v>
      </c>
      <c r="AU2">
        <f ca="1">Summary!X7</f>
        <v>87.5</v>
      </c>
      <c r="AV2">
        <f ca="1">Summary!Y7</f>
        <v>87.5</v>
      </c>
      <c r="AW2">
        <f ca="1">Summary!Z7</f>
        <v>100</v>
      </c>
      <c r="AX2">
        <f ca="1">Summary!AA7</f>
        <v>100</v>
      </c>
      <c r="AY2">
        <f ca="1">Summary!AB7</f>
        <v>100</v>
      </c>
      <c r="AZ2">
        <f ca="1">Summary!AC7</f>
        <v>100</v>
      </c>
      <c r="BA2">
        <f ca="1">Summary!AD7</f>
        <v>100</v>
      </c>
      <c r="BB2">
        <f ca="1">Summary!AE7</f>
        <v>87.5</v>
      </c>
      <c r="BC2">
        <f ca="1">Summary!AF7</f>
        <v>100</v>
      </c>
      <c r="BD2">
        <f ca="1">Summary!AG7</f>
        <v>37.5</v>
      </c>
      <c r="BE2">
        <f ca="1">Summary!AH7</f>
        <v>100</v>
      </c>
      <c r="BF2">
        <f ca="1">Summary!AI7</f>
        <v>50</v>
      </c>
      <c r="BG2">
        <f ca="1">Summary!AJ7</f>
        <v>100</v>
      </c>
      <c r="BH2">
        <f ca="1">Summary!AK7</f>
        <v>100</v>
      </c>
      <c r="BI2">
        <f ca="1">Summary!AL7</f>
        <v>50</v>
      </c>
      <c r="BJ2">
        <f ca="1">Summary!AM7</f>
        <v>100</v>
      </c>
      <c r="BK2">
        <f ca="1">Summary!AN7</f>
        <v>0</v>
      </c>
      <c r="BL2">
        <f ca="1">Summary!AO7</f>
        <v>100</v>
      </c>
      <c r="BM2">
        <f ca="1">Summary!AP7</f>
        <v>50</v>
      </c>
      <c r="BN2">
        <f ca="1">Summary!AQ7</f>
        <v>100</v>
      </c>
      <c r="BO2">
        <f ca="1">Summary!AR7</f>
        <v>12.5</v>
      </c>
      <c r="BP2">
        <f ca="1">Summary!AS7</f>
        <v>75</v>
      </c>
      <c r="BQ2">
        <f ca="1">Summary!AT7</f>
        <v>100</v>
      </c>
      <c r="BR2">
        <f ca="1">Summary!AU7</f>
        <v>50</v>
      </c>
      <c r="BS2">
        <f ca="1">Summary!AV7</f>
        <v>0</v>
      </c>
      <c r="BT2">
        <f ca="1">Summary!AW7</f>
        <v>0</v>
      </c>
      <c r="BU2">
        <f ca="1">Summary!AX7</f>
        <v>0</v>
      </c>
      <c r="BV2">
        <f ca="1">Summary!O8</f>
        <v>100</v>
      </c>
      <c r="BW2">
        <f ca="1">Summary!P8</f>
        <v>100</v>
      </c>
      <c r="BX2">
        <f ca="1">Summary!Q8</f>
        <v>87.5</v>
      </c>
      <c r="BY2">
        <f ca="1">Summary!R8</f>
        <v>50</v>
      </c>
      <c r="BZ2">
        <f ca="1">Summary!S8</f>
        <v>62.5</v>
      </c>
      <c r="CA2">
        <f ca="1">Summary!T8</f>
        <v>50</v>
      </c>
      <c r="CB2">
        <f ca="1">Summary!U8</f>
        <v>50</v>
      </c>
      <c r="CC2">
        <f ca="1">Summary!V8</f>
        <v>100</v>
      </c>
      <c r="CD2">
        <f ca="1">Summary!W8</f>
        <v>87.5</v>
      </c>
      <c r="CE2">
        <f ca="1">Summary!X8</f>
        <v>75</v>
      </c>
      <c r="CF2">
        <f ca="1">Summary!Y8</f>
        <v>75</v>
      </c>
      <c r="CG2">
        <f ca="1">Summary!Z8</f>
        <v>100</v>
      </c>
      <c r="CH2">
        <f ca="1">Summary!AA8</f>
        <v>100</v>
      </c>
      <c r="CI2">
        <f ca="1">Summary!AB8</f>
        <v>62.5</v>
      </c>
      <c r="CJ2">
        <f ca="1">Summary!AC8</f>
        <v>100</v>
      </c>
      <c r="CK2">
        <f ca="1">Summary!AD8</f>
        <v>100</v>
      </c>
      <c r="CL2">
        <f ca="1">Summary!AE8</f>
        <v>75</v>
      </c>
      <c r="CM2">
        <f ca="1">Summary!AF8</f>
        <v>100</v>
      </c>
      <c r="CN2">
        <f ca="1">Summary!AG8</f>
        <v>37.5</v>
      </c>
      <c r="CO2">
        <f ca="1">Summary!AH8</f>
        <v>100</v>
      </c>
      <c r="CP2">
        <f ca="1">Summary!AI8</f>
        <v>50</v>
      </c>
      <c r="CQ2">
        <f ca="1">Summary!AJ8</f>
        <v>87.5</v>
      </c>
      <c r="CR2">
        <f ca="1">Summary!AK8</f>
        <v>100</v>
      </c>
      <c r="CS2">
        <f ca="1">Summary!AL8</f>
        <v>50</v>
      </c>
      <c r="CT2">
        <f ca="1">Summary!AM8</f>
        <v>100</v>
      </c>
      <c r="CU2">
        <f ca="1">Summary!AN8</f>
        <v>0</v>
      </c>
      <c r="CV2">
        <f ca="1">Summary!AO8</f>
        <v>100</v>
      </c>
      <c r="CW2">
        <f ca="1">Summary!AP8</f>
        <v>100</v>
      </c>
      <c r="CX2">
        <f ca="1">Summary!AQ8</f>
        <v>100</v>
      </c>
      <c r="CY2">
        <f ca="1">Summary!AR8</f>
        <v>62.5</v>
      </c>
      <c r="CZ2">
        <f ca="1">Summary!AS8</f>
        <v>75</v>
      </c>
      <c r="DA2">
        <f ca="1">Summary!AT8</f>
        <v>100</v>
      </c>
      <c r="DB2">
        <f ca="1">Summary!AU8</f>
        <v>50</v>
      </c>
      <c r="DC2">
        <f ca="1">Summary!AV8</f>
        <v>37.5</v>
      </c>
      <c r="DD2">
        <f ca="1">Summary!AW8</f>
        <v>37.5</v>
      </c>
      <c r="DE2">
        <f ca="1">Summary!AX8</f>
        <v>37.5</v>
      </c>
      <c r="DF2" t="e">
        <f>Summary!#REF!</f>
        <v>#REF!</v>
      </c>
      <c r="DG2" t="e">
        <f>Summary!#REF!</f>
        <v>#REF!</v>
      </c>
      <c r="DH2" t="e">
        <f>Summary!#REF!</f>
        <v>#REF!</v>
      </c>
      <c r="DI2" t="e">
        <f>Summary!#REF!</f>
        <v>#REF!</v>
      </c>
      <c r="DJ2" t="e">
        <f>Summary!#REF!</f>
        <v>#REF!</v>
      </c>
      <c r="DK2" t="e">
        <f>Summary!#REF!</f>
        <v>#REF!</v>
      </c>
      <c r="DL2" t="e">
        <f>Summary!#REF!</f>
        <v>#REF!</v>
      </c>
      <c r="DM2" t="e">
        <f>Summary!#REF!</f>
        <v>#REF!</v>
      </c>
      <c r="DN2" t="e">
        <f>Summary!#REF!</f>
        <v>#REF!</v>
      </c>
      <c r="DO2" t="e">
        <f>Summary!#REF!</f>
        <v>#REF!</v>
      </c>
      <c r="DP2" t="e">
        <f>Summary!#REF!</f>
        <v>#REF!</v>
      </c>
      <c r="DQ2" t="e">
        <f>Summary!#REF!</f>
        <v>#REF!</v>
      </c>
      <c r="DR2" t="e">
        <f>Summary!#REF!</f>
        <v>#REF!</v>
      </c>
      <c r="DS2" t="e">
        <f>Summary!#REF!</f>
        <v>#REF!</v>
      </c>
      <c r="DT2" t="e">
        <f>Summary!#REF!</f>
        <v>#REF!</v>
      </c>
      <c r="DU2" t="e">
        <f>Summary!#REF!</f>
        <v>#REF!</v>
      </c>
      <c r="DV2" t="e">
        <f>Summary!#REF!</f>
        <v>#REF!</v>
      </c>
      <c r="DW2" t="e">
        <f>Summary!#REF!</f>
        <v>#REF!</v>
      </c>
      <c r="DX2" t="e">
        <f>Summary!#REF!</f>
        <v>#REF!</v>
      </c>
      <c r="DY2" t="e">
        <f>Summary!#REF!</f>
        <v>#REF!</v>
      </c>
      <c r="DZ2" t="e">
        <f>Summary!#REF!</f>
        <v>#REF!</v>
      </c>
      <c r="EA2" t="e">
        <f>Summary!#REF!</f>
        <v>#REF!</v>
      </c>
      <c r="EB2" t="e">
        <f>Summary!#REF!</f>
        <v>#REF!</v>
      </c>
      <c r="EC2" t="e">
        <f>Summary!#REF!</f>
        <v>#REF!</v>
      </c>
      <c r="ED2" t="e">
        <f>Summary!#REF!</f>
        <v>#REF!</v>
      </c>
      <c r="EE2" t="e">
        <f>Summary!#REF!</f>
        <v>#REF!</v>
      </c>
      <c r="EF2" t="e">
        <f>Summary!#REF!</f>
        <v>#REF!</v>
      </c>
      <c r="EG2" t="e">
        <f>Summary!#REF!</f>
        <v>#REF!</v>
      </c>
      <c r="EH2" t="e">
        <f>Summary!#REF!</f>
        <v>#REF!</v>
      </c>
      <c r="EI2" t="e">
        <f>Summary!#REF!</f>
        <v>#REF!</v>
      </c>
      <c r="EJ2" t="e">
        <f>Summary!#REF!</f>
        <v>#REF!</v>
      </c>
      <c r="EK2" t="e">
        <f>Summary!#REF!</f>
        <v>#REF!</v>
      </c>
      <c r="EL2" t="e">
        <f>Summary!#REF!</f>
        <v>#REF!</v>
      </c>
      <c r="EM2" t="e">
        <f>Summary!#REF!</f>
        <v>#REF!</v>
      </c>
      <c r="EN2" t="e">
        <f>Summary!#REF!</f>
        <v>#REF!</v>
      </c>
      <c r="EO2" t="e">
        <f>Summary!#REF!</f>
        <v>#REF!</v>
      </c>
      <c r="EP2" t="e">
        <f>Summary!#REF!</f>
        <v>#REF!</v>
      </c>
      <c r="EQ2" t="e">
        <f>Summary!#REF!</f>
        <v>#REF!</v>
      </c>
      <c r="ER2" t="e">
        <f>Summary!#REF!</f>
        <v>#REF!</v>
      </c>
      <c r="ES2" t="e">
        <f>Summary!#REF!</f>
        <v>#REF!</v>
      </c>
      <c r="ET2" t="e">
        <f>Summary!#REF!</f>
        <v>#REF!</v>
      </c>
      <c r="EU2" t="e">
        <f>Summary!#REF!</f>
        <v>#REF!</v>
      </c>
      <c r="EV2" t="e">
        <f>Summary!#REF!</f>
        <v>#REF!</v>
      </c>
      <c r="EW2" t="e">
        <f>Summary!#REF!</f>
        <v>#REF!</v>
      </c>
      <c r="EX2" t="e">
        <f>Summary!#REF!</f>
        <v>#REF!</v>
      </c>
      <c r="EY2" t="e">
        <f>Summary!#REF!</f>
        <v>#REF!</v>
      </c>
      <c r="EZ2" t="e">
        <f>Summary!#REF!</f>
        <v>#REF!</v>
      </c>
      <c r="FA2" t="e">
        <f>Summary!#REF!</f>
        <v>#REF!</v>
      </c>
      <c r="FB2" t="e">
        <f>Summary!#REF!</f>
        <v>#REF!</v>
      </c>
      <c r="FC2" t="e">
        <f>Summary!#REF!</f>
        <v>#REF!</v>
      </c>
      <c r="FD2" t="e">
        <f>Summary!#REF!</f>
        <v>#REF!</v>
      </c>
      <c r="FE2" t="e">
        <f>Summary!#REF!</f>
        <v>#REF!</v>
      </c>
      <c r="FF2" t="e">
        <f>Summary!#REF!</f>
        <v>#REF!</v>
      </c>
      <c r="FG2" t="e">
        <f>Summary!#REF!</f>
        <v>#REF!</v>
      </c>
      <c r="FH2" t="e">
        <f>Summary!#REF!</f>
        <v>#REF!</v>
      </c>
      <c r="FI2" t="e">
        <f>Summary!#REF!</f>
        <v>#REF!</v>
      </c>
      <c r="FJ2" t="e">
        <f>Summary!#REF!</f>
        <v>#REF!</v>
      </c>
      <c r="FK2" t="e">
        <f>Summary!#REF!</f>
        <v>#REF!</v>
      </c>
      <c r="FL2" t="e">
        <f>Summary!#REF!</f>
        <v>#REF!</v>
      </c>
      <c r="FM2" t="e">
        <f>Summary!#REF!</f>
        <v>#REF!</v>
      </c>
      <c r="FN2" t="e">
        <f>Summary!#REF!</f>
        <v>#REF!</v>
      </c>
      <c r="FO2" t="e">
        <f>Summary!#REF!</f>
        <v>#REF!</v>
      </c>
      <c r="FP2" t="e">
        <f>Summary!#REF!</f>
        <v>#REF!</v>
      </c>
      <c r="FQ2" t="e">
        <f>Summary!#REF!</f>
        <v>#REF!</v>
      </c>
      <c r="FR2" t="e">
        <f>Summary!#REF!</f>
        <v>#REF!</v>
      </c>
      <c r="FS2" t="e">
        <f>Summary!#REF!</f>
        <v>#REF!</v>
      </c>
      <c r="FT2" t="e">
        <f>Summary!#REF!</f>
        <v>#REF!</v>
      </c>
      <c r="FU2" t="e">
        <f>Summary!#REF!</f>
        <v>#REF!</v>
      </c>
      <c r="FV2" t="e">
        <f>Summary!#REF!</f>
        <v>#REF!</v>
      </c>
      <c r="FW2" t="e">
        <f>Summary!#REF!</f>
        <v>#REF!</v>
      </c>
      <c r="FX2" t="e">
        <f>Summary!#REF!</f>
        <v>#REF!</v>
      </c>
      <c r="FY2" t="e">
        <f>Summary!#REF!</f>
        <v>#REF!</v>
      </c>
      <c r="FZ2" t="e">
        <f>Summary!#REF!</f>
        <v>#REF!</v>
      </c>
      <c r="GA2" t="e">
        <f>Summary!#REF!</f>
        <v>#REF!</v>
      </c>
      <c r="GB2" t="e">
        <f>Summary!#REF!</f>
        <v>#REF!</v>
      </c>
      <c r="GC2" t="e">
        <f>Summary!#REF!</f>
        <v>#REF!</v>
      </c>
      <c r="GD2" t="e">
        <f>Summary!#REF!</f>
        <v>#REF!</v>
      </c>
      <c r="GE2" t="e">
        <f>Summary!#REF!</f>
        <v>#REF!</v>
      </c>
      <c r="GF2" t="e">
        <f>Summary!#REF!</f>
        <v>#REF!</v>
      </c>
      <c r="GG2" t="e">
        <f>Summary!#REF!</f>
        <v>#REF!</v>
      </c>
      <c r="GH2" t="e">
        <f>Summary!#REF!</f>
        <v>#REF!</v>
      </c>
      <c r="GI2" t="e">
        <f>Summary!#REF!</f>
        <v>#REF!</v>
      </c>
      <c r="GJ2" t="e">
        <f>Summary!#REF!</f>
        <v>#REF!</v>
      </c>
      <c r="GK2" t="e">
        <f>Summary!#REF!</f>
        <v>#REF!</v>
      </c>
      <c r="GL2" t="e">
        <f>Summary!#REF!</f>
        <v>#REF!</v>
      </c>
      <c r="GM2" t="e">
        <f>Summary!#REF!</f>
        <v>#REF!</v>
      </c>
      <c r="GN2" t="e">
        <f>Summary!#REF!</f>
        <v>#REF!</v>
      </c>
      <c r="GO2" t="e">
        <f>Summary!#REF!</f>
        <v>#REF!</v>
      </c>
      <c r="GP2" t="e">
        <f>Summary!#REF!</f>
        <v>#REF!</v>
      </c>
      <c r="GQ2" t="e">
        <f>Summary!#REF!</f>
        <v>#REF!</v>
      </c>
      <c r="GR2" t="e">
        <f>Summary!#REF!</f>
        <v>#REF!</v>
      </c>
      <c r="GS2" t="e">
        <f>Summary!#REF!</f>
        <v>#REF!</v>
      </c>
      <c r="GT2" t="e">
        <f>Summary!#REF!</f>
        <v>#REF!</v>
      </c>
      <c r="GU2" t="e">
        <f>Summary!#REF!</f>
        <v>#REF!</v>
      </c>
      <c r="GV2" t="e">
        <f>Summary!#REF!</f>
        <v>#REF!</v>
      </c>
      <c r="GW2" t="e">
        <f>Summary!#REF!</f>
        <v>#REF!</v>
      </c>
      <c r="GX2" t="e">
        <f>Summary!#REF!</f>
        <v>#REF!</v>
      </c>
      <c r="GY2" t="e">
        <f>Summary!#REF!</f>
        <v>#REF!</v>
      </c>
      <c r="GZ2" t="e">
        <f>Summary!#REF!</f>
        <v>#REF!</v>
      </c>
      <c r="HA2" t="e">
        <f>Summary!#REF!</f>
        <v>#REF!</v>
      </c>
      <c r="HB2" t="e">
        <f>Summary!#REF!</f>
        <v>#REF!</v>
      </c>
      <c r="HC2" t="e">
        <f>Summary!#REF!</f>
        <v>#REF!</v>
      </c>
      <c r="HD2" t="e">
        <f>Summary!#REF!</f>
        <v>#REF!</v>
      </c>
      <c r="HE2" t="e">
        <f>Summary!#REF!</f>
        <v>#REF!</v>
      </c>
      <c r="HF2" t="e">
        <f>Summary!#REF!</f>
        <v>#REF!</v>
      </c>
      <c r="HG2" t="e">
        <f>Summary!#REF!</f>
        <v>#REF!</v>
      </c>
      <c r="HH2" t="e">
        <f>Summary!#REF!</f>
        <v>#REF!</v>
      </c>
      <c r="HI2" t="e">
        <f>Summary!#REF!</f>
        <v>#REF!</v>
      </c>
    </row>
    <row r="5" spans="1:217">
      <c r="A5" t="s">
        <v>72</v>
      </c>
      <c r="B5">
        <f ca="1">Summary!O3</f>
        <v>100</v>
      </c>
      <c r="C5">
        <f ca="1">Summary!P3</f>
        <v>100</v>
      </c>
      <c r="D5">
        <f ca="1">Summary!Q3</f>
        <v>50</v>
      </c>
      <c r="E5">
        <f ca="1">Summary!R3</f>
        <v>50</v>
      </c>
      <c r="F5">
        <f ca="1">Summary!S3</f>
        <v>50</v>
      </c>
      <c r="G5">
        <f ca="1">Summary!T3</f>
        <v>50</v>
      </c>
      <c r="H5">
        <f ca="1">Summary!U3</f>
        <v>50</v>
      </c>
      <c r="I5">
        <f ca="1">Summary!V3</f>
        <v>100</v>
      </c>
      <c r="J5">
        <f ca="1">Summary!W3</f>
        <v>50</v>
      </c>
      <c r="K5">
        <f ca="1">Summary!X3</f>
        <v>100</v>
      </c>
      <c r="L5">
        <f ca="1">Summary!Y3</f>
        <v>100</v>
      </c>
      <c r="M5">
        <f ca="1">Summary!Z3</f>
        <v>100</v>
      </c>
      <c r="N5">
        <f ca="1">Summary!AA3</f>
        <v>100</v>
      </c>
      <c r="O5">
        <f ca="1">Summary!AB3</f>
        <v>100</v>
      </c>
      <c r="P5">
        <f ca="1">Summary!AC3</f>
        <v>100</v>
      </c>
      <c r="Q5">
        <f ca="1">Summary!AD3</f>
        <v>100</v>
      </c>
      <c r="R5">
        <f ca="1">Summary!AE3</f>
        <v>50</v>
      </c>
      <c r="S5">
        <f ca="1">Summary!AF3</f>
        <v>100</v>
      </c>
      <c r="T5">
        <f ca="1">Summary!AG3</f>
        <v>0</v>
      </c>
      <c r="U5">
        <f ca="1">Summary!AH3</f>
        <v>100</v>
      </c>
      <c r="V5">
        <f ca="1">Summary!AI3</f>
        <v>50</v>
      </c>
      <c r="W5">
        <f ca="1">Summary!AJ3</f>
        <v>100</v>
      </c>
      <c r="X5">
        <f ca="1">Summary!AK3</f>
        <v>100</v>
      </c>
      <c r="Y5">
        <f ca="1">Summary!AL3</f>
        <v>50</v>
      </c>
      <c r="Z5">
        <f ca="1">Summary!AM3</f>
        <v>50</v>
      </c>
      <c r="AA5">
        <f ca="1">Summary!AN3</f>
        <v>0</v>
      </c>
      <c r="AB5">
        <f ca="1">Summary!AO3</f>
        <v>100</v>
      </c>
      <c r="AC5">
        <f ca="1">Summary!AP3</f>
        <v>0</v>
      </c>
      <c r="AD5">
        <f ca="1">Summary!AQ3</f>
        <v>100</v>
      </c>
      <c r="AE5">
        <f ca="1">Summary!AR3</f>
        <v>0</v>
      </c>
      <c r="AF5">
        <f ca="1">Summary!AS3</f>
        <v>100</v>
      </c>
      <c r="AG5">
        <f ca="1">Summary!AT3</f>
        <v>100</v>
      </c>
      <c r="AH5">
        <f ca="1">Summary!AU3</f>
        <v>50</v>
      </c>
      <c r="AI5">
        <f ca="1">Summary!AV3</f>
        <v>0</v>
      </c>
      <c r="AJ5">
        <f ca="1">Summary!AW3</f>
        <v>0</v>
      </c>
      <c r="AK5">
        <f ca="1">Summary!AX3</f>
        <v>0</v>
      </c>
      <c r="AL5">
        <f ca="1">Summary!O6</f>
        <v>100</v>
      </c>
      <c r="AM5">
        <f ca="1">Summary!P6</f>
        <v>100</v>
      </c>
      <c r="AN5">
        <f ca="1">Summary!Q6</f>
        <v>50</v>
      </c>
      <c r="AO5">
        <f ca="1">Summary!R6</f>
        <v>50</v>
      </c>
      <c r="AP5">
        <f ca="1">Summary!S6</f>
        <v>50</v>
      </c>
      <c r="AQ5">
        <f ca="1">Summary!T6</f>
        <v>50</v>
      </c>
      <c r="AR5">
        <f ca="1">Summary!U6</f>
        <v>50</v>
      </c>
      <c r="AS5">
        <f ca="1">Summary!V6</f>
        <v>100</v>
      </c>
      <c r="AT5">
        <f ca="1">Summary!W6</f>
        <v>50</v>
      </c>
      <c r="AU5">
        <f ca="1">Summary!X6</f>
        <v>100</v>
      </c>
      <c r="AV5">
        <f ca="1">Summary!Y6</f>
        <v>100</v>
      </c>
      <c r="AW5">
        <f ca="1">Summary!Z6</f>
        <v>100</v>
      </c>
      <c r="AX5">
        <f ca="1">Summary!AA6</f>
        <v>100</v>
      </c>
      <c r="AY5">
        <f ca="1">Summary!AB6</f>
        <v>100</v>
      </c>
      <c r="AZ5">
        <f ca="1">Summary!AC6</f>
        <v>100</v>
      </c>
      <c r="BA5">
        <f ca="1">Summary!AD6</f>
        <v>100</v>
      </c>
      <c r="BB5">
        <f ca="1">Summary!AE6</f>
        <v>50</v>
      </c>
      <c r="BC5">
        <f ca="1">Summary!AF6</f>
        <v>100</v>
      </c>
      <c r="BD5">
        <f ca="1">Summary!AG6</f>
        <v>0</v>
      </c>
      <c r="BE5">
        <f ca="1">Summary!AH6</f>
        <v>100</v>
      </c>
      <c r="BF5">
        <f ca="1">Summary!AI6</f>
        <v>50</v>
      </c>
      <c r="BG5">
        <f ca="1">Summary!AJ6</f>
        <v>100</v>
      </c>
      <c r="BH5">
        <f ca="1">Summary!AK6</f>
        <v>100</v>
      </c>
      <c r="BI5">
        <f ca="1">Summary!AL6</f>
        <v>50</v>
      </c>
      <c r="BJ5">
        <f ca="1">Summary!AM6</f>
        <v>50</v>
      </c>
      <c r="BK5">
        <f ca="1">Summary!AN6</f>
        <v>0</v>
      </c>
      <c r="BL5">
        <f ca="1">Summary!AO6</f>
        <v>100</v>
      </c>
      <c r="BM5">
        <f ca="1">Summary!AP6</f>
        <v>0</v>
      </c>
      <c r="BN5">
        <f ca="1">Summary!AQ6</f>
        <v>100</v>
      </c>
      <c r="BO5">
        <f ca="1">Summary!AR6</f>
        <v>0</v>
      </c>
      <c r="BP5">
        <f ca="1">Summary!AS6</f>
        <v>100</v>
      </c>
      <c r="BQ5">
        <f ca="1">Summary!AT6</f>
        <v>100</v>
      </c>
      <c r="BR5">
        <f ca="1">Summary!AU6</f>
        <v>50</v>
      </c>
      <c r="BS5">
        <f ca="1">Summary!AV6</f>
        <v>0</v>
      </c>
      <c r="BT5">
        <f ca="1">Summary!AW6</f>
        <v>0</v>
      </c>
      <c r="BU5">
        <f ca="1">Summary!AX6</f>
        <v>0</v>
      </c>
      <c r="BV5" t="e">
        <f>Summary!#REF!</f>
        <v>#REF!</v>
      </c>
      <c r="BW5" t="e">
        <f>Summary!#REF!</f>
        <v>#REF!</v>
      </c>
      <c r="BX5" t="e">
        <f>Summary!#REF!</f>
        <v>#REF!</v>
      </c>
      <c r="BY5" t="e">
        <f>Summary!#REF!</f>
        <v>#REF!</v>
      </c>
      <c r="BZ5" t="e">
        <f>Summary!#REF!</f>
        <v>#REF!</v>
      </c>
      <c r="CA5" t="e">
        <f>Summary!#REF!</f>
        <v>#REF!</v>
      </c>
      <c r="CB5" t="e">
        <f>Summary!#REF!</f>
        <v>#REF!</v>
      </c>
      <c r="CC5" t="e">
        <f>Summary!#REF!</f>
        <v>#REF!</v>
      </c>
      <c r="CD5" t="e">
        <f>Summary!#REF!</f>
        <v>#REF!</v>
      </c>
      <c r="CE5" t="e">
        <f>Summary!#REF!</f>
        <v>#REF!</v>
      </c>
      <c r="CF5" t="e">
        <f>Summary!#REF!</f>
        <v>#REF!</v>
      </c>
      <c r="CG5" t="e">
        <f>Summary!#REF!</f>
        <v>#REF!</v>
      </c>
      <c r="CH5" t="e">
        <f>Summary!#REF!</f>
        <v>#REF!</v>
      </c>
      <c r="CI5" t="e">
        <f>Summary!#REF!</f>
        <v>#REF!</v>
      </c>
      <c r="CJ5" t="e">
        <f>Summary!#REF!</f>
        <v>#REF!</v>
      </c>
      <c r="CK5" t="e">
        <f>Summary!#REF!</f>
        <v>#REF!</v>
      </c>
      <c r="CL5" t="e">
        <f>Summary!#REF!</f>
        <v>#REF!</v>
      </c>
      <c r="CM5" t="e">
        <f>Summary!#REF!</f>
        <v>#REF!</v>
      </c>
      <c r="CN5" t="e">
        <f>Summary!#REF!</f>
        <v>#REF!</v>
      </c>
      <c r="CO5" t="e">
        <f>Summary!#REF!</f>
        <v>#REF!</v>
      </c>
      <c r="CP5" t="e">
        <f>Summary!#REF!</f>
        <v>#REF!</v>
      </c>
      <c r="CQ5" t="e">
        <f>Summary!#REF!</f>
        <v>#REF!</v>
      </c>
      <c r="CR5" t="e">
        <f>Summary!#REF!</f>
        <v>#REF!</v>
      </c>
      <c r="CS5" t="e">
        <f>Summary!#REF!</f>
        <v>#REF!</v>
      </c>
      <c r="CT5" t="e">
        <f>Summary!#REF!</f>
        <v>#REF!</v>
      </c>
      <c r="CU5" t="e">
        <f>Summary!#REF!</f>
        <v>#REF!</v>
      </c>
      <c r="CV5" t="e">
        <f>Summary!#REF!</f>
        <v>#REF!</v>
      </c>
      <c r="CW5" t="e">
        <f>Summary!#REF!</f>
        <v>#REF!</v>
      </c>
      <c r="CX5" t="e">
        <f>Summary!#REF!</f>
        <v>#REF!</v>
      </c>
      <c r="CY5" t="e">
        <f>Summary!#REF!</f>
        <v>#REF!</v>
      </c>
      <c r="CZ5" t="e">
        <f>Summary!#REF!</f>
        <v>#REF!</v>
      </c>
      <c r="DA5" t="e">
        <f>Summary!#REF!</f>
        <v>#REF!</v>
      </c>
      <c r="DB5" t="e">
        <f>Summary!#REF!</f>
        <v>#REF!</v>
      </c>
      <c r="DC5" t="e">
        <f>Summary!#REF!</f>
        <v>#REF!</v>
      </c>
      <c r="DD5" t="e">
        <f>Summary!#REF!</f>
        <v>#REF!</v>
      </c>
      <c r="DE5" t="e">
        <f>Summary!#REF!</f>
        <v>#REF!</v>
      </c>
      <c r="DF5" t="e">
        <f>Summary!#REF!</f>
        <v>#REF!</v>
      </c>
      <c r="DG5" t="e">
        <f>Summary!#REF!</f>
        <v>#REF!</v>
      </c>
      <c r="DH5" t="e">
        <f>Summary!#REF!</f>
        <v>#REF!</v>
      </c>
      <c r="DI5" t="e">
        <f>Summary!#REF!</f>
        <v>#REF!</v>
      </c>
      <c r="DJ5" t="e">
        <f>Summary!#REF!</f>
        <v>#REF!</v>
      </c>
      <c r="DK5" t="e">
        <f>Summary!#REF!</f>
        <v>#REF!</v>
      </c>
      <c r="DL5" t="e">
        <f>Summary!#REF!</f>
        <v>#REF!</v>
      </c>
      <c r="DM5" t="e">
        <f>Summary!#REF!</f>
        <v>#REF!</v>
      </c>
      <c r="DN5" t="e">
        <f>Summary!#REF!</f>
        <v>#REF!</v>
      </c>
      <c r="DO5" t="e">
        <f>Summary!#REF!</f>
        <v>#REF!</v>
      </c>
      <c r="DP5" t="e">
        <f>Summary!#REF!</f>
        <v>#REF!</v>
      </c>
      <c r="DQ5" t="e">
        <f>Summary!#REF!</f>
        <v>#REF!</v>
      </c>
      <c r="DR5" t="e">
        <f>Summary!#REF!</f>
        <v>#REF!</v>
      </c>
      <c r="DS5" t="e">
        <f>Summary!#REF!</f>
        <v>#REF!</v>
      </c>
      <c r="DT5" t="e">
        <f>Summary!#REF!</f>
        <v>#REF!</v>
      </c>
      <c r="DU5" t="e">
        <f>Summary!#REF!</f>
        <v>#REF!</v>
      </c>
      <c r="DV5" t="e">
        <f>Summary!#REF!</f>
        <v>#REF!</v>
      </c>
      <c r="DW5" t="e">
        <f>Summary!#REF!</f>
        <v>#REF!</v>
      </c>
      <c r="DX5" t="e">
        <f>Summary!#REF!</f>
        <v>#REF!</v>
      </c>
      <c r="DY5" t="e">
        <f>Summary!#REF!</f>
        <v>#REF!</v>
      </c>
      <c r="DZ5" t="e">
        <f>Summary!#REF!</f>
        <v>#REF!</v>
      </c>
      <c r="EA5" t="e">
        <f>Summary!#REF!</f>
        <v>#REF!</v>
      </c>
      <c r="EB5" t="e">
        <f>Summary!#REF!</f>
        <v>#REF!</v>
      </c>
      <c r="EC5" t="e">
        <f>Summary!#REF!</f>
        <v>#REF!</v>
      </c>
      <c r="ED5" t="e">
        <f>Summary!#REF!</f>
        <v>#REF!</v>
      </c>
      <c r="EE5" t="e">
        <f>Summary!#REF!</f>
        <v>#REF!</v>
      </c>
      <c r="EF5" t="e">
        <f>Summary!#REF!</f>
        <v>#REF!</v>
      </c>
      <c r="EG5" t="e">
        <f>Summary!#REF!</f>
        <v>#REF!</v>
      </c>
      <c r="EH5" t="e">
        <f>Summary!#REF!</f>
        <v>#REF!</v>
      </c>
      <c r="EI5" t="e">
        <f>Summary!#REF!</f>
        <v>#REF!</v>
      </c>
      <c r="EJ5" t="e">
        <f>Summary!#REF!</f>
        <v>#REF!</v>
      </c>
      <c r="EK5" t="e">
        <f>Summary!#REF!</f>
        <v>#REF!</v>
      </c>
      <c r="EL5" t="e">
        <f>Summary!#REF!</f>
        <v>#REF!</v>
      </c>
      <c r="EM5" t="e">
        <f>Summary!#REF!</f>
        <v>#REF!</v>
      </c>
      <c r="EN5" t="e">
        <f>Summary!#REF!</f>
        <v>#REF!</v>
      </c>
      <c r="EO5" t="e">
        <f>Summary!#REF!</f>
        <v>#REF!</v>
      </c>
      <c r="EP5" t="e">
        <f>Summary!#REF!</f>
        <v>#REF!</v>
      </c>
      <c r="EQ5" t="e">
        <f>Summary!#REF!</f>
        <v>#REF!</v>
      </c>
      <c r="ER5" t="e">
        <f>Summary!#REF!</f>
        <v>#REF!</v>
      </c>
      <c r="ES5" t="e">
        <f>Summary!#REF!</f>
        <v>#REF!</v>
      </c>
      <c r="ET5" t="e">
        <f>Summary!#REF!</f>
        <v>#REF!</v>
      </c>
      <c r="EU5" t="e">
        <f>Summary!#REF!</f>
        <v>#REF!</v>
      </c>
      <c r="EV5" t="e">
        <f>Summary!#REF!</f>
        <v>#REF!</v>
      </c>
      <c r="EW5" t="e">
        <f>Summary!#REF!</f>
        <v>#REF!</v>
      </c>
      <c r="EX5" t="e">
        <f>Summary!#REF!</f>
        <v>#REF!</v>
      </c>
      <c r="EY5" t="e">
        <f>Summary!#REF!</f>
        <v>#REF!</v>
      </c>
      <c r="EZ5" t="e">
        <f>Summary!#REF!</f>
        <v>#REF!</v>
      </c>
      <c r="FA5" t="e">
        <f>Summary!#REF!</f>
        <v>#REF!</v>
      </c>
      <c r="FB5" t="e">
        <f>Summary!#REF!</f>
        <v>#REF!</v>
      </c>
      <c r="FC5" t="e">
        <f>Summary!#REF!</f>
        <v>#REF!</v>
      </c>
      <c r="FD5" t="e">
        <f>Summary!#REF!</f>
        <v>#REF!</v>
      </c>
      <c r="FE5" t="e">
        <f>Summary!#REF!</f>
        <v>#REF!</v>
      </c>
      <c r="FF5" t="e">
        <f>Summary!#REF!</f>
        <v>#REF!</v>
      </c>
      <c r="FG5" t="e">
        <f>Summary!#REF!</f>
        <v>#REF!</v>
      </c>
      <c r="FH5" t="e">
        <f>Summary!#REF!</f>
        <v>#REF!</v>
      </c>
      <c r="FI5" t="e">
        <f>Summary!#REF!</f>
        <v>#REF!</v>
      </c>
      <c r="FJ5" t="e">
        <f>Summary!#REF!</f>
        <v>#REF!</v>
      </c>
      <c r="FK5" t="e">
        <f>Summary!#REF!</f>
        <v>#REF!</v>
      </c>
      <c r="FL5" t="e">
        <f>Summary!#REF!</f>
        <v>#REF!</v>
      </c>
      <c r="FM5" t="e">
        <f>Summary!#REF!</f>
        <v>#REF!</v>
      </c>
      <c r="FN5" t="e">
        <f>Summary!#REF!</f>
        <v>#REF!</v>
      </c>
      <c r="FO5" t="e">
        <f>Summary!#REF!</f>
        <v>#REF!</v>
      </c>
      <c r="FP5" t="e">
        <f>Summary!#REF!</f>
        <v>#REF!</v>
      </c>
      <c r="FQ5" t="e">
        <f>Summary!#REF!</f>
        <v>#REF!</v>
      </c>
      <c r="FR5" t="e">
        <f>Summary!#REF!</f>
        <v>#REF!</v>
      </c>
      <c r="FS5" t="e">
        <f>Summary!#REF!</f>
        <v>#REF!</v>
      </c>
      <c r="FT5" t="e">
        <f>Summary!#REF!</f>
        <v>#REF!</v>
      </c>
      <c r="FU5" t="e">
        <f>Summary!#REF!</f>
        <v>#REF!</v>
      </c>
      <c r="FV5" t="e">
        <f>Summary!#REF!</f>
        <v>#REF!</v>
      </c>
      <c r="FW5" t="e">
        <f>Summary!#REF!</f>
        <v>#REF!</v>
      </c>
      <c r="FX5" t="e">
        <f>Summary!#REF!</f>
        <v>#REF!</v>
      </c>
      <c r="FY5" t="e">
        <f>Summary!#REF!</f>
        <v>#REF!</v>
      </c>
    </row>
    <row r="6" spans="1:217">
      <c r="A6" t="s">
        <v>177</v>
      </c>
      <c r="B6">
        <f ca="1">Summary!O4</f>
        <v>66.666666666666657</v>
      </c>
      <c r="C6">
        <f ca="1">Summary!P4</f>
        <v>98.571428571428584</v>
      </c>
      <c r="D6">
        <f ca="1">Summary!Q4</f>
        <v>84.285714285714292</v>
      </c>
      <c r="E6">
        <f ca="1">Summary!R4</f>
        <v>61.428571428571431</v>
      </c>
      <c r="F6">
        <f ca="1">Summary!S4</f>
        <v>65.714285714285708</v>
      </c>
      <c r="G6">
        <f ca="1">Summary!T4</f>
        <v>61.428571428571431</v>
      </c>
      <c r="H6">
        <f ca="1">Summary!U4</f>
        <v>44.285714285714285</v>
      </c>
      <c r="I6">
        <f ca="1">Summary!V4</f>
        <v>100</v>
      </c>
      <c r="J6">
        <f ca="1">Summary!W4</f>
        <v>72.857142857142847</v>
      </c>
      <c r="K6">
        <f ca="1">Summary!X4</f>
        <v>40</v>
      </c>
      <c r="L6">
        <f ca="1">Summary!Y4</f>
        <v>91.428571428571431</v>
      </c>
      <c r="M6">
        <f ca="1">Summary!Z4</f>
        <v>95.714285714285722</v>
      </c>
      <c r="N6">
        <f ca="1">Summary!AA4</f>
        <v>100</v>
      </c>
      <c r="O6">
        <f ca="1">Summary!AB4</f>
        <v>85.714285714285708</v>
      </c>
      <c r="P6">
        <f ca="1">Summary!AC4</f>
        <v>100</v>
      </c>
      <c r="Q6">
        <f ca="1">Summary!AD4</f>
        <v>94.285714285714278</v>
      </c>
      <c r="R6">
        <f ca="1">Summary!AE4</f>
        <v>52.857142857142861</v>
      </c>
      <c r="S6">
        <f ca="1">Summary!AF4</f>
        <v>100</v>
      </c>
      <c r="T6">
        <f ca="1">Summary!AG4</f>
        <v>48.571428571428569</v>
      </c>
      <c r="U6">
        <f ca="1">Summary!AH4</f>
        <v>100</v>
      </c>
      <c r="V6">
        <f ca="1">Summary!AI4</f>
        <v>65.714285714285708</v>
      </c>
      <c r="W6">
        <f ca="1">Summary!AJ4</f>
        <v>100</v>
      </c>
      <c r="X6">
        <f ca="1">Summary!AK4</f>
        <v>100</v>
      </c>
      <c r="Y6">
        <f ca="1">Summary!AL4</f>
        <v>50</v>
      </c>
      <c r="Z6">
        <f ca="1">Summary!AM4</f>
        <v>94.285714285714278</v>
      </c>
      <c r="AA6">
        <f ca="1">Summary!AN4</f>
        <v>14.285714285714285</v>
      </c>
      <c r="AB6">
        <f ca="1">Summary!AO4</f>
        <v>100</v>
      </c>
      <c r="AC6">
        <f ca="1">Summary!AP4</f>
        <v>68.571428571428569</v>
      </c>
      <c r="AD6">
        <f ca="1">Summary!AQ4</f>
        <v>100</v>
      </c>
      <c r="AE6">
        <f ca="1">Summary!AR4</f>
        <v>38.571428571428577</v>
      </c>
      <c r="AF6">
        <f ca="1">Summary!AS4</f>
        <v>78.571428571428569</v>
      </c>
      <c r="AG6">
        <f ca="1">Summary!AT4</f>
        <v>100</v>
      </c>
      <c r="AH6">
        <f ca="1">Summary!AU4</f>
        <v>64.285714285714292</v>
      </c>
      <c r="AI6">
        <f ca="1">Summary!AV4</f>
        <v>24.285714285714285</v>
      </c>
      <c r="AJ6">
        <f ca="1">Summary!AW4</f>
        <v>17.142857142857142</v>
      </c>
      <c r="AK6">
        <f ca="1">Summary!AX4</f>
        <v>14.285714285714285</v>
      </c>
      <c r="AL6">
        <f ca="1">Summary!O7</f>
        <v>100</v>
      </c>
      <c r="AM6">
        <f ca="1">Summary!P7</f>
        <v>100</v>
      </c>
      <c r="AN6">
        <f ca="1">Summary!Q7</f>
        <v>87.5</v>
      </c>
      <c r="AO6">
        <f ca="1">Summary!R7</f>
        <v>50</v>
      </c>
      <c r="AP6">
        <f ca="1">Summary!S7</f>
        <v>50</v>
      </c>
      <c r="AQ6">
        <f ca="1">Summary!T7</f>
        <v>50</v>
      </c>
      <c r="AR6">
        <f ca="1">Summary!U7</f>
        <v>50</v>
      </c>
      <c r="AS6">
        <f ca="1">Summary!V7</f>
        <v>100</v>
      </c>
      <c r="AT6">
        <f ca="1">Summary!W7</f>
        <v>87.5</v>
      </c>
      <c r="AU6">
        <f ca="1">Summary!X7</f>
        <v>87.5</v>
      </c>
      <c r="AV6">
        <f ca="1">Summary!Y7</f>
        <v>87.5</v>
      </c>
      <c r="AW6">
        <f ca="1">Summary!Z7</f>
        <v>100</v>
      </c>
      <c r="AX6">
        <f ca="1">Summary!AA7</f>
        <v>100</v>
      </c>
      <c r="AY6">
        <f ca="1">Summary!AB7</f>
        <v>100</v>
      </c>
      <c r="AZ6">
        <f ca="1">Summary!AC7</f>
        <v>100</v>
      </c>
      <c r="BA6">
        <f ca="1">Summary!AD7</f>
        <v>100</v>
      </c>
      <c r="BB6">
        <f ca="1">Summary!AE7</f>
        <v>87.5</v>
      </c>
      <c r="BC6">
        <f ca="1">Summary!AF7</f>
        <v>100</v>
      </c>
      <c r="BD6">
        <f ca="1">Summary!AG7</f>
        <v>37.5</v>
      </c>
      <c r="BE6">
        <f ca="1">Summary!AH7</f>
        <v>100</v>
      </c>
      <c r="BF6">
        <f ca="1">Summary!AI7</f>
        <v>50</v>
      </c>
      <c r="BG6">
        <f ca="1">Summary!AJ7</f>
        <v>100</v>
      </c>
      <c r="BH6">
        <f ca="1">Summary!AK7</f>
        <v>100</v>
      </c>
      <c r="BI6">
        <f ca="1">Summary!AL7</f>
        <v>50</v>
      </c>
      <c r="BJ6">
        <f ca="1">Summary!AM7</f>
        <v>100</v>
      </c>
      <c r="BK6">
        <f ca="1">Summary!AN7</f>
        <v>0</v>
      </c>
      <c r="BL6">
        <f ca="1">Summary!AO7</f>
        <v>100</v>
      </c>
      <c r="BM6">
        <f ca="1">Summary!AP7</f>
        <v>50</v>
      </c>
      <c r="BN6">
        <f ca="1">Summary!AQ7</f>
        <v>100</v>
      </c>
      <c r="BO6">
        <f ca="1">Summary!AR7</f>
        <v>12.5</v>
      </c>
      <c r="BP6">
        <f ca="1">Summary!AS7</f>
        <v>75</v>
      </c>
      <c r="BQ6">
        <f ca="1">Summary!AT7</f>
        <v>100</v>
      </c>
      <c r="BR6">
        <f ca="1">Summary!AU7</f>
        <v>50</v>
      </c>
      <c r="BS6">
        <f ca="1">Summary!AV7</f>
        <v>0</v>
      </c>
      <c r="BT6">
        <f ca="1">Summary!AW7</f>
        <v>0</v>
      </c>
      <c r="BU6">
        <f ca="1">Summary!AX7</f>
        <v>0</v>
      </c>
      <c r="BV6" t="e">
        <f>Summary!#REF!</f>
        <v>#REF!</v>
      </c>
      <c r="BW6" t="e">
        <f>Summary!#REF!</f>
        <v>#REF!</v>
      </c>
      <c r="BX6" t="e">
        <f>Summary!#REF!</f>
        <v>#REF!</v>
      </c>
      <c r="BY6" t="e">
        <f>Summary!#REF!</f>
        <v>#REF!</v>
      </c>
      <c r="BZ6" t="e">
        <f>Summary!#REF!</f>
        <v>#REF!</v>
      </c>
      <c r="CA6" t="e">
        <f>Summary!#REF!</f>
        <v>#REF!</v>
      </c>
      <c r="CB6" t="e">
        <f>Summary!#REF!</f>
        <v>#REF!</v>
      </c>
      <c r="CC6" t="e">
        <f>Summary!#REF!</f>
        <v>#REF!</v>
      </c>
      <c r="CD6" t="e">
        <f>Summary!#REF!</f>
        <v>#REF!</v>
      </c>
      <c r="CE6" t="e">
        <f>Summary!#REF!</f>
        <v>#REF!</v>
      </c>
      <c r="CF6" t="e">
        <f>Summary!#REF!</f>
        <v>#REF!</v>
      </c>
      <c r="CG6" t="e">
        <f>Summary!#REF!</f>
        <v>#REF!</v>
      </c>
      <c r="CH6" t="e">
        <f>Summary!#REF!</f>
        <v>#REF!</v>
      </c>
      <c r="CI6" t="e">
        <f>Summary!#REF!</f>
        <v>#REF!</v>
      </c>
      <c r="CJ6" t="e">
        <f>Summary!#REF!</f>
        <v>#REF!</v>
      </c>
      <c r="CK6" t="e">
        <f>Summary!#REF!</f>
        <v>#REF!</v>
      </c>
      <c r="CL6" t="e">
        <f>Summary!#REF!</f>
        <v>#REF!</v>
      </c>
      <c r="CM6" t="e">
        <f>Summary!#REF!</f>
        <v>#REF!</v>
      </c>
      <c r="CN6" t="e">
        <f>Summary!#REF!</f>
        <v>#REF!</v>
      </c>
      <c r="CO6" t="e">
        <f>Summary!#REF!</f>
        <v>#REF!</v>
      </c>
      <c r="CP6" t="e">
        <f>Summary!#REF!</f>
        <v>#REF!</v>
      </c>
      <c r="CQ6" t="e">
        <f>Summary!#REF!</f>
        <v>#REF!</v>
      </c>
      <c r="CR6" t="e">
        <f>Summary!#REF!</f>
        <v>#REF!</v>
      </c>
      <c r="CS6" t="e">
        <f>Summary!#REF!</f>
        <v>#REF!</v>
      </c>
      <c r="CT6" t="e">
        <f>Summary!#REF!</f>
        <v>#REF!</v>
      </c>
      <c r="CU6" t="e">
        <f>Summary!#REF!</f>
        <v>#REF!</v>
      </c>
      <c r="CV6" t="e">
        <f>Summary!#REF!</f>
        <v>#REF!</v>
      </c>
      <c r="CW6" t="e">
        <f>Summary!#REF!</f>
        <v>#REF!</v>
      </c>
      <c r="CX6" t="e">
        <f>Summary!#REF!</f>
        <v>#REF!</v>
      </c>
      <c r="CY6" t="e">
        <f>Summary!#REF!</f>
        <v>#REF!</v>
      </c>
      <c r="CZ6" t="e">
        <f>Summary!#REF!</f>
        <v>#REF!</v>
      </c>
      <c r="DA6" t="e">
        <f>Summary!#REF!</f>
        <v>#REF!</v>
      </c>
      <c r="DB6" t="e">
        <f>Summary!#REF!</f>
        <v>#REF!</v>
      </c>
      <c r="DC6" t="e">
        <f>Summary!#REF!</f>
        <v>#REF!</v>
      </c>
      <c r="DD6" t="e">
        <f>Summary!#REF!</f>
        <v>#REF!</v>
      </c>
      <c r="DE6" t="e">
        <f>Summary!#REF!</f>
        <v>#REF!</v>
      </c>
      <c r="DF6" t="e">
        <f>Summary!#REF!</f>
        <v>#REF!</v>
      </c>
      <c r="DG6" t="e">
        <f>Summary!#REF!</f>
        <v>#REF!</v>
      </c>
      <c r="DH6" t="e">
        <f>Summary!#REF!</f>
        <v>#REF!</v>
      </c>
      <c r="DI6" t="e">
        <f>Summary!#REF!</f>
        <v>#REF!</v>
      </c>
      <c r="DJ6" t="e">
        <f>Summary!#REF!</f>
        <v>#REF!</v>
      </c>
      <c r="DK6" t="e">
        <f>Summary!#REF!</f>
        <v>#REF!</v>
      </c>
      <c r="DL6" t="e">
        <f>Summary!#REF!</f>
        <v>#REF!</v>
      </c>
      <c r="DM6" t="e">
        <f>Summary!#REF!</f>
        <v>#REF!</v>
      </c>
      <c r="DN6" t="e">
        <f>Summary!#REF!</f>
        <v>#REF!</v>
      </c>
      <c r="DO6" t="e">
        <f>Summary!#REF!</f>
        <v>#REF!</v>
      </c>
      <c r="DP6" t="e">
        <f>Summary!#REF!</f>
        <v>#REF!</v>
      </c>
      <c r="DQ6" t="e">
        <f>Summary!#REF!</f>
        <v>#REF!</v>
      </c>
      <c r="DR6" t="e">
        <f>Summary!#REF!</f>
        <v>#REF!</v>
      </c>
      <c r="DS6" t="e">
        <f>Summary!#REF!</f>
        <v>#REF!</v>
      </c>
      <c r="DT6" t="e">
        <f>Summary!#REF!</f>
        <v>#REF!</v>
      </c>
      <c r="DU6" t="e">
        <f>Summary!#REF!</f>
        <v>#REF!</v>
      </c>
      <c r="DV6" t="e">
        <f>Summary!#REF!</f>
        <v>#REF!</v>
      </c>
      <c r="DW6" t="e">
        <f>Summary!#REF!</f>
        <v>#REF!</v>
      </c>
      <c r="DX6" t="e">
        <f>Summary!#REF!</f>
        <v>#REF!</v>
      </c>
      <c r="DY6" t="e">
        <f>Summary!#REF!</f>
        <v>#REF!</v>
      </c>
      <c r="DZ6" t="e">
        <f>Summary!#REF!</f>
        <v>#REF!</v>
      </c>
      <c r="EA6" t="e">
        <f>Summary!#REF!</f>
        <v>#REF!</v>
      </c>
      <c r="EB6" t="e">
        <f>Summary!#REF!</f>
        <v>#REF!</v>
      </c>
      <c r="EC6" t="e">
        <f>Summary!#REF!</f>
        <v>#REF!</v>
      </c>
      <c r="ED6" t="e">
        <f>Summary!#REF!</f>
        <v>#REF!</v>
      </c>
      <c r="EE6" t="e">
        <f>Summary!#REF!</f>
        <v>#REF!</v>
      </c>
      <c r="EF6" t="e">
        <f>Summary!#REF!</f>
        <v>#REF!</v>
      </c>
      <c r="EG6" t="e">
        <f>Summary!#REF!</f>
        <v>#REF!</v>
      </c>
      <c r="EH6" t="e">
        <f>Summary!#REF!</f>
        <v>#REF!</v>
      </c>
      <c r="EI6" t="e">
        <f>Summary!#REF!</f>
        <v>#REF!</v>
      </c>
      <c r="EJ6" t="e">
        <f>Summary!#REF!</f>
        <v>#REF!</v>
      </c>
      <c r="EK6" t="e">
        <f>Summary!#REF!</f>
        <v>#REF!</v>
      </c>
      <c r="EL6" t="e">
        <f>Summary!#REF!</f>
        <v>#REF!</v>
      </c>
      <c r="EM6" t="e">
        <f>Summary!#REF!</f>
        <v>#REF!</v>
      </c>
      <c r="EN6" t="e">
        <f>Summary!#REF!</f>
        <v>#REF!</v>
      </c>
      <c r="EO6" t="e">
        <f>Summary!#REF!</f>
        <v>#REF!</v>
      </c>
      <c r="EP6" t="e">
        <f>Summary!#REF!</f>
        <v>#REF!</v>
      </c>
      <c r="EQ6" t="e">
        <f>Summary!#REF!</f>
        <v>#REF!</v>
      </c>
      <c r="ER6" t="e">
        <f>Summary!#REF!</f>
        <v>#REF!</v>
      </c>
      <c r="ES6" t="e">
        <f>Summary!#REF!</f>
        <v>#REF!</v>
      </c>
      <c r="ET6" t="e">
        <f>Summary!#REF!</f>
        <v>#REF!</v>
      </c>
      <c r="EU6" t="e">
        <f>Summary!#REF!</f>
        <v>#REF!</v>
      </c>
      <c r="EV6" t="e">
        <f>Summary!#REF!</f>
        <v>#REF!</v>
      </c>
      <c r="EW6" t="e">
        <f>Summary!#REF!</f>
        <v>#REF!</v>
      </c>
      <c r="EX6" t="e">
        <f>Summary!#REF!</f>
        <v>#REF!</v>
      </c>
      <c r="EY6" t="e">
        <f>Summary!#REF!</f>
        <v>#REF!</v>
      </c>
      <c r="EZ6" t="e">
        <f>Summary!#REF!</f>
        <v>#REF!</v>
      </c>
      <c r="FA6" t="e">
        <f>Summary!#REF!</f>
        <v>#REF!</v>
      </c>
      <c r="FB6" t="e">
        <f>Summary!#REF!</f>
        <v>#REF!</v>
      </c>
      <c r="FC6" t="e">
        <f>Summary!#REF!</f>
        <v>#REF!</v>
      </c>
      <c r="FD6" t="e">
        <f>Summary!#REF!</f>
        <v>#REF!</v>
      </c>
      <c r="FE6" t="e">
        <f>Summary!#REF!</f>
        <v>#REF!</v>
      </c>
      <c r="FF6" t="e">
        <f>Summary!#REF!</f>
        <v>#REF!</v>
      </c>
      <c r="FG6" t="e">
        <f>Summary!#REF!</f>
        <v>#REF!</v>
      </c>
      <c r="FH6" t="e">
        <f>Summary!#REF!</f>
        <v>#REF!</v>
      </c>
      <c r="FI6" t="e">
        <f>Summary!#REF!</f>
        <v>#REF!</v>
      </c>
      <c r="FJ6" t="e">
        <f>Summary!#REF!</f>
        <v>#REF!</v>
      </c>
      <c r="FK6" t="e">
        <f>Summary!#REF!</f>
        <v>#REF!</v>
      </c>
      <c r="FL6" t="e">
        <f>Summary!#REF!</f>
        <v>#REF!</v>
      </c>
      <c r="FM6" t="e">
        <f>Summary!#REF!</f>
        <v>#REF!</v>
      </c>
      <c r="FN6" t="e">
        <f>Summary!#REF!</f>
        <v>#REF!</v>
      </c>
      <c r="FO6" t="e">
        <f>Summary!#REF!</f>
        <v>#REF!</v>
      </c>
      <c r="FP6" t="e">
        <f>Summary!#REF!</f>
        <v>#REF!</v>
      </c>
      <c r="FQ6" t="e">
        <f>Summary!#REF!</f>
        <v>#REF!</v>
      </c>
      <c r="FR6" t="e">
        <f>Summary!#REF!</f>
        <v>#REF!</v>
      </c>
      <c r="FS6" t="e">
        <f>Summary!#REF!</f>
        <v>#REF!</v>
      </c>
      <c r="FT6" t="e">
        <f>Summary!#REF!</f>
        <v>#REF!</v>
      </c>
      <c r="FU6" t="e">
        <f>Summary!#REF!</f>
        <v>#REF!</v>
      </c>
      <c r="FV6" t="e">
        <f>Summary!#REF!</f>
        <v>#REF!</v>
      </c>
      <c r="FW6" t="e">
        <f>Summary!#REF!</f>
        <v>#REF!</v>
      </c>
      <c r="FX6" t="e">
        <f>Summary!#REF!</f>
        <v>#REF!</v>
      </c>
      <c r="FY6" t="e">
        <f>Summary!#REF!</f>
        <v>#REF!</v>
      </c>
    </row>
    <row r="7" spans="1:217">
      <c r="A7" t="s">
        <v>178</v>
      </c>
      <c r="B7">
        <f ca="1">Summary!O5</f>
        <v>100</v>
      </c>
      <c r="C7">
        <f ca="1">Summary!P5</f>
        <v>100</v>
      </c>
      <c r="D7">
        <f ca="1">Summary!Q5</f>
        <v>82.432432432432435</v>
      </c>
      <c r="E7">
        <f ca="1">Summary!R5</f>
        <v>59.45945945945946</v>
      </c>
      <c r="F7">
        <f ca="1">Summary!S5</f>
        <v>67.567567567567565</v>
      </c>
      <c r="G7">
        <f ca="1">Summary!T5</f>
        <v>63.513513513513509</v>
      </c>
      <c r="H7">
        <f ca="1">Summary!U5</f>
        <v>45.945945945945951</v>
      </c>
      <c r="I7">
        <f ca="1">Summary!V5</f>
        <v>95.945945945945937</v>
      </c>
      <c r="J7">
        <f ca="1">Summary!W5</f>
        <v>77.027027027027032</v>
      </c>
      <c r="K7">
        <f ca="1">Summary!X5</f>
        <v>43.243243243243242</v>
      </c>
      <c r="L7">
        <f ca="1">Summary!Y5</f>
        <v>94.594594594594597</v>
      </c>
      <c r="M7">
        <f ca="1">Summary!Z5</f>
        <v>91.891891891891902</v>
      </c>
      <c r="N7">
        <f ca="1">Summary!AA5</f>
        <v>100</v>
      </c>
      <c r="O7">
        <f ca="1">Summary!AB5</f>
        <v>72.972972972972968</v>
      </c>
      <c r="P7">
        <f ca="1">Summary!AC5</f>
        <v>100</v>
      </c>
      <c r="Q7">
        <f ca="1">Summary!AD5</f>
        <v>90.540540540540533</v>
      </c>
      <c r="R7">
        <f ca="1">Summary!AE5</f>
        <v>72.972972972972968</v>
      </c>
      <c r="S7">
        <f ca="1">Summary!AF5</f>
        <v>100</v>
      </c>
      <c r="T7">
        <f ca="1">Summary!AG5</f>
        <v>44.594594594594597</v>
      </c>
      <c r="U7">
        <f ca="1">Summary!AH5</f>
        <v>97.297297297297305</v>
      </c>
      <c r="V7">
        <f ca="1">Summary!AI5</f>
        <v>64.86486486486487</v>
      </c>
      <c r="W7">
        <f ca="1">Summary!AJ5</f>
        <v>98.648648648648646</v>
      </c>
      <c r="X7">
        <f ca="1">Summary!AK5</f>
        <v>100</v>
      </c>
      <c r="Y7">
        <f ca="1">Summary!AL5</f>
        <v>52.702702702702695</v>
      </c>
      <c r="Z7">
        <f ca="1">Summary!AM5</f>
        <v>85.13513513513513</v>
      </c>
      <c r="AA7">
        <f ca="1">Summary!AN5</f>
        <v>21.621621621621621</v>
      </c>
      <c r="AB7">
        <f ca="1">Summary!AO5</f>
        <v>100</v>
      </c>
      <c r="AC7">
        <f ca="1">Summary!AP5</f>
        <v>58.108108108108105</v>
      </c>
      <c r="AD7">
        <f ca="1">Summary!AQ5</f>
        <v>100</v>
      </c>
      <c r="AE7">
        <f ca="1">Summary!AR5</f>
        <v>50</v>
      </c>
      <c r="AF7">
        <f ca="1">Summary!AS5</f>
        <v>93.243243243243242</v>
      </c>
      <c r="AG7">
        <f ca="1">Summary!AT5</f>
        <v>100</v>
      </c>
      <c r="AH7">
        <f ca="1">Summary!AU5</f>
        <v>59.45945945945946</v>
      </c>
      <c r="AI7">
        <f ca="1">Summary!AV5</f>
        <v>27.027027027027028</v>
      </c>
      <c r="AJ7">
        <f ca="1">Summary!AW5</f>
        <v>27.027027027027028</v>
      </c>
      <c r="AK7">
        <f ca="1">Summary!AX5</f>
        <v>22.972972972972975</v>
      </c>
      <c r="AL7">
        <f ca="1">Summary!O8</f>
        <v>100</v>
      </c>
      <c r="AM7">
        <f ca="1">Summary!P8</f>
        <v>100</v>
      </c>
      <c r="AN7">
        <f ca="1">Summary!Q8</f>
        <v>87.5</v>
      </c>
      <c r="AO7">
        <f ca="1">Summary!R8</f>
        <v>50</v>
      </c>
      <c r="AP7">
        <f ca="1">Summary!S8</f>
        <v>62.5</v>
      </c>
      <c r="AQ7">
        <f ca="1">Summary!T8</f>
        <v>50</v>
      </c>
      <c r="AR7">
        <f ca="1">Summary!U8</f>
        <v>50</v>
      </c>
      <c r="AS7">
        <f ca="1">Summary!V8</f>
        <v>100</v>
      </c>
      <c r="AT7">
        <f ca="1">Summary!W8</f>
        <v>87.5</v>
      </c>
      <c r="AU7">
        <f ca="1">Summary!X8</f>
        <v>75</v>
      </c>
      <c r="AV7">
        <f ca="1">Summary!Y8</f>
        <v>75</v>
      </c>
      <c r="AW7">
        <f ca="1">Summary!Z8</f>
        <v>100</v>
      </c>
      <c r="AX7">
        <f ca="1">Summary!AA8</f>
        <v>100</v>
      </c>
      <c r="AY7">
        <f ca="1">Summary!AB8</f>
        <v>62.5</v>
      </c>
      <c r="AZ7">
        <f ca="1">Summary!AC8</f>
        <v>100</v>
      </c>
      <c r="BA7">
        <f ca="1">Summary!AD8</f>
        <v>100</v>
      </c>
      <c r="BB7">
        <f ca="1">Summary!AE8</f>
        <v>75</v>
      </c>
      <c r="BC7">
        <f ca="1">Summary!AF8</f>
        <v>100</v>
      </c>
      <c r="BD7">
        <f ca="1">Summary!AG8</f>
        <v>37.5</v>
      </c>
      <c r="BE7">
        <f ca="1">Summary!AH8</f>
        <v>100</v>
      </c>
      <c r="BF7">
        <f ca="1">Summary!AI8</f>
        <v>50</v>
      </c>
      <c r="BG7">
        <f ca="1">Summary!AJ8</f>
        <v>87.5</v>
      </c>
      <c r="BH7">
        <f ca="1">Summary!AK8</f>
        <v>100</v>
      </c>
      <c r="BI7">
        <f ca="1">Summary!AL8</f>
        <v>50</v>
      </c>
      <c r="BJ7">
        <f ca="1">Summary!AM8</f>
        <v>100</v>
      </c>
      <c r="BK7">
        <f ca="1">Summary!AN8</f>
        <v>0</v>
      </c>
      <c r="BL7">
        <f ca="1">Summary!AO8</f>
        <v>100</v>
      </c>
      <c r="BM7">
        <f ca="1">Summary!AP8</f>
        <v>100</v>
      </c>
      <c r="BN7">
        <f ca="1">Summary!AQ8</f>
        <v>100</v>
      </c>
      <c r="BO7">
        <f ca="1">Summary!AR8</f>
        <v>62.5</v>
      </c>
      <c r="BP7">
        <f ca="1">Summary!AS8</f>
        <v>75</v>
      </c>
      <c r="BQ7">
        <f ca="1">Summary!AT8</f>
        <v>100</v>
      </c>
      <c r="BR7">
        <f ca="1">Summary!AU8</f>
        <v>50</v>
      </c>
      <c r="BS7">
        <f ca="1">Summary!AV8</f>
        <v>37.5</v>
      </c>
      <c r="BT7">
        <f ca="1">Summary!AW8</f>
        <v>37.5</v>
      </c>
      <c r="BU7">
        <f ca="1">Summary!AX8</f>
        <v>37.5</v>
      </c>
      <c r="BV7" t="e">
        <f>Summary!#REF!</f>
        <v>#REF!</v>
      </c>
      <c r="BW7" t="e">
        <f>Summary!#REF!</f>
        <v>#REF!</v>
      </c>
      <c r="BX7" t="e">
        <f>Summary!#REF!</f>
        <v>#REF!</v>
      </c>
      <c r="BY7" t="e">
        <f>Summary!#REF!</f>
        <v>#REF!</v>
      </c>
      <c r="BZ7" t="e">
        <f>Summary!#REF!</f>
        <v>#REF!</v>
      </c>
      <c r="CA7" t="e">
        <f>Summary!#REF!</f>
        <v>#REF!</v>
      </c>
      <c r="CB7" t="e">
        <f>Summary!#REF!</f>
        <v>#REF!</v>
      </c>
      <c r="CC7" t="e">
        <f>Summary!#REF!</f>
        <v>#REF!</v>
      </c>
      <c r="CD7" t="e">
        <f>Summary!#REF!</f>
        <v>#REF!</v>
      </c>
      <c r="CE7" t="e">
        <f>Summary!#REF!</f>
        <v>#REF!</v>
      </c>
      <c r="CF7" t="e">
        <f>Summary!#REF!</f>
        <v>#REF!</v>
      </c>
      <c r="CG7" t="e">
        <f>Summary!#REF!</f>
        <v>#REF!</v>
      </c>
      <c r="CH7" t="e">
        <f>Summary!#REF!</f>
        <v>#REF!</v>
      </c>
      <c r="CI7" t="e">
        <f>Summary!#REF!</f>
        <v>#REF!</v>
      </c>
      <c r="CJ7" t="e">
        <f>Summary!#REF!</f>
        <v>#REF!</v>
      </c>
      <c r="CK7" t="e">
        <f>Summary!#REF!</f>
        <v>#REF!</v>
      </c>
      <c r="CL7" t="e">
        <f>Summary!#REF!</f>
        <v>#REF!</v>
      </c>
      <c r="CM7" t="e">
        <f>Summary!#REF!</f>
        <v>#REF!</v>
      </c>
      <c r="CN7" t="e">
        <f>Summary!#REF!</f>
        <v>#REF!</v>
      </c>
      <c r="CO7" t="e">
        <f>Summary!#REF!</f>
        <v>#REF!</v>
      </c>
      <c r="CP7" t="e">
        <f>Summary!#REF!</f>
        <v>#REF!</v>
      </c>
      <c r="CQ7" t="e">
        <f>Summary!#REF!</f>
        <v>#REF!</v>
      </c>
      <c r="CR7" t="e">
        <f>Summary!#REF!</f>
        <v>#REF!</v>
      </c>
      <c r="CS7" t="e">
        <f>Summary!#REF!</f>
        <v>#REF!</v>
      </c>
      <c r="CT7" t="e">
        <f>Summary!#REF!</f>
        <v>#REF!</v>
      </c>
      <c r="CU7" t="e">
        <f>Summary!#REF!</f>
        <v>#REF!</v>
      </c>
      <c r="CV7" t="e">
        <f>Summary!#REF!</f>
        <v>#REF!</v>
      </c>
      <c r="CW7" t="e">
        <f>Summary!#REF!</f>
        <v>#REF!</v>
      </c>
      <c r="CX7" t="e">
        <f>Summary!#REF!</f>
        <v>#REF!</v>
      </c>
      <c r="CY7" t="e">
        <f>Summary!#REF!</f>
        <v>#REF!</v>
      </c>
      <c r="CZ7" t="e">
        <f>Summary!#REF!</f>
        <v>#REF!</v>
      </c>
      <c r="DA7" t="e">
        <f>Summary!#REF!</f>
        <v>#REF!</v>
      </c>
      <c r="DB7" t="e">
        <f>Summary!#REF!</f>
        <v>#REF!</v>
      </c>
      <c r="DC7" t="e">
        <f>Summary!#REF!</f>
        <v>#REF!</v>
      </c>
      <c r="DD7" t="e">
        <f>Summary!#REF!</f>
        <v>#REF!</v>
      </c>
      <c r="DE7" t="e">
        <f>Summary!#REF!</f>
        <v>#REF!</v>
      </c>
      <c r="DF7" t="e">
        <f>Summary!#REF!</f>
        <v>#REF!</v>
      </c>
      <c r="DG7" t="e">
        <f>Summary!#REF!</f>
        <v>#REF!</v>
      </c>
      <c r="DH7" t="e">
        <f>Summary!#REF!</f>
        <v>#REF!</v>
      </c>
      <c r="DI7" t="e">
        <f>Summary!#REF!</f>
        <v>#REF!</v>
      </c>
      <c r="DJ7" t="e">
        <f>Summary!#REF!</f>
        <v>#REF!</v>
      </c>
      <c r="DK7" t="e">
        <f>Summary!#REF!</f>
        <v>#REF!</v>
      </c>
      <c r="DL7" t="e">
        <f>Summary!#REF!</f>
        <v>#REF!</v>
      </c>
      <c r="DM7" t="e">
        <f>Summary!#REF!</f>
        <v>#REF!</v>
      </c>
      <c r="DN7" t="e">
        <f>Summary!#REF!</f>
        <v>#REF!</v>
      </c>
      <c r="DO7" t="e">
        <f>Summary!#REF!</f>
        <v>#REF!</v>
      </c>
      <c r="DP7" t="e">
        <f>Summary!#REF!</f>
        <v>#REF!</v>
      </c>
      <c r="DQ7" t="e">
        <f>Summary!#REF!</f>
        <v>#REF!</v>
      </c>
      <c r="DR7" t="e">
        <f>Summary!#REF!</f>
        <v>#REF!</v>
      </c>
      <c r="DS7" t="e">
        <f>Summary!#REF!</f>
        <v>#REF!</v>
      </c>
      <c r="DT7" t="e">
        <f>Summary!#REF!</f>
        <v>#REF!</v>
      </c>
      <c r="DU7" t="e">
        <f>Summary!#REF!</f>
        <v>#REF!</v>
      </c>
      <c r="DV7" t="e">
        <f>Summary!#REF!</f>
        <v>#REF!</v>
      </c>
      <c r="DW7" t="e">
        <f>Summary!#REF!</f>
        <v>#REF!</v>
      </c>
      <c r="DX7" t="e">
        <f>Summary!#REF!</f>
        <v>#REF!</v>
      </c>
      <c r="DY7" t="e">
        <f>Summary!#REF!</f>
        <v>#REF!</v>
      </c>
      <c r="DZ7" t="e">
        <f>Summary!#REF!</f>
        <v>#REF!</v>
      </c>
      <c r="EA7" t="e">
        <f>Summary!#REF!</f>
        <v>#REF!</v>
      </c>
      <c r="EB7" t="e">
        <f>Summary!#REF!</f>
        <v>#REF!</v>
      </c>
      <c r="EC7" t="e">
        <f>Summary!#REF!</f>
        <v>#REF!</v>
      </c>
      <c r="ED7" t="e">
        <f>Summary!#REF!</f>
        <v>#REF!</v>
      </c>
      <c r="EE7" t="e">
        <f>Summary!#REF!</f>
        <v>#REF!</v>
      </c>
      <c r="EF7" t="e">
        <f>Summary!#REF!</f>
        <v>#REF!</v>
      </c>
      <c r="EG7" t="e">
        <f>Summary!#REF!</f>
        <v>#REF!</v>
      </c>
      <c r="EH7" t="e">
        <f>Summary!#REF!</f>
        <v>#REF!</v>
      </c>
      <c r="EI7" t="e">
        <f>Summary!#REF!</f>
        <v>#REF!</v>
      </c>
      <c r="EJ7" t="e">
        <f>Summary!#REF!</f>
        <v>#REF!</v>
      </c>
      <c r="EK7" t="e">
        <f>Summary!#REF!</f>
        <v>#REF!</v>
      </c>
      <c r="EL7" t="e">
        <f>Summary!#REF!</f>
        <v>#REF!</v>
      </c>
      <c r="EM7" t="e">
        <f>Summary!#REF!</f>
        <v>#REF!</v>
      </c>
      <c r="EN7" t="e">
        <f>Summary!#REF!</f>
        <v>#REF!</v>
      </c>
      <c r="EO7" t="e">
        <f>Summary!#REF!</f>
        <v>#REF!</v>
      </c>
      <c r="EP7" t="e">
        <f>Summary!#REF!</f>
        <v>#REF!</v>
      </c>
      <c r="EQ7" t="e">
        <f>Summary!#REF!</f>
        <v>#REF!</v>
      </c>
      <c r="ER7" t="e">
        <f>Summary!#REF!</f>
        <v>#REF!</v>
      </c>
      <c r="ES7" t="e">
        <f>Summary!#REF!</f>
        <v>#REF!</v>
      </c>
      <c r="ET7" t="e">
        <f>Summary!#REF!</f>
        <v>#REF!</v>
      </c>
      <c r="EU7" t="e">
        <f>Summary!#REF!</f>
        <v>#REF!</v>
      </c>
      <c r="EV7" t="e">
        <f>Summary!#REF!</f>
        <v>#REF!</v>
      </c>
      <c r="EW7" t="e">
        <f>Summary!#REF!</f>
        <v>#REF!</v>
      </c>
      <c r="EX7" t="e">
        <f>Summary!#REF!</f>
        <v>#REF!</v>
      </c>
      <c r="EY7" t="e">
        <f>Summary!#REF!</f>
        <v>#REF!</v>
      </c>
      <c r="EZ7" t="e">
        <f>Summary!#REF!</f>
        <v>#REF!</v>
      </c>
      <c r="FA7" t="e">
        <f>Summary!#REF!</f>
        <v>#REF!</v>
      </c>
      <c r="FB7" t="e">
        <f>Summary!#REF!</f>
        <v>#REF!</v>
      </c>
      <c r="FC7" t="e">
        <f>Summary!#REF!</f>
        <v>#REF!</v>
      </c>
      <c r="FD7" t="e">
        <f>Summary!#REF!</f>
        <v>#REF!</v>
      </c>
      <c r="FE7" t="e">
        <f>Summary!#REF!</f>
        <v>#REF!</v>
      </c>
      <c r="FF7" t="e">
        <f>Summary!#REF!</f>
        <v>#REF!</v>
      </c>
      <c r="FG7" t="e">
        <f>Summary!#REF!</f>
        <v>#REF!</v>
      </c>
      <c r="FH7" t="e">
        <f>Summary!#REF!</f>
        <v>#REF!</v>
      </c>
      <c r="FI7" t="e">
        <f>Summary!#REF!</f>
        <v>#REF!</v>
      </c>
      <c r="FJ7" t="e">
        <f>Summary!#REF!</f>
        <v>#REF!</v>
      </c>
      <c r="FK7" t="e">
        <f>Summary!#REF!</f>
        <v>#REF!</v>
      </c>
      <c r="FL7" t="e">
        <f>Summary!#REF!</f>
        <v>#REF!</v>
      </c>
      <c r="FM7" t="e">
        <f>Summary!#REF!</f>
        <v>#REF!</v>
      </c>
      <c r="FN7" t="e">
        <f>Summary!#REF!</f>
        <v>#REF!</v>
      </c>
      <c r="FO7" t="e">
        <f>Summary!#REF!</f>
        <v>#REF!</v>
      </c>
      <c r="FP7" t="e">
        <f>Summary!#REF!</f>
        <v>#REF!</v>
      </c>
      <c r="FQ7" t="e">
        <f>Summary!#REF!</f>
        <v>#REF!</v>
      </c>
      <c r="FR7" t="e">
        <f>Summary!#REF!</f>
        <v>#REF!</v>
      </c>
      <c r="FS7" t="e">
        <f>Summary!#REF!</f>
        <v>#REF!</v>
      </c>
      <c r="FT7" t="e">
        <f>Summary!#REF!</f>
        <v>#REF!</v>
      </c>
      <c r="FU7" t="e">
        <f>Summary!#REF!</f>
        <v>#REF!</v>
      </c>
      <c r="FV7" t="e">
        <f>Summary!#REF!</f>
        <v>#REF!</v>
      </c>
      <c r="FW7" t="e">
        <f>Summary!#REF!</f>
        <v>#REF!</v>
      </c>
      <c r="FX7" t="e">
        <f>Summary!#REF!</f>
        <v>#REF!</v>
      </c>
      <c r="FY7" t="e">
        <f>Summary!#REF!</f>
        <v>#REF!</v>
      </c>
    </row>
  </sheetData>
  <pageMargins left="0.7" right="0.7" top="0.78740157499999996" bottom="0.78740157499999996" header="0.3" footer="0.3"/>
  <pageSetup paperSize="9" orientation="portrait" horizontalDpi="1200" verticalDpi="120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CA79"/>
  <sheetViews>
    <sheetView topLeftCell="R1" workbookViewId="0">
      <selection activeCell="A38" sqref="A38:XFD38"/>
    </sheetView>
  </sheetViews>
  <sheetFormatPr baseColWidth="10" defaultColWidth="5.73046875" defaultRowHeight="14.25"/>
  <cols>
    <col min="1" max="1" width="30.73046875" bestFit="1" customWidth="1"/>
  </cols>
  <sheetData>
    <row r="1" spans="1:79" ht="158.25">
      <c r="B1" s="7" t="s">
        <v>0</v>
      </c>
      <c r="C1" s="7" t="s">
        <v>1</v>
      </c>
      <c r="D1" s="7" t="s">
        <v>2</v>
      </c>
      <c r="E1" s="7" t="s">
        <v>3</v>
      </c>
      <c r="F1" s="7" t="s">
        <v>4</v>
      </c>
      <c r="G1" s="7" t="s">
        <v>5</v>
      </c>
      <c r="H1" s="7" t="s">
        <v>6</v>
      </c>
      <c r="I1" s="7" t="s">
        <v>7</v>
      </c>
      <c r="J1" s="7" t="s">
        <v>29</v>
      </c>
      <c r="K1" s="7" t="s">
        <v>8</v>
      </c>
      <c r="L1" s="7" t="s">
        <v>87</v>
      </c>
      <c r="M1" s="7" t="s">
        <v>88</v>
      </c>
      <c r="N1" s="7" t="s">
        <v>19</v>
      </c>
      <c r="O1" s="7" t="s">
        <v>21</v>
      </c>
      <c r="P1" s="7" t="s">
        <v>26</v>
      </c>
      <c r="Q1" s="7" t="s">
        <v>39</v>
      </c>
      <c r="R1" s="7" t="s">
        <v>40</v>
      </c>
      <c r="S1" s="7" t="s">
        <v>89</v>
      </c>
      <c r="T1" s="7" t="s">
        <v>49</v>
      </c>
      <c r="U1" s="7" t="s">
        <v>9</v>
      </c>
      <c r="V1" s="7" t="s">
        <v>10</v>
      </c>
      <c r="W1" s="7" t="s">
        <v>28</v>
      </c>
      <c r="X1" s="7" t="s">
        <v>16</v>
      </c>
      <c r="Y1" s="7" t="s">
        <v>18</v>
      </c>
      <c r="Z1" s="7" t="s">
        <v>25</v>
      </c>
      <c r="AA1" s="7" t="s">
        <v>27</v>
      </c>
      <c r="AB1" s="7" t="s">
        <v>42</v>
      </c>
      <c r="AC1" s="7" t="s">
        <v>43</v>
      </c>
      <c r="AD1" s="7" t="s">
        <v>12</v>
      </c>
      <c r="AE1" s="7" t="s">
        <v>23</v>
      </c>
      <c r="AF1" s="7" t="s">
        <v>24</v>
      </c>
      <c r="AG1" s="7" t="s">
        <v>30</v>
      </c>
      <c r="AH1" s="7" t="s">
        <v>48</v>
      </c>
      <c r="AI1" s="7" t="s">
        <v>31</v>
      </c>
      <c r="AJ1" s="7" t="s">
        <v>33</v>
      </c>
      <c r="AK1" s="7" t="s">
        <v>15</v>
      </c>
      <c r="AL1" s="7" t="s">
        <v>36</v>
      </c>
      <c r="AM1" s="7" t="s">
        <v>37</v>
      </c>
      <c r="AN1" s="7" t="s">
        <v>38</v>
      </c>
      <c r="AO1" s="7" t="s">
        <v>13</v>
      </c>
      <c r="AP1" s="7" t="s">
        <v>34</v>
      </c>
      <c r="AQ1" s="7" t="s">
        <v>35</v>
      </c>
      <c r="AR1" s="7" t="s">
        <v>22</v>
      </c>
      <c r="AS1" s="7" t="s">
        <v>41</v>
      </c>
      <c r="AT1" s="7" t="s">
        <v>32</v>
      </c>
      <c r="AU1" s="7" t="s">
        <v>14</v>
      </c>
      <c r="AV1" s="7" t="s">
        <v>17</v>
      </c>
      <c r="AW1" s="7" t="s">
        <v>20</v>
      </c>
      <c r="AX1" s="7" t="s">
        <v>11</v>
      </c>
      <c r="AY1" s="7" t="s">
        <v>90</v>
      </c>
      <c r="AZ1" s="7" t="s">
        <v>91</v>
      </c>
      <c r="BA1" s="7" t="s">
        <v>92</v>
      </c>
      <c r="BB1" s="7" t="s">
        <v>93</v>
      </c>
      <c r="BC1" s="7" t="s">
        <v>94</v>
      </c>
      <c r="BD1" s="7" t="s">
        <v>95</v>
      </c>
      <c r="BE1" s="7" t="s">
        <v>96</v>
      </c>
      <c r="BF1" s="7" t="s">
        <v>47</v>
      </c>
      <c r="BG1" s="7" t="s">
        <v>46</v>
      </c>
      <c r="BH1" s="7" t="s">
        <v>51</v>
      </c>
      <c r="BI1" s="7" t="s">
        <v>53</v>
      </c>
      <c r="BJ1" s="25" t="s">
        <v>64</v>
      </c>
      <c r="BK1" s="25" t="s">
        <v>97</v>
      </c>
      <c r="BL1" s="25" t="s">
        <v>65</v>
      </c>
      <c r="BM1" s="25" t="s">
        <v>186</v>
      </c>
      <c r="BN1" s="25" t="s">
        <v>67</v>
      </c>
      <c r="BO1" s="25" t="s">
        <v>68</v>
      </c>
      <c r="BP1" s="25" t="s">
        <v>69</v>
      </c>
      <c r="BQ1" s="25" t="s">
        <v>70</v>
      </c>
      <c r="BR1" s="25" t="s">
        <v>98</v>
      </c>
      <c r="BS1" s="7" t="s">
        <v>55</v>
      </c>
      <c r="BT1" s="7" t="s">
        <v>56</v>
      </c>
      <c r="BU1" s="7" t="s">
        <v>57</v>
      </c>
      <c r="BV1" s="7" t="s">
        <v>58</v>
      </c>
      <c r="BW1" s="7" t="s">
        <v>59</v>
      </c>
      <c r="BX1" s="7" t="s">
        <v>60</v>
      </c>
      <c r="BY1" s="7" t="s">
        <v>61</v>
      </c>
      <c r="BZ1" s="7" t="s">
        <v>62</v>
      </c>
      <c r="CA1" s="7" t="s">
        <v>63</v>
      </c>
    </row>
    <row r="2" spans="1:79">
      <c r="A2" s="4" t="s">
        <v>0</v>
      </c>
      <c r="B2">
        <f ca="1">IFERROR(CORREL(_xlfn.RANK.AVG(Summary!$C$3:$C$8,Summary!$C$3:$C$8,0),_xlfn.RANK.AVG(Summary!C$3:C$8,Summary!C$3:C$8,0)),0)</f>
        <v>1</v>
      </c>
      <c r="C2">
        <f ca="1">IFERROR(CORREL(_xlfn.RANK.AVG(Summary!$C$3:$C$8,Summary!$C$3:$C$8,0),_xlfn.RANK.AVG(Summary!D$3:D$8,Summary!D$3:D$8,0)),0)</f>
        <v>1</v>
      </c>
      <c r="D2">
        <f ca="1">IFERROR(CORREL(_xlfn.RANK.AVG(Summary!$C$3:$C$8,Summary!$C$3:$C$8,0),_xlfn.RANK.AVG(Summary!E$3:E$8,Summary!E$3:E$8,0)),0)</f>
        <v>0.98518436614377791</v>
      </c>
      <c r="E2">
        <f ca="1">IFERROR(CORREL(_xlfn.RANK.AVG(Summary!$C$3:$C$8,Summary!$C$3:$C$8,0),_xlfn.RANK.AVG(Summary!F$3:F$8,Summary!F$3:F$8,0)),0)</f>
        <v>-0.44781107551989907</v>
      </c>
      <c r="F2">
        <f ca="1">IFERROR(CORREL(_xlfn.RANK.AVG(Summary!$C$3:$C$8,Summary!$C$3:$C$8,0),_xlfn.RANK.AVG(Summary!G$3:G$8,Summary!G$3:G$8,0)),0)</f>
        <v>0.98518436614377791</v>
      </c>
      <c r="G2">
        <f ca="1">IFERROR(CORREL(_xlfn.RANK.AVG(Summary!$C$3:$C$8,Summary!$C$3:$C$8,0),_xlfn.RANK.AVG(Summary!H$3:H$8,Summary!H$3:H$8,0)),0)</f>
        <v>0.98518436614377791</v>
      </c>
      <c r="H2">
        <f ca="1">IFERROR(CORREL(_xlfn.RANK.AVG(Summary!$C$3:$C$8,Summary!$C$3:$C$8,0),_xlfn.RANK.AVG(Summary!I$3:I$8,Summary!I$3:I$8,0)),0)</f>
        <v>-0.6567895774291852</v>
      </c>
      <c r="I2">
        <f ca="1">IFERROR(CORREL(_xlfn.RANK.AVG(Summary!$C$3:$C$8,Summary!$C$3:$C$8,0),_xlfn.RANK.AVG(Summary!J$3:J$8,Summary!J$3:J$8,0)),0)</f>
        <v>0.98518436614377791</v>
      </c>
      <c r="J2">
        <f ca="1">IFERROR(CORREL(_xlfn.RANK.AVG(Summary!$C$3:$C$8,Summary!$C$3:$C$8,0),_xlfn.RANK.AVG(Summary!K$3:K$8,Summary!K$3:K$8,0)),0)</f>
        <v>0.98518436614377791</v>
      </c>
      <c r="K2">
        <f ca="1">IFERROR(CORREL(_xlfn.RANK.AVG(Summary!$C$3:$C$8,Summary!$C$3:$C$8,0),_xlfn.RANK.AVG(Summary!L$3:L$8,Summary!L$3:L$8,0)),0)</f>
        <v>-0.6567895774291852</v>
      </c>
      <c r="L2">
        <f ca="1">IFERROR(CORREL(_xlfn.RANK.AVG(Summary!$C$3:$C$8,Summary!$C$3:$C$8,0),_xlfn.RANK.AVG(Summary!M$3:M$8,Summary!M$3:M$8,0)),0)</f>
        <v>0.44781107551989907</v>
      </c>
      <c r="M2">
        <f ca="1">IFERROR(CORREL(_xlfn.RANK.AVG(Summary!$C$3:$C$8,Summary!$C$3:$C$8,0),_xlfn.RANK.AVG(Summary!N$3:N$8,Summary!N$3:N$8,0)),0)</f>
        <v>-0.6567895774291852</v>
      </c>
      <c r="N2">
        <f ca="1">IFERROR(CORREL(_xlfn.RANK.AVG(Summary!$C$3:$C$8,Summary!$C$3:$C$8,0),_xlfn.RANK.AVG(Summary!O$3:O$8,Summary!O$3:O$8,0)),0)</f>
        <v>-0.40451991747794525</v>
      </c>
      <c r="O2">
        <f ca="1">IFERROR(CORREL(_xlfn.RANK.AVG(Summary!$C$3:$C$8,Summary!$C$3:$C$8,0),_xlfn.RANK.AVG(Summary!P$3:P$8,Summary!P$3:P$8,0)),0)</f>
        <v>-0.40451991747794525</v>
      </c>
      <c r="P2">
        <f ca="1">IFERROR(CORREL(_xlfn.RANK.AVG(Summary!$C$3:$C$8,Summary!$C$3:$C$8,0),_xlfn.RANK.AVG(Summary!Q$3:Q$8,Summary!Q$3:Q$8,0)),0)</f>
        <v>0.45454545454545453</v>
      </c>
      <c r="Q2">
        <f ca="1">IFERROR(CORREL(_xlfn.RANK.AVG(Summary!$C$3:$C$8,Summary!$C$3:$C$8,0),_xlfn.RANK.AVG(Summary!R$3:R$8,Summary!R$3:R$8,0)),0)</f>
        <v>0.80075721739621009</v>
      </c>
      <c r="R2">
        <f ca="1">IFERROR(CORREL(_xlfn.RANK.AVG(Summary!$C$3:$C$8,Summary!$C$3:$C$8,0),_xlfn.RANK.AVG(Summary!S$3:S$8,Summary!S$3:S$8,0)),0)</f>
        <v>0.90669282924704753</v>
      </c>
      <c r="S2">
        <f ca="1">IFERROR(CORREL(_xlfn.RANK.AVG(Summary!$C$3:$C$8,Summary!$C$3:$C$8,0),_xlfn.RANK.AVG(Summary!T$3:T$8,Summary!T$3:T$8,0)),0)</f>
        <v>0.8703882797784892</v>
      </c>
      <c r="T2">
        <f ca="1">IFERROR(CORREL(_xlfn.RANK.AVG(Summary!$C$3:$C$8,Summary!$C$3:$C$8,0),_xlfn.RANK.AVG(Summary!U$3:U$8,Summary!U$3:U$8,0)),0)</f>
        <v>-0.80075721739621009</v>
      </c>
      <c r="U2">
        <f ca="1">IFERROR(CORREL(_xlfn.RANK.AVG(Summary!$C$3:$C$8,Summary!$C$3:$C$8,0),_xlfn.RANK.AVG(Summary!V$3:V$8,Summary!V$3:V$8,0)),0)</f>
        <v>-0.67419986246324204</v>
      </c>
      <c r="V2">
        <f ca="1">IFERROR(CORREL(_xlfn.RANK.AVG(Summary!$C$3:$C$8,Summary!$C$3:$C$8,0),_xlfn.RANK.AVG(Summary!W$3:W$8,Summary!W$3:W$8,0)),0)</f>
        <v>0.51515151515151514</v>
      </c>
      <c r="W2">
        <f ca="1">IFERROR(CORREL(_xlfn.RANK.AVG(Summary!$C$3:$C$8,Summary!$C$3:$C$8,0),_xlfn.RANK.AVG(Summary!X$3:X$8,Summary!X$3:X$8,0)),0)</f>
        <v>-0.92547622274112473</v>
      </c>
      <c r="X2">
        <f ca="1">IFERROR(CORREL(_xlfn.RANK.AVG(Summary!$C$3:$C$8,Summary!$C$3:$C$8,0),_xlfn.RANK.AVG(Summary!Y$3:Y$8,Summary!Y$3:Y$8,0)),0)</f>
        <v>-0.44781107551989907</v>
      </c>
      <c r="Y2">
        <f ca="1">IFERROR(CORREL(_xlfn.RANK.AVG(Summary!$C$3:$C$8,Summary!$C$3:$C$8,0),_xlfn.RANK.AVG(Summary!Z$3:Z$8,Summary!Z$3:Z$8,0)),0)</f>
        <v>-0.8703882797784892</v>
      </c>
      <c r="Z2">
        <f ca="1">IFERROR(CORREL(_xlfn.RANK.AVG(Summary!$C$3:$C$8,Summary!$C$3:$C$8,0),_xlfn.RANK.AVG(Summary!AA$3:AA$8,Summary!AA$3:AA$8,0)),0)</f>
        <v>0</v>
      </c>
      <c r="AA2">
        <f ca="1">IFERROR(CORREL(_xlfn.RANK.AVG(Summary!$C$3:$C$8,Summary!$C$3:$C$8,0),_xlfn.RANK.AVG(Summary!AB$3:AB$8,Summary!AB$3:AB$8,0)),0)</f>
        <v>-0.6565706694547585</v>
      </c>
      <c r="AB2">
        <f ca="1">IFERROR(CORREL(_xlfn.RANK.AVG(Summary!$C$3:$C$8,Summary!$C$3:$C$8,0),_xlfn.RANK.AVG(Summary!AC$3:AC$8,Summary!AC$3:AC$8,0)),0)</f>
        <v>0</v>
      </c>
      <c r="AC2">
        <f ca="1">IFERROR(CORREL(_xlfn.RANK.AVG(Summary!$C$3:$C$8,Summary!$C$3:$C$8,0),_xlfn.RANK.AVG(Summary!AD$3:AD$8,Summary!AD$3:AD$8,0)),0)</f>
        <v>-0.8703882797784892</v>
      </c>
      <c r="AD2">
        <f ca="1">IFERROR(CORREL(_xlfn.RANK.AVG(Summary!$C$3:$C$8,Summary!$C$3:$C$8,0),_xlfn.RANK.AVG(Summary!AE$3:AE$8,Summary!AE$3:AE$8,0)),0)</f>
        <v>0.50751921892255225</v>
      </c>
      <c r="AE2">
        <f ca="1">IFERROR(CORREL(_xlfn.RANK.AVG(Summary!$C$3:$C$8,Summary!$C$3:$C$8,0),_xlfn.RANK.AVG(Summary!AF$3:AF$8,Summary!AF$3:AF$8,0)),0)</f>
        <v>0</v>
      </c>
      <c r="AF2">
        <f ca="1">IFERROR(CORREL(_xlfn.RANK.AVG(Summary!$C$3:$C$8,Summary!$C$3:$C$8,0),_xlfn.RANK.AVG(Summary!AG$3:AG$8,Summary!AG$3:AG$8,0)),0)</f>
        <v>0.93939393939393945</v>
      </c>
      <c r="AG2">
        <f ca="1">IFERROR(CORREL(_xlfn.RANK.AVG(Summary!$C$3:$C$8,Summary!$C$3:$C$8,0),_xlfn.RANK.AVG(Summary!AH$3:AH$8,Summary!AH$3:AH$8,0)),0)</f>
        <v>-0.67419986246324204</v>
      </c>
      <c r="AH2">
        <f ca="1">IFERROR(CORREL(_xlfn.RANK.AVG(Summary!$C$3:$C$8,Summary!$C$3:$C$8,0),_xlfn.RANK.AVG(Summary!AI$3:AI$8,Summary!AI$3:AI$8,0)),0)</f>
        <v>0.80075721739621009</v>
      </c>
      <c r="AI2">
        <f ca="1">IFERROR(CORREL(_xlfn.RANK.AVG(Summary!$C$3:$C$8,Summary!$C$3:$C$8,0),_xlfn.RANK.AVG(Summary!AJ$3:AJ$8,Summary!AJ$3:AJ$8,0)),0)</f>
        <v>-0.4351941398892446</v>
      </c>
      <c r="AJ2">
        <f ca="1">IFERROR(CORREL(_xlfn.RANK.AVG(Summary!$C$3:$C$8,Summary!$C$3:$C$8,0),_xlfn.RANK.AVG(Summary!AK$3:AK$8,Summary!AK$3:AK$8,0)),0)</f>
        <v>0</v>
      </c>
      <c r="AK2">
        <f ca="1">IFERROR(CORREL(_xlfn.RANK.AVG(Summary!$C$3:$C$8,Summary!$C$3:$C$8,0),_xlfn.RANK.AVG(Summary!AL$3:AL$8,Summary!AL$3:AL$8,0)),0)</f>
        <v>0.67419986246324204</v>
      </c>
      <c r="AL2">
        <f ca="1">IFERROR(CORREL(_xlfn.RANK.AVG(Summary!$C$3:$C$8,Summary!$C$3:$C$8,0),_xlfn.RANK.AVG(Summary!AM$3:AM$8,Summary!AM$3:AM$8,0)),0)</f>
        <v>0.45454545454545453</v>
      </c>
      <c r="AM2">
        <f ca="1">IFERROR(CORREL(_xlfn.RANK.AVG(Summary!$C$3:$C$8,Summary!$C$3:$C$8,0),_xlfn.RANK.AVG(Summary!AN$3:AN$8,Summary!AN$3:AN$8,0)),0)</f>
        <v>0.8703882797784892</v>
      </c>
      <c r="AN2">
        <f ca="1">IFERROR(CORREL(_xlfn.RANK.AVG(Summary!$C$3:$C$8,Summary!$C$3:$C$8,0),_xlfn.RANK.AVG(Summary!AO$3:AO$8,Summary!AO$3:AO$8,0)),0)</f>
        <v>0</v>
      </c>
      <c r="AO2">
        <f ca="1">IFERROR(CORREL(_xlfn.RANK.AVG(Summary!$C$3:$C$8,Summary!$C$3:$C$8,0),_xlfn.RANK.AVG(Summary!AP$3:AP$8,Summary!AP$3:AP$8,0)),0)</f>
        <v>0.6866436491305119</v>
      </c>
      <c r="AP2">
        <f ca="1">IFERROR(CORREL(_xlfn.RANK.AVG(Summary!$C$3:$C$8,Summary!$C$3:$C$8,0),_xlfn.RANK.AVG(Summary!AQ$3:AQ$8,Summary!AQ$3:AQ$8,0)),0)</f>
        <v>0</v>
      </c>
      <c r="AQ2">
        <f ca="1">IFERROR(CORREL(_xlfn.RANK.AVG(Summary!$C$3:$C$8,Summary!$C$3:$C$8,0),_xlfn.RANK.AVG(Summary!AR$3:AR$8,Summary!AR$3:AR$8,0)),0)</f>
        <v>0.74635179253316508</v>
      </c>
      <c r="AR2">
        <f ca="1">IFERROR(CORREL(_xlfn.RANK.AVG(Summary!$C$3:$C$8,Summary!$C$3:$C$8,0),_xlfn.RANK.AVG(Summary!AS$3:AS$8,Summary!AS$3:AS$8,0)),0)</f>
        <v>-0.45454545454545453</v>
      </c>
      <c r="AS2">
        <f ca="1">IFERROR(CORREL(_xlfn.RANK.AVG(Summary!$C$3:$C$8,Summary!$C$3:$C$8,0),_xlfn.RANK.AVG(Summary!AT$3:AT$8,Summary!AT$3:AT$8,0)),0)</f>
        <v>0</v>
      </c>
      <c r="AT2">
        <f ca="1">IFERROR(CORREL(_xlfn.RANK.AVG(Summary!$C$3:$C$8,Summary!$C$3:$C$8,0),_xlfn.RANK.AVG(Summary!AU$3:AU$8,Summary!AU$3:AU$8,0)),0)</f>
        <v>0.80075721739621009</v>
      </c>
      <c r="AU2">
        <f ca="1">IFERROR(CORREL(_xlfn.RANK.AVG(Summary!$C$3:$C$8,Summary!$C$3:$C$8,0),_xlfn.RANK.AVG(Summary!AV$3:AV$8,Summary!AV$3:AV$8,0)),0)</f>
        <v>0.6565706694547585</v>
      </c>
      <c r="AV2">
        <f ca="1">IFERROR(CORREL(_xlfn.RANK.AVG(Summary!$C$3:$C$8,Summary!$C$3:$C$8,0),_xlfn.RANK.AVG(Summary!AW$3:AW$8,Summary!AW$3:AW$8,0)),0)</f>
        <v>0.6565706694547585</v>
      </c>
      <c r="AW2">
        <f ca="1">IFERROR(CORREL(_xlfn.RANK.AVG(Summary!$C$3:$C$8,Summary!$C$3:$C$8,0),_xlfn.RANK.AVG(Summary!AX$3:AX$8,Summary!AX$3:AX$8,0)),0)</f>
        <v>0.6565706694547585</v>
      </c>
      <c r="AX2">
        <f ca="1">IFERROR(CORREL(_xlfn.RANK.AVG(Summary!$C$3:$C$8,Summary!$C$3:$C$8,0),_xlfn.RANK.AVG(Summary!AY$3:AY$8,Summary!AY$3:AY$8,0)),0)</f>
        <v>-0.6565706694547585</v>
      </c>
      <c r="AY2">
        <f ca="1">IFERROR(CORREL(_xlfn.RANK.AVG(Summary!$C$3:$C$8,Summary!$C$3:$C$8,0),_xlfn.RANK.AVG(Summary!AZ$3:AZ$8,Summary!AZ$3:AZ$8,0)),0)</f>
        <v>0.6567895774291852</v>
      </c>
      <c r="AZ2">
        <f ca="1">IFERROR(CORREL(_xlfn.RANK.AVG(Summary!$C$3:$C$8,Summary!$C$3:$C$8,0),_xlfn.RANK.AVG(Summary!BA$3:BA$8,Summary!BA$3:BA$8,0)),0)</f>
        <v>0</v>
      </c>
      <c r="BA2">
        <f ca="1">IFERROR(CORREL(_xlfn.RANK.AVG(Summary!$C$3:$C$8,Summary!$C$3:$C$8,0),_xlfn.RANK.AVG(Summary!BB$3:BB$8,Summary!BB$3:BB$8,0)),0)</f>
        <v>-0.98518436614377791</v>
      </c>
      <c r="BB2">
        <f ca="1">IFERROR(CORREL(_xlfn.RANK.AVG(Summary!$C$3:$C$8,Summary!$C$3:$C$8,0),_xlfn.RANK.AVG(Summary!BC$3:BC$8,Summary!BC$3:BC$8,0)),0)</f>
        <v>0</v>
      </c>
      <c r="BC2">
        <f ca="1">IFERROR(CORREL(_xlfn.RANK.AVG(Summary!$C$3:$C$8,Summary!$C$3:$C$8,0),_xlfn.RANK.AVG(Summary!BD$3:BD$8,Summary!BD$3:BD$8,0)),0)</f>
        <v>-8.9562215103979811E-2</v>
      </c>
      <c r="BD2">
        <f ca="1">IFERROR(CORREL(_xlfn.RANK.AVG(Summary!$C$3:$C$8,Summary!$C$3:$C$8,0),_xlfn.RANK.AVG(Summary!BE$3:BE$8,Summary!BE$3:BE$8,0)),0)</f>
        <v>-0.44781107551989907</v>
      </c>
      <c r="BE2">
        <f ca="1">IFERROR(CORREL(_xlfn.RANK.AVG(Summary!$C$3:$C$8,Summary!$C$3:$C$8,0),_xlfn.RANK.AVG(Summary!BF$3:BF$8,Summary!BF$3:BF$8,0)),0)</f>
        <v>-0.50751921892255225</v>
      </c>
      <c r="BF2">
        <f ca="1">IFERROR(CORREL(_xlfn.RANK.AVG(Summary!$C$3:$C$8,Summary!$C$3:$C$8,0),_xlfn.RANK.AVG(Summary!BG$3:BG$8,Summary!BG$3:BG$8,0)),0)</f>
        <v>-0.89562215103979814</v>
      </c>
      <c r="BG2">
        <f ca="1">IFERROR(CORREL(_xlfn.RANK.AVG(Summary!$C$3:$C$8,Summary!$C$3:$C$8,0),_xlfn.RANK.AVG(Summary!BH$3:BH$8,Summary!BH$3:BH$8,0)),0)</f>
        <v>-0.6567895774291852</v>
      </c>
      <c r="BH2">
        <f ca="1">IFERROR(CORREL(_xlfn.RANK.AVG(Summary!$C$3:$C$8,Summary!$C$3:$C$8,0),_xlfn.RANK.AVG(Summary!BI$3:BI$8,Summary!BI$3:BI$8,0)),0)</f>
        <v>0</v>
      </c>
      <c r="BI2">
        <f ca="1">IFERROR(CORREL(_xlfn.RANK.AVG(Summary!$C$3:$C$8,Summary!$C$3:$C$8,0),_xlfn.RANK.AVG(Summary!BJ$3:BJ$8,Summary!BJ$3:BJ$8,0)),0)</f>
        <v>0</v>
      </c>
      <c r="BJ2">
        <f ca="1">IFERROR(CORREL(_xlfn.RANK.AVG(Summary!$C$3:$C$8,Summary!$C$3:$C$8,0),_xlfn.RANK.AVG(Summary!BK$3:BK$8,Summary!BK$3:BK$8,0)),0)</f>
        <v>0.74635179253316508</v>
      </c>
      <c r="BK2">
        <f ca="1">IFERROR(CORREL(_xlfn.RANK.AVG(Summary!$C$3:$C$8,Summary!$C$3:$C$8,0),_xlfn.RANK.AVG(Summary!BL$3:BL$8,Summary!BL$3:BL$8,0)),0)</f>
        <v>0</v>
      </c>
      <c r="BL2">
        <f ca="1">IFERROR(CORREL(_xlfn.RANK.AVG(Summary!$C$3:$C$8,Summary!$C$3:$C$8,0),_xlfn.RANK.AVG(Summary!BM$3:BM$8,Summary!BM$3:BM$8,0)),0)</f>
        <v>-0.50751921892255225</v>
      </c>
      <c r="BM2">
        <f ca="1">IFERROR(CORREL(_xlfn.RANK.AVG(Summary!$C$3:$C$8,Summary!$C$3:$C$8,0),_xlfn.RANK.AVG(Summary!BN$3:BN$8,Summary!BN$3:BN$8,0)),0)</f>
        <v>-0.59090909090909094</v>
      </c>
      <c r="BN2">
        <f ca="1">IFERROR(CORREL(_xlfn.RANK.AVG(Summary!$C$3:$C$8,Summary!$C$3:$C$8,0),_xlfn.RANK.AVG(Summary!BO$3:BO$8,Summary!BO$3:BO$8,0)),0)</f>
        <v>-0.2388325736106128</v>
      </c>
      <c r="BO2">
        <f ca="1">IFERROR(CORREL(_xlfn.RANK.AVG(Summary!$C$3:$C$8,Summary!$C$3:$C$8,0),_xlfn.RANK.AVG(Summary!BP$3:BP$8,Summary!BP$3:BP$8,0)),0)</f>
        <v>0.50751921892255225</v>
      </c>
      <c r="BP2">
        <f ca="1">IFERROR(CORREL(_xlfn.RANK.AVG(Summary!$C$3:$C$8,Summary!$C$3:$C$8,0),_xlfn.RANK.AVG(Summary!BQ$3:BQ$8,Summary!BQ$3:BQ$8,0)),0)</f>
        <v>0</v>
      </c>
      <c r="BQ2">
        <f ca="1">IFERROR(CORREL(_xlfn.RANK.AVG(Summary!$C$3:$C$8,Summary!$C$3:$C$8,0),_xlfn.RANK.AVG(Summary!BR$3:BR$8,Summary!BR$3:BR$8,0)),0)</f>
        <v>-8.9562215103979811E-2</v>
      </c>
      <c r="BR2">
        <f ca="1">IFERROR(CORREL(_xlfn.RANK.AVG(Summary!$C$3:$C$8,Summary!$C$3:$C$8,0),_xlfn.RANK.AVG(Summary!BS$3:BS$8,Summary!BS$3:BS$8,0)),0)</f>
        <v>-0.80605993593581826</v>
      </c>
      <c r="BS2">
        <f ca="1">IFERROR(CORREL(_xlfn.RANK.AVG(Summary!$C$3:$C$8,Summary!$C$3:$C$8,0),_xlfn.RANK.AVG(Summary!BT$3:BT$8,Summary!BT$3:BT$8,0)),0)</f>
        <v>-0.6567895774291852</v>
      </c>
      <c r="BT2">
        <f ca="1">IFERROR(CORREL(_xlfn.RANK.AVG(Summary!$C$3:$C$8,Summary!$C$3:$C$8,0),_xlfn.RANK.AVG(Summary!BU$3:BU$8,Summary!BU$3:BU$8,0)),0)</f>
        <v>0.98518436614377791</v>
      </c>
      <c r="BU2">
        <f ca="1">IFERROR(CORREL(_xlfn.RANK.AVG(Summary!$C$3:$C$8,Summary!$C$3:$C$8,0),_xlfn.RANK.AVG(Summary!BV$3:BV$8,Summary!BV$3:BV$8,0)),0)</f>
        <v>-0.44781107551989907</v>
      </c>
      <c r="BV2">
        <f ca="1">IFERROR(CORREL(_xlfn.RANK.AVG(Summary!$C$3:$C$8,Summary!$C$3:$C$8,0),_xlfn.RANK.AVG(Summary!BW$3:BW$8,Summary!BW$3:BW$8,0)),0)</f>
        <v>0</v>
      </c>
      <c r="BW2">
        <f ca="1">IFERROR(CORREL(_xlfn.RANK.AVG(Summary!$C$3:$C$8,Summary!$C$3:$C$8,0),_xlfn.RANK.AVG(Summary!BX$3:BX$8,Summary!BX$3:BX$8,0)),0)</f>
        <v>-0.44781107551989907</v>
      </c>
      <c r="BX2">
        <f ca="1">IFERROR(CORREL(_xlfn.RANK.AVG(Summary!$C$3:$C$8,Summary!$C$3:$C$8,0),_xlfn.RANK.AVG(Summary!BY$3:BY$8,Summary!BY$3:BY$8,0)),0)</f>
        <v>-0.98518436614377791</v>
      </c>
      <c r="BY2">
        <f ca="1">IFERROR(CORREL(_xlfn.RANK.AVG(Summary!$C$3:$C$8,Summary!$C$3:$C$8,0),_xlfn.RANK.AVG(Summary!BZ$3:BZ$8,Summary!BZ$3:BZ$8,0)),0)</f>
        <v>0.6565706694547585</v>
      </c>
      <c r="BZ2">
        <f ca="1">IFERROR(CORREL(_xlfn.RANK.AVG(Summary!$C$3:$C$8,Summary!$C$3:$C$8,0),_xlfn.RANK.AVG(Summary!CA$3:CA$8,Summary!CA$3:CA$8,0)),0)</f>
        <v>0.74635179253316508</v>
      </c>
      <c r="CA2">
        <f ca="1">IFERROR(CORREL(_xlfn.RANK.AVG(Summary!$C$3:$C$8,Summary!$C$3:$C$8,0),_xlfn.RANK.AVG(Summary!CB$3:CB$8,Summary!CB$3:CB$8,0)),0)</f>
        <v>0.53737329062387884</v>
      </c>
    </row>
    <row r="3" spans="1:79">
      <c r="A3" s="4" t="s">
        <v>1</v>
      </c>
      <c r="B3">
        <f ca="1">IFERROR(CORREL(_xlfn.RANK.AVG(Summary!$D$3:$D$8,Summary!$D$3:$D$8),_xlfn.RANK.AVG(Summary!C$3:C$8,Summary!C$3:C$8,0)),0)</f>
        <v>1</v>
      </c>
      <c r="C3">
        <f ca="1">IFERROR(CORREL(_xlfn.RANK.AVG(Summary!$D$3:$D$8,Summary!$D$3:$D$8),_xlfn.RANK.AVG(Summary!D$3:D$8,Summary!D$3:D$8,0)),0)</f>
        <v>1</v>
      </c>
      <c r="D3">
        <f ca="1">IFERROR(CORREL(_xlfn.RANK.AVG(Summary!$D$3:$D$8,Summary!$D$3:$D$8),_xlfn.RANK.AVG(Summary!E$3:E$8,Summary!E$3:E$8,0)),0)</f>
        <v>0.98518436614377791</v>
      </c>
      <c r="E3">
        <f ca="1">IFERROR(CORREL(_xlfn.RANK.AVG(Summary!$D$3:$D$8,Summary!$D$3:$D$8),_xlfn.RANK.AVG(Summary!F$3:F$8,Summary!F$3:F$8,0)),0)</f>
        <v>-0.44781107551989907</v>
      </c>
      <c r="F3">
        <f ca="1">IFERROR(CORREL(_xlfn.RANK.AVG(Summary!$D$3:$D$8,Summary!$D$3:$D$8),_xlfn.RANK.AVG(Summary!G$3:G$8,Summary!G$3:G$8,0)),0)</f>
        <v>0.98518436614377791</v>
      </c>
      <c r="G3">
        <f ca="1">IFERROR(CORREL(_xlfn.RANK.AVG(Summary!$D$3:$D$8,Summary!$D$3:$D$8),_xlfn.RANK.AVG(Summary!H$3:H$8,Summary!H$3:H$8,0)),0)</f>
        <v>0.98518436614377791</v>
      </c>
      <c r="H3">
        <f ca="1">IFERROR(CORREL(_xlfn.RANK.AVG(Summary!$D$3:$D$8,Summary!$D$3:$D$8),_xlfn.RANK.AVG(Summary!I$3:I$8,Summary!I$3:I$8,0)),0)</f>
        <v>-0.6567895774291852</v>
      </c>
      <c r="I3">
        <f ca="1">IFERROR(CORREL(_xlfn.RANK.AVG(Summary!$D$3:$D$8,Summary!$D$3:$D$8),_xlfn.RANK.AVG(Summary!J$3:J$8,Summary!J$3:J$8,0)),0)</f>
        <v>0.98518436614377791</v>
      </c>
      <c r="J3">
        <f ca="1">IFERROR(CORREL(_xlfn.RANK.AVG(Summary!$D$3:$D$8,Summary!$D$3:$D$8),_xlfn.RANK.AVG(Summary!K$3:K$8,Summary!K$3:K$8,0)),0)</f>
        <v>0.98518436614377791</v>
      </c>
      <c r="K3">
        <f ca="1">IFERROR(CORREL(_xlfn.RANK.AVG(Summary!$D$3:$D$8,Summary!$D$3:$D$8),_xlfn.RANK.AVG(Summary!L$3:L$8,Summary!L$3:L$8,0)),0)</f>
        <v>-0.6567895774291852</v>
      </c>
      <c r="L3">
        <f ca="1">IFERROR(CORREL(_xlfn.RANK.AVG(Summary!$D$3:$D$8,Summary!$D$3:$D$8),_xlfn.RANK.AVG(Summary!M$3:M$8,Summary!M$3:M$8,0)),0)</f>
        <v>0.44781107551989907</v>
      </c>
      <c r="M3">
        <f ca="1">IFERROR(CORREL(_xlfn.RANK.AVG(Summary!$D$3:$D$8,Summary!$D$3:$D$8),_xlfn.RANK.AVG(Summary!N$3:N$8,Summary!N$3:N$8,0)),0)</f>
        <v>-0.6567895774291852</v>
      </c>
      <c r="N3">
        <f ca="1">IFERROR(CORREL(_xlfn.RANK.AVG(Summary!$D$3:$D$8,Summary!$D$3:$D$8),_xlfn.RANK.AVG(Summary!O$3:O$8,Summary!O$3:O$8,0)),0)</f>
        <v>-0.40451991747794525</v>
      </c>
      <c r="O3">
        <f ca="1">IFERROR(CORREL(_xlfn.RANK.AVG(Summary!$D$3:$D$8,Summary!$D$3:$D$8),_xlfn.RANK.AVG(Summary!P$3:P$8,Summary!P$3:P$8,0)),0)</f>
        <v>-0.40451991747794525</v>
      </c>
      <c r="P3">
        <f ca="1">IFERROR(CORREL(_xlfn.RANK.AVG(Summary!$D$3:$D$8,Summary!$D$3:$D$8),_xlfn.RANK.AVG(Summary!Q$3:Q$8,Summary!Q$3:Q$8,0)),0)</f>
        <v>0.45454545454545453</v>
      </c>
      <c r="Q3">
        <f ca="1">IFERROR(CORREL(_xlfn.RANK.AVG(Summary!$D$3:$D$8,Summary!$D$3:$D$8),_xlfn.RANK.AVG(Summary!R$3:R$8,Summary!R$3:R$8,0)),0)</f>
        <v>0.80075721739621009</v>
      </c>
      <c r="R3">
        <f ca="1">IFERROR(CORREL(_xlfn.RANK.AVG(Summary!$D$3:$D$8,Summary!$D$3:$D$8),_xlfn.RANK.AVG(Summary!S$3:S$8,Summary!S$3:S$8,0)),0)</f>
        <v>0.90669282924704753</v>
      </c>
      <c r="S3">
        <f ca="1">IFERROR(CORREL(_xlfn.RANK.AVG(Summary!$D$3:$D$8,Summary!$D$3:$D$8),_xlfn.RANK.AVG(Summary!T$3:T$8,Summary!T$3:T$8,0)),0)</f>
        <v>0.8703882797784892</v>
      </c>
      <c r="T3">
        <f ca="1">IFERROR(CORREL(_xlfn.RANK.AVG(Summary!$D$3:$D$8,Summary!$D$3:$D$8),_xlfn.RANK.AVG(Summary!U$3:U$8,Summary!U$3:U$8,0)),0)</f>
        <v>-0.80075721739621009</v>
      </c>
      <c r="U3">
        <f ca="1">IFERROR(CORREL(_xlfn.RANK.AVG(Summary!$D$3:$D$8,Summary!$D$3:$D$8),_xlfn.RANK.AVG(Summary!V$3:V$8,Summary!V$3:V$8,0)),0)</f>
        <v>-0.67419986246324204</v>
      </c>
      <c r="V3">
        <f ca="1">IFERROR(CORREL(_xlfn.RANK.AVG(Summary!$D$3:$D$8,Summary!$D$3:$D$8),_xlfn.RANK.AVG(Summary!W$3:W$8,Summary!W$3:W$8,0)),0)</f>
        <v>0.51515151515151514</v>
      </c>
      <c r="W3">
        <f ca="1">IFERROR(CORREL(_xlfn.RANK.AVG(Summary!$D$3:$D$8,Summary!$D$3:$D$8),_xlfn.RANK.AVG(Summary!X$3:X$8,Summary!X$3:X$8,0)),0)</f>
        <v>-0.92547622274112473</v>
      </c>
      <c r="X3">
        <f ca="1">IFERROR(CORREL(_xlfn.RANK.AVG(Summary!$D$3:$D$8,Summary!$D$3:$D$8),_xlfn.RANK.AVG(Summary!Y$3:Y$8,Summary!Y$3:Y$8,0)),0)</f>
        <v>-0.44781107551989907</v>
      </c>
      <c r="Y3">
        <f ca="1">IFERROR(CORREL(_xlfn.RANK.AVG(Summary!$D$3:$D$8,Summary!$D$3:$D$8),_xlfn.RANK.AVG(Summary!Z$3:Z$8,Summary!Z$3:Z$8,0)),0)</f>
        <v>-0.8703882797784892</v>
      </c>
      <c r="Z3">
        <f ca="1">IFERROR(CORREL(_xlfn.RANK.AVG(Summary!$D$3:$D$8,Summary!$D$3:$D$8),_xlfn.RANK.AVG(Summary!AA$3:AA$8,Summary!AA$3:AA$8,0)),0)</f>
        <v>0</v>
      </c>
      <c r="AA3">
        <f ca="1">IFERROR(CORREL(_xlfn.RANK.AVG(Summary!$D$3:$D$8,Summary!$D$3:$D$8),_xlfn.RANK.AVG(Summary!AB$3:AB$8,Summary!AB$3:AB$8,0)),0)</f>
        <v>-0.6565706694547585</v>
      </c>
      <c r="AB3">
        <f ca="1">IFERROR(CORREL(_xlfn.RANK.AVG(Summary!$D$3:$D$8,Summary!$D$3:$D$8),_xlfn.RANK.AVG(Summary!AC$3:AC$8,Summary!AC$3:AC$8,0)),0)</f>
        <v>0</v>
      </c>
      <c r="AC3">
        <f ca="1">IFERROR(CORREL(_xlfn.RANK.AVG(Summary!$D$3:$D$8,Summary!$D$3:$D$8),_xlfn.RANK.AVG(Summary!AD$3:AD$8,Summary!AD$3:AD$8,0)),0)</f>
        <v>-0.8703882797784892</v>
      </c>
      <c r="AD3">
        <f ca="1">IFERROR(CORREL(_xlfn.RANK.AVG(Summary!$D$3:$D$8,Summary!$D$3:$D$8),_xlfn.RANK.AVG(Summary!AE$3:AE$8,Summary!AE$3:AE$8,0)),0)</f>
        <v>0.50751921892255225</v>
      </c>
      <c r="AE3">
        <f ca="1">IFERROR(CORREL(_xlfn.RANK.AVG(Summary!$D$3:$D$8,Summary!$D$3:$D$8),_xlfn.RANK.AVG(Summary!AF$3:AF$8,Summary!AF$3:AF$8,0)),0)</f>
        <v>0</v>
      </c>
      <c r="AF3">
        <f ca="1">IFERROR(CORREL(_xlfn.RANK.AVG(Summary!$D$3:$D$8,Summary!$D$3:$D$8),_xlfn.RANK.AVG(Summary!AG$3:AG$8,Summary!AG$3:AG$8,0)),0)</f>
        <v>0.93939393939393945</v>
      </c>
      <c r="AG3">
        <f ca="1">IFERROR(CORREL(_xlfn.RANK.AVG(Summary!$D$3:$D$8,Summary!$D$3:$D$8),_xlfn.RANK.AVG(Summary!AH$3:AH$8,Summary!AH$3:AH$8,0)),0)</f>
        <v>-0.67419986246324204</v>
      </c>
      <c r="AH3">
        <f ca="1">IFERROR(CORREL(_xlfn.RANK.AVG(Summary!$D$3:$D$8,Summary!$D$3:$D$8),_xlfn.RANK.AVG(Summary!AI$3:AI$8,Summary!AI$3:AI$8,0)),0)</f>
        <v>0.80075721739621009</v>
      </c>
      <c r="AI3">
        <f ca="1">IFERROR(CORREL(_xlfn.RANK.AVG(Summary!$D$3:$D$8,Summary!$D$3:$D$8),_xlfn.RANK.AVG(Summary!AJ$3:AJ$8,Summary!AJ$3:AJ$8,0)),0)</f>
        <v>-0.4351941398892446</v>
      </c>
      <c r="AJ3">
        <f ca="1">IFERROR(CORREL(_xlfn.RANK.AVG(Summary!$D$3:$D$8,Summary!$D$3:$D$8),_xlfn.RANK.AVG(Summary!AK$3:AK$8,Summary!AK$3:AK$8,0)),0)</f>
        <v>0</v>
      </c>
      <c r="AK3">
        <f ca="1">IFERROR(CORREL(_xlfn.RANK.AVG(Summary!$D$3:$D$8,Summary!$D$3:$D$8),_xlfn.RANK.AVG(Summary!AL$3:AL$8,Summary!AL$3:AL$8,0)),0)</f>
        <v>0.67419986246324204</v>
      </c>
      <c r="AL3">
        <f ca="1">IFERROR(CORREL(_xlfn.RANK.AVG(Summary!$D$3:$D$8,Summary!$D$3:$D$8),_xlfn.RANK.AVG(Summary!AM$3:AM$8,Summary!AM$3:AM$8,0)),0)</f>
        <v>0.45454545454545453</v>
      </c>
      <c r="AM3">
        <f ca="1">IFERROR(CORREL(_xlfn.RANK.AVG(Summary!$D$3:$D$8,Summary!$D$3:$D$8),_xlfn.RANK.AVG(Summary!AN$3:AN$8,Summary!AN$3:AN$8,0)),0)</f>
        <v>0.8703882797784892</v>
      </c>
      <c r="AN3">
        <f ca="1">IFERROR(CORREL(_xlfn.RANK.AVG(Summary!$D$3:$D$8,Summary!$D$3:$D$8),_xlfn.RANK.AVG(Summary!AO$3:AO$8,Summary!AO$3:AO$8,0)),0)</f>
        <v>0</v>
      </c>
      <c r="AO3">
        <f ca="1">IFERROR(CORREL(_xlfn.RANK.AVG(Summary!$D$3:$D$8,Summary!$D$3:$D$8),_xlfn.RANK.AVG(Summary!AP$3:AP$8,Summary!AP$3:AP$8,0)),0)</f>
        <v>0.6866436491305119</v>
      </c>
      <c r="AP3">
        <f ca="1">IFERROR(CORREL(_xlfn.RANK.AVG(Summary!$D$3:$D$8,Summary!$D$3:$D$8),_xlfn.RANK.AVG(Summary!AQ$3:AQ$8,Summary!AQ$3:AQ$8,0)),0)</f>
        <v>0</v>
      </c>
      <c r="AQ3">
        <f ca="1">IFERROR(CORREL(_xlfn.RANK.AVG(Summary!$D$3:$D$8,Summary!$D$3:$D$8),_xlfn.RANK.AVG(Summary!AR$3:AR$8,Summary!AR$3:AR$8,0)),0)</f>
        <v>0.74635179253316508</v>
      </c>
      <c r="AR3">
        <f ca="1">IFERROR(CORREL(_xlfn.RANK.AVG(Summary!$D$3:$D$8,Summary!$D$3:$D$8),_xlfn.RANK.AVG(Summary!AS$3:AS$8,Summary!AS$3:AS$8,0)),0)</f>
        <v>-0.45454545454545453</v>
      </c>
      <c r="AS3">
        <f ca="1">IFERROR(CORREL(_xlfn.RANK.AVG(Summary!$D$3:$D$8,Summary!$D$3:$D$8),_xlfn.RANK.AVG(Summary!AT$3:AT$8,Summary!AT$3:AT$8,0)),0)</f>
        <v>0</v>
      </c>
      <c r="AT3">
        <f ca="1">IFERROR(CORREL(_xlfn.RANK.AVG(Summary!$D$3:$D$8,Summary!$D$3:$D$8),_xlfn.RANK.AVG(Summary!AU$3:AU$8,Summary!AU$3:AU$8,0)),0)</f>
        <v>0.80075721739621009</v>
      </c>
      <c r="AU3">
        <f ca="1">IFERROR(CORREL(_xlfn.RANK.AVG(Summary!$D$3:$D$8,Summary!$D$3:$D$8),_xlfn.RANK.AVG(Summary!AV$3:AV$8,Summary!AV$3:AV$8,0)),0)</f>
        <v>0.6565706694547585</v>
      </c>
      <c r="AV3">
        <f ca="1">IFERROR(CORREL(_xlfn.RANK.AVG(Summary!$D$3:$D$8,Summary!$D$3:$D$8),_xlfn.RANK.AVG(Summary!AW$3:AW$8,Summary!AW$3:AW$8,0)),0)</f>
        <v>0.6565706694547585</v>
      </c>
      <c r="AW3">
        <f ca="1">IFERROR(CORREL(_xlfn.RANK.AVG(Summary!$D$3:$D$8,Summary!$D$3:$D$8),_xlfn.RANK.AVG(Summary!AX$3:AX$8,Summary!AX$3:AX$8,0)),0)</f>
        <v>0.6565706694547585</v>
      </c>
      <c r="AX3">
        <f ca="1">IFERROR(CORREL(_xlfn.RANK.AVG(Summary!$D$3:$D$8,Summary!$D$3:$D$8),_xlfn.RANK.AVG(Summary!AY$3:AY$8,Summary!AY$3:AY$8,0)),0)</f>
        <v>-0.6565706694547585</v>
      </c>
      <c r="AY3">
        <f ca="1">IFERROR(CORREL(_xlfn.RANK.AVG(Summary!$D$3:$D$8,Summary!$D$3:$D$8),_xlfn.RANK.AVG(Summary!AZ$3:AZ$8,Summary!AZ$3:AZ$8,0)),0)</f>
        <v>0.6567895774291852</v>
      </c>
      <c r="AZ3">
        <f ca="1">IFERROR(CORREL(_xlfn.RANK.AVG(Summary!$D$3:$D$8,Summary!$D$3:$D$8),_xlfn.RANK.AVG(Summary!BA$3:BA$8,Summary!BA$3:BA$8,0)),0)</f>
        <v>0</v>
      </c>
      <c r="BA3">
        <f ca="1">IFERROR(CORREL(_xlfn.RANK.AVG(Summary!$D$3:$D$8,Summary!$D$3:$D$8),_xlfn.RANK.AVG(Summary!BB$3:BB$8,Summary!BB$3:BB$8,0)),0)</f>
        <v>-0.98518436614377791</v>
      </c>
      <c r="BB3">
        <f ca="1">IFERROR(CORREL(_xlfn.RANK.AVG(Summary!$D$3:$D$8,Summary!$D$3:$D$8),_xlfn.RANK.AVG(Summary!BC$3:BC$8,Summary!BC$3:BC$8,0)),0)</f>
        <v>0</v>
      </c>
      <c r="BC3">
        <f ca="1">IFERROR(CORREL(_xlfn.RANK.AVG(Summary!$D$3:$D$8,Summary!$D$3:$D$8),_xlfn.RANK.AVG(Summary!BD$3:BD$8,Summary!BD$3:BD$8,0)),0)</f>
        <v>-8.9562215103979811E-2</v>
      </c>
      <c r="BD3">
        <f ca="1">IFERROR(CORREL(_xlfn.RANK.AVG(Summary!$D$3:$D$8,Summary!$D$3:$D$8),_xlfn.RANK.AVG(Summary!BE$3:BE$8,Summary!BE$3:BE$8,0)),0)</f>
        <v>-0.44781107551989907</v>
      </c>
      <c r="BE3">
        <f ca="1">IFERROR(CORREL(_xlfn.RANK.AVG(Summary!$D$3:$D$8,Summary!$D$3:$D$8),_xlfn.RANK.AVG(Summary!BF$3:BF$8,Summary!BF$3:BF$8,0)),0)</f>
        <v>-0.50751921892255225</v>
      </c>
      <c r="BF3">
        <f ca="1">IFERROR(CORREL(_xlfn.RANK.AVG(Summary!$D$3:$D$8,Summary!$D$3:$D$8),_xlfn.RANK.AVG(Summary!BG$3:BG$8,Summary!BG$3:BG$8,0)),0)</f>
        <v>-0.89562215103979814</v>
      </c>
      <c r="BG3">
        <f ca="1">IFERROR(CORREL(_xlfn.RANK.AVG(Summary!$D$3:$D$8,Summary!$D$3:$D$8),_xlfn.RANK.AVG(Summary!BH$3:BH$8,Summary!BH$3:BH$8,0)),0)</f>
        <v>-0.6567895774291852</v>
      </c>
      <c r="BH3">
        <f ca="1">IFERROR(CORREL(_xlfn.RANK.AVG(Summary!$D$3:$D$8,Summary!$D$3:$D$8),_xlfn.RANK.AVG(Summary!BI$3:BI$8,Summary!BI$3:BI$8,0)),0)</f>
        <v>0</v>
      </c>
      <c r="BI3">
        <f ca="1">IFERROR(CORREL(_xlfn.RANK.AVG(Summary!$D$3:$D$8,Summary!$D$3:$D$8),_xlfn.RANK.AVG(Summary!BJ$3:BJ$8,Summary!BJ$3:BJ$8,0)),0)</f>
        <v>0</v>
      </c>
      <c r="BJ3">
        <f ca="1">IFERROR(CORREL(_xlfn.RANK.AVG(Summary!$D$3:$D$8,Summary!$D$3:$D$8),_xlfn.RANK.AVG(Summary!BK$3:BK$8,Summary!BK$3:BK$8,0)),0)</f>
        <v>0.74635179253316508</v>
      </c>
      <c r="BK3">
        <f ca="1">IFERROR(CORREL(_xlfn.RANK.AVG(Summary!$D$3:$D$8,Summary!$D$3:$D$8),_xlfn.RANK.AVG(Summary!BL$3:BL$8,Summary!BL$3:BL$8,0)),0)</f>
        <v>0</v>
      </c>
      <c r="BL3">
        <f ca="1">IFERROR(CORREL(_xlfn.RANK.AVG(Summary!$D$3:$D$8,Summary!$D$3:$D$8),_xlfn.RANK.AVG(Summary!BM$3:BM$8,Summary!BM$3:BM$8,0)),0)</f>
        <v>-0.50751921892255225</v>
      </c>
      <c r="BM3">
        <f ca="1">IFERROR(CORREL(_xlfn.RANK.AVG(Summary!$D$3:$D$8,Summary!$D$3:$D$8),_xlfn.RANK.AVG(Summary!BN$3:BN$8,Summary!BN$3:BN$8,0)),0)</f>
        <v>-0.59090909090909094</v>
      </c>
      <c r="BN3">
        <f ca="1">IFERROR(CORREL(_xlfn.RANK.AVG(Summary!$D$3:$D$8,Summary!$D$3:$D$8),_xlfn.RANK.AVG(Summary!BO$3:BO$8,Summary!BO$3:BO$8,0)),0)</f>
        <v>-0.2388325736106128</v>
      </c>
      <c r="BO3">
        <f ca="1">IFERROR(CORREL(_xlfn.RANK.AVG(Summary!$D$3:$D$8,Summary!$D$3:$D$8),_xlfn.RANK.AVG(Summary!BP$3:BP$8,Summary!BP$3:BP$8,0)),0)</f>
        <v>0.50751921892255225</v>
      </c>
      <c r="BP3">
        <f ca="1">IFERROR(CORREL(_xlfn.RANK.AVG(Summary!$D$3:$D$8,Summary!$D$3:$D$8),_xlfn.RANK.AVG(Summary!BQ$3:BQ$8,Summary!BQ$3:BQ$8,0)),0)</f>
        <v>0</v>
      </c>
      <c r="BQ3">
        <f ca="1">IFERROR(CORREL(_xlfn.RANK.AVG(Summary!$D$3:$D$8,Summary!$D$3:$D$8),_xlfn.RANK.AVG(Summary!BR$3:BR$8,Summary!BR$3:BR$8,0)),0)</f>
        <v>-8.9562215103979811E-2</v>
      </c>
      <c r="BR3">
        <f ca="1">IFERROR(CORREL(_xlfn.RANK.AVG(Summary!$D$3:$D$8,Summary!$D$3:$D$8),_xlfn.RANK.AVG(Summary!BS$3:BS$8,Summary!BS$3:BS$8,0)),0)</f>
        <v>-0.80605993593581826</v>
      </c>
      <c r="BS3">
        <f ca="1">IFERROR(CORREL(_xlfn.RANK.AVG(Summary!$D$3:$D$8,Summary!$D$3:$D$8),_xlfn.RANK.AVG(Summary!BT$3:BT$8,Summary!BT$3:BT$8,0)),0)</f>
        <v>-0.6567895774291852</v>
      </c>
      <c r="BT3">
        <f ca="1">IFERROR(CORREL(_xlfn.RANK.AVG(Summary!$D$3:$D$8,Summary!$D$3:$D$8),_xlfn.RANK.AVG(Summary!BU$3:BU$8,Summary!BU$3:BU$8,0)),0)</f>
        <v>0.98518436614377791</v>
      </c>
      <c r="BU3">
        <f ca="1">IFERROR(CORREL(_xlfn.RANK.AVG(Summary!$D$3:$D$8,Summary!$D$3:$D$8),_xlfn.RANK.AVG(Summary!BV$3:BV$8,Summary!BV$3:BV$8,0)),0)</f>
        <v>-0.44781107551989907</v>
      </c>
      <c r="BV3">
        <f ca="1">IFERROR(CORREL(_xlfn.RANK.AVG(Summary!$D$3:$D$8,Summary!$D$3:$D$8),_xlfn.RANK.AVG(Summary!BW$3:BW$8,Summary!BW$3:BW$8,0)),0)</f>
        <v>0</v>
      </c>
      <c r="BW3">
        <f ca="1">IFERROR(CORREL(_xlfn.RANK.AVG(Summary!$D$3:$D$8,Summary!$D$3:$D$8),_xlfn.RANK.AVG(Summary!BX$3:BX$8,Summary!BX$3:BX$8,0)),0)</f>
        <v>-0.44781107551989907</v>
      </c>
      <c r="BX3">
        <f ca="1">IFERROR(CORREL(_xlfn.RANK.AVG(Summary!$D$3:$D$8,Summary!$D$3:$D$8),_xlfn.RANK.AVG(Summary!BY$3:BY$8,Summary!BY$3:BY$8,0)),0)</f>
        <v>-0.98518436614377791</v>
      </c>
      <c r="BY3">
        <f ca="1">IFERROR(CORREL(_xlfn.RANK.AVG(Summary!$D$3:$D$8,Summary!$D$3:$D$8),_xlfn.RANK.AVG(Summary!BZ$3:BZ$8,Summary!BZ$3:BZ$8,0)),0)</f>
        <v>0.6565706694547585</v>
      </c>
      <c r="BZ3">
        <f ca="1">IFERROR(CORREL(_xlfn.RANK.AVG(Summary!$D$3:$D$8,Summary!$D$3:$D$8),_xlfn.RANK.AVG(Summary!CA$3:CA$8,Summary!CA$3:CA$8,0)),0)</f>
        <v>0.74635179253316508</v>
      </c>
      <c r="CA3">
        <f ca="1">IFERROR(CORREL(_xlfn.RANK.AVG(Summary!$D$3:$D$8,Summary!$D$3:$D$8),_xlfn.RANK.AVG(Summary!CB$3:CB$8,Summary!CB$3:CB$8,0)),0)</f>
        <v>0.53737329062387884</v>
      </c>
    </row>
    <row r="4" spans="1:79">
      <c r="A4" s="4" t="s">
        <v>2</v>
      </c>
      <c r="B4">
        <f ca="1">IFERROR(CORREL(_xlfn.RANK.AVG(Summary!$E$3:$E$8,Summary!$E$3:$E$8),_xlfn.RANK.AVG(Summary!C$3:C$8,Summary!C$3:C$8,0)),0)</f>
        <v>0.98518436614377791</v>
      </c>
      <c r="C4">
        <f ca="1">IFERROR(CORREL(_xlfn.RANK.AVG(Summary!$E$3:$E$8,Summary!$E$3:$E$8),_xlfn.RANK.AVG(Summary!D$3:D$8,Summary!D$3:D$8,0)),0)</f>
        <v>0.98518436614377791</v>
      </c>
      <c r="D4">
        <f ca="1">IFERROR(CORREL(_xlfn.RANK.AVG(Summary!$E$3:$E$8,Summary!$E$3:$E$8),_xlfn.RANK.AVG(Summary!E$3:E$8,Summary!E$3:E$8,0)),0)</f>
        <v>0.99999999999999989</v>
      </c>
      <c r="E4">
        <f ca="1">IFERROR(CORREL(_xlfn.RANK.AVG(Summary!$E$3:$E$8,Summary!$E$3:$E$8),_xlfn.RANK.AVG(Summary!F$3:F$8,Summary!F$3:F$8,0)),0)</f>
        <v>-0.29411764705882348</v>
      </c>
      <c r="F4">
        <f ca="1">IFERROR(CORREL(_xlfn.RANK.AVG(Summary!$E$3:$E$8,Summary!$E$3:$E$8),_xlfn.RANK.AVG(Summary!G$3:G$8,Summary!G$3:G$8,0)),0)</f>
        <v>0.99999999999999989</v>
      </c>
      <c r="G4">
        <f ca="1">IFERROR(CORREL(_xlfn.RANK.AVG(Summary!$E$3:$E$8,Summary!$E$3:$E$8),_xlfn.RANK.AVG(Summary!H$3:H$8,Summary!H$3:H$8,0)),0)</f>
        <v>0.99999999999999989</v>
      </c>
      <c r="H4">
        <f ca="1">IFERROR(CORREL(_xlfn.RANK.AVG(Summary!$E$3:$E$8,Summary!$E$3:$E$8),_xlfn.RANK.AVG(Summary!I$3:I$8,Summary!I$3:I$8,0)),0)</f>
        <v>-0.76470588235294101</v>
      </c>
      <c r="I4">
        <f ca="1">IFERROR(CORREL(_xlfn.RANK.AVG(Summary!$E$3:$E$8,Summary!$E$3:$E$8),_xlfn.RANK.AVG(Summary!J$3:J$8,Summary!J$3:J$8,0)),0)</f>
        <v>0.99999999999999989</v>
      </c>
      <c r="J4">
        <f ca="1">IFERROR(CORREL(_xlfn.RANK.AVG(Summary!$E$3:$E$8,Summary!$E$3:$E$8),_xlfn.RANK.AVG(Summary!K$3:K$8,Summary!K$3:K$8,0)),0)</f>
        <v>0.94117647058823506</v>
      </c>
      <c r="K4">
        <f ca="1">IFERROR(CORREL(_xlfn.RANK.AVG(Summary!$E$3:$E$8,Summary!$E$3:$E$8),_xlfn.RANK.AVG(Summary!L$3:L$8,Summary!L$3:L$8,0)),0)</f>
        <v>-0.76470588235294101</v>
      </c>
      <c r="L4">
        <f ca="1">IFERROR(CORREL(_xlfn.RANK.AVG(Summary!$E$3:$E$8,Summary!$E$3:$E$8),_xlfn.RANK.AVG(Summary!M$3:M$8,Summary!M$3:M$8,0)),0)</f>
        <v>0.29411764705882348</v>
      </c>
      <c r="M4">
        <f ca="1">IFERROR(CORREL(_xlfn.RANK.AVG(Summary!$E$3:$E$8,Summary!$E$3:$E$8),_xlfn.RANK.AVG(Summary!N$3:N$8,Summary!N$3:N$8,0)),0)</f>
        <v>-0.76470588235294101</v>
      </c>
      <c r="N4">
        <f ca="1">IFERROR(CORREL(_xlfn.RANK.AVG(Summary!$E$3:$E$8,Summary!$E$3:$E$8),_xlfn.RANK.AVG(Summary!O$3:O$8,Summary!O$3:O$8,0)),0)</f>
        <v>-0.39852669849304284</v>
      </c>
      <c r="O4">
        <f ca="1">IFERROR(CORREL(_xlfn.RANK.AVG(Summary!$E$3:$E$8,Summary!$E$3:$E$8),_xlfn.RANK.AVG(Summary!P$3:P$8,Summary!P$3:P$8,0)),0)</f>
        <v>-0.39852669849304284</v>
      </c>
      <c r="P4">
        <f ca="1">IFERROR(CORREL(_xlfn.RANK.AVG(Summary!$E$3:$E$8,Summary!$E$3:$E$8),_xlfn.RANK.AVG(Summary!Q$3:Q$8,Summary!Q$3:Q$8,0)),0)</f>
        <v>0.44781107551989907</v>
      </c>
      <c r="Q4">
        <f ca="1">IFERROR(CORREL(_xlfn.RANK.AVG(Summary!$E$3:$E$8,Summary!$E$3:$E$8),_xlfn.RANK.AVG(Summary!R$3:R$8,Summary!R$3:R$8,0)),0)</f>
        <v>0.78889349165554057</v>
      </c>
      <c r="R4">
        <f ca="1">IFERROR(CORREL(_xlfn.RANK.AVG(Summary!$E$3:$E$8,Summary!$E$3:$E$8),_xlfn.RANK.AVG(Summary!S$3:S$8,Summary!S$3:S$8,0)),0)</f>
        <v>0.95486371063223097</v>
      </c>
      <c r="S4">
        <f ca="1">IFERROR(CORREL(_xlfn.RANK.AVG(Summary!$E$3:$E$8,Summary!$E$3:$E$8),_xlfn.RANK.AVG(Summary!T$3:T$8,Summary!T$3:T$8,0)),0)</f>
        <v>0.85749292571254421</v>
      </c>
      <c r="T4">
        <f ca="1">IFERROR(CORREL(_xlfn.RANK.AVG(Summary!$E$3:$E$8,Summary!$E$3:$E$8),_xlfn.RANK.AVG(Summary!U$3:U$8,Summary!U$3:U$8,0)),0)</f>
        <v>-0.78889349165554057</v>
      </c>
      <c r="U4">
        <f ca="1">IFERROR(CORREL(_xlfn.RANK.AVG(Summary!$E$3:$E$8,Summary!$E$3:$E$8),_xlfn.RANK.AVG(Summary!V$3:V$8,Summary!V$3:V$8,0)),0)</f>
        <v>-0.66421116415507142</v>
      </c>
      <c r="V4">
        <f ca="1">IFERROR(CORREL(_xlfn.RANK.AVG(Summary!$E$3:$E$8,Summary!$E$3:$E$8),_xlfn.RANK.AVG(Summary!W$3:W$8,Summary!W$3:W$8,0)),0)</f>
        <v>0.50751921892255225</v>
      </c>
      <c r="W4">
        <f ca="1">IFERROR(CORREL(_xlfn.RANK.AVG(Summary!$E$3:$E$8,Summary!$E$3:$E$8),_xlfn.RANK.AVG(Summary!X$3:X$8,Summary!X$3:X$8,0)),0)</f>
        <v>-0.94117647058823506</v>
      </c>
      <c r="X4">
        <f ca="1">IFERROR(CORREL(_xlfn.RANK.AVG(Summary!$E$3:$E$8,Summary!$E$3:$E$8),_xlfn.RANK.AVG(Summary!Y$3:Y$8,Summary!Y$3:Y$8,0)),0)</f>
        <v>-0.47058823529411753</v>
      </c>
      <c r="Y4">
        <f ca="1">IFERROR(CORREL(_xlfn.RANK.AVG(Summary!$E$3:$E$8,Summary!$E$3:$E$8),_xlfn.RANK.AVG(Summary!Z$3:Z$8,Summary!Z$3:Z$8,0)),0)</f>
        <v>-0.85749292571254421</v>
      </c>
      <c r="Z4">
        <f ca="1">IFERROR(CORREL(_xlfn.RANK.AVG(Summary!$E$3:$E$8,Summary!$E$3:$E$8),_xlfn.RANK.AVG(Summary!AA$3:AA$8,Summary!AA$3:AA$8,0)),0)</f>
        <v>0</v>
      </c>
      <c r="AA4">
        <f ca="1">IFERROR(CORREL(_xlfn.RANK.AVG(Summary!$E$3:$E$8,Summary!$E$3:$E$8),_xlfn.RANK.AVG(Summary!AB$3:AB$8,Summary!AB$3:AB$8,0)),0)</f>
        <v>-0.77005137954212177</v>
      </c>
      <c r="AB4">
        <f ca="1">IFERROR(CORREL(_xlfn.RANK.AVG(Summary!$E$3:$E$8,Summary!$E$3:$E$8),_xlfn.RANK.AVG(Summary!AC$3:AC$8,Summary!AC$3:AC$8,0)),0)</f>
        <v>0</v>
      </c>
      <c r="AC4">
        <f ca="1">IFERROR(CORREL(_xlfn.RANK.AVG(Summary!$E$3:$E$8,Summary!$E$3:$E$8),_xlfn.RANK.AVG(Summary!AD$3:AD$8,Summary!AD$3:AD$8,0)),0)</f>
        <v>-0.85749292571254421</v>
      </c>
      <c r="AD4">
        <f ca="1">IFERROR(CORREL(_xlfn.RANK.AVG(Summary!$E$3:$E$8,Summary!$E$3:$E$8),_xlfn.RANK.AVG(Summary!AE$3:AE$8,Summary!AE$3:AE$8,0)),0)</f>
        <v>0.47058823529411753</v>
      </c>
      <c r="AE4">
        <f ca="1">IFERROR(CORREL(_xlfn.RANK.AVG(Summary!$E$3:$E$8,Summary!$E$3:$E$8),_xlfn.RANK.AVG(Summary!AF$3:AF$8,Summary!AF$3:AF$8,0)),0)</f>
        <v>0</v>
      </c>
      <c r="AF4">
        <f ca="1">IFERROR(CORREL(_xlfn.RANK.AVG(Summary!$E$3:$E$8,Summary!$E$3:$E$8),_xlfn.RANK.AVG(Summary!AG$3:AG$8,Summary!AG$3:AG$8,0)),0)</f>
        <v>0.92547622274112473</v>
      </c>
      <c r="AG4">
        <f ca="1">IFERROR(CORREL(_xlfn.RANK.AVG(Summary!$E$3:$E$8,Summary!$E$3:$E$8),_xlfn.RANK.AVG(Summary!AH$3:AH$8,Summary!AH$3:AH$8,0)),0)</f>
        <v>-0.66421116415507142</v>
      </c>
      <c r="AH4">
        <f ca="1">IFERROR(CORREL(_xlfn.RANK.AVG(Summary!$E$3:$E$8,Summary!$E$3:$E$8),_xlfn.RANK.AVG(Summary!AI$3:AI$8,Summary!AI$3:AI$8,0)),0)</f>
        <v>0.78889349165554057</v>
      </c>
      <c r="AI4">
        <f ca="1">IFERROR(CORREL(_xlfn.RANK.AVG(Summary!$E$3:$E$8,Summary!$E$3:$E$8),_xlfn.RANK.AVG(Summary!AJ$3:AJ$8,Summary!AJ$3:AJ$8,0)),0)</f>
        <v>-0.54879547245602822</v>
      </c>
      <c r="AJ4">
        <f ca="1">IFERROR(CORREL(_xlfn.RANK.AVG(Summary!$E$3:$E$8,Summary!$E$3:$E$8),_xlfn.RANK.AVG(Summary!AK$3:AK$8,Summary!AK$3:AK$8,0)),0)</f>
        <v>0</v>
      </c>
      <c r="AK4">
        <f ca="1">IFERROR(CORREL(_xlfn.RANK.AVG(Summary!$E$3:$E$8,Summary!$E$3:$E$8),_xlfn.RANK.AVG(Summary!AL$3:AL$8,Summary!AL$3:AL$8,0)),0)</f>
        <v>0.66421116415507142</v>
      </c>
      <c r="AL4">
        <f ca="1">IFERROR(CORREL(_xlfn.RANK.AVG(Summary!$E$3:$E$8,Summary!$E$3:$E$8),_xlfn.RANK.AVG(Summary!AM$3:AM$8,Summary!AM$3:AM$8,0)),0)</f>
        <v>0.44781107551989907</v>
      </c>
      <c r="AM4">
        <f ca="1">IFERROR(CORREL(_xlfn.RANK.AVG(Summary!$E$3:$E$8,Summary!$E$3:$E$8),_xlfn.RANK.AVG(Summary!AN$3:AN$8,Summary!AN$3:AN$8,0)),0)</f>
        <v>0.85749292571254421</v>
      </c>
      <c r="AN4">
        <f ca="1">IFERROR(CORREL(_xlfn.RANK.AVG(Summary!$E$3:$E$8,Summary!$E$3:$E$8),_xlfn.RANK.AVG(Summary!AO$3:AO$8,Summary!AO$3:AO$8,0)),0)</f>
        <v>0</v>
      </c>
      <c r="AO4">
        <f ca="1">IFERROR(CORREL(_xlfn.RANK.AVG(Summary!$E$3:$E$8,Summary!$E$3:$E$8),_xlfn.RANK.AVG(Summary!AP$3:AP$8,Summary!AP$3:AP$8,0)),0)</f>
        <v>0.76470588235294101</v>
      </c>
      <c r="AP4">
        <f ca="1">IFERROR(CORREL(_xlfn.RANK.AVG(Summary!$E$3:$E$8,Summary!$E$3:$E$8),_xlfn.RANK.AVG(Summary!AQ$3:AQ$8,Summary!AQ$3:AQ$8,0)),0)</f>
        <v>0</v>
      </c>
      <c r="AQ4">
        <f ca="1">IFERROR(CORREL(_xlfn.RANK.AVG(Summary!$E$3:$E$8,Summary!$E$3:$E$8),_xlfn.RANK.AVG(Summary!AR$3:AR$8,Summary!AR$3:AR$8,0)),0)</f>
        <v>0.82352941176470573</v>
      </c>
      <c r="AR4">
        <f ca="1">IFERROR(CORREL(_xlfn.RANK.AVG(Summary!$E$3:$E$8,Summary!$E$3:$E$8),_xlfn.RANK.AVG(Summary!AS$3:AS$8,Summary!AS$3:AS$8,0)),0)</f>
        <v>-0.44781107551989907</v>
      </c>
      <c r="AS4">
        <f ca="1">IFERROR(CORREL(_xlfn.RANK.AVG(Summary!$E$3:$E$8,Summary!$E$3:$E$8),_xlfn.RANK.AVG(Summary!AT$3:AT$8,Summary!AT$3:AT$8,0)),0)</f>
        <v>0</v>
      </c>
      <c r="AT4">
        <f ca="1">IFERROR(CORREL(_xlfn.RANK.AVG(Summary!$E$3:$E$8,Summary!$E$3:$E$8),_xlfn.RANK.AVG(Summary!AU$3:AU$8,Summary!AU$3:AU$8,0)),0)</f>
        <v>0.78889349165554057</v>
      </c>
      <c r="AU4">
        <f ca="1">IFERROR(CORREL(_xlfn.RANK.AVG(Summary!$E$3:$E$8,Summary!$E$3:$E$8),_xlfn.RANK.AVG(Summary!AV$3:AV$8,Summary!AV$3:AV$8,0)),0)</f>
        <v>0.77005137954212177</v>
      </c>
      <c r="AV4">
        <f ca="1">IFERROR(CORREL(_xlfn.RANK.AVG(Summary!$E$3:$E$8,Summary!$E$3:$E$8),_xlfn.RANK.AVG(Summary!AW$3:AW$8,Summary!AW$3:AW$8,0)),0)</f>
        <v>0.77005137954212177</v>
      </c>
      <c r="AW4">
        <f ca="1">IFERROR(CORREL(_xlfn.RANK.AVG(Summary!$E$3:$E$8,Summary!$E$3:$E$8),_xlfn.RANK.AVG(Summary!AX$3:AX$8,Summary!AX$3:AX$8,0)),0)</f>
        <v>0.77005137954212177</v>
      </c>
      <c r="AX4">
        <f ca="1">IFERROR(CORREL(_xlfn.RANK.AVG(Summary!$E$3:$E$8,Summary!$E$3:$E$8),_xlfn.RANK.AVG(Summary!AY$3:AY$8,Summary!AY$3:AY$8,0)),0)</f>
        <v>-0.77005137954212177</v>
      </c>
      <c r="AY4">
        <f ca="1">IFERROR(CORREL(_xlfn.RANK.AVG(Summary!$E$3:$E$8,Summary!$E$3:$E$8),_xlfn.RANK.AVG(Summary!AZ$3:AZ$8,Summary!AZ$3:AZ$8,0)),0)</f>
        <v>0.76470588235294101</v>
      </c>
      <c r="AZ4">
        <f ca="1">IFERROR(CORREL(_xlfn.RANK.AVG(Summary!$E$3:$E$8,Summary!$E$3:$E$8),_xlfn.RANK.AVG(Summary!BA$3:BA$8,Summary!BA$3:BA$8,0)),0)</f>
        <v>0</v>
      </c>
      <c r="BA4">
        <f ca="1">IFERROR(CORREL(_xlfn.RANK.AVG(Summary!$E$3:$E$8,Summary!$E$3:$E$8),_xlfn.RANK.AVG(Summary!BB$3:BB$8,Summary!BB$3:BB$8,0)),0)</f>
        <v>-0.99999999999999989</v>
      </c>
      <c r="BB4">
        <f ca="1">IFERROR(CORREL(_xlfn.RANK.AVG(Summary!$E$3:$E$8,Summary!$E$3:$E$8),_xlfn.RANK.AVG(Summary!BC$3:BC$8,Summary!BC$3:BC$8,0)),0)</f>
        <v>0</v>
      </c>
      <c r="BC4">
        <f ca="1">IFERROR(CORREL(_xlfn.RANK.AVG(Summary!$E$3:$E$8,Summary!$E$3:$E$8),_xlfn.RANK.AVG(Summary!BD$3:BD$8,Summary!BD$3:BD$8,0)),0)</f>
        <v>-5.8823529411764691E-2</v>
      </c>
      <c r="BD4">
        <f ca="1">IFERROR(CORREL(_xlfn.RANK.AVG(Summary!$E$3:$E$8,Summary!$E$3:$E$8),_xlfn.RANK.AVG(Summary!BE$3:BE$8,Summary!BE$3:BE$8,0)),0)</f>
        <v>-0.47058823529411753</v>
      </c>
      <c r="BE4">
        <f ca="1">IFERROR(CORREL(_xlfn.RANK.AVG(Summary!$E$3:$E$8,Summary!$E$3:$E$8),_xlfn.RANK.AVG(Summary!BF$3:BF$8,Summary!BF$3:BF$8,0)),0)</f>
        <v>-0.52941176470588225</v>
      </c>
      <c r="BF4">
        <f ca="1">IFERROR(CORREL(_xlfn.RANK.AVG(Summary!$E$3:$E$8,Summary!$E$3:$E$8),_xlfn.RANK.AVG(Summary!BG$3:BG$8,Summary!BG$3:BG$8,0)),0)</f>
        <v>-0.94117647058823506</v>
      </c>
      <c r="BG4">
        <f ca="1">IFERROR(CORREL(_xlfn.RANK.AVG(Summary!$E$3:$E$8,Summary!$E$3:$E$8),_xlfn.RANK.AVG(Summary!BH$3:BH$8,Summary!BH$3:BH$8,0)),0)</f>
        <v>-0.76470588235294101</v>
      </c>
      <c r="BH4">
        <f ca="1">IFERROR(CORREL(_xlfn.RANK.AVG(Summary!$E$3:$E$8,Summary!$E$3:$E$8),_xlfn.RANK.AVG(Summary!BI$3:BI$8,Summary!BI$3:BI$8,0)),0)</f>
        <v>0</v>
      </c>
      <c r="BI4">
        <f ca="1">IFERROR(CORREL(_xlfn.RANK.AVG(Summary!$E$3:$E$8,Summary!$E$3:$E$8),_xlfn.RANK.AVG(Summary!BJ$3:BJ$8,Summary!BJ$3:BJ$8,0)),0)</f>
        <v>0</v>
      </c>
      <c r="BJ4">
        <f ca="1">IFERROR(CORREL(_xlfn.RANK.AVG(Summary!$E$3:$E$8,Summary!$E$3:$E$8),_xlfn.RANK.AVG(Summary!BK$3:BK$8,Summary!BK$3:BK$8,0)),0)</f>
        <v>0.82352941176470573</v>
      </c>
      <c r="BK4">
        <f ca="1">IFERROR(CORREL(_xlfn.RANK.AVG(Summary!$E$3:$E$8,Summary!$E$3:$E$8),_xlfn.RANK.AVG(Summary!BL$3:BL$8,Summary!BL$3:BL$8,0)),0)</f>
        <v>-0.13284223283101429</v>
      </c>
      <c r="BL4">
        <f ca="1">IFERROR(CORREL(_xlfn.RANK.AVG(Summary!$E$3:$E$8,Summary!$E$3:$E$8),_xlfn.RANK.AVG(Summary!BM$3:BM$8,Summary!BM$3:BM$8,0)),0)</f>
        <v>-0.52941176470588225</v>
      </c>
      <c r="BM4">
        <f ca="1">IFERROR(CORREL(_xlfn.RANK.AVG(Summary!$E$3:$E$8,Summary!$E$3:$E$8),_xlfn.RANK.AVG(Summary!BN$3:BN$8,Summary!BN$3:BN$8,0)),0)</f>
        <v>-0.71649772083183849</v>
      </c>
      <c r="BN4">
        <f ca="1">IFERROR(CORREL(_xlfn.RANK.AVG(Summary!$E$3:$E$8,Summary!$E$3:$E$8),_xlfn.RANK.AVG(Summary!BO$3:BO$8,Summary!BO$3:BO$8,0)),0)</f>
        <v>-0.29411764705882348</v>
      </c>
      <c r="BO4">
        <f ca="1">IFERROR(CORREL(_xlfn.RANK.AVG(Summary!$E$3:$E$8,Summary!$E$3:$E$8),_xlfn.RANK.AVG(Summary!BP$3:BP$8,Summary!BP$3:BP$8,0)),0)</f>
        <v>0.52941176470588225</v>
      </c>
      <c r="BP4">
        <f ca="1">IFERROR(CORREL(_xlfn.RANK.AVG(Summary!$E$3:$E$8,Summary!$E$3:$E$8),_xlfn.RANK.AVG(Summary!BQ$3:BQ$8,Summary!BQ$3:BQ$8,0)),0)</f>
        <v>0</v>
      </c>
      <c r="BQ4">
        <f ca="1">IFERROR(CORREL(_xlfn.RANK.AVG(Summary!$E$3:$E$8,Summary!$E$3:$E$8),_xlfn.RANK.AVG(Summary!BR$3:BR$8,Summary!BR$3:BR$8,0)),0)</f>
        <v>-5.8823529411764691E-2</v>
      </c>
      <c r="BR4">
        <f ca="1">IFERROR(CORREL(_xlfn.RANK.AVG(Summary!$E$3:$E$8,Summary!$E$3:$E$8),_xlfn.RANK.AVG(Summary!BS$3:BS$8,Summary!BS$3:BS$8,0)),0)</f>
        <v>-0.82352941176470573</v>
      </c>
      <c r="BS4">
        <f ca="1">IFERROR(CORREL(_xlfn.RANK.AVG(Summary!$E$3:$E$8,Summary!$E$3:$E$8),_xlfn.RANK.AVG(Summary!BT$3:BT$8,Summary!BT$3:BT$8,0)),0)</f>
        <v>-0.76470588235294101</v>
      </c>
      <c r="BT4">
        <f ca="1">IFERROR(CORREL(_xlfn.RANK.AVG(Summary!$E$3:$E$8,Summary!$E$3:$E$8),_xlfn.RANK.AVG(Summary!BU$3:BU$8,Summary!BU$3:BU$8,0)),0)</f>
        <v>0.99999999999999989</v>
      </c>
      <c r="BU4">
        <f ca="1">IFERROR(CORREL(_xlfn.RANK.AVG(Summary!$E$3:$E$8,Summary!$E$3:$E$8),_xlfn.RANK.AVG(Summary!BV$3:BV$8,Summary!BV$3:BV$8,0)),0)</f>
        <v>-0.29411764705882348</v>
      </c>
      <c r="BV4">
        <f ca="1">IFERROR(CORREL(_xlfn.RANK.AVG(Summary!$E$3:$E$8,Summary!$E$3:$E$8),_xlfn.RANK.AVG(Summary!BW$3:BW$8,Summary!BW$3:BW$8,0)),0)</f>
        <v>0</v>
      </c>
      <c r="BW4">
        <f ca="1">IFERROR(CORREL(_xlfn.RANK.AVG(Summary!$E$3:$E$8,Summary!$E$3:$E$8),_xlfn.RANK.AVG(Summary!BX$3:BX$8,Summary!BX$3:BX$8,0)),0)</f>
        <v>-0.29411764705882348</v>
      </c>
      <c r="BX4">
        <f ca="1">IFERROR(CORREL(_xlfn.RANK.AVG(Summary!$E$3:$E$8,Summary!$E$3:$E$8),_xlfn.RANK.AVG(Summary!BY$3:BY$8,Summary!BY$3:BY$8,0)),0)</f>
        <v>-0.99999999999999989</v>
      </c>
      <c r="BY4">
        <f ca="1">IFERROR(CORREL(_xlfn.RANK.AVG(Summary!$E$3:$E$8,Summary!$E$3:$E$8),_xlfn.RANK.AVG(Summary!BZ$3:BZ$8,Summary!BZ$3:BZ$8,0)),0)</f>
        <v>0.77005137954212177</v>
      </c>
      <c r="BZ4">
        <f ca="1">IFERROR(CORREL(_xlfn.RANK.AVG(Summary!$E$3:$E$8,Summary!$E$3:$E$8),_xlfn.RANK.AVG(Summary!CA$3:CA$8,Summary!CA$3:CA$8,0)),0)</f>
        <v>0.82352941176470573</v>
      </c>
      <c r="CA4">
        <f ca="1">IFERROR(CORREL(_xlfn.RANK.AVG(Summary!$E$3:$E$8,Summary!$E$3:$E$8),_xlfn.RANK.AVG(Summary!CB$3:CB$8,Summary!CB$3:CB$8,0)),0)</f>
        <v>0.58823529411764697</v>
      </c>
    </row>
    <row r="5" spans="1:79">
      <c r="A5" s="4" t="s">
        <v>3</v>
      </c>
      <c r="B5">
        <f ca="1">IFERROR(CORREL(_xlfn.RANK.AVG(Summary!$F$3:$F$8,Summary!$F$3:$F$8),_xlfn.RANK.AVG(Summary!C$3:C$8,Summary!C$3:C$8,0)),0)</f>
        <v>-0.44781107551989907</v>
      </c>
      <c r="C5">
        <f ca="1">IFERROR(CORREL(_xlfn.RANK.AVG(Summary!$F$3:$F$8,Summary!$F$3:$F$8),_xlfn.RANK.AVG(Summary!D$3:D$8,Summary!D$3:D$8,0)),0)</f>
        <v>-0.44781107551989907</v>
      </c>
      <c r="D5">
        <f ca="1">IFERROR(CORREL(_xlfn.RANK.AVG(Summary!$F$3:$F$8,Summary!$F$3:$F$8),_xlfn.RANK.AVG(Summary!E$3:E$8,Summary!E$3:E$8,0)),0)</f>
        <v>-0.29411764705882348</v>
      </c>
      <c r="E5">
        <f ca="1">IFERROR(CORREL(_xlfn.RANK.AVG(Summary!$F$3:$F$8,Summary!$F$3:$F$8),_xlfn.RANK.AVG(Summary!F$3:F$8,Summary!F$3:F$8,0)),0)</f>
        <v>0.99999999999999989</v>
      </c>
      <c r="F5">
        <f ca="1">IFERROR(CORREL(_xlfn.RANK.AVG(Summary!$F$3:$F$8,Summary!$F$3:$F$8),_xlfn.RANK.AVG(Summary!G$3:G$8,Summary!G$3:G$8,0)),0)</f>
        <v>-0.29411764705882348</v>
      </c>
      <c r="G5">
        <f ca="1">IFERROR(CORREL(_xlfn.RANK.AVG(Summary!$F$3:$F$8,Summary!$F$3:$F$8),_xlfn.RANK.AVG(Summary!H$3:H$8,Summary!H$3:H$8,0)),0)</f>
        <v>-0.29411764705882348</v>
      </c>
      <c r="H5">
        <f ca="1">IFERROR(CORREL(_xlfn.RANK.AVG(Summary!$F$3:$F$8,Summary!$F$3:$F$8),_xlfn.RANK.AVG(Summary!I$3:I$8,Summary!I$3:I$8,0)),0)</f>
        <v>-0.35294117647058815</v>
      </c>
      <c r="I5">
        <f ca="1">IFERROR(CORREL(_xlfn.RANK.AVG(Summary!$F$3:$F$8,Summary!$F$3:$F$8),_xlfn.RANK.AVG(Summary!J$3:J$8,Summary!J$3:J$8,0)),0)</f>
        <v>-0.29411764705882348</v>
      </c>
      <c r="J5">
        <f ca="1">IFERROR(CORREL(_xlfn.RANK.AVG(Summary!$F$3:$F$8,Summary!$F$3:$F$8),_xlfn.RANK.AVG(Summary!K$3:K$8,Summary!K$3:K$8,0)),0)</f>
        <v>-0.58823529411764697</v>
      </c>
      <c r="K5">
        <f ca="1">IFERROR(CORREL(_xlfn.RANK.AVG(Summary!$F$3:$F$8,Summary!$F$3:$F$8),_xlfn.RANK.AVG(Summary!L$3:L$8,Summary!L$3:L$8,0)),0)</f>
        <v>-0.35294117647058815</v>
      </c>
      <c r="L5">
        <f ca="1">IFERROR(CORREL(_xlfn.RANK.AVG(Summary!$F$3:$F$8,Summary!$F$3:$F$8),_xlfn.RANK.AVG(Summary!M$3:M$8,Summary!M$3:M$8,0)),0)</f>
        <v>-0.99999999999999989</v>
      </c>
      <c r="M5">
        <f ca="1">IFERROR(CORREL(_xlfn.RANK.AVG(Summary!$F$3:$F$8,Summary!$F$3:$F$8),_xlfn.RANK.AVG(Summary!N$3:N$8,Summary!N$3:N$8,0)),0)</f>
        <v>-0.35294117647058815</v>
      </c>
      <c r="N5">
        <f ca="1">IFERROR(CORREL(_xlfn.RANK.AVG(Summary!$F$3:$F$8,Summary!$F$3:$F$8),_xlfn.RANK.AVG(Summary!O$3:O$8,Summary!O$3:O$8,0)),0)</f>
        <v>0.39852669849304284</v>
      </c>
      <c r="O5">
        <f ca="1">IFERROR(CORREL(_xlfn.RANK.AVG(Summary!$F$3:$F$8,Summary!$F$3:$F$8),_xlfn.RANK.AVG(Summary!P$3:P$8,Summary!P$3:P$8,0)),0)</f>
        <v>0.39852669849304284</v>
      </c>
      <c r="P5">
        <f ca="1">IFERROR(CORREL(_xlfn.RANK.AVG(Summary!$F$3:$F$8,Summary!$F$3:$F$8),_xlfn.RANK.AVG(Summary!Q$3:Q$8,Summary!Q$3:Q$8,0)),0)</f>
        <v>-0.26868664531193942</v>
      </c>
      <c r="Q5">
        <f ca="1">IFERROR(CORREL(_xlfn.RANK.AVG(Summary!$F$3:$F$8,Summary!$F$3:$F$8),_xlfn.RANK.AVG(Summary!R$3:R$8,Summary!R$3:R$8,0)),0)</f>
        <v>-0.44589632137052287</v>
      </c>
      <c r="R5">
        <f ca="1">IFERROR(CORREL(_xlfn.RANK.AVG(Summary!$F$3:$F$8,Summary!$F$3:$F$8),_xlfn.RANK.AVG(Summary!S$3:S$8,Summary!S$3:S$8,0)),0)</f>
        <v>-9.2406165545054597E-2</v>
      </c>
      <c r="S5">
        <f ca="1">IFERROR(CORREL(_xlfn.RANK.AVG(Summary!$F$3:$F$8,Summary!$F$3:$F$8),_xlfn.RANK.AVG(Summary!T$3:T$8,Summary!T$3:T$8,0)),0)</f>
        <v>-0.3772968873135194</v>
      </c>
      <c r="T5">
        <f ca="1">IFERROR(CORREL(_xlfn.RANK.AVG(Summary!$F$3:$F$8,Summary!$F$3:$F$8),_xlfn.RANK.AVG(Summary!U$3:U$8,Summary!U$3:U$8,0)),0)</f>
        <v>0.44589632137052287</v>
      </c>
      <c r="U5">
        <f ca="1">IFERROR(CORREL(_xlfn.RANK.AVG(Summary!$F$3:$F$8,Summary!$F$3:$F$8),_xlfn.RANK.AVG(Summary!V$3:V$8,Summary!V$3:V$8,0)),0)</f>
        <v>0.13284223283101429</v>
      </c>
      <c r="V5">
        <f ca="1">IFERROR(CORREL(_xlfn.RANK.AVG(Summary!$F$3:$F$8,Summary!$F$3:$F$8),_xlfn.RANK.AVG(Summary!W$3:W$8,Summary!W$3:W$8,0)),0)</f>
        <v>-0.20897850190928624</v>
      </c>
      <c r="W5">
        <f ca="1">IFERROR(CORREL(_xlfn.RANK.AVG(Summary!$F$3:$F$8,Summary!$F$3:$F$8),_xlfn.RANK.AVG(Summary!X$3:X$8,Summary!X$3:X$8,0)),0)</f>
        <v>0.35294117647058815</v>
      </c>
      <c r="X5">
        <f ca="1">IFERROR(CORREL(_xlfn.RANK.AVG(Summary!$F$3:$F$8,Summary!$F$3:$F$8),_xlfn.RANK.AVG(Summary!Y$3:Y$8,Summary!Y$3:Y$8,0)),0)</f>
        <v>0.11764705882352938</v>
      </c>
      <c r="Y5">
        <f ca="1">IFERROR(CORREL(_xlfn.RANK.AVG(Summary!$F$3:$F$8,Summary!$F$3:$F$8),_xlfn.RANK.AVG(Summary!Z$3:Z$8,Summary!Z$3:Z$8,0)),0)</f>
        <v>0.3772968873135194</v>
      </c>
      <c r="Z5">
        <f ca="1">IFERROR(CORREL(_xlfn.RANK.AVG(Summary!$F$3:$F$8,Summary!$F$3:$F$8),_xlfn.RANK.AVG(Summary!AA$3:AA$8,Summary!AA$3:AA$8,0)),0)</f>
        <v>0</v>
      </c>
      <c r="AA5">
        <f ca="1">IFERROR(CORREL(_xlfn.RANK.AVG(Summary!$F$3:$F$8,Summary!$F$3:$F$8),_xlfn.RANK.AVG(Summary!AB$3:AB$8,Summary!AB$3:AB$8,0)),0)</f>
        <v>-0.3388226069985335</v>
      </c>
      <c r="AB5">
        <f ca="1">IFERROR(CORREL(_xlfn.RANK.AVG(Summary!$F$3:$F$8,Summary!$F$3:$F$8),_xlfn.RANK.AVG(Summary!AC$3:AC$8,Summary!AC$3:AC$8,0)),0)</f>
        <v>0</v>
      </c>
      <c r="AC5">
        <f ca="1">IFERROR(CORREL(_xlfn.RANK.AVG(Summary!$F$3:$F$8,Summary!$F$3:$F$8),_xlfn.RANK.AVG(Summary!AD$3:AD$8,Summary!AD$3:AD$8,0)),0)</f>
        <v>0.3772968873135194</v>
      </c>
      <c r="AD5">
        <f ca="1">IFERROR(CORREL(_xlfn.RANK.AVG(Summary!$F$3:$F$8,Summary!$F$3:$F$8),_xlfn.RANK.AVG(Summary!AE$3:AE$8,Summary!AE$3:AE$8,0)),0)</f>
        <v>-0.35294117647058815</v>
      </c>
      <c r="AE5">
        <f ca="1">IFERROR(CORREL(_xlfn.RANK.AVG(Summary!$F$3:$F$8,Summary!$F$3:$F$8),_xlfn.RANK.AVG(Summary!AF$3:AF$8,Summary!AF$3:AF$8,0)),0)</f>
        <v>0</v>
      </c>
      <c r="AF5">
        <f ca="1">IFERROR(CORREL(_xlfn.RANK.AVG(Summary!$F$3:$F$8,Summary!$F$3:$F$8),_xlfn.RANK.AVG(Summary!AG$3:AG$8,Summary!AG$3:AG$8,0)),0)</f>
        <v>-0.50751921892255225</v>
      </c>
      <c r="AG5">
        <f ca="1">IFERROR(CORREL(_xlfn.RANK.AVG(Summary!$F$3:$F$8,Summary!$F$3:$F$8),_xlfn.RANK.AVG(Summary!AH$3:AH$8,Summary!AH$3:AH$8,0)),0)</f>
        <v>0.13284223283101429</v>
      </c>
      <c r="AH5">
        <f ca="1">IFERROR(CORREL(_xlfn.RANK.AVG(Summary!$F$3:$F$8,Summary!$F$3:$F$8),_xlfn.RANK.AVG(Summary!AI$3:AI$8,Summary!AI$3:AI$8,0)),0)</f>
        <v>-0.44589632137052287</v>
      </c>
      <c r="AI5">
        <f ca="1">IFERROR(CORREL(_xlfn.RANK.AVG(Summary!$F$3:$F$8,Summary!$F$3:$F$8),_xlfn.RANK.AVG(Summary!AJ$3:AJ$8,Summary!AJ$3:AJ$8,0)),0)</f>
        <v>-0.51449575542752646</v>
      </c>
      <c r="AJ5">
        <f ca="1">IFERROR(CORREL(_xlfn.RANK.AVG(Summary!$F$3:$F$8,Summary!$F$3:$F$8),_xlfn.RANK.AVG(Summary!AK$3:AK$8,Summary!AK$3:AK$8,0)),0)</f>
        <v>0</v>
      </c>
      <c r="AK5">
        <f ca="1">IFERROR(CORREL(_xlfn.RANK.AVG(Summary!$F$3:$F$8,Summary!$F$3:$F$8),_xlfn.RANK.AVG(Summary!AL$3:AL$8,Summary!AL$3:AL$8,0)),0)</f>
        <v>-0.13284223283101429</v>
      </c>
      <c r="AL5">
        <f ca="1">IFERROR(CORREL(_xlfn.RANK.AVG(Summary!$F$3:$F$8,Summary!$F$3:$F$8),_xlfn.RANK.AVG(Summary!AM$3:AM$8,Summary!AM$3:AM$8,0)),0)</f>
        <v>-0.26868664531193942</v>
      </c>
      <c r="AM5">
        <f ca="1">IFERROR(CORREL(_xlfn.RANK.AVG(Summary!$F$3:$F$8,Summary!$F$3:$F$8),_xlfn.RANK.AVG(Summary!AN$3:AN$8,Summary!AN$3:AN$8,0)),0)</f>
        <v>-0.3772968873135194</v>
      </c>
      <c r="AN5">
        <f ca="1">IFERROR(CORREL(_xlfn.RANK.AVG(Summary!$F$3:$F$8,Summary!$F$3:$F$8),_xlfn.RANK.AVG(Summary!AO$3:AO$8,Summary!AO$3:AO$8,0)),0)</f>
        <v>0</v>
      </c>
      <c r="AO5">
        <f ca="1">IFERROR(CORREL(_xlfn.RANK.AVG(Summary!$F$3:$F$8,Summary!$F$3:$F$8),_xlfn.RANK.AVG(Summary!AP$3:AP$8,Summary!AP$3:AP$8,0)),0)</f>
        <v>5.8823529411764691E-2</v>
      </c>
      <c r="AP5">
        <f ca="1">IFERROR(CORREL(_xlfn.RANK.AVG(Summary!$F$3:$F$8,Summary!$F$3:$F$8),_xlfn.RANK.AVG(Summary!AQ$3:AQ$8,Summary!AQ$3:AQ$8,0)),0)</f>
        <v>0</v>
      </c>
      <c r="AQ5">
        <f ca="1">IFERROR(CORREL(_xlfn.RANK.AVG(Summary!$F$3:$F$8,Summary!$F$3:$F$8),_xlfn.RANK.AVG(Summary!AR$3:AR$8,Summary!AR$3:AR$8,0)),0)</f>
        <v>0.11764705882352938</v>
      </c>
      <c r="AR5">
        <f ca="1">IFERROR(CORREL(_xlfn.RANK.AVG(Summary!$F$3:$F$8,Summary!$F$3:$F$8),_xlfn.RANK.AVG(Summary!AS$3:AS$8,Summary!AS$3:AS$8,0)),0)</f>
        <v>0.26868664531193942</v>
      </c>
      <c r="AS5">
        <f ca="1">IFERROR(CORREL(_xlfn.RANK.AVG(Summary!$F$3:$F$8,Summary!$F$3:$F$8),_xlfn.RANK.AVG(Summary!AT$3:AT$8,Summary!AT$3:AT$8,0)),0)</f>
        <v>0</v>
      </c>
      <c r="AT5">
        <f ca="1">IFERROR(CORREL(_xlfn.RANK.AVG(Summary!$F$3:$F$8,Summary!$F$3:$F$8),_xlfn.RANK.AVG(Summary!AU$3:AU$8,Summary!AU$3:AU$8,0)),0)</f>
        <v>-0.44589632137052287</v>
      </c>
      <c r="AU5">
        <f ca="1">IFERROR(CORREL(_xlfn.RANK.AVG(Summary!$F$3:$F$8,Summary!$F$3:$F$8),_xlfn.RANK.AVG(Summary!AV$3:AV$8,Summary!AV$3:AV$8,0)),0)</f>
        <v>0.3388226069985335</v>
      </c>
      <c r="AV5">
        <f ca="1">IFERROR(CORREL(_xlfn.RANK.AVG(Summary!$F$3:$F$8,Summary!$F$3:$F$8),_xlfn.RANK.AVG(Summary!AW$3:AW$8,Summary!AW$3:AW$8,0)),0)</f>
        <v>0.3388226069985335</v>
      </c>
      <c r="AW5">
        <f ca="1">IFERROR(CORREL(_xlfn.RANK.AVG(Summary!$F$3:$F$8,Summary!$F$3:$F$8),_xlfn.RANK.AVG(Summary!AX$3:AX$8,Summary!AX$3:AX$8,0)),0)</f>
        <v>0.3388226069985335</v>
      </c>
      <c r="AX5">
        <f ca="1">IFERROR(CORREL(_xlfn.RANK.AVG(Summary!$F$3:$F$8,Summary!$F$3:$F$8),_xlfn.RANK.AVG(Summary!AY$3:AY$8,Summary!AY$3:AY$8,0)),0)</f>
        <v>-0.3388226069985335</v>
      </c>
      <c r="AY5">
        <f ca="1">IFERROR(CORREL(_xlfn.RANK.AVG(Summary!$F$3:$F$8,Summary!$F$3:$F$8),_xlfn.RANK.AVG(Summary!AZ$3:AZ$8,Summary!AZ$3:AZ$8,0)),0)</f>
        <v>0.35294117647058815</v>
      </c>
      <c r="AZ5">
        <f ca="1">IFERROR(CORREL(_xlfn.RANK.AVG(Summary!$F$3:$F$8,Summary!$F$3:$F$8),_xlfn.RANK.AVG(Summary!BA$3:BA$8,Summary!BA$3:BA$8,0)),0)</f>
        <v>0</v>
      </c>
      <c r="BA5">
        <f ca="1">IFERROR(CORREL(_xlfn.RANK.AVG(Summary!$F$3:$F$8,Summary!$F$3:$F$8),_xlfn.RANK.AVG(Summary!BB$3:BB$8,Summary!BB$3:BB$8,0)),0)</f>
        <v>0.29411764705882348</v>
      </c>
      <c r="BB5">
        <f ca="1">IFERROR(CORREL(_xlfn.RANK.AVG(Summary!$F$3:$F$8,Summary!$F$3:$F$8),_xlfn.RANK.AVG(Summary!BC$3:BC$8,Summary!BC$3:BC$8,0)),0)</f>
        <v>0</v>
      </c>
      <c r="BC5">
        <f ca="1">IFERROR(CORREL(_xlfn.RANK.AVG(Summary!$F$3:$F$8,Summary!$F$3:$F$8),_xlfn.RANK.AVG(Summary!BD$3:BD$8,Summary!BD$3:BD$8,0)),0)</f>
        <v>5.8823529411764691E-2</v>
      </c>
      <c r="BD5">
        <f ca="1">IFERROR(CORREL(_xlfn.RANK.AVG(Summary!$F$3:$F$8,Summary!$F$3:$F$8),_xlfn.RANK.AVG(Summary!BE$3:BE$8,Summary!BE$3:BE$8,0)),0)</f>
        <v>0.11764705882352938</v>
      </c>
      <c r="BE5">
        <f ca="1">IFERROR(CORREL(_xlfn.RANK.AVG(Summary!$F$3:$F$8,Summary!$F$3:$F$8),_xlfn.RANK.AVG(Summary!BF$3:BF$8,Summary!BF$3:BF$8,0)),0)</f>
        <v>5.8823529411764691E-2</v>
      </c>
      <c r="BF5">
        <f ca="1">IFERROR(CORREL(_xlfn.RANK.AVG(Summary!$F$3:$F$8,Summary!$F$3:$F$8),_xlfn.RANK.AVG(Summary!BG$3:BG$8,Summary!BG$3:BG$8,0)),0)</f>
        <v>5.8823529411764691E-2</v>
      </c>
      <c r="BG5">
        <f ca="1">IFERROR(CORREL(_xlfn.RANK.AVG(Summary!$F$3:$F$8,Summary!$F$3:$F$8),_xlfn.RANK.AVG(Summary!BH$3:BH$8,Summary!BH$3:BH$8,0)),0)</f>
        <v>-0.35294117647058815</v>
      </c>
      <c r="BH5">
        <f ca="1">IFERROR(CORREL(_xlfn.RANK.AVG(Summary!$F$3:$F$8,Summary!$F$3:$F$8),_xlfn.RANK.AVG(Summary!BI$3:BI$8,Summary!BI$3:BI$8,0)),0)</f>
        <v>0</v>
      </c>
      <c r="BI5">
        <f ca="1">IFERROR(CORREL(_xlfn.RANK.AVG(Summary!$F$3:$F$8,Summary!$F$3:$F$8),_xlfn.RANK.AVG(Summary!BJ$3:BJ$8,Summary!BJ$3:BJ$8,0)),0)</f>
        <v>0</v>
      </c>
      <c r="BJ5">
        <f ca="1">IFERROR(CORREL(_xlfn.RANK.AVG(Summary!$F$3:$F$8,Summary!$F$3:$F$8),_xlfn.RANK.AVG(Summary!BK$3:BK$8,Summary!BK$3:BK$8,0)),0)</f>
        <v>0.11764705882352938</v>
      </c>
      <c r="BK5">
        <f ca="1">IFERROR(CORREL(_xlfn.RANK.AVG(Summary!$F$3:$F$8,Summary!$F$3:$F$8),_xlfn.RANK.AVG(Summary!BL$3:BL$8,Summary!BL$3:BL$8,0)),0)</f>
        <v>-0.66421116415507142</v>
      </c>
      <c r="BL5">
        <f ca="1">IFERROR(CORREL(_xlfn.RANK.AVG(Summary!$F$3:$F$8,Summary!$F$3:$F$8),_xlfn.RANK.AVG(Summary!BM$3:BM$8,Summary!BM$3:BM$8,0)),0)</f>
        <v>5.8823529411764691E-2</v>
      </c>
      <c r="BM5">
        <f ca="1">IFERROR(CORREL(_xlfn.RANK.AVG(Summary!$F$3:$F$8,Summary!$F$3:$F$8),_xlfn.RANK.AVG(Summary!BN$3:BN$8,Summary!BN$3:BN$8,0)),0)</f>
        <v>-0.44781107551989907</v>
      </c>
      <c r="BN5">
        <f ca="1">IFERROR(CORREL(_xlfn.RANK.AVG(Summary!$F$3:$F$8,Summary!$F$3:$F$8),_xlfn.RANK.AVG(Summary!BO$3:BO$8,Summary!BO$3:BO$8,0)),0)</f>
        <v>-0.35294117647058815</v>
      </c>
      <c r="BO5">
        <f ca="1">IFERROR(CORREL(_xlfn.RANK.AVG(Summary!$F$3:$F$8,Summary!$F$3:$F$8),_xlfn.RANK.AVG(Summary!BP$3:BP$8,Summary!BP$3:BP$8,0)),0)</f>
        <v>-5.8823529411764691E-2</v>
      </c>
      <c r="BP5">
        <f ca="1">IFERROR(CORREL(_xlfn.RANK.AVG(Summary!$F$3:$F$8,Summary!$F$3:$F$8),_xlfn.RANK.AVG(Summary!BQ$3:BQ$8,Summary!BQ$3:BQ$8,0)),0)</f>
        <v>0</v>
      </c>
      <c r="BQ5">
        <f ca="1">IFERROR(CORREL(_xlfn.RANK.AVG(Summary!$F$3:$F$8,Summary!$F$3:$F$8),_xlfn.RANK.AVG(Summary!BR$3:BR$8,Summary!BR$3:BR$8,0)),0)</f>
        <v>5.8823529411764691E-2</v>
      </c>
      <c r="BR5">
        <f ca="1">IFERROR(CORREL(_xlfn.RANK.AVG(Summary!$F$3:$F$8,Summary!$F$3:$F$8),_xlfn.RANK.AVG(Summary!BS$3:BS$8,Summary!BS$3:BS$8,0)),0)</f>
        <v>0.11764705882352938</v>
      </c>
      <c r="BS5">
        <f ca="1">IFERROR(CORREL(_xlfn.RANK.AVG(Summary!$F$3:$F$8,Summary!$F$3:$F$8),_xlfn.RANK.AVG(Summary!BT$3:BT$8,Summary!BT$3:BT$8,0)),0)</f>
        <v>-0.35294117647058815</v>
      </c>
      <c r="BT5">
        <f ca="1">IFERROR(CORREL(_xlfn.RANK.AVG(Summary!$F$3:$F$8,Summary!$F$3:$F$8),_xlfn.RANK.AVG(Summary!BU$3:BU$8,Summary!BU$3:BU$8,0)),0)</f>
        <v>-0.29411764705882348</v>
      </c>
      <c r="BU5">
        <f ca="1">IFERROR(CORREL(_xlfn.RANK.AVG(Summary!$F$3:$F$8,Summary!$F$3:$F$8),_xlfn.RANK.AVG(Summary!BV$3:BV$8,Summary!BV$3:BV$8,0)),0)</f>
        <v>0.99999999999999989</v>
      </c>
      <c r="BV5">
        <f ca="1">IFERROR(CORREL(_xlfn.RANK.AVG(Summary!$F$3:$F$8,Summary!$F$3:$F$8),_xlfn.RANK.AVG(Summary!BW$3:BW$8,Summary!BW$3:BW$8,0)),0)</f>
        <v>0</v>
      </c>
      <c r="BW5">
        <f ca="1">IFERROR(CORREL(_xlfn.RANK.AVG(Summary!$F$3:$F$8,Summary!$F$3:$F$8),_xlfn.RANK.AVG(Summary!BX$3:BX$8,Summary!BX$3:BX$8,0)),0)</f>
        <v>0.99999999999999989</v>
      </c>
      <c r="BX5">
        <f ca="1">IFERROR(CORREL(_xlfn.RANK.AVG(Summary!$F$3:$F$8,Summary!$F$3:$F$8),_xlfn.RANK.AVG(Summary!BY$3:BY$8,Summary!BY$3:BY$8,0)),0)</f>
        <v>0.29411764705882348</v>
      </c>
      <c r="BY5">
        <f ca="1">IFERROR(CORREL(_xlfn.RANK.AVG(Summary!$F$3:$F$8,Summary!$F$3:$F$8),_xlfn.RANK.AVG(Summary!BZ$3:BZ$8,Summary!BZ$3:BZ$8,0)),0)</f>
        <v>0.3388226069985335</v>
      </c>
      <c r="BZ5">
        <f ca="1">IFERROR(CORREL(_xlfn.RANK.AVG(Summary!$F$3:$F$8,Summary!$F$3:$F$8),_xlfn.RANK.AVG(Summary!CA$3:CA$8,Summary!CA$3:CA$8,0)),0)</f>
        <v>0.11764705882352938</v>
      </c>
      <c r="CA5">
        <f ca="1">IFERROR(CORREL(_xlfn.RANK.AVG(Summary!$F$3:$F$8,Summary!$F$3:$F$8),_xlfn.RANK.AVG(Summary!CB$3:CB$8,Summary!CB$3:CB$8,0)),0)</f>
        <v>-5.8823529411764691E-2</v>
      </c>
    </row>
    <row r="6" spans="1:79">
      <c r="A6" s="4" t="s">
        <v>4</v>
      </c>
      <c r="B6">
        <f ca="1">IFERROR(CORREL(_xlfn.RANK.AVG(Summary!$G$3:$G$8,Summary!$G$3:$G$8),_xlfn.RANK.AVG(Summary!C$3:C$8,Summary!C$3:C$8,0)),0)</f>
        <v>0.98518436614377791</v>
      </c>
      <c r="C6">
        <f ca="1">IFERROR(CORREL(_xlfn.RANK.AVG(Summary!$G$3:$G$8,Summary!$G$3:$G$8),_xlfn.RANK.AVG(Summary!D$3:D$8,Summary!D$3:D$8,0)),0)</f>
        <v>0.98518436614377791</v>
      </c>
      <c r="D6">
        <f ca="1">IFERROR(CORREL(_xlfn.RANK.AVG(Summary!$G$3:$G$8,Summary!$G$3:$G$8),_xlfn.RANK.AVG(Summary!E$3:E$8,Summary!E$3:E$8,0)),0)</f>
        <v>0.99999999999999989</v>
      </c>
      <c r="E6">
        <f ca="1">IFERROR(CORREL(_xlfn.RANK.AVG(Summary!$G$3:$G$8,Summary!$G$3:$G$8),_xlfn.RANK.AVG(Summary!F$3:F$8,Summary!F$3:F$8,0)),0)</f>
        <v>-0.29411764705882348</v>
      </c>
      <c r="F6">
        <f ca="1">IFERROR(CORREL(_xlfn.RANK.AVG(Summary!$G$3:$G$8,Summary!$G$3:$G$8),_xlfn.RANK.AVG(Summary!G$3:G$8,Summary!G$3:G$8,0)),0)</f>
        <v>0.99999999999999989</v>
      </c>
      <c r="G6">
        <f ca="1">IFERROR(CORREL(_xlfn.RANK.AVG(Summary!$G$3:$G$8,Summary!$G$3:$G$8),_xlfn.RANK.AVG(Summary!H$3:H$8,Summary!H$3:H$8,0)),0)</f>
        <v>0.99999999999999989</v>
      </c>
      <c r="H6">
        <f ca="1">IFERROR(CORREL(_xlfn.RANK.AVG(Summary!$G$3:$G$8,Summary!$G$3:$G$8),_xlfn.RANK.AVG(Summary!I$3:I$8,Summary!I$3:I$8,0)),0)</f>
        <v>-0.76470588235294101</v>
      </c>
      <c r="I6">
        <f ca="1">IFERROR(CORREL(_xlfn.RANK.AVG(Summary!$G$3:$G$8,Summary!$G$3:$G$8),_xlfn.RANK.AVG(Summary!J$3:J$8,Summary!J$3:J$8,0)),0)</f>
        <v>0.99999999999999989</v>
      </c>
      <c r="J6">
        <f ca="1">IFERROR(CORREL(_xlfn.RANK.AVG(Summary!$G$3:$G$8,Summary!$G$3:$G$8),_xlfn.RANK.AVG(Summary!K$3:K$8,Summary!K$3:K$8,0)),0)</f>
        <v>0.94117647058823506</v>
      </c>
      <c r="K6">
        <f ca="1">IFERROR(CORREL(_xlfn.RANK.AVG(Summary!$G$3:$G$8,Summary!$G$3:$G$8),_xlfn.RANK.AVG(Summary!L$3:L$8,Summary!L$3:L$8,0)),0)</f>
        <v>-0.76470588235294101</v>
      </c>
      <c r="L6">
        <f ca="1">IFERROR(CORREL(_xlfn.RANK.AVG(Summary!$G$3:$G$8,Summary!$G$3:$G$8),_xlfn.RANK.AVG(Summary!M$3:M$8,Summary!M$3:M$8,0)),0)</f>
        <v>0.29411764705882348</v>
      </c>
      <c r="M6">
        <f ca="1">IFERROR(CORREL(_xlfn.RANK.AVG(Summary!$G$3:$G$8,Summary!$G$3:$G$8),_xlfn.RANK.AVG(Summary!N$3:N$8,Summary!N$3:N$8,0)),0)</f>
        <v>-0.76470588235294101</v>
      </c>
      <c r="N6">
        <f ca="1">IFERROR(CORREL(_xlfn.RANK.AVG(Summary!$G$3:$G$8,Summary!$G$3:$G$8),_xlfn.RANK.AVG(Summary!O$3:O$8,Summary!O$3:O$8,0)),0)</f>
        <v>-0.39852669849304284</v>
      </c>
      <c r="O6">
        <f ca="1">IFERROR(CORREL(_xlfn.RANK.AVG(Summary!$G$3:$G$8,Summary!$G$3:$G$8),_xlfn.RANK.AVG(Summary!P$3:P$8,Summary!P$3:P$8,0)),0)</f>
        <v>-0.39852669849304284</v>
      </c>
      <c r="P6">
        <f ca="1">IFERROR(CORREL(_xlfn.RANK.AVG(Summary!$G$3:$G$8,Summary!$G$3:$G$8),_xlfn.RANK.AVG(Summary!Q$3:Q$8,Summary!Q$3:Q$8,0)),0)</f>
        <v>0.44781107551989907</v>
      </c>
      <c r="Q6">
        <f ca="1">IFERROR(CORREL(_xlfn.RANK.AVG(Summary!$G$3:$G$8,Summary!$G$3:$G$8),_xlfn.RANK.AVG(Summary!R$3:R$8,Summary!R$3:R$8,0)),0)</f>
        <v>0.78889349165554057</v>
      </c>
      <c r="R6">
        <f ca="1">IFERROR(CORREL(_xlfn.RANK.AVG(Summary!$G$3:$G$8,Summary!$G$3:$G$8),_xlfn.RANK.AVG(Summary!S$3:S$8,Summary!S$3:S$8,0)),0)</f>
        <v>0.95486371063223097</v>
      </c>
      <c r="S6">
        <f ca="1">IFERROR(CORREL(_xlfn.RANK.AVG(Summary!$G$3:$G$8,Summary!$G$3:$G$8),_xlfn.RANK.AVG(Summary!T$3:T$8,Summary!T$3:T$8,0)),0)</f>
        <v>0.85749292571254421</v>
      </c>
      <c r="T6">
        <f ca="1">IFERROR(CORREL(_xlfn.RANK.AVG(Summary!$G$3:$G$8,Summary!$G$3:$G$8),_xlfn.RANK.AVG(Summary!U$3:U$8,Summary!U$3:U$8,0)),0)</f>
        <v>-0.78889349165554057</v>
      </c>
      <c r="U6">
        <f ca="1">IFERROR(CORREL(_xlfn.RANK.AVG(Summary!$G$3:$G$8,Summary!$G$3:$G$8),_xlfn.RANK.AVG(Summary!V$3:V$8,Summary!V$3:V$8,0)),0)</f>
        <v>-0.66421116415507142</v>
      </c>
      <c r="V6">
        <f ca="1">IFERROR(CORREL(_xlfn.RANK.AVG(Summary!$G$3:$G$8,Summary!$G$3:$G$8),_xlfn.RANK.AVG(Summary!W$3:W$8,Summary!W$3:W$8,0)),0)</f>
        <v>0.50751921892255225</v>
      </c>
      <c r="W6">
        <f ca="1">IFERROR(CORREL(_xlfn.RANK.AVG(Summary!$G$3:$G$8,Summary!$G$3:$G$8),_xlfn.RANK.AVG(Summary!X$3:X$8,Summary!X$3:X$8,0)),0)</f>
        <v>-0.94117647058823506</v>
      </c>
      <c r="X6">
        <f ca="1">IFERROR(CORREL(_xlfn.RANK.AVG(Summary!$G$3:$G$8,Summary!$G$3:$G$8),_xlfn.RANK.AVG(Summary!Y$3:Y$8,Summary!Y$3:Y$8,0)),0)</f>
        <v>-0.47058823529411753</v>
      </c>
      <c r="Y6">
        <f ca="1">IFERROR(CORREL(_xlfn.RANK.AVG(Summary!$G$3:$G$8,Summary!$G$3:$G$8),_xlfn.RANK.AVG(Summary!Z$3:Z$8,Summary!Z$3:Z$8,0)),0)</f>
        <v>-0.85749292571254421</v>
      </c>
      <c r="Z6">
        <f ca="1">IFERROR(CORREL(_xlfn.RANK.AVG(Summary!$G$3:$G$8,Summary!$G$3:$G$8),_xlfn.RANK.AVG(Summary!AA$3:AA$8,Summary!AA$3:AA$8,0)),0)</f>
        <v>0</v>
      </c>
      <c r="AA6">
        <f ca="1">IFERROR(CORREL(_xlfn.RANK.AVG(Summary!$G$3:$G$8,Summary!$G$3:$G$8),_xlfn.RANK.AVG(Summary!AB$3:AB$8,Summary!AB$3:AB$8,0)),0)</f>
        <v>-0.77005137954212177</v>
      </c>
      <c r="AB6">
        <f ca="1">IFERROR(CORREL(_xlfn.RANK.AVG(Summary!$G$3:$G$8,Summary!$G$3:$G$8),_xlfn.RANK.AVG(Summary!AC$3:AC$8,Summary!AC$3:AC$8,0)),0)</f>
        <v>0</v>
      </c>
      <c r="AC6">
        <f ca="1">IFERROR(CORREL(_xlfn.RANK.AVG(Summary!$G$3:$G$8,Summary!$G$3:$G$8),_xlfn.RANK.AVG(Summary!AD$3:AD$8,Summary!AD$3:AD$8,0)),0)</f>
        <v>-0.85749292571254421</v>
      </c>
      <c r="AD6">
        <f ca="1">IFERROR(CORREL(_xlfn.RANK.AVG(Summary!$G$3:$G$8,Summary!$G$3:$G$8),_xlfn.RANK.AVG(Summary!AE$3:AE$8,Summary!AE$3:AE$8,0)),0)</f>
        <v>0.47058823529411753</v>
      </c>
      <c r="AE6">
        <f ca="1">IFERROR(CORREL(_xlfn.RANK.AVG(Summary!$G$3:$G$8,Summary!$G$3:$G$8),_xlfn.RANK.AVG(Summary!AF$3:AF$8,Summary!AF$3:AF$8,0)),0)</f>
        <v>0</v>
      </c>
      <c r="AF6">
        <f ca="1">IFERROR(CORREL(_xlfn.RANK.AVG(Summary!$G$3:$G$8,Summary!$G$3:$G$8),_xlfn.RANK.AVG(Summary!AG$3:AG$8,Summary!AG$3:AG$8,0)),0)</f>
        <v>0.92547622274112473</v>
      </c>
      <c r="AG6">
        <f ca="1">IFERROR(CORREL(_xlfn.RANK.AVG(Summary!$G$3:$G$8,Summary!$G$3:$G$8),_xlfn.RANK.AVG(Summary!AH$3:AH$8,Summary!AH$3:AH$8,0)),0)</f>
        <v>-0.66421116415507142</v>
      </c>
      <c r="AH6">
        <f ca="1">IFERROR(CORREL(_xlfn.RANK.AVG(Summary!$G$3:$G$8,Summary!$G$3:$G$8),_xlfn.RANK.AVG(Summary!AI$3:AI$8,Summary!AI$3:AI$8,0)),0)</f>
        <v>0.78889349165554057</v>
      </c>
      <c r="AI6">
        <f ca="1">IFERROR(CORREL(_xlfn.RANK.AVG(Summary!$G$3:$G$8,Summary!$G$3:$G$8),_xlfn.RANK.AVG(Summary!AJ$3:AJ$8,Summary!AJ$3:AJ$8,0)),0)</f>
        <v>-0.54879547245602822</v>
      </c>
      <c r="AJ6">
        <f ca="1">IFERROR(CORREL(_xlfn.RANK.AVG(Summary!$G$3:$G$8,Summary!$G$3:$G$8),_xlfn.RANK.AVG(Summary!AK$3:AK$8,Summary!AK$3:AK$8,0)),0)</f>
        <v>0</v>
      </c>
      <c r="AK6">
        <f ca="1">IFERROR(CORREL(_xlfn.RANK.AVG(Summary!$G$3:$G$8,Summary!$G$3:$G$8),_xlfn.RANK.AVG(Summary!AL$3:AL$8,Summary!AL$3:AL$8,0)),0)</f>
        <v>0.66421116415507142</v>
      </c>
      <c r="AL6">
        <f ca="1">IFERROR(CORREL(_xlfn.RANK.AVG(Summary!$G$3:$G$8,Summary!$G$3:$G$8),_xlfn.RANK.AVG(Summary!AM$3:AM$8,Summary!AM$3:AM$8,0)),0)</f>
        <v>0.44781107551989907</v>
      </c>
      <c r="AM6">
        <f ca="1">IFERROR(CORREL(_xlfn.RANK.AVG(Summary!$G$3:$G$8,Summary!$G$3:$G$8),_xlfn.RANK.AVG(Summary!AN$3:AN$8,Summary!AN$3:AN$8,0)),0)</f>
        <v>0.85749292571254421</v>
      </c>
      <c r="AN6">
        <f ca="1">IFERROR(CORREL(_xlfn.RANK.AVG(Summary!$G$3:$G$8,Summary!$G$3:$G$8),_xlfn.RANK.AVG(Summary!AO$3:AO$8,Summary!AO$3:AO$8,0)),0)</f>
        <v>0</v>
      </c>
      <c r="AO6">
        <f ca="1">IFERROR(CORREL(_xlfn.RANK.AVG(Summary!$G$3:$G$8,Summary!$G$3:$G$8),_xlfn.RANK.AVG(Summary!AP$3:AP$8,Summary!AP$3:AP$8,0)),0)</f>
        <v>0.76470588235294101</v>
      </c>
      <c r="AP6">
        <f ca="1">IFERROR(CORREL(_xlfn.RANK.AVG(Summary!$G$3:$G$8,Summary!$G$3:$G$8),_xlfn.RANK.AVG(Summary!AQ$3:AQ$8,Summary!AQ$3:AQ$8,0)),0)</f>
        <v>0</v>
      </c>
      <c r="AQ6">
        <f ca="1">IFERROR(CORREL(_xlfn.RANK.AVG(Summary!$G$3:$G$8,Summary!$G$3:$G$8),_xlfn.RANK.AVG(Summary!AR$3:AR$8,Summary!AR$3:AR$8,0)),0)</f>
        <v>0.82352941176470573</v>
      </c>
      <c r="AR6">
        <f ca="1">IFERROR(CORREL(_xlfn.RANK.AVG(Summary!$G$3:$G$8,Summary!$G$3:$G$8),_xlfn.RANK.AVG(Summary!AS$3:AS$8,Summary!AS$3:AS$8,0)),0)</f>
        <v>-0.44781107551989907</v>
      </c>
      <c r="AS6">
        <f ca="1">IFERROR(CORREL(_xlfn.RANK.AVG(Summary!$G$3:$G$8,Summary!$G$3:$G$8),_xlfn.RANK.AVG(Summary!AT$3:AT$8,Summary!AT$3:AT$8,0)),0)</f>
        <v>0</v>
      </c>
      <c r="AT6">
        <f ca="1">IFERROR(CORREL(_xlfn.RANK.AVG(Summary!$G$3:$G$8,Summary!$G$3:$G$8),_xlfn.RANK.AVG(Summary!AU$3:AU$8,Summary!AU$3:AU$8,0)),0)</f>
        <v>0.78889349165554057</v>
      </c>
      <c r="AU6">
        <f ca="1">IFERROR(CORREL(_xlfn.RANK.AVG(Summary!$G$3:$G$8,Summary!$G$3:$G$8),_xlfn.RANK.AVG(Summary!AV$3:AV$8,Summary!AV$3:AV$8,0)),0)</f>
        <v>0.77005137954212177</v>
      </c>
      <c r="AV6">
        <f ca="1">IFERROR(CORREL(_xlfn.RANK.AVG(Summary!$G$3:$G$8,Summary!$G$3:$G$8),_xlfn.RANK.AVG(Summary!AW$3:AW$8,Summary!AW$3:AW$8,0)),0)</f>
        <v>0.77005137954212177</v>
      </c>
      <c r="AW6">
        <f ca="1">IFERROR(CORREL(_xlfn.RANK.AVG(Summary!$G$3:$G$8,Summary!$G$3:$G$8),_xlfn.RANK.AVG(Summary!AX$3:AX$8,Summary!AX$3:AX$8,0)),0)</f>
        <v>0.77005137954212177</v>
      </c>
      <c r="AX6">
        <f ca="1">IFERROR(CORREL(_xlfn.RANK.AVG(Summary!$G$3:$G$8,Summary!$G$3:$G$8),_xlfn.RANK.AVG(Summary!AY$3:AY$8,Summary!AY$3:AY$8,0)),0)</f>
        <v>-0.77005137954212177</v>
      </c>
      <c r="AY6">
        <f ca="1">IFERROR(CORREL(_xlfn.RANK.AVG(Summary!$G$3:$G$8,Summary!$G$3:$G$8),_xlfn.RANK.AVG(Summary!AZ$3:AZ$8,Summary!AZ$3:AZ$8,0)),0)</f>
        <v>0.76470588235294101</v>
      </c>
      <c r="AZ6">
        <f ca="1">IFERROR(CORREL(_xlfn.RANK.AVG(Summary!$G$3:$G$8,Summary!$G$3:$G$8),_xlfn.RANK.AVG(Summary!BA$3:BA$8,Summary!BA$3:BA$8,0)),0)</f>
        <v>0</v>
      </c>
      <c r="BA6">
        <f ca="1">IFERROR(CORREL(_xlfn.RANK.AVG(Summary!$G$3:$G$8,Summary!$G$3:$G$8),_xlfn.RANK.AVG(Summary!BB$3:BB$8,Summary!BB$3:BB$8,0)),0)</f>
        <v>-0.99999999999999989</v>
      </c>
      <c r="BB6">
        <f ca="1">IFERROR(CORREL(_xlfn.RANK.AVG(Summary!$G$3:$G$8,Summary!$G$3:$G$8),_xlfn.RANK.AVG(Summary!BC$3:BC$8,Summary!BC$3:BC$8,0)),0)</f>
        <v>0</v>
      </c>
      <c r="BC6">
        <f ca="1">IFERROR(CORREL(_xlfn.RANK.AVG(Summary!$G$3:$G$8,Summary!$G$3:$G$8),_xlfn.RANK.AVG(Summary!BD$3:BD$8,Summary!BD$3:BD$8,0)),0)</f>
        <v>-5.8823529411764691E-2</v>
      </c>
      <c r="BD6">
        <f ca="1">IFERROR(CORREL(_xlfn.RANK.AVG(Summary!$G$3:$G$8,Summary!$G$3:$G$8),_xlfn.RANK.AVG(Summary!BE$3:BE$8,Summary!BE$3:BE$8,0)),0)</f>
        <v>-0.47058823529411753</v>
      </c>
      <c r="BE6">
        <f ca="1">IFERROR(CORREL(_xlfn.RANK.AVG(Summary!$G$3:$G$8,Summary!$G$3:$G$8),_xlfn.RANK.AVG(Summary!BF$3:BF$8,Summary!BF$3:BF$8,0)),0)</f>
        <v>-0.52941176470588225</v>
      </c>
      <c r="BF6">
        <f ca="1">IFERROR(CORREL(_xlfn.RANK.AVG(Summary!$G$3:$G$8,Summary!$G$3:$G$8),_xlfn.RANK.AVG(Summary!BG$3:BG$8,Summary!BG$3:BG$8,0)),0)</f>
        <v>-0.94117647058823506</v>
      </c>
      <c r="BG6">
        <f ca="1">IFERROR(CORREL(_xlfn.RANK.AVG(Summary!$G$3:$G$8,Summary!$G$3:$G$8),_xlfn.RANK.AVG(Summary!BH$3:BH$8,Summary!BH$3:BH$8,0)),0)</f>
        <v>-0.76470588235294101</v>
      </c>
      <c r="BH6">
        <f ca="1">IFERROR(CORREL(_xlfn.RANK.AVG(Summary!$G$3:$G$8,Summary!$G$3:$G$8),_xlfn.RANK.AVG(Summary!BI$3:BI$8,Summary!BI$3:BI$8,0)),0)</f>
        <v>0</v>
      </c>
      <c r="BI6">
        <f ca="1">IFERROR(CORREL(_xlfn.RANK.AVG(Summary!$G$3:$G$8,Summary!$G$3:$G$8),_xlfn.RANK.AVG(Summary!BJ$3:BJ$8,Summary!BJ$3:BJ$8,0)),0)</f>
        <v>0</v>
      </c>
      <c r="BJ6">
        <f ca="1">IFERROR(CORREL(_xlfn.RANK.AVG(Summary!$G$3:$G$8,Summary!$G$3:$G$8),_xlfn.RANK.AVG(Summary!BK$3:BK$8,Summary!BK$3:BK$8,0)),0)</f>
        <v>0.82352941176470573</v>
      </c>
      <c r="BK6">
        <f ca="1">IFERROR(CORREL(_xlfn.RANK.AVG(Summary!$G$3:$G$8,Summary!$G$3:$G$8),_xlfn.RANK.AVG(Summary!BL$3:BL$8,Summary!BL$3:BL$8,0)),0)</f>
        <v>-0.13284223283101429</v>
      </c>
      <c r="BL6">
        <f ca="1">IFERROR(CORREL(_xlfn.RANK.AVG(Summary!$G$3:$G$8,Summary!$G$3:$G$8),_xlfn.RANK.AVG(Summary!BM$3:BM$8,Summary!BM$3:BM$8,0)),0)</f>
        <v>-0.52941176470588225</v>
      </c>
      <c r="BM6">
        <f ca="1">IFERROR(CORREL(_xlfn.RANK.AVG(Summary!$G$3:$G$8,Summary!$G$3:$G$8),_xlfn.RANK.AVG(Summary!BN$3:BN$8,Summary!BN$3:BN$8,0)),0)</f>
        <v>-0.71649772083183849</v>
      </c>
      <c r="BN6">
        <f ca="1">IFERROR(CORREL(_xlfn.RANK.AVG(Summary!$G$3:$G$8,Summary!$G$3:$G$8),_xlfn.RANK.AVG(Summary!BO$3:BO$8,Summary!BO$3:BO$8,0)),0)</f>
        <v>-0.29411764705882348</v>
      </c>
      <c r="BO6">
        <f ca="1">IFERROR(CORREL(_xlfn.RANK.AVG(Summary!$G$3:$G$8,Summary!$G$3:$G$8),_xlfn.RANK.AVG(Summary!BP$3:BP$8,Summary!BP$3:BP$8,0)),0)</f>
        <v>0.52941176470588225</v>
      </c>
      <c r="BP6">
        <f ca="1">IFERROR(CORREL(_xlfn.RANK.AVG(Summary!$G$3:$G$8,Summary!$G$3:$G$8),_xlfn.RANK.AVG(Summary!BQ$3:BQ$8,Summary!BQ$3:BQ$8,0)),0)</f>
        <v>0</v>
      </c>
      <c r="BQ6">
        <f ca="1">IFERROR(CORREL(_xlfn.RANK.AVG(Summary!$G$3:$G$8,Summary!$G$3:$G$8),_xlfn.RANK.AVG(Summary!BR$3:BR$8,Summary!BR$3:BR$8,0)),0)</f>
        <v>-5.8823529411764691E-2</v>
      </c>
      <c r="BR6">
        <f ca="1">IFERROR(CORREL(_xlfn.RANK.AVG(Summary!$G$3:$G$8,Summary!$G$3:$G$8),_xlfn.RANK.AVG(Summary!BS$3:BS$8,Summary!BS$3:BS$8,0)),0)</f>
        <v>-0.82352941176470573</v>
      </c>
      <c r="BS6">
        <f ca="1">IFERROR(CORREL(_xlfn.RANK.AVG(Summary!$G$3:$G$8,Summary!$G$3:$G$8),_xlfn.RANK.AVG(Summary!BT$3:BT$8,Summary!BT$3:BT$8,0)),0)</f>
        <v>-0.76470588235294101</v>
      </c>
      <c r="BT6">
        <f ca="1">IFERROR(CORREL(_xlfn.RANK.AVG(Summary!$G$3:$G$8,Summary!$G$3:$G$8),_xlfn.RANK.AVG(Summary!BU$3:BU$8,Summary!BU$3:BU$8,0)),0)</f>
        <v>0.99999999999999989</v>
      </c>
      <c r="BU6">
        <f ca="1">IFERROR(CORREL(_xlfn.RANK.AVG(Summary!$G$3:$G$8,Summary!$G$3:$G$8),_xlfn.RANK.AVG(Summary!BV$3:BV$8,Summary!BV$3:BV$8,0)),0)</f>
        <v>-0.29411764705882348</v>
      </c>
      <c r="BV6">
        <f ca="1">IFERROR(CORREL(_xlfn.RANK.AVG(Summary!$G$3:$G$8,Summary!$G$3:$G$8),_xlfn.RANK.AVG(Summary!BW$3:BW$8,Summary!BW$3:BW$8,0)),0)</f>
        <v>0</v>
      </c>
      <c r="BW6">
        <f ca="1">IFERROR(CORREL(_xlfn.RANK.AVG(Summary!$G$3:$G$8,Summary!$G$3:$G$8),_xlfn.RANK.AVG(Summary!BX$3:BX$8,Summary!BX$3:BX$8,0)),0)</f>
        <v>-0.29411764705882348</v>
      </c>
      <c r="BX6">
        <f ca="1">IFERROR(CORREL(_xlfn.RANK.AVG(Summary!$G$3:$G$8,Summary!$G$3:$G$8),_xlfn.RANK.AVG(Summary!BY$3:BY$8,Summary!BY$3:BY$8,0)),0)</f>
        <v>-0.99999999999999989</v>
      </c>
      <c r="BY6">
        <f ca="1">IFERROR(CORREL(_xlfn.RANK.AVG(Summary!$G$3:$G$8,Summary!$G$3:$G$8),_xlfn.RANK.AVG(Summary!BZ$3:BZ$8,Summary!BZ$3:BZ$8,0)),0)</f>
        <v>0.77005137954212177</v>
      </c>
      <c r="BZ6">
        <f ca="1">IFERROR(CORREL(_xlfn.RANK.AVG(Summary!$G$3:$G$8,Summary!$G$3:$G$8),_xlfn.RANK.AVG(Summary!CA$3:CA$8,Summary!CA$3:CA$8,0)),0)</f>
        <v>0.82352941176470573</v>
      </c>
      <c r="CA6">
        <f ca="1">IFERROR(CORREL(_xlfn.RANK.AVG(Summary!$G$3:$G$8,Summary!$G$3:$G$8),_xlfn.RANK.AVG(Summary!CB$3:CB$8,Summary!CB$3:CB$8,0)),0)</f>
        <v>0.58823529411764697</v>
      </c>
    </row>
    <row r="7" spans="1:79">
      <c r="A7" s="4" t="s">
        <v>5</v>
      </c>
      <c r="B7">
        <f ca="1">IFERROR(CORREL(_xlfn.RANK.AVG(Summary!$H$3:$H$8,Summary!$H$3:$H$8),_xlfn.RANK.AVG(Summary!C$3:C$8,Summary!C$3:C$8,0)),0)</f>
        <v>0.98518436614377791</v>
      </c>
      <c r="C7">
        <f ca="1">IFERROR(CORREL(_xlfn.RANK.AVG(Summary!$H$3:$H$8,Summary!$H$3:$H$8),_xlfn.RANK.AVG(Summary!D$3:D$8,Summary!D$3:D$8,0)),0)</f>
        <v>0.98518436614377791</v>
      </c>
      <c r="D7">
        <f ca="1">IFERROR(CORREL(_xlfn.RANK.AVG(Summary!$H$3:$H$8,Summary!$H$3:$H$8),_xlfn.RANK.AVG(Summary!E$3:E$8,Summary!E$3:E$8,0)),0)</f>
        <v>0.99999999999999989</v>
      </c>
      <c r="E7">
        <f ca="1">IFERROR(CORREL(_xlfn.RANK.AVG(Summary!$H$3:$H$8,Summary!$H$3:$H$8),_xlfn.RANK.AVG(Summary!F$3:F$8,Summary!F$3:F$8,0)),0)</f>
        <v>-0.29411764705882348</v>
      </c>
      <c r="F7">
        <f ca="1">IFERROR(CORREL(_xlfn.RANK.AVG(Summary!$H$3:$H$8,Summary!$H$3:$H$8),_xlfn.RANK.AVG(Summary!G$3:G$8,Summary!G$3:G$8,0)),0)</f>
        <v>0.99999999999999989</v>
      </c>
      <c r="G7">
        <f ca="1">IFERROR(CORREL(_xlfn.RANK.AVG(Summary!$H$3:$H$8,Summary!$H$3:$H$8),_xlfn.RANK.AVG(Summary!H$3:H$8,Summary!H$3:H$8,0)),0)</f>
        <v>0.99999999999999989</v>
      </c>
      <c r="H7">
        <f ca="1">IFERROR(CORREL(_xlfn.RANK.AVG(Summary!$H$3:$H$8,Summary!$H$3:$H$8),_xlfn.RANK.AVG(Summary!I$3:I$8,Summary!I$3:I$8,0)),0)</f>
        <v>-0.76470588235294101</v>
      </c>
      <c r="I7">
        <f ca="1">IFERROR(CORREL(_xlfn.RANK.AVG(Summary!$H$3:$H$8,Summary!$H$3:$H$8),_xlfn.RANK.AVG(Summary!J$3:J$8,Summary!J$3:J$8,0)),0)</f>
        <v>0.99999999999999989</v>
      </c>
      <c r="J7">
        <f ca="1">IFERROR(CORREL(_xlfn.RANK.AVG(Summary!$H$3:$H$8,Summary!$H$3:$H$8),_xlfn.RANK.AVG(Summary!K$3:K$8,Summary!K$3:K$8,0)),0)</f>
        <v>0.94117647058823506</v>
      </c>
      <c r="K7">
        <f ca="1">IFERROR(CORREL(_xlfn.RANK.AVG(Summary!$H$3:$H$8,Summary!$H$3:$H$8),_xlfn.RANK.AVG(Summary!L$3:L$8,Summary!L$3:L$8,0)),0)</f>
        <v>-0.76470588235294101</v>
      </c>
      <c r="L7">
        <f ca="1">IFERROR(CORREL(_xlfn.RANK.AVG(Summary!$H$3:$H$8,Summary!$H$3:$H$8),_xlfn.RANK.AVG(Summary!M$3:M$8,Summary!M$3:M$8,0)),0)</f>
        <v>0.29411764705882348</v>
      </c>
      <c r="M7">
        <f ca="1">IFERROR(CORREL(_xlfn.RANK.AVG(Summary!$H$3:$H$8,Summary!$H$3:$H$8),_xlfn.RANK.AVG(Summary!N$3:N$8,Summary!N$3:N$8,0)),0)</f>
        <v>-0.76470588235294101</v>
      </c>
      <c r="N7">
        <f ca="1">IFERROR(CORREL(_xlfn.RANK.AVG(Summary!$H$3:$H$8,Summary!$H$3:$H$8),_xlfn.RANK.AVG(Summary!O$3:O$8,Summary!O$3:O$8,0)),0)</f>
        <v>-0.39852669849304284</v>
      </c>
      <c r="O7">
        <f ca="1">IFERROR(CORREL(_xlfn.RANK.AVG(Summary!$H$3:$H$8,Summary!$H$3:$H$8),_xlfn.RANK.AVG(Summary!P$3:P$8,Summary!P$3:P$8,0)),0)</f>
        <v>-0.39852669849304284</v>
      </c>
      <c r="P7">
        <f ca="1">IFERROR(CORREL(_xlfn.RANK.AVG(Summary!$H$3:$H$8,Summary!$H$3:$H$8),_xlfn.RANK.AVG(Summary!Q$3:Q$8,Summary!Q$3:Q$8,0)),0)</f>
        <v>0.44781107551989907</v>
      </c>
      <c r="Q7">
        <f ca="1">IFERROR(CORREL(_xlfn.RANK.AVG(Summary!$H$3:$H$8,Summary!$H$3:$H$8),_xlfn.RANK.AVG(Summary!R$3:R$8,Summary!R$3:R$8,0)),0)</f>
        <v>0.78889349165554057</v>
      </c>
      <c r="R7">
        <f ca="1">IFERROR(CORREL(_xlfn.RANK.AVG(Summary!$H$3:$H$8,Summary!$H$3:$H$8),_xlfn.RANK.AVG(Summary!S$3:S$8,Summary!S$3:S$8,0)),0)</f>
        <v>0.95486371063223097</v>
      </c>
      <c r="S7">
        <f ca="1">IFERROR(CORREL(_xlfn.RANK.AVG(Summary!$H$3:$H$8,Summary!$H$3:$H$8),_xlfn.RANK.AVG(Summary!T$3:T$8,Summary!T$3:T$8,0)),0)</f>
        <v>0.85749292571254421</v>
      </c>
      <c r="T7">
        <f ca="1">IFERROR(CORREL(_xlfn.RANK.AVG(Summary!$H$3:$H$8,Summary!$H$3:$H$8),_xlfn.RANK.AVG(Summary!U$3:U$8,Summary!U$3:U$8,0)),0)</f>
        <v>-0.78889349165554057</v>
      </c>
      <c r="U7">
        <f ca="1">IFERROR(CORREL(_xlfn.RANK.AVG(Summary!$H$3:$H$8,Summary!$H$3:$H$8),_xlfn.RANK.AVG(Summary!V$3:V$8,Summary!V$3:V$8,0)),0)</f>
        <v>-0.66421116415507142</v>
      </c>
      <c r="V7">
        <f ca="1">IFERROR(CORREL(_xlfn.RANK.AVG(Summary!$H$3:$H$8,Summary!$H$3:$H$8),_xlfn.RANK.AVG(Summary!W$3:W$8,Summary!W$3:W$8,0)),0)</f>
        <v>0.50751921892255225</v>
      </c>
      <c r="W7">
        <f ca="1">IFERROR(CORREL(_xlfn.RANK.AVG(Summary!$H$3:$H$8,Summary!$H$3:$H$8),_xlfn.RANK.AVG(Summary!X$3:X$8,Summary!X$3:X$8,0)),0)</f>
        <v>-0.94117647058823506</v>
      </c>
      <c r="X7">
        <f ca="1">IFERROR(CORREL(_xlfn.RANK.AVG(Summary!$H$3:$H$8,Summary!$H$3:$H$8),_xlfn.RANK.AVG(Summary!Y$3:Y$8,Summary!Y$3:Y$8,0)),0)</f>
        <v>-0.47058823529411753</v>
      </c>
      <c r="Y7">
        <f ca="1">IFERROR(CORREL(_xlfn.RANK.AVG(Summary!$H$3:$H$8,Summary!$H$3:$H$8),_xlfn.RANK.AVG(Summary!Z$3:Z$8,Summary!Z$3:Z$8,0)),0)</f>
        <v>-0.85749292571254421</v>
      </c>
      <c r="Z7">
        <f ca="1">IFERROR(CORREL(_xlfn.RANK.AVG(Summary!$H$3:$H$8,Summary!$H$3:$H$8),_xlfn.RANK.AVG(Summary!AA$3:AA$8,Summary!AA$3:AA$8,0)),0)</f>
        <v>0</v>
      </c>
      <c r="AA7">
        <f ca="1">IFERROR(CORREL(_xlfn.RANK.AVG(Summary!$H$3:$H$8,Summary!$H$3:$H$8),_xlfn.RANK.AVG(Summary!AB$3:AB$8,Summary!AB$3:AB$8,0)),0)</f>
        <v>-0.77005137954212177</v>
      </c>
      <c r="AB7">
        <f ca="1">IFERROR(CORREL(_xlfn.RANK.AVG(Summary!$H$3:$H$8,Summary!$H$3:$H$8),_xlfn.RANK.AVG(Summary!AC$3:AC$8,Summary!AC$3:AC$8,0)),0)</f>
        <v>0</v>
      </c>
      <c r="AC7">
        <f ca="1">IFERROR(CORREL(_xlfn.RANK.AVG(Summary!$H$3:$H$8,Summary!$H$3:$H$8),_xlfn.RANK.AVG(Summary!AD$3:AD$8,Summary!AD$3:AD$8,0)),0)</f>
        <v>-0.85749292571254421</v>
      </c>
      <c r="AD7">
        <f ca="1">IFERROR(CORREL(_xlfn.RANK.AVG(Summary!$H$3:$H$8,Summary!$H$3:$H$8),_xlfn.RANK.AVG(Summary!AE$3:AE$8,Summary!AE$3:AE$8,0)),0)</f>
        <v>0.47058823529411753</v>
      </c>
      <c r="AE7">
        <f ca="1">IFERROR(CORREL(_xlfn.RANK.AVG(Summary!$H$3:$H$8,Summary!$H$3:$H$8),_xlfn.RANK.AVG(Summary!AF$3:AF$8,Summary!AF$3:AF$8,0)),0)</f>
        <v>0</v>
      </c>
      <c r="AF7">
        <f ca="1">IFERROR(CORREL(_xlfn.RANK.AVG(Summary!$H$3:$H$8,Summary!$H$3:$H$8),_xlfn.RANK.AVG(Summary!AG$3:AG$8,Summary!AG$3:AG$8,0)),0)</f>
        <v>0.92547622274112473</v>
      </c>
      <c r="AG7">
        <f ca="1">IFERROR(CORREL(_xlfn.RANK.AVG(Summary!$H$3:$H$8,Summary!$H$3:$H$8),_xlfn.RANK.AVG(Summary!AH$3:AH$8,Summary!AH$3:AH$8,0)),0)</f>
        <v>-0.66421116415507142</v>
      </c>
      <c r="AH7">
        <f ca="1">IFERROR(CORREL(_xlfn.RANK.AVG(Summary!$H$3:$H$8,Summary!$H$3:$H$8),_xlfn.RANK.AVG(Summary!AI$3:AI$8,Summary!AI$3:AI$8,0)),0)</f>
        <v>0.78889349165554057</v>
      </c>
      <c r="AI7">
        <f ca="1">IFERROR(CORREL(_xlfn.RANK.AVG(Summary!$H$3:$H$8,Summary!$H$3:$H$8),_xlfn.RANK.AVG(Summary!AJ$3:AJ$8,Summary!AJ$3:AJ$8,0)),0)</f>
        <v>-0.54879547245602822</v>
      </c>
      <c r="AJ7">
        <f ca="1">IFERROR(CORREL(_xlfn.RANK.AVG(Summary!$H$3:$H$8,Summary!$H$3:$H$8),_xlfn.RANK.AVG(Summary!AK$3:AK$8,Summary!AK$3:AK$8,0)),0)</f>
        <v>0</v>
      </c>
      <c r="AK7">
        <f ca="1">IFERROR(CORREL(_xlfn.RANK.AVG(Summary!$H$3:$H$8,Summary!$H$3:$H$8),_xlfn.RANK.AVG(Summary!AL$3:AL$8,Summary!AL$3:AL$8,0)),0)</f>
        <v>0.66421116415507142</v>
      </c>
      <c r="AL7">
        <f ca="1">IFERROR(CORREL(_xlfn.RANK.AVG(Summary!$H$3:$H$8,Summary!$H$3:$H$8),_xlfn.RANK.AVG(Summary!AM$3:AM$8,Summary!AM$3:AM$8,0)),0)</f>
        <v>0.44781107551989907</v>
      </c>
      <c r="AM7">
        <f ca="1">IFERROR(CORREL(_xlfn.RANK.AVG(Summary!$H$3:$H$8,Summary!$H$3:$H$8),_xlfn.RANK.AVG(Summary!AN$3:AN$8,Summary!AN$3:AN$8,0)),0)</f>
        <v>0.85749292571254421</v>
      </c>
      <c r="AN7">
        <f ca="1">IFERROR(CORREL(_xlfn.RANK.AVG(Summary!$H$3:$H$8,Summary!$H$3:$H$8),_xlfn.RANK.AVG(Summary!AO$3:AO$8,Summary!AO$3:AO$8,0)),0)</f>
        <v>0</v>
      </c>
      <c r="AO7">
        <f ca="1">IFERROR(CORREL(_xlfn.RANK.AVG(Summary!$H$3:$H$8,Summary!$H$3:$H$8),_xlfn.RANK.AVG(Summary!AP$3:AP$8,Summary!AP$3:AP$8,0)),0)</f>
        <v>0.76470588235294101</v>
      </c>
      <c r="AP7">
        <f ca="1">IFERROR(CORREL(_xlfn.RANK.AVG(Summary!$H$3:$H$8,Summary!$H$3:$H$8),_xlfn.RANK.AVG(Summary!AQ$3:AQ$8,Summary!AQ$3:AQ$8,0)),0)</f>
        <v>0</v>
      </c>
      <c r="AQ7">
        <f ca="1">IFERROR(CORREL(_xlfn.RANK.AVG(Summary!$H$3:$H$8,Summary!$H$3:$H$8),_xlfn.RANK.AVG(Summary!AR$3:AR$8,Summary!AR$3:AR$8,0)),0)</f>
        <v>0.82352941176470573</v>
      </c>
      <c r="AR7">
        <f ca="1">IFERROR(CORREL(_xlfn.RANK.AVG(Summary!$H$3:$H$8,Summary!$H$3:$H$8),_xlfn.RANK.AVG(Summary!AS$3:AS$8,Summary!AS$3:AS$8,0)),0)</f>
        <v>-0.44781107551989907</v>
      </c>
      <c r="AS7">
        <f ca="1">IFERROR(CORREL(_xlfn.RANK.AVG(Summary!$H$3:$H$8,Summary!$H$3:$H$8),_xlfn.RANK.AVG(Summary!AT$3:AT$8,Summary!AT$3:AT$8,0)),0)</f>
        <v>0</v>
      </c>
      <c r="AT7">
        <f ca="1">IFERROR(CORREL(_xlfn.RANK.AVG(Summary!$H$3:$H$8,Summary!$H$3:$H$8),_xlfn.RANK.AVG(Summary!AU$3:AU$8,Summary!AU$3:AU$8,0)),0)</f>
        <v>0.78889349165554057</v>
      </c>
      <c r="AU7">
        <f ca="1">IFERROR(CORREL(_xlfn.RANK.AVG(Summary!$H$3:$H$8,Summary!$H$3:$H$8),_xlfn.RANK.AVG(Summary!AV$3:AV$8,Summary!AV$3:AV$8,0)),0)</f>
        <v>0.77005137954212177</v>
      </c>
      <c r="AV7">
        <f ca="1">IFERROR(CORREL(_xlfn.RANK.AVG(Summary!$H$3:$H$8,Summary!$H$3:$H$8),_xlfn.RANK.AVG(Summary!AW$3:AW$8,Summary!AW$3:AW$8,0)),0)</f>
        <v>0.77005137954212177</v>
      </c>
      <c r="AW7">
        <f ca="1">IFERROR(CORREL(_xlfn.RANK.AVG(Summary!$H$3:$H$8,Summary!$H$3:$H$8),_xlfn.RANK.AVG(Summary!AX$3:AX$8,Summary!AX$3:AX$8,0)),0)</f>
        <v>0.77005137954212177</v>
      </c>
      <c r="AX7">
        <f ca="1">IFERROR(CORREL(_xlfn.RANK.AVG(Summary!$H$3:$H$8,Summary!$H$3:$H$8),_xlfn.RANK.AVG(Summary!AY$3:AY$8,Summary!AY$3:AY$8,0)),0)</f>
        <v>-0.77005137954212177</v>
      </c>
      <c r="AY7">
        <f ca="1">IFERROR(CORREL(_xlfn.RANK.AVG(Summary!$H$3:$H$8,Summary!$H$3:$H$8),_xlfn.RANK.AVG(Summary!AZ$3:AZ$8,Summary!AZ$3:AZ$8,0)),0)</f>
        <v>0.76470588235294101</v>
      </c>
      <c r="AZ7">
        <f ca="1">IFERROR(CORREL(_xlfn.RANK.AVG(Summary!$H$3:$H$8,Summary!$H$3:$H$8),_xlfn.RANK.AVG(Summary!BA$3:BA$8,Summary!BA$3:BA$8,0)),0)</f>
        <v>0</v>
      </c>
      <c r="BA7">
        <f ca="1">IFERROR(CORREL(_xlfn.RANK.AVG(Summary!$H$3:$H$8,Summary!$H$3:$H$8),_xlfn.RANK.AVG(Summary!BB$3:BB$8,Summary!BB$3:BB$8,0)),0)</f>
        <v>-0.99999999999999989</v>
      </c>
      <c r="BB7">
        <f ca="1">IFERROR(CORREL(_xlfn.RANK.AVG(Summary!$H$3:$H$8,Summary!$H$3:$H$8),_xlfn.RANK.AVG(Summary!BC$3:BC$8,Summary!BC$3:BC$8,0)),0)</f>
        <v>0</v>
      </c>
      <c r="BC7">
        <f ca="1">IFERROR(CORREL(_xlfn.RANK.AVG(Summary!$H$3:$H$8,Summary!$H$3:$H$8),_xlfn.RANK.AVG(Summary!BD$3:BD$8,Summary!BD$3:BD$8,0)),0)</f>
        <v>-5.8823529411764691E-2</v>
      </c>
      <c r="BD7">
        <f ca="1">IFERROR(CORREL(_xlfn.RANK.AVG(Summary!$H$3:$H$8,Summary!$H$3:$H$8),_xlfn.RANK.AVG(Summary!BE$3:BE$8,Summary!BE$3:BE$8,0)),0)</f>
        <v>-0.47058823529411753</v>
      </c>
      <c r="BE7">
        <f ca="1">IFERROR(CORREL(_xlfn.RANK.AVG(Summary!$H$3:$H$8,Summary!$H$3:$H$8),_xlfn.RANK.AVG(Summary!BF$3:BF$8,Summary!BF$3:BF$8,0)),0)</f>
        <v>-0.52941176470588225</v>
      </c>
      <c r="BF7">
        <f ca="1">IFERROR(CORREL(_xlfn.RANK.AVG(Summary!$H$3:$H$8,Summary!$H$3:$H$8),_xlfn.RANK.AVG(Summary!BG$3:BG$8,Summary!BG$3:BG$8,0)),0)</f>
        <v>-0.94117647058823506</v>
      </c>
      <c r="BG7">
        <f ca="1">IFERROR(CORREL(_xlfn.RANK.AVG(Summary!$H$3:$H$8,Summary!$H$3:$H$8),_xlfn.RANK.AVG(Summary!BH$3:BH$8,Summary!BH$3:BH$8,0)),0)</f>
        <v>-0.76470588235294101</v>
      </c>
      <c r="BH7">
        <f ca="1">IFERROR(CORREL(_xlfn.RANK.AVG(Summary!$H$3:$H$8,Summary!$H$3:$H$8),_xlfn.RANK.AVG(Summary!BI$3:BI$8,Summary!BI$3:BI$8,0)),0)</f>
        <v>0</v>
      </c>
      <c r="BI7">
        <f ca="1">IFERROR(CORREL(_xlfn.RANK.AVG(Summary!$H$3:$H$8,Summary!$H$3:$H$8),_xlfn.RANK.AVG(Summary!BJ$3:BJ$8,Summary!BJ$3:BJ$8,0)),0)</f>
        <v>0</v>
      </c>
      <c r="BJ7">
        <f ca="1">IFERROR(CORREL(_xlfn.RANK.AVG(Summary!$H$3:$H$8,Summary!$H$3:$H$8),_xlfn.RANK.AVG(Summary!BK$3:BK$8,Summary!BK$3:BK$8,0)),0)</f>
        <v>0.82352941176470573</v>
      </c>
      <c r="BK7">
        <f ca="1">IFERROR(CORREL(_xlfn.RANK.AVG(Summary!$H$3:$H$8,Summary!$H$3:$H$8),_xlfn.RANK.AVG(Summary!BL$3:BL$8,Summary!BL$3:BL$8,0)),0)</f>
        <v>-0.13284223283101429</v>
      </c>
      <c r="BL7">
        <f ca="1">IFERROR(CORREL(_xlfn.RANK.AVG(Summary!$H$3:$H$8,Summary!$H$3:$H$8),_xlfn.RANK.AVG(Summary!BM$3:BM$8,Summary!BM$3:BM$8,0)),0)</f>
        <v>-0.52941176470588225</v>
      </c>
      <c r="BM7">
        <f ca="1">IFERROR(CORREL(_xlfn.RANK.AVG(Summary!$H$3:$H$8,Summary!$H$3:$H$8),_xlfn.RANK.AVG(Summary!BN$3:BN$8,Summary!BN$3:BN$8,0)),0)</f>
        <v>-0.71649772083183849</v>
      </c>
      <c r="BN7">
        <f ca="1">IFERROR(CORREL(_xlfn.RANK.AVG(Summary!$H$3:$H$8,Summary!$H$3:$H$8),_xlfn.RANK.AVG(Summary!BO$3:BO$8,Summary!BO$3:BO$8,0)),0)</f>
        <v>-0.29411764705882348</v>
      </c>
      <c r="BO7">
        <f ca="1">IFERROR(CORREL(_xlfn.RANK.AVG(Summary!$H$3:$H$8,Summary!$H$3:$H$8),_xlfn.RANK.AVG(Summary!BP$3:BP$8,Summary!BP$3:BP$8,0)),0)</f>
        <v>0.52941176470588225</v>
      </c>
      <c r="BP7">
        <f ca="1">IFERROR(CORREL(_xlfn.RANK.AVG(Summary!$H$3:$H$8,Summary!$H$3:$H$8),_xlfn.RANK.AVG(Summary!BQ$3:BQ$8,Summary!BQ$3:BQ$8,0)),0)</f>
        <v>0</v>
      </c>
      <c r="BQ7">
        <f ca="1">IFERROR(CORREL(_xlfn.RANK.AVG(Summary!$H$3:$H$8,Summary!$H$3:$H$8),_xlfn.RANK.AVG(Summary!BR$3:BR$8,Summary!BR$3:BR$8,0)),0)</f>
        <v>-5.8823529411764691E-2</v>
      </c>
      <c r="BR7">
        <f ca="1">IFERROR(CORREL(_xlfn.RANK.AVG(Summary!$H$3:$H$8,Summary!$H$3:$H$8),_xlfn.RANK.AVG(Summary!BS$3:BS$8,Summary!BS$3:BS$8,0)),0)</f>
        <v>-0.82352941176470573</v>
      </c>
      <c r="BS7">
        <f ca="1">IFERROR(CORREL(_xlfn.RANK.AVG(Summary!$H$3:$H$8,Summary!$H$3:$H$8),_xlfn.RANK.AVG(Summary!BT$3:BT$8,Summary!BT$3:BT$8,0)),0)</f>
        <v>-0.76470588235294101</v>
      </c>
      <c r="BT7">
        <f ca="1">IFERROR(CORREL(_xlfn.RANK.AVG(Summary!$H$3:$H$8,Summary!$H$3:$H$8),_xlfn.RANK.AVG(Summary!BU$3:BU$8,Summary!BU$3:BU$8,0)),0)</f>
        <v>0.99999999999999989</v>
      </c>
      <c r="BU7">
        <f ca="1">IFERROR(CORREL(_xlfn.RANK.AVG(Summary!$H$3:$H$8,Summary!$H$3:$H$8),_xlfn.RANK.AVG(Summary!BV$3:BV$8,Summary!BV$3:BV$8,0)),0)</f>
        <v>-0.29411764705882348</v>
      </c>
      <c r="BV7">
        <f ca="1">IFERROR(CORREL(_xlfn.RANK.AVG(Summary!$H$3:$H$8,Summary!$H$3:$H$8),_xlfn.RANK.AVG(Summary!BW$3:BW$8,Summary!BW$3:BW$8,0)),0)</f>
        <v>0</v>
      </c>
      <c r="BW7">
        <f ca="1">IFERROR(CORREL(_xlfn.RANK.AVG(Summary!$H$3:$H$8,Summary!$H$3:$H$8),_xlfn.RANK.AVG(Summary!BX$3:BX$8,Summary!BX$3:BX$8,0)),0)</f>
        <v>-0.29411764705882348</v>
      </c>
      <c r="BX7">
        <f ca="1">IFERROR(CORREL(_xlfn.RANK.AVG(Summary!$H$3:$H$8,Summary!$H$3:$H$8),_xlfn.RANK.AVG(Summary!BY$3:BY$8,Summary!BY$3:BY$8,0)),0)</f>
        <v>-0.99999999999999989</v>
      </c>
      <c r="BY7">
        <f ca="1">IFERROR(CORREL(_xlfn.RANK.AVG(Summary!$H$3:$H$8,Summary!$H$3:$H$8),_xlfn.RANK.AVG(Summary!BZ$3:BZ$8,Summary!BZ$3:BZ$8,0)),0)</f>
        <v>0.77005137954212177</v>
      </c>
      <c r="BZ7">
        <f ca="1">IFERROR(CORREL(_xlfn.RANK.AVG(Summary!$H$3:$H$8,Summary!$H$3:$H$8),_xlfn.RANK.AVG(Summary!CA$3:CA$8,Summary!CA$3:CA$8,0)),0)</f>
        <v>0.82352941176470573</v>
      </c>
      <c r="CA7">
        <f ca="1">IFERROR(CORREL(_xlfn.RANK.AVG(Summary!$H$3:$H$8,Summary!$H$3:$H$8),_xlfn.RANK.AVG(Summary!CB$3:CB$8,Summary!CB$3:CB$8,0)),0)</f>
        <v>0.58823529411764697</v>
      </c>
    </row>
    <row r="8" spans="1:79">
      <c r="A8" s="4" t="s">
        <v>6</v>
      </c>
      <c r="B8">
        <f ca="1">IFERROR(CORREL(_xlfn.RANK.AVG(Summary!$I$3:$I$8,Summary!$I$3:$I$8),_xlfn.RANK.AVG(Summary!C$3:C$8,Summary!C$3:C$8,0)),0)</f>
        <v>-0.6567895774291852</v>
      </c>
      <c r="C8">
        <f ca="1">IFERROR(CORREL(_xlfn.RANK.AVG(Summary!$I$3:$I$8,Summary!$I$3:$I$8),_xlfn.RANK.AVG(Summary!D$3:D$8,Summary!D$3:D$8,0)),0)</f>
        <v>-0.6567895774291852</v>
      </c>
      <c r="D8">
        <f ca="1">IFERROR(CORREL(_xlfn.RANK.AVG(Summary!$I$3:$I$8,Summary!$I$3:$I$8),_xlfn.RANK.AVG(Summary!E$3:E$8,Summary!E$3:E$8,0)),0)</f>
        <v>-0.76470588235294101</v>
      </c>
      <c r="E8">
        <f ca="1">IFERROR(CORREL(_xlfn.RANK.AVG(Summary!$I$3:$I$8,Summary!$I$3:$I$8),_xlfn.RANK.AVG(Summary!F$3:F$8,Summary!F$3:F$8,0)),0)</f>
        <v>-0.35294117647058815</v>
      </c>
      <c r="F8">
        <f ca="1">IFERROR(CORREL(_xlfn.RANK.AVG(Summary!$I$3:$I$8,Summary!$I$3:$I$8),_xlfn.RANK.AVG(Summary!G$3:G$8,Summary!G$3:G$8,0)),0)</f>
        <v>-0.76470588235294101</v>
      </c>
      <c r="G8">
        <f ca="1">IFERROR(CORREL(_xlfn.RANK.AVG(Summary!$I$3:$I$8,Summary!$I$3:$I$8),_xlfn.RANK.AVG(Summary!H$3:H$8,Summary!H$3:H$8,0)),0)</f>
        <v>-0.76470588235294101</v>
      </c>
      <c r="H8">
        <f ca="1">IFERROR(CORREL(_xlfn.RANK.AVG(Summary!$I$3:$I$8,Summary!$I$3:$I$8),_xlfn.RANK.AVG(Summary!I$3:I$8,Summary!I$3:I$8,0)),0)</f>
        <v>0.99999999999999989</v>
      </c>
      <c r="I8">
        <f ca="1">IFERROR(CORREL(_xlfn.RANK.AVG(Summary!$I$3:$I$8,Summary!$I$3:$I$8),_xlfn.RANK.AVG(Summary!J$3:J$8,Summary!J$3:J$8,0)),0)</f>
        <v>-0.76470588235294101</v>
      </c>
      <c r="J8">
        <f ca="1">IFERROR(CORREL(_xlfn.RANK.AVG(Summary!$I$3:$I$8,Summary!$I$3:$I$8),_xlfn.RANK.AVG(Summary!K$3:K$8,Summary!K$3:K$8,0)),0)</f>
        <v>-0.52941176470588225</v>
      </c>
      <c r="K8">
        <f ca="1">IFERROR(CORREL(_xlfn.RANK.AVG(Summary!$I$3:$I$8,Summary!$I$3:$I$8),_xlfn.RANK.AVG(Summary!L$3:L$8,Summary!L$3:L$8,0)),0)</f>
        <v>0.99999999999999989</v>
      </c>
      <c r="L8">
        <f ca="1">IFERROR(CORREL(_xlfn.RANK.AVG(Summary!$I$3:$I$8,Summary!$I$3:$I$8),_xlfn.RANK.AVG(Summary!M$3:M$8,Summary!M$3:M$8,0)),0)</f>
        <v>0.35294117647058815</v>
      </c>
      <c r="M8">
        <f ca="1">IFERROR(CORREL(_xlfn.RANK.AVG(Summary!$I$3:$I$8,Summary!$I$3:$I$8),_xlfn.RANK.AVG(Summary!N$3:N$8,Summary!N$3:N$8,0)),0)</f>
        <v>0.99999999999999989</v>
      </c>
      <c r="N8">
        <f ca="1">IFERROR(CORREL(_xlfn.RANK.AVG(Summary!$I$3:$I$8,Summary!$I$3:$I$8),_xlfn.RANK.AVG(Summary!O$3:O$8,Summary!O$3:O$8,0)),0)</f>
        <v>0.13284223283101429</v>
      </c>
      <c r="O8">
        <f ca="1">IFERROR(CORREL(_xlfn.RANK.AVG(Summary!$I$3:$I$8,Summary!$I$3:$I$8),_xlfn.RANK.AVG(Summary!P$3:P$8,Summary!P$3:P$8,0)),0)</f>
        <v>0.13284223283101429</v>
      </c>
      <c r="P8">
        <f ca="1">IFERROR(CORREL(_xlfn.RANK.AVG(Summary!$I$3:$I$8,Summary!$I$3:$I$8),_xlfn.RANK.AVG(Summary!Q$3:Q$8,Summary!Q$3:Q$8,0)),0)</f>
        <v>-5.9708143402653201E-2</v>
      </c>
      <c r="Q8">
        <f ca="1">IFERROR(CORREL(_xlfn.RANK.AVG(Summary!$I$3:$I$8,Summary!$I$3:$I$8),_xlfn.RANK.AVG(Summary!R$3:R$8,Summary!R$3:R$8,0)),0)</f>
        <v>-0.54879547245602822</v>
      </c>
      <c r="R8">
        <f ca="1">IFERROR(CORREL(_xlfn.RANK.AVG(Summary!$I$3:$I$8,Summary!$I$3:$I$8),_xlfn.RANK.AVG(Summary!S$3:S$8,Summary!S$3:S$8,0)),0)</f>
        <v>-0.89325960026886109</v>
      </c>
      <c r="S8">
        <f ca="1">IFERROR(CORREL(_xlfn.RANK.AVG(Summary!$I$3:$I$8,Summary!$I$3:$I$8),_xlfn.RANK.AVG(Summary!T$3:T$8,Summary!T$3:T$8,0)),0)</f>
        <v>-0.68599434057003528</v>
      </c>
      <c r="T8">
        <f ca="1">IFERROR(CORREL(_xlfn.RANK.AVG(Summary!$I$3:$I$8,Summary!$I$3:$I$8),_xlfn.RANK.AVG(Summary!U$3:U$8,Summary!U$3:U$8,0)),0)</f>
        <v>0.54879547245602822</v>
      </c>
      <c r="U8">
        <f ca="1">IFERROR(CORREL(_xlfn.RANK.AVG(Summary!$I$3:$I$8,Summary!$I$3:$I$8),_xlfn.RANK.AVG(Summary!V$3:V$8,Summary!V$3:V$8,0)),0)</f>
        <v>0.66421116415507142</v>
      </c>
      <c r="V8">
        <f ca="1">IFERROR(CORREL(_xlfn.RANK.AVG(Summary!$I$3:$I$8,Summary!$I$3:$I$8),_xlfn.RANK.AVG(Summary!W$3:W$8,Summary!W$3:W$8,0)),0)</f>
        <v>-0.17912443020795962</v>
      </c>
      <c r="W8">
        <f ca="1">IFERROR(CORREL(_xlfn.RANK.AVG(Summary!$I$3:$I$8,Summary!$I$3:$I$8),_xlfn.RANK.AVG(Summary!X$3:X$8,Summary!X$3:X$8,0)),0)</f>
        <v>0.64705882352941158</v>
      </c>
      <c r="X8">
        <f ca="1">IFERROR(CORREL(_xlfn.RANK.AVG(Summary!$I$3:$I$8,Summary!$I$3:$I$8),_xlfn.RANK.AVG(Summary!Y$3:Y$8,Summary!Y$3:Y$8,0)),0)</f>
        <v>0.17647058823529407</v>
      </c>
      <c r="Y8">
        <f ca="1">IFERROR(CORREL(_xlfn.RANK.AVG(Summary!$I$3:$I$8,Summary!$I$3:$I$8),_xlfn.RANK.AVG(Summary!Z$3:Z$8,Summary!Z$3:Z$8,0)),0)</f>
        <v>0.68599434057003528</v>
      </c>
      <c r="Z8">
        <f ca="1">IFERROR(CORREL(_xlfn.RANK.AVG(Summary!$I$3:$I$8,Summary!$I$3:$I$8),_xlfn.RANK.AVG(Summary!AA$3:AA$8,Summary!AA$3:AA$8,0)),0)</f>
        <v>0</v>
      </c>
      <c r="AA8">
        <f ca="1">IFERROR(CORREL(_xlfn.RANK.AVG(Summary!$I$3:$I$8,Summary!$I$3:$I$8),_xlfn.RANK.AVG(Summary!AB$3:AB$8,Summary!AB$3:AB$8,0)),0)</f>
        <v>0.89325960026886109</v>
      </c>
      <c r="AB8">
        <f ca="1">IFERROR(CORREL(_xlfn.RANK.AVG(Summary!$I$3:$I$8,Summary!$I$3:$I$8),_xlfn.RANK.AVG(Summary!AC$3:AC$8,Summary!AC$3:AC$8,0)),0)</f>
        <v>0</v>
      </c>
      <c r="AC8">
        <f ca="1">IFERROR(CORREL(_xlfn.RANK.AVG(Summary!$I$3:$I$8,Summary!$I$3:$I$8),_xlfn.RANK.AVG(Summary!AD$3:AD$8,Summary!AD$3:AD$8,0)),0)</f>
        <v>0.68599434057003528</v>
      </c>
      <c r="AD8">
        <f ca="1">IFERROR(CORREL(_xlfn.RANK.AVG(Summary!$I$3:$I$8,Summary!$I$3:$I$8),_xlfn.RANK.AVG(Summary!AE$3:AE$8,Summary!AE$3:AE$8,0)),0)</f>
        <v>-5.8823529411764691E-2</v>
      </c>
      <c r="AE8">
        <f ca="1">IFERROR(CORREL(_xlfn.RANK.AVG(Summary!$I$3:$I$8,Summary!$I$3:$I$8),_xlfn.RANK.AVG(Summary!AF$3:AF$8,Summary!AF$3:AF$8,0)),0)</f>
        <v>0</v>
      </c>
      <c r="AF8">
        <f ca="1">IFERROR(CORREL(_xlfn.RANK.AVG(Summary!$I$3:$I$8,Summary!$I$3:$I$8),_xlfn.RANK.AVG(Summary!AG$3:AG$8,Summary!AG$3:AG$8,0)),0)</f>
        <v>-0.53737329062387884</v>
      </c>
      <c r="AG8">
        <f ca="1">IFERROR(CORREL(_xlfn.RANK.AVG(Summary!$I$3:$I$8,Summary!$I$3:$I$8),_xlfn.RANK.AVG(Summary!AH$3:AH$8,Summary!AH$3:AH$8,0)),0)</f>
        <v>0.66421116415507142</v>
      </c>
      <c r="AH8">
        <f ca="1">IFERROR(CORREL(_xlfn.RANK.AVG(Summary!$I$3:$I$8,Summary!$I$3:$I$8),_xlfn.RANK.AVG(Summary!AI$3:AI$8,Summary!AI$3:AI$8,0)),0)</f>
        <v>-0.54879547245602822</v>
      </c>
      <c r="AI8">
        <f ca="1">IFERROR(CORREL(_xlfn.RANK.AVG(Summary!$I$3:$I$8,Summary!$I$3:$I$8),_xlfn.RANK.AVG(Summary!AJ$3:AJ$8,Summary!AJ$3:AJ$8,0)),0)</f>
        <v>0.78889349165554057</v>
      </c>
      <c r="AJ8">
        <f ca="1">IFERROR(CORREL(_xlfn.RANK.AVG(Summary!$I$3:$I$8,Summary!$I$3:$I$8),_xlfn.RANK.AVG(Summary!AK$3:AK$8,Summary!AK$3:AK$8,0)),0)</f>
        <v>0</v>
      </c>
      <c r="AK8">
        <f ca="1">IFERROR(CORREL(_xlfn.RANK.AVG(Summary!$I$3:$I$8,Summary!$I$3:$I$8),_xlfn.RANK.AVG(Summary!AL$3:AL$8,Summary!AL$3:AL$8,0)),0)</f>
        <v>-0.66421116415507142</v>
      </c>
      <c r="AL8">
        <f ca="1">IFERROR(CORREL(_xlfn.RANK.AVG(Summary!$I$3:$I$8,Summary!$I$3:$I$8),_xlfn.RANK.AVG(Summary!AM$3:AM$8,Summary!AM$3:AM$8,0)),0)</f>
        <v>-5.9708143402653201E-2</v>
      </c>
      <c r="AM8">
        <f ca="1">IFERROR(CORREL(_xlfn.RANK.AVG(Summary!$I$3:$I$8,Summary!$I$3:$I$8),_xlfn.RANK.AVG(Summary!AN$3:AN$8,Summary!AN$3:AN$8,0)),0)</f>
        <v>-0.68599434057003528</v>
      </c>
      <c r="AN8">
        <f ca="1">IFERROR(CORREL(_xlfn.RANK.AVG(Summary!$I$3:$I$8,Summary!$I$3:$I$8),_xlfn.RANK.AVG(Summary!AO$3:AO$8,Summary!AO$3:AO$8,0)),0)</f>
        <v>0</v>
      </c>
      <c r="AO8">
        <f ca="1">IFERROR(CORREL(_xlfn.RANK.AVG(Summary!$I$3:$I$8,Summary!$I$3:$I$8),_xlfn.RANK.AVG(Summary!AP$3:AP$8,Summary!AP$3:AP$8,0)),0)</f>
        <v>-0.64705882352941158</v>
      </c>
      <c r="AP8">
        <f ca="1">IFERROR(CORREL(_xlfn.RANK.AVG(Summary!$I$3:$I$8,Summary!$I$3:$I$8),_xlfn.RANK.AVG(Summary!AQ$3:AQ$8,Summary!AQ$3:AQ$8,0)),0)</f>
        <v>0</v>
      </c>
      <c r="AQ8">
        <f ca="1">IFERROR(CORREL(_xlfn.RANK.AVG(Summary!$I$3:$I$8,Summary!$I$3:$I$8),_xlfn.RANK.AVG(Summary!AR$3:AR$8,Summary!AR$3:AR$8,0)),0)</f>
        <v>-0.76470588235294101</v>
      </c>
      <c r="AR8">
        <f ca="1">IFERROR(CORREL(_xlfn.RANK.AVG(Summary!$I$3:$I$8,Summary!$I$3:$I$8),_xlfn.RANK.AVG(Summary!AS$3:AS$8,Summary!AS$3:AS$8,0)),0)</f>
        <v>5.9708143402653201E-2</v>
      </c>
      <c r="AS8">
        <f ca="1">IFERROR(CORREL(_xlfn.RANK.AVG(Summary!$I$3:$I$8,Summary!$I$3:$I$8),_xlfn.RANK.AVG(Summary!AT$3:AT$8,Summary!AT$3:AT$8,0)),0)</f>
        <v>0</v>
      </c>
      <c r="AT8">
        <f ca="1">IFERROR(CORREL(_xlfn.RANK.AVG(Summary!$I$3:$I$8,Summary!$I$3:$I$8),_xlfn.RANK.AVG(Summary!AU$3:AU$8,Summary!AU$3:AU$8,0)),0)</f>
        <v>-0.54879547245602822</v>
      </c>
      <c r="AU8">
        <f ca="1">IFERROR(CORREL(_xlfn.RANK.AVG(Summary!$I$3:$I$8,Summary!$I$3:$I$8),_xlfn.RANK.AVG(Summary!AV$3:AV$8,Summary!AV$3:AV$8,0)),0)</f>
        <v>-0.89325960026886109</v>
      </c>
      <c r="AV8">
        <f ca="1">IFERROR(CORREL(_xlfn.RANK.AVG(Summary!$I$3:$I$8,Summary!$I$3:$I$8),_xlfn.RANK.AVG(Summary!AW$3:AW$8,Summary!AW$3:AW$8,0)),0)</f>
        <v>-0.89325960026886109</v>
      </c>
      <c r="AW8">
        <f ca="1">IFERROR(CORREL(_xlfn.RANK.AVG(Summary!$I$3:$I$8,Summary!$I$3:$I$8),_xlfn.RANK.AVG(Summary!AX$3:AX$8,Summary!AX$3:AX$8,0)),0)</f>
        <v>-0.89325960026886109</v>
      </c>
      <c r="AX8">
        <f ca="1">IFERROR(CORREL(_xlfn.RANK.AVG(Summary!$I$3:$I$8,Summary!$I$3:$I$8),_xlfn.RANK.AVG(Summary!AY$3:AY$8,Summary!AY$3:AY$8,0)),0)</f>
        <v>0.89325960026886109</v>
      </c>
      <c r="AY8">
        <f ca="1">IFERROR(CORREL(_xlfn.RANK.AVG(Summary!$I$3:$I$8,Summary!$I$3:$I$8),_xlfn.RANK.AVG(Summary!AZ$3:AZ$8,Summary!AZ$3:AZ$8,0)),0)</f>
        <v>-0.99999999999999989</v>
      </c>
      <c r="AZ8">
        <f ca="1">IFERROR(CORREL(_xlfn.RANK.AVG(Summary!$I$3:$I$8,Summary!$I$3:$I$8),_xlfn.RANK.AVG(Summary!BA$3:BA$8,Summary!BA$3:BA$8,0)),0)</f>
        <v>0</v>
      </c>
      <c r="BA8">
        <f ca="1">IFERROR(CORREL(_xlfn.RANK.AVG(Summary!$I$3:$I$8,Summary!$I$3:$I$8),_xlfn.RANK.AVG(Summary!BB$3:BB$8,Summary!BB$3:BB$8,0)),0)</f>
        <v>0.76470588235294101</v>
      </c>
      <c r="BB8">
        <f ca="1">IFERROR(CORREL(_xlfn.RANK.AVG(Summary!$I$3:$I$8,Summary!$I$3:$I$8),_xlfn.RANK.AVG(Summary!BC$3:BC$8,Summary!BC$3:BC$8,0)),0)</f>
        <v>0.21004201260420144</v>
      </c>
      <c r="BC8">
        <f ca="1">IFERROR(CORREL(_xlfn.RANK.AVG(Summary!$I$3:$I$8,Summary!$I$3:$I$8),_xlfn.RANK.AVG(Summary!BD$3:BD$8,Summary!BD$3:BD$8,0)),0)</f>
        <v>0.23529411764705876</v>
      </c>
      <c r="BD8">
        <f ca="1">IFERROR(CORREL(_xlfn.RANK.AVG(Summary!$I$3:$I$8,Summary!$I$3:$I$8),_xlfn.RANK.AVG(Summary!BE$3:BE$8,Summary!BE$3:BE$8,0)),0)</f>
        <v>0.17647058823529407</v>
      </c>
      <c r="BE8">
        <f ca="1">IFERROR(CORREL(_xlfn.RANK.AVG(Summary!$I$3:$I$8,Summary!$I$3:$I$8),_xlfn.RANK.AVG(Summary!BF$3:BF$8,Summary!BF$3:BF$8,0)),0)</f>
        <v>0.29411764705882348</v>
      </c>
      <c r="BF8">
        <f ca="1">IFERROR(CORREL(_xlfn.RANK.AVG(Summary!$I$3:$I$8,Summary!$I$3:$I$8),_xlfn.RANK.AVG(Summary!BG$3:BG$8,Summary!BG$3:BG$8,0)),0)</f>
        <v>0.82352941176470573</v>
      </c>
      <c r="BG8">
        <f ca="1">IFERROR(CORREL(_xlfn.RANK.AVG(Summary!$I$3:$I$8,Summary!$I$3:$I$8),_xlfn.RANK.AVG(Summary!BH$3:BH$8,Summary!BH$3:BH$8,0)),0)</f>
        <v>0.99999999999999989</v>
      </c>
      <c r="BH8">
        <f ca="1">IFERROR(CORREL(_xlfn.RANK.AVG(Summary!$I$3:$I$8,Summary!$I$3:$I$8),_xlfn.RANK.AVG(Summary!BI$3:BI$8,Summary!BI$3:BI$8,0)),0)</f>
        <v>0</v>
      </c>
      <c r="BI8">
        <f ca="1">IFERROR(CORREL(_xlfn.RANK.AVG(Summary!$I$3:$I$8,Summary!$I$3:$I$8),_xlfn.RANK.AVG(Summary!BJ$3:BJ$8,Summary!BJ$3:BJ$8,0)),0)</f>
        <v>0</v>
      </c>
      <c r="BJ8">
        <f ca="1">IFERROR(CORREL(_xlfn.RANK.AVG(Summary!$I$3:$I$8,Summary!$I$3:$I$8),_xlfn.RANK.AVG(Summary!BK$3:BK$8,Summary!BK$3:BK$8,0)),0)</f>
        <v>-0.76470588235294101</v>
      </c>
      <c r="BK8">
        <f ca="1">IFERROR(CORREL(_xlfn.RANK.AVG(Summary!$I$3:$I$8,Summary!$I$3:$I$8),_xlfn.RANK.AVG(Summary!BL$3:BL$8,Summary!BL$3:BL$8,0)),0)</f>
        <v>0.39852669849304284</v>
      </c>
      <c r="BL8">
        <f ca="1">IFERROR(CORREL(_xlfn.RANK.AVG(Summary!$I$3:$I$8,Summary!$I$3:$I$8),_xlfn.RANK.AVG(Summary!BM$3:BM$8,Summary!BM$3:BM$8,0)),0)</f>
        <v>0.29411764705882348</v>
      </c>
      <c r="BM8">
        <f ca="1">IFERROR(CORREL(_xlfn.RANK.AVG(Summary!$I$3:$I$8,Summary!$I$3:$I$8),_xlfn.RANK.AVG(Summary!BN$3:BN$8,Summary!BN$3:BN$8,0)),0)</f>
        <v>0.98518436614377791</v>
      </c>
      <c r="BN8">
        <f ca="1">IFERROR(CORREL(_xlfn.RANK.AVG(Summary!$I$3:$I$8,Summary!$I$3:$I$8),_xlfn.RANK.AVG(Summary!BO$3:BO$8,Summary!BO$3:BO$8,0)),0)</f>
        <v>0.41176470588235287</v>
      </c>
      <c r="BO8">
        <f ca="1">IFERROR(CORREL(_xlfn.RANK.AVG(Summary!$I$3:$I$8,Summary!$I$3:$I$8),_xlfn.RANK.AVG(Summary!BP$3:BP$8,Summary!BP$3:BP$8,0)),0)</f>
        <v>-0.64705882352941158</v>
      </c>
      <c r="BP8">
        <f ca="1">IFERROR(CORREL(_xlfn.RANK.AVG(Summary!$I$3:$I$8,Summary!$I$3:$I$8),_xlfn.RANK.AVG(Summary!BQ$3:BQ$8,Summary!BQ$3:BQ$8,0)),0)</f>
        <v>0.21004201260420144</v>
      </c>
      <c r="BQ8">
        <f ca="1">IFERROR(CORREL(_xlfn.RANK.AVG(Summary!$I$3:$I$8,Summary!$I$3:$I$8),_xlfn.RANK.AVG(Summary!BR$3:BR$8,Summary!BR$3:BR$8,0)),0)</f>
        <v>0.23529411764705876</v>
      </c>
      <c r="BR8">
        <f ca="1">IFERROR(CORREL(_xlfn.RANK.AVG(Summary!$I$3:$I$8,Summary!$I$3:$I$8),_xlfn.RANK.AVG(Summary!BS$3:BS$8,Summary!BS$3:BS$8,0)),0)</f>
        <v>0.64705882352941158</v>
      </c>
      <c r="BS8">
        <f ca="1">IFERROR(CORREL(_xlfn.RANK.AVG(Summary!$I$3:$I$8,Summary!$I$3:$I$8),_xlfn.RANK.AVG(Summary!BT$3:BT$8,Summary!BT$3:BT$8,0)),0)</f>
        <v>0.99999999999999989</v>
      </c>
      <c r="BT8">
        <f ca="1">IFERROR(CORREL(_xlfn.RANK.AVG(Summary!$I$3:$I$8,Summary!$I$3:$I$8),_xlfn.RANK.AVG(Summary!BU$3:BU$8,Summary!BU$3:BU$8,0)),0)</f>
        <v>-0.76470588235294101</v>
      </c>
      <c r="BU8">
        <f ca="1">IFERROR(CORREL(_xlfn.RANK.AVG(Summary!$I$3:$I$8,Summary!$I$3:$I$8),_xlfn.RANK.AVG(Summary!BV$3:BV$8,Summary!BV$3:BV$8,0)),0)</f>
        <v>-0.35294117647058815</v>
      </c>
      <c r="BV8">
        <f ca="1">IFERROR(CORREL(_xlfn.RANK.AVG(Summary!$I$3:$I$8,Summary!$I$3:$I$8),_xlfn.RANK.AVG(Summary!BW$3:BW$8,Summary!BW$3:BW$8,0)),0)</f>
        <v>0</v>
      </c>
      <c r="BW8">
        <f ca="1">IFERROR(CORREL(_xlfn.RANK.AVG(Summary!$I$3:$I$8,Summary!$I$3:$I$8),_xlfn.RANK.AVG(Summary!BX$3:BX$8,Summary!BX$3:BX$8,0)),0)</f>
        <v>-0.35294117647058815</v>
      </c>
      <c r="BX8">
        <f ca="1">IFERROR(CORREL(_xlfn.RANK.AVG(Summary!$I$3:$I$8,Summary!$I$3:$I$8),_xlfn.RANK.AVG(Summary!BY$3:BY$8,Summary!BY$3:BY$8,0)),0)</f>
        <v>0.76470588235294101</v>
      </c>
      <c r="BY8">
        <f ca="1">IFERROR(CORREL(_xlfn.RANK.AVG(Summary!$I$3:$I$8,Summary!$I$3:$I$8),_xlfn.RANK.AVG(Summary!BZ$3:BZ$8,Summary!BZ$3:BZ$8,0)),0)</f>
        <v>-0.89325960026886109</v>
      </c>
      <c r="BZ8">
        <f ca="1">IFERROR(CORREL(_xlfn.RANK.AVG(Summary!$I$3:$I$8,Summary!$I$3:$I$8),_xlfn.RANK.AVG(Summary!CA$3:CA$8,Summary!CA$3:CA$8,0)),0)</f>
        <v>-0.94117647058823506</v>
      </c>
      <c r="CA8">
        <f ca="1">IFERROR(CORREL(_xlfn.RANK.AVG(Summary!$I$3:$I$8,Summary!$I$3:$I$8),_xlfn.RANK.AVG(Summary!CB$3:CB$8,Summary!CB$3:CB$8,0)),0)</f>
        <v>-0.35294117647058815</v>
      </c>
    </row>
    <row r="9" spans="1:79">
      <c r="A9" s="4" t="s">
        <v>7</v>
      </c>
      <c r="B9">
        <f ca="1">IFERROR(CORREL(_xlfn.RANK.AVG(Summary!$J$3:$J$8,Summary!$J$3:$J$8),_xlfn.RANK.AVG(Summary!C$3:C$8,Summary!C$3:C$8,0)),0)</f>
        <v>0.98518436614377791</v>
      </c>
      <c r="C9">
        <f ca="1">IFERROR(CORREL(_xlfn.RANK.AVG(Summary!$J$3:$J$8,Summary!$J$3:$J$8),_xlfn.RANK.AVG(Summary!D$3:D$8,Summary!D$3:D$8,0)),0)</f>
        <v>0.98518436614377791</v>
      </c>
      <c r="D9">
        <f ca="1">IFERROR(CORREL(_xlfn.RANK.AVG(Summary!$J$3:$J$8,Summary!$J$3:$J$8),_xlfn.RANK.AVG(Summary!E$3:E$8,Summary!E$3:E$8,0)),0)</f>
        <v>0.99999999999999989</v>
      </c>
      <c r="E9">
        <f ca="1">IFERROR(CORREL(_xlfn.RANK.AVG(Summary!$J$3:$J$8,Summary!$J$3:$J$8),_xlfn.RANK.AVG(Summary!F$3:F$8,Summary!F$3:F$8,0)),0)</f>
        <v>-0.29411764705882348</v>
      </c>
      <c r="F9">
        <f ca="1">IFERROR(CORREL(_xlfn.RANK.AVG(Summary!$J$3:$J$8,Summary!$J$3:$J$8),_xlfn.RANK.AVG(Summary!G$3:G$8,Summary!G$3:G$8,0)),0)</f>
        <v>0.99999999999999989</v>
      </c>
      <c r="G9">
        <f ca="1">IFERROR(CORREL(_xlfn.RANK.AVG(Summary!$J$3:$J$8,Summary!$J$3:$J$8),_xlfn.RANK.AVG(Summary!H$3:H$8,Summary!H$3:H$8,0)),0)</f>
        <v>0.99999999999999989</v>
      </c>
      <c r="H9">
        <f ca="1">IFERROR(CORREL(_xlfn.RANK.AVG(Summary!$J$3:$J$8,Summary!$J$3:$J$8),_xlfn.RANK.AVG(Summary!I$3:I$8,Summary!I$3:I$8,0)),0)</f>
        <v>-0.76470588235294101</v>
      </c>
      <c r="I9">
        <f ca="1">IFERROR(CORREL(_xlfn.RANK.AVG(Summary!$J$3:$J$8,Summary!$J$3:$J$8),_xlfn.RANK.AVG(Summary!J$3:J$8,Summary!J$3:J$8,0)),0)</f>
        <v>0.99999999999999989</v>
      </c>
      <c r="J9">
        <f ca="1">IFERROR(CORREL(_xlfn.RANK.AVG(Summary!$J$3:$J$8,Summary!$J$3:$J$8),_xlfn.RANK.AVG(Summary!K$3:K$8,Summary!K$3:K$8,0)),0)</f>
        <v>0.94117647058823506</v>
      </c>
      <c r="K9">
        <f ca="1">IFERROR(CORREL(_xlfn.RANK.AVG(Summary!$J$3:$J$8,Summary!$J$3:$J$8),_xlfn.RANK.AVG(Summary!L$3:L$8,Summary!L$3:L$8,0)),0)</f>
        <v>-0.76470588235294101</v>
      </c>
      <c r="L9">
        <f ca="1">IFERROR(CORREL(_xlfn.RANK.AVG(Summary!$J$3:$J$8,Summary!$J$3:$J$8),_xlfn.RANK.AVG(Summary!M$3:M$8,Summary!M$3:M$8,0)),0)</f>
        <v>0.29411764705882348</v>
      </c>
      <c r="M9">
        <f ca="1">IFERROR(CORREL(_xlfn.RANK.AVG(Summary!$J$3:$J$8,Summary!$J$3:$J$8),_xlfn.RANK.AVG(Summary!N$3:N$8,Summary!N$3:N$8,0)),0)</f>
        <v>-0.76470588235294101</v>
      </c>
      <c r="N9">
        <f ca="1">IFERROR(CORREL(_xlfn.RANK.AVG(Summary!$J$3:$J$8,Summary!$J$3:$J$8),_xlfn.RANK.AVG(Summary!O$3:O$8,Summary!O$3:O$8,0)),0)</f>
        <v>-0.39852669849304284</v>
      </c>
      <c r="O9">
        <f ca="1">IFERROR(CORREL(_xlfn.RANK.AVG(Summary!$J$3:$J$8,Summary!$J$3:$J$8),_xlfn.RANK.AVG(Summary!P$3:P$8,Summary!P$3:P$8,0)),0)</f>
        <v>-0.39852669849304284</v>
      </c>
      <c r="P9">
        <f ca="1">IFERROR(CORREL(_xlfn.RANK.AVG(Summary!$J$3:$J$8,Summary!$J$3:$J$8),_xlfn.RANK.AVG(Summary!Q$3:Q$8,Summary!Q$3:Q$8,0)),0)</f>
        <v>0.44781107551989907</v>
      </c>
      <c r="Q9">
        <f ca="1">IFERROR(CORREL(_xlfn.RANK.AVG(Summary!$J$3:$J$8,Summary!$J$3:$J$8),_xlfn.RANK.AVG(Summary!R$3:R$8,Summary!R$3:R$8,0)),0)</f>
        <v>0.78889349165554057</v>
      </c>
      <c r="R9">
        <f ca="1">IFERROR(CORREL(_xlfn.RANK.AVG(Summary!$J$3:$J$8,Summary!$J$3:$J$8),_xlfn.RANK.AVG(Summary!S$3:S$8,Summary!S$3:S$8,0)),0)</f>
        <v>0.95486371063223097</v>
      </c>
      <c r="S9">
        <f ca="1">IFERROR(CORREL(_xlfn.RANK.AVG(Summary!$J$3:$J$8,Summary!$J$3:$J$8),_xlfn.RANK.AVG(Summary!T$3:T$8,Summary!T$3:T$8,0)),0)</f>
        <v>0.85749292571254421</v>
      </c>
      <c r="T9">
        <f ca="1">IFERROR(CORREL(_xlfn.RANK.AVG(Summary!$J$3:$J$8,Summary!$J$3:$J$8),_xlfn.RANK.AVG(Summary!U$3:U$8,Summary!U$3:U$8,0)),0)</f>
        <v>-0.78889349165554057</v>
      </c>
      <c r="U9">
        <f ca="1">IFERROR(CORREL(_xlfn.RANK.AVG(Summary!$J$3:$J$8,Summary!$J$3:$J$8),_xlfn.RANK.AVG(Summary!V$3:V$8,Summary!V$3:V$8,0)),0)</f>
        <v>-0.66421116415507142</v>
      </c>
      <c r="V9">
        <f ca="1">IFERROR(CORREL(_xlfn.RANK.AVG(Summary!$J$3:$J$8,Summary!$J$3:$J$8),_xlfn.RANK.AVG(Summary!W$3:W$8,Summary!W$3:W$8,0)),0)</f>
        <v>0.50751921892255225</v>
      </c>
      <c r="W9">
        <f ca="1">IFERROR(CORREL(_xlfn.RANK.AVG(Summary!$J$3:$J$8,Summary!$J$3:$J$8),_xlfn.RANK.AVG(Summary!X$3:X$8,Summary!X$3:X$8,0)),0)</f>
        <v>-0.94117647058823506</v>
      </c>
      <c r="X9">
        <f ca="1">IFERROR(CORREL(_xlfn.RANK.AVG(Summary!$J$3:$J$8,Summary!$J$3:$J$8),_xlfn.RANK.AVG(Summary!Y$3:Y$8,Summary!Y$3:Y$8,0)),0)</f>
        <v>-0.47058823529411753</v>
      </c>
      <c r="Y9">
        <f ca="1">IFERROR(CORREL(_xlfn.RANK.AVG(Summary!$J$3:$J$8,Summary!$J$3:$J$8),_xlfn.RANK.AVG(Summary!Z$3:Z$8,Summary!Z$3:Z$8,0)),0)</f>
        <v>-0.85749292571254421</v>
      </c>
      <c r="Z9">
        <f ca="1">IFERROR(CORREL(_xlfn.RANK.AVG(Summary!$J$3:$J$8,Summary!$J$3:$J$8),_xlfn.RANK.AVG(Summary!AA$3:AA$8,Summary!AA$3:AA$8,0)),0)</f>
        <v>0</v>
      </c>
      <c r="AA9">
        <f ca="1">IFERROR(CORREL(_xlfn.RANK.AVG(Summary!$J$3:$J$8,Summary!$J$3:$J$8),_xlfn.RANK.AVG(Summary!AB$3:AB$8,Summary!AB$3:AB$8,0)),0)</f>
        <v>-0.77005137954212177</v>
      </c>
      <c r="AB9">
        <f ca="1">IFERROR(CORREL(_xlfn.RANK.AVG(Summary!$J$3:$J$8,Summary!$J$3:$J$8),_xlfn.RANK.AVG(Summary!AC$3:AC$8,Summary!AC$3:AC$8,0)),0)</f>
        <v>0</v>
      </c>
      <c r="AC9">
        <f ca="1">IFERROR(CORREL(_xlfn.RANK.AVG(Summary!$J$3:$J$8,Summary!$J$3:$J$8),_xlfn.RANK.AVG(Summary!AD$3:AD$8,Summary!AD$3:AD$8,0)),0)</f>
        <v>-0.85749292571254421</v>
      </c>
      <c r="AD9">
        <f ca="1">IFERROR(CORREL(_xlfn.RANK.AVG(Summary!$J$3:$J$8,Summary!$J$3:$J$8),_xlfn.RANK.AVG(Summary!AE$3:AE$8,Summary!AE$3:AE$8,0)),0)</f>
        <v>0.47058823529411753</v>
      </c>
      <c r="AE9">
        <f ca="1">IFERROR(CORREL(_xlfn.RANK.AVG(Summary!$J$3:$J$8,Summary!$J$3:$J$8),_xlfn.RANK.AVG(Summary!AF$3:AF$8,Summary!AF$3:AF$8,0)),0)</f>
        <v>0</v>
      </c>
      <c r="AF9">
        <f ca="1">IFERROR(CORREL(_xlfn.RANK.AVG(Summary!$J$3:$J$8,Summary!$J$3:$J$8),_xlfn.RANK.AVG(Summary!AG$3:AG$8,Summary!AG$3:AG$8,0)),0)</f>
        <v>0.92547622274112473</v>
      </c>
      <c r="AG9">
        <f ca="1">IFERROR(CORREL(_xlfn.RANK.AVG(Summary!$J$3:$J$8,Summary!$J$3:$J$8),_xlfn.RANK.AVG(Summary!AH$3:AH$8,Summary!AH$3:AH$8,0)),0)</f>
        <v>-0.66421116415507142</v>
      </c>
      <c r="AH9">
        <f ca="1">IFERROR(CORREL(_xlfn.RANK.AVG(Summary!$J$3:$J$8,Summary!$J$3:$J$8),_xlfn.RANK.AVG(Summary!AI$3:AI$8,Summary!AI$3:AI$8,0)),0)</f>
        <v>0.78889349165554057</v>
      </c>
      <c r="AI9">
        <f ca="1">IFERROR(CORREL(_xlfn.RANK.AVG(Summary!$J$3:$J$8,Summary!$J$3:$J$8),_xlfn.RANK.AVG(Summary!AJ$3:AJ$8,Summary!AJ$3:AJ$8,0)),0)</f>
        <v>-0.54879547245602822</v>
      </c>
      <c r="AJ9">
        <f ca="1">IFERROR(CORREL(_xlfn.RANK.AVG(Summary!$J$3:$J$8,Summary!$J$3:$J$8),_xlfn.RANK.AVG(Summary!AK$3:AK$8,Summary!AK$3:AK$8,0)),0)</f>
        <v>0</v>
      </c>
      <c r="AK9">
        <f ca="1">IFERROR(CORREL(_xlfn.RANK.AVG(Summary!$J$3:$J$8,Summary!$J$3:$J$8),_xlfn.RANK.AVG(Summary!AL$3:AL$8,Summary!AL$3:AL$8,0)),0)</f>
        <v>0.66421116415507142</v>
      </c>
      <c r="AL9">
        <f ca="1">IFERROR(CORREL(_xlfn.RANK.AVG(Summary!$J$3:$J$8,Summary!$J$3:$J$8),_xlfn.RANK.AVG(Summary!AM$3:AM$8,Summary!AM$3:AM$8,0)),0)</f>
        <v>0.44781107551989907</v>
      </c>
      <c r="AM9">
        <f ca="1">IFERROR(CORREL(_xlfn.RANK.AVG(Summary!$J$3:$J$8,Summary!$J$3:$J$8),_xlfn.RANK.AVG(Summary!AN$3:AN$8,Summary!AN$3:AN$8,0)),0)</f>
        <v>0.85749292571254421</v>
      </c>
      <c r="AN9">
        <f ca="1">IFERROR(CORREL(_xlfn.RANK.AVG(Summary!$J$3:$J$8,Summary!$J$3:$J$8),_xlfn.RANK.AVG(Summary!AO$3:AO$8,Summary!AO$3:AO$8,0)),0)</f>
        <v>0</v>
      </c>
      <c r="AO9">
        <f ca="1">IFERROR(CORREL(_xlfn.RANK.AVG(Summary!$J$3:$J$8,Summary!$J$3:$J$8),_xlfn.RANK.AVG(Summary!AP$3:AP$8,Summary!AP$3:AP$8,0)),0)</f>
        <v>0.76470588235294101</v>
      </c>
      <c r="AP9">
        <f ca="1">IFERROR(CORREL(_xlfn.RANK.AVG(Summary!$J$3:$J$8,Summary!$J$3:$J$8),_xlfn.RANK.AVG(Summary!AQ$3:AQ$8,Summary!AQ$3:AQ$8,0)),0)</f>
        <v>0</v>
      </c>
      <c r="AQ9">
        <f ca="1">IFERROR(CORREL(_xlfn.RANK.AVG(Summary!$J$3:$J$8,Summary!$J$3:$J$8),_xlfn.RANK.AVG(Summary!AR$3:AR$8,Summary!AR$3:AR$8,0)),0)</f>
        <v>0.82352941176470573</v>
      </c>
      <c r="AR9">
        <f ca="1">IFERROR(CORREL(_xlfn.RANK.AVG(Summary!$J$3:$J$8,Summary!$J$3:$J$8),_xlfn.RANK.AVG(Summary!AS$3:AS$8,Summary!AS$3:AS$8,0)),0)</f>
        <v>-0.44781107551989907</v>
      </c>
      <c r="AS9">
        <f ca="1">IFERROR(CORREL(_xlfn.RANK.AVG(Summary!$J$3:$J$8,Summary!$J$3:$J$8),_xlfn.RANK.AVG(Summary!AT$3:AT$8,Summary!AT$3:AT$8,0)),0)</f>
        <v>0</v>
      </c>
      <c r="AT9">
        <f ca="1">IFERROR(CORREL(_xlfn.RANK.AVG(Summary!$J$3:$J$8,Summary!$J$3:$J$8),_xlfn.RANK.AVG(Summary!AU$3:AU$8,Summary!AU$3:AU$8,0)),0)</f>
        <v>0.78889349165554057</v>
      </c>
      <c r="AU9">
        <f ca="1">IFERROR(CORREL(_xlfn.RANK.AVG(Summary!$J$3:$J$8,Summary!$J$3:$J$8),_xlfn.RANK.AVG(Summary!AV$3:AV$8,Summary!AV$3:AV$8,0)),0)</f>
        <v>0.77005137954212177</v>
      </c>
      <c r="AV9">
        <f ca="1">IFERROR(CORREL(_xlfn.RANK.AVG(Summary!$J$3:$J$8,Summary!$J$3:$J$8),_xlfn.RANK.AVG(Summary!AW$3:AW$8,Summary!AW$3:AW$8,0)),0)</f>
        <v>0.77005137954212177</v>
      </c>
      <c r="AW9">
        <f ca="1">IFERROR(CORREL(_xlfn.RANK.AVG(Summary!$J$3:$J$8,Summary!$J$3:$J$8),_xlfn.RANK.AVG(Summary!AX$3:AX$8,Summary!AX$3:AX$8,0)),0)</f>
        <v>0.77005137954212177</v>
      </c>
      <c r="AX9">
        <f ca="1">IFERROR(CORREL(_xlfn.RANK.AVG(Summary!$J$3:$J$8,Summary!$J$3:$J$8),_xlfn.RANK.AVG(Summary!AY$3:AY$8,Summary!AY$3:AY$8,0)),0)</f>
        <v>-0.77005137954212177</v>
      </c>
      <c r="AY9">
        <f ca="1">IFERROR(CORREL(_xlfn.RANK.AVG(Summary!$J$3:$J$8,Summary!$J$3:$J$8),_xlfn.RANK.AVG(Summary!AZ$3:AZ$8,Summary!AZ$3:AZ$8,0)),0)</f>
        <v>0.76470588235294101</v>
      </c>
      <c r="AZ9">
        <f ca="1">IFERROR(CORREL(_xlfn.RANK.AVG(Summary!$J$3:$J$8,Summary!$J$3:$J$8),_xlfn.RANK.AVG(Summary!BA$3:BA$8,Summary!BA$3:BA$8,0)),0)</f>
        <v>0</v>
      </c>
      <c r="BA9">
        <f ca="1">IFERROR(CORREL(_xlfn.RANK.AVG(Summary!$J$3:$J$8,Summary!$J$3:$J$8),_xlfn.RANK.AVG(Summary!BB$3:BB$8,Summary!BB$3:BB$8,0)),0)</f>
        <v>-0.99999999999999989</v>
      </c>
      <c r="BB9">
        <f ca="1">IFERROR(CORREL(_xlfn.RANK.AVG(Summary!$J$3:$J$8,Summary!$J$3:$J$8),_xlfn.RANK.AVG(Summary!BC$3:BC$8,Summary!BC$3:BC$8,0)),0)</f>
        <v>0</v>
      </c>
      <c r="BC9">
        <f ca="1">IFERROR(CORREL(_xlfn.RANK.AVG(Summary!$J$3:$J$8,Summary!$J$3:$J$8),_xlfn.RANK.AVG(Summary!BD$3:BD$8,Summary!BD$3:BD$8,0)),0)</f>
        <v>-5.8823529411764691E-2</v>
      </c>
      <c r="BD9">
        <f ca="1">IFERROR(CORREL(_xlfn.RANK.AVG(Summary!$J$3:$J$8,Summary!$J$3:$J$8),_xlfn.RANK.AVG(Summary!BE$3:BE$8,Summary!BE$3:BE$8,0)),0)</f>
        <v>-0.47058823529411753</v>
      </c>
      <c r="BE9">
        <f ca="1">IFERROR(CORREL(_xlfn.RANK.AVG(Summary!$J$3:$J$8,Summary!$J$3:$J$8),_xlfn.RANK.AVG(Summary!BF$3:BF$8,Summary!BF$3:BF$8,0)),0)</f>
        <v>-0.52941176470588225</v>
      </c>
      <c r="BF9">
        <f ca="1">IFERROR(CORREL(_xlfn.RANK.AVG(Summary!$J$3:$J$8,Summary!$J$3:$J$8),_xlfn.RANK.AVG(Summary!BG$3:BG$8,Summary!BG$3:BG$8,0)),0)</f>
        <v>-0.94117647058823506</v>
      </c>
      <c r="BG9">
        <f ca="1">IFERROR(CORREL(_xlfn.RANK.AVG(Summary!$J$3:$J$8,Summary!$J$3:$J$8),_xlfn.RANK.AVG(Summary!BH$3:BH$8,Summary!BH$3:BH$8,0)),0)</f>
        <v>-0.76470588235294101</v>
      </c>
      <c r="BH9">
        <f ca="1">IFERROR(CORREL(_xlfn.RANK.AVG(Summary!$J$3:$J$8,Summary!$J$3:$J$8),_xlfn.RANK.AVG(Summary!BI$3:BI$8,Summary!BI$3:BI$8,0)),0)</f>
        <v>0</v>
      </c>
      <c r="BI9">
        <f ca="1">IFERROR(CORREL(_xlfn.RANK.AVG(Summary!$J$3:$J$8,Summary!$J$3:$J$8),_xlfn.RANK.AVG(Summary!BJ$3:BJ$8,Summary!BJ$3:BJ$8,0)),0)</f>
        <v>0</v>
      </c>
      <c r="BJ9">
        <f ca="1">IFERROR(CORREL(_xlfn.RANK.AVG(Summary!$J$3:$J$8,Summary!$J$3:$J$8),_xlfn.RANK.AVG(Summary!BK$3:BK$8,Summary!BK$3:BK$8,0)),0)</f>
        <v>0.82352941176470573</v>
      </c>
      <c r="BK9">
        <f ca="1">IFERROR(CORREL(_xlfn.RANK.AVG(Summary!$J$3:$J$8,Summary!$J$3:$J$8),_xlfn.RANK.AVG(Summary!BL$3:BL$8,Summary!BL$3:BL$8,0)),0)</f>
        <v>-0.13284223283101429</v>
      </c>
      <c r="BL9">
        <f ca="1">IFERROR(CORREL(_xlfn.RANK.AVG(Summary!$J$3:$J$8,Summary!$J$3:$J$8),_xlfn.RANK.AVG(Summary!BM$3:BM$8,Summary!BM$3:BM$8,0)),0)</f>
        <v>-0.52941176470588225</v>
      </c>
      <c r="BM9">
        <f ca="1">IFERROR(CORREL(_xlfn.RANK.AVG(Summary!$J$3:$J$8,Summary!$J$3:$J$8),_xlfn.RANK.AVG(Summary!BN$3:BN$8,Summary!BN$3:BN$8,0)),0)</f>
        <v>-0.71649772083183849</v>
      </c>
      <c r="BN9">
        <f ca="1">IFERROR(CORREL(_xlfn.RANK.AVG(Summary!$J$3:$J$8,Summary!$J$3:$J$8),_xlfn.RANK.AVG(Summary!BO$3:BO$8,Summary!BO$3:BO$8,0)),0)</f>
        <v>-0.29411764705882348</v>
      </c>
      <c r="BO9">
        <f ca="1">IFERROR(CORREL(_xlfn.RANK.AVG(Summary!$J$3:$J$8,Summary!$J$3:$J$8),_xlfn.RANK.AVG(Summary!BP$3:BP$8,Summary!BP$3:BP$8,0)),0)</f>
        <v>0.52941176470588225</v>
      </c>
      <c r="BP9">
        <f ca="1">IFERROR(CORREL(_xlfn.RANK.AVG(Summary!$J$3:$J$8,Summary!$J$3:$J$8),_xlfn.RANK.AVG(Summary!BQ$3:BQ$8,Summary!BQ$3:BQ$8,0)),0)</f>
        <v>0</v>
      </c>
      <c r="BQ9">
        <f ca="1">IFERROR(CORREL(_xlfn.RANK.AVG(Summary!$J$3:$J$8,Summary!$J$3:$J$8),_xlfn.RANK.AVG(Summary!BR$3:BR$8,Summary!BR$3:BR$8,0)),0)</f>
        <v>-5.8823529411764691E-2</v>
      </c>
      <c r="BR9">
        <f ca="1">IFERROR(CORREL(_xlfn.RANK.AVG(Summary!$J$3:$J$8,Summary!$J$3:$J$8),_xlfn.RANK.AVG(Summary!BS$3:BS$8,Summary!BS$3:BS$8,0)),0)</f>
        <v>-0.82352941176470573</v>
      </c>
      <c r="BS9">
        <f ca="1">IFERROR(CORREL(_xlfn.RANK.AVG(Summary!$J$3:$J$8,Summary!$J$3:$J$8),_xlfn.RANK.AVG(Summary!BT$3:BT$8,Summary!BT$3:BT$8,0)),0)</f>
        <v>-0.76470588235294101</v>
      </c>
      <c r="BT9">
        <f ca="1">IFERROR(CORREL(_xlfn.RANK.AVG(Summary!$J$3:$J$8,Summary!$J$3:$J$8),_xlfn.RANK.AVG(Summary!BU$3:BU$8,Summary!BU$3:BU$8,0)),0)</f>
        <v>0.99999999999999989</v>
      </c>
      <c r="BU9">
        <f ca="1">IFERROR(CORREL(_xlfn.RANK.AVG(Summary!$J$3:$J$8,Summary!$J$3:$J$8),_xlfn.RANK.AVG(Summary!BV$3:BV$8,Summary!BV$3:BV$8,0)),0)</f>
        <v>-0.29411764705882348</v>
      </c>
      <c r="BV9">
        <f ca="1">IFERROR(CORREL(_xlfn.RANK.AVG(Summary!$J$3:$J$8,Summary!$J$3:$J$8),_xlfn.RANK.AVG(Summary!BW$3:BW$8,Summary!BW$3:BW$8,0)),0)</f>
        <v>0</v>
      </c>
      <c r="BW9">
        <f ca="1">IFERROR(CORREL(_xlfn.RANK.AVG(Summary!$J$3:$J$8,Summary!$J$3:$J$8),_xlfn.RANK.AVG(Summary!BX$3:BX$8,Summary!BX$3:BX$8,0)),0)</f>
        <v>-0.29411764705882348</v>
      </c>
      <c r="BX9">
        <f ca="1">IFERROR(CORREL(_xlfn.RANK.AVG(Summary!$J$3:$J$8,Summary!$J$3:$J$8),_xlfn.RANK.AVG(Summary!BY$3:BY$8,Summary!BY$3:BY$8,0)),0)</f>
        <v>-0.99999999999999989</v>
      </c>
      <c r="BY9">
        <f ca="1">IFERROR(CORREL(_xlfn.RANK.AVG(Summary!$J$3:$J$8,Summary!$J$3:$J$8),_xlfn.RANK.AVG(Summary!BZ$3:BZ$8,Summary!BZ$3:BZ$8,0)),0)</f>
        <v>0.77005137954212177</v>
      </c>
      <c r="BZ9">
        <f ca="1">IFERROR(CORREL(_xlfn.RANK.AVG(Summary!$J$3:$J$8,Summary!$J$3:$J$8),_xlfn.RANK.AVG(Summary!CA$3:CA$8,Summary!CA$3:CA$8,0)),0)</f>
        <v>0.82352941176470573</v>
      </c>
      <c r="CA9">
        <f ca="1">IFERROR(CORREL(_xlfn.RANK.AVG(Summary!$J$3:$J$8,Summary!$J$3:$J$8),_xlfn.RANK.AVG(Summary!CB$3:CB$8,Summary!CB$3:CB$8,0)),0)</f>
        <v>0.58823529411764697</v>
      </c>
    </row>
    <row r="10" spans="1:79">
      <c r="A10" s="4" t="s">
        <v>29</v>
      </c>
      <c r="B10">
        <f ca="1">IFERROR(CORREL(_xlfn.RANK.AVG(Summary!$K$3:$K$8,Summary!$K$3:$K$8),_xlfn.RANK.AVG(Summary!C$3:C$8,Summary!C$3:C$8,0)),0)</f>
        <v>0.98518436614377791</v>
      </c>
      <c r="C10">
        <f ca="1">IFERROR(CORREL(_xlfn.RANK.AVG(Summary!$K$3:$K$8,Summary!$K$3:$K$8),_xlfn.RANK.AVG(Summary!D$3:D$8,Summary!D$3:D$8,0)),0)</f>
        <v>0.98518436614377791</v>
      </c>
      <c r="D10">
        <f ca="1">IFERROR(CORREL(_xlfn.RANK.AVG(Summary!$K$3:$K$8,Summary!$K$3:$K$8),_xlfn.RANK.AVG(Summary!E$3:E$8,Summary!E$3:E$8,0)),0)</f>
        <v>0.94117647058823506</v>
      </c>
      <c r="E10">
        <f ca="1">IFERROR(CORREL(_xlfn.RANK.AVG(Summary!$K$3:$K$8,Summary!$K$3:$K$8),_xlfn.RANK.AVG(Summary!F$3:F$8,Summary!F$3:F$8,0)),0)</f>
        <v>-0.58823529411764697</v>
      </c>
      <c r="F10">
        <f ca="1">IFERROR(CORREL(_xlfn.RANK.AVG(Summary!$K$3:$K$8,Summary!$K$3:$K$8),_xlfn.RANK.AVG(Summary!G$3:G$8,Summary!G$3:G$8,0)),0)</f>
        <v>0.94117647058823506</v>
      </c>
      <c r="G10">
        <f ca="1">IFERROR(CORREL(_xlfn.RANK.AVG(Summary!$K$3:$K$8,Summary!$K$3:$K$8),_xlfn.RANK.AVG(Summary!H$3:H$8,Summary!H$3:H$8,0)),0)</f>
        <v>0.94117647058823506</v>
      </c>
      <c r="H10">
        <f ca="1">IFERROR(CORREL(_xlfn.RANK.AVG(Summary!$K$3:$K$8,Summary!$K$3:$K$8),_xlfn.RANK.AVG(Summary!I$3:I$8,Summary!I$3:I$8,0)),0)</f>
        <v>-0.52941176470588225</v>
      </c>
      <c r="I10">
        <f ca="1">IFERROR(CORREL(_xlfn.RANK.AVG(Summary!$K$3:$K$8,Summary!$K$3:$K$8),_xlfn.RANK.AVG(Summary!J$3:J$8,Summary!J$3:J$8,0)),0)</f>
        <v>0.94117647058823506</v>
      </c>
      <c r="J10">
        <f ca="1">IFERROR(CORREL(_xlfn.RANK.AVG(Summary!$K$3:$K$8,Summary!$K$3:$K$8),_xlfn.RANK.AVG(Summary!K$3:K$8,Summary!K$3:K$8,0)),0)</f>
        <v>0.99999999999999989</v>
      </c>
      <c r="K10">
        <f ca="1">IFERROR(CORREL(_xlfn.RANK.AVG(Summary!$K$3:$K$8,Summary!$K$3:$K$8),_xlfn.RANK.AVG(Summary!L$3:L$8,Summary!L$3:L$8,0)),0)</f>
        <v>-0.52941176470588225</v>
      </c>
      <c r="L10">
        <f ca="1">IFERROR(CORREL(_xlfn.RANK.AVG(Summary!$K$3:$K$8,Summary!$K$3:$K$8),_xlfn.RANK.AVG(Summary!M$3:M$8,Summary!M$3:M$8,0)),0)</f>
        <v>0.58823529411764697</v>
      </c>
      <c r="M10">
        <f ca="1">IFERROR(CORREL(_xlfn.RANK.AVG(Summary!$K$3:$K$8,Summary!$K$3:$K$8),_xlfn.RANK.AVG(Summary!N$3:N$8,Summary!N$3:N$8,0)),0)</f>
        <v>-0.52941176470588225</v>
      </c>
      <c r="N10">
        <f ca="1">IFERROR(CORREL(_xlfn.RANK.AVG(Summary!$K$3:$K$8,Summary!$K$3:$K$8),_xlfn.RANK.AVG(Summary!O$3:O$8,Summary!O$3:O$8,0)),0)</f>
        <v>-0.39852669849304284</v>
      </c>
      <c r="O10">
        <f ca="1">IFERROR(CORREL(_xlfn.RANK.AVG(Summary!$K$3:$K$8,Summary!$K$3:$K$8),_xlfn.RANK.AVG(Summary!P$3:P$8,Summary!P$3:P$8,0)),0)</f>
        <v>-0.39852669849304284</v>
      </c>
      <c r="P10">
        <f ca="1">IFERROR(CORREL(_xlfn.RANK.AVG(Summary!$K$3:$K$8,Summary!$K$3:$K$8),_xlfn.RANK.AVG(Summary!Q$3:Q$8,Summary!Q$3:Q$8,0)),0)</f>
        <v>0.44781107551989907</v>
      </c>
      <c r="Q10">
        <f ca="1">IFERROR(CORREL(_xlfn.RANK.AVG(Summary!$K$3:$K$8,Summary!$K$3:$K$8),_xlfn.RANK.AVG(Summary!R$3:R$8,Summary!R$3:R$8,0)),0)</f>
        <v>0.78889349165554057</v>
      </c>
      <c r="R10">
        <f ca="1">IFERROR(CORREL(_xlfn.RANK.AVG(Summary!$K$3:$K$8,Summary!$K$3:$K$8),_xlfn.RANK.AVG(Summary!S$3:S$8,Summary!S$3:S$8,0)),0)</f>
        <v>0.83165548990549143</v>
      </c>
      <c r="S10">
        <f ca="1">IFERROR(CORREL(_xlfn.RANK.AVG(Summary!$K$3:$K$8,Summary!$K$3:$K$8),_xlfn.RANK.AVG(Summary!T$3:T$8,Summary!T$3:T$8,0)),0)</f>
        <v>0.85749292571254421</v>
      </c>
      <c r="T10">
        <f ca="1">IFERROR(CORREL(_xlfn.RANK.AVG(Summary!$K$3:$K$8,Summary!$K$3:$K$8),_xlfn.RANK.AVG(Summary!U$3:U$8,Summary!U$3:U$8,0)),0)</f>
        <v>-0.78889349165554057</v>
      </c>
      <c r="U10">
        <f ca="1">IFERROR(CORREL(_xlfn.RANK.AVG(Summary!$K$3:$K$8,Summary!$K$3:$K$8),_xlfn.RANK.AVG(Summary!V$3:V$8,Summary!V$3:V$8,0)),0)</f>
        <v>-0.66421116415507142</v>
      </c>
      <c r="V10">
        <f ca="1">IFERROR(CORREL(_xlfn.RANK.AVG(Summary!$K$3:$K$8,Summary!$K$3:$K$8),_xlfn.RANK.AVG(Summary!W$3:W$8,Summary!W$3:W$8,0)),0)</f>
        <v>0.50751921892255225</v>
      </c>
      <c r="W10">
        <f ca="1">IFERROR(CORREL(_xlfn.RANK.AVG(Summary!$K$3:$K$8,Summary!$K$3:$K$8),_xlfn.RANK.AVG(Summary!X$3:X$8,Summary!X$3:X$8,0)),0)</f>
        <v>-0.88235294117647045</v>
      </c>
      <c r="X10">
        <f ca="1">IFERROR(CORREL(_xlfn.RANK.AVG(Summary!$K$3:$K$8,Summary!$K$3:$K$8),_xlfn.RANK.AVG(Summary!Y$3:Y$8,Summary!Y$3:Y$8,0)),0)</f>
        <v>-0.41176470588235287</v>
      </c>
      <c r="Y10">
        <f ca="1">IFERROR(CORREL(_xlfn.RANK.AVG(Summary!$K$3:$K$8,Summary!$K$3:$K$8),_xlfn.RANK.AVG(Summary!Z$3:Z$8,Summary!Z$3:Z$8,0)),0)</f>
        <v>-0.85749292571254421</v>
      </c>
      <c r="Z10">
        <f ca="1">IFERROR(CORREL(_xlfn.RANK.AVG(Summary!$K$3:$K$8,Summary!$K$3:$K$8),_xlfn.RANK.AVG(Summary!AA$3:AA$8,Summary!AA$3:AA$8,0)),0)</f>
        <v>0</v>
      </c>
      <c r="AA10">
        <f ca="1">IFERROR(CORREL(_xlfn.RANK.AVG(Summary!$K$3:$K$8,Summary!$K$3:$K$8),_xlfn.RANK.AVG(Summary!AB$3:AB$8,Summary!AB$3:AB$8,0)),0)</f>
        <v>-0.52363493808864281</v>
      </c>
      <c r="AB10">
        <f ca="1">IFERROR(CORREL(_xlfn.RANK.AVG(Summary!$K$3:$K$8,Summary!$K$3:$K$8),_xlfn.RANK.AVG(Summary!AC$3:AC$8,Summary!AC$3:AC$8,0)),0)</f>
        <v>0</v>
      </c>
      <c r="AC10">
        <f ca="1">IFERROR(CORREL(_xlfn.RANK.AVG(Summary!$K$3:$K$8,Summary!$K$3:$K$8),_xlfn.RANK.AVG(Summary!AD$3:AD$8,Summary!AD$3:AD$8,0)),0)</f>
        <v>-0.85749292571254421</v>
      </c>
      <c r="AD10">
        <f ca="1">IFERROR(CORREL(_xlfn.RANK.AVG(Summary!$K$3:$K$8,Summary!$K$3:$K$8),_xlfn.RANK.AVG(Summary!AE$3:AE$8,Summary!AE$3:AE$8,0)),0)</f>
        <v>0.52941176470588225</v>
      </c>
      <c r="AE10">
        <f ca="1">IFERROR(CORREL(_xlfn.RANK.AVG(Summary!$K$3:$K$8,Summary!$K$3:$K$8),_xlfn.RANK.AVG(Summary!AF$3:AF$8,Summary!AF$3:AF$8,0)),0)</f>
        <v>0</v>
      </c>
      <c r="AF10">
        <f ca="1">IFERROR(CORREL(_xlfn.RANK.AVG(Summary!$K$3:$K$8,Summary!$K$3:$K$8),_xlfn.RANK.AVG(Summary!AG$3:AG$8,Summary!AG$3:AG$8,0)),0)</f>
        <v>0.92547622274112473</v>
      </c>
      <c r="AG10">
        <f ca="1">IFERROR(CORREL(_xlfn.RANK.AVG(Summary!$K$3:$K$8,Summary!$K$3:$K$8),_xlfn.RANK.AVG(Summary!AH$3:AH$8,Summary!AH$3:AH$8,0)),0)</f>
        <v>-0.66421116415507142</v>
      </c>
      <c r="AH10">
        <f ca="1">IFERROR(CORREL(_xlfn.RANK.AVG(Summary!$K$3:$K$8,Summary!$K$3:$K$8),_xlfn.RANK.AVG(Summary!AI$3:AI$8,Summary!AI$3:AI$8,0)),0)</f>
        <v>0.78889349165554057</v>
      </c>
      <c r="AI10">
        <f ca="1">IFERROR(CORREL(_xlfn.RANK.AVG(Summary!$K$3:$K$8,Summary!$K$3:$K$8),_xlfn.RANK.AVG(Summary!AJ$3:AJ$8,Summary!AJ$3:AJ$8,0)),0)</f>
        <v>-0.30869745325651587</v>
      </c>
      <c r="AJ10">
        <f ca="1">IFERROR(CORREL(_xlfn.RANK.AVG(Summary!$K$3:$K$8,Summary!$K$3:$K$8),_xlfn.RANK.AVG(Summary!AK$3:AK$8,Summary!AK$3:AK$8,0)),0)</f>
        <v>0</v>
      </c>
      <c r="AK10">
        <f ca="1">IFERROR(CORREL(_xlfn.RANK.AVG(Summary!$K$3:$K$8,Summary!$K$3:$K$8),_xlfn.RANK.AVG(Summary!AL$3:AL$8,Summary!AL$3:AL$8,0)),0)</f>
        <v>0.66421116415507142</v>
      </c>
      <c r="AL10">
        <f ca="1">IFERROR(CORREL(_xlfn.RANK.AVG(Summary!$K$3:$K$8,Summary!$K$3:$K$8),_xlfn.RANK.AVG(Summary!AM$3:AM$8,Summary!AM$3:AM$8,0)),0)</f>
        <v>0.44781107551989907</v>
      </c>
      <c r="AM10">
        <f ca="1">IFERROR(CORREL(_xlfn.RANK.AVG(Summary!$K$3:$K$8,Summary!$K$3:$K$8),_xlfn.RANK.AVG(Summary!AN$3:AN$8,Summary!AN$3:AN$8,0)),0)</f>
        <v>0.85749292571254421</v>
      </c>
      <c r="AN10">
        <f ca="1">IFERROR(CORREL(_xlfn.RANK.AVG(Summary!$K$3:$K$8,Summary!$K$3:$K$8),_xlfn.RANK.AVG(Summary!AO$3:AO$8,Summary!AO$3:AO$8,0)),0)</f>
        <v>0</v>
      </c>
      <c r="AO10">
        <f ca="1">IFERROR(CORREL(_xlfn.RANK.AVG(Summary!$K$3:$K$8,Summary!$K$3:$K$8),_xlfn.RANK.AVG(Summary!AP$3:AP$8,Summary!AP$3:AP$8,0)),0)</f>
        <v>0.58823529411764697</v>
      </c>
      <c r="AP10">
        <f ca="1">IFERROR(CORREL(_xlfn.RANK.AVG(Summary!$K$3:$K$8,Summary!$K$3:$K$8),_xlfn.RANK.AVG(Summary!AQ$3:AQ$8,Summary!AQ$3:AQ$8,0)),0)</f>
        <v>0</v>
      </c>
      <c r="AQ10">
        <f ca="1">IFERROR(CORREL(_xlfn.RANK.AVG(Summary!$K$3:$K$8,Summary!$K$3:$K$8),_xlfn.RANK.AVG(Summary!AR$3:AR$8,Summary!AR$3:AR$8,0)),0)</f>
        <v>0.64705882352941158</v>
      </c>
      <c r="AR10">
        <f ca="1">IFERROR(CORREL(_xlfn.RANK.AVG(Summary!$K$3:$K$8,Summary!$K$3:$K$8),_xlfn.RANK.AVG(Summary!AS$3:AS$8,Summary!AS$3:AS$8,0)),0)</f>
        <v>-0.44781107551989907</v>
      </c>
      <c r="AS10">
        <f ca="1">IFERROR(CORREL(_xlfn.RANK.AVG(Summary!$K$3:$K$8,Summary!$K$3:$K$8),_xlfn.RANK.AVG(Summary!AT$3:AT$8,Summary!AT$3:AT$8,0)),0)</f>
        <v>0</v>
      </c>
      <c r="AT10">
        <f ca="1">IFERROR(CORREL(_xlfn.RANK.AVG(Summary!$K$3:$K$8,Summary!$K$3:$K$8),_xlfn.RANK.AVG(Summary!AU$3:AU$8,Summary!AU$3:AU$8,0)),0)</f>
        <v>0.78889349165554057</v>
      </c>
      <c r="AU10">
        <f ca="1">IFERROR(CORREL(_xlfn.RANK.AVG(Summary!$K$3:$K$8,Summary!$K$3:$K$8),_xlfn.RANK.AVG(Summary!AV$3:AV$8,Summary!AV$3:AV$8,0)),0)</f>
        <v>0.52363493808864281</v>
      </c>
      <c r="AV10">
        <f ca="1">IFERROR(CORREL(_xlfn.RANK.AVG(Summary!$K$3:$K$8,Summary!$K$3:$K$8),_xlfn.RANK.AVG(Summary!AW$3:AW$8,Summary!AW$3:AW$8,0)),0)</f>
        <v>0.52363493808864281</v>
      </c>
      <c r="AW10">
        <f ca="1">IFERROR(CORREL(_xlfn.RANK.AVG(Summary!$K$3:$K$8,Summary!$K$3:$K$8),_xlfn.RANK.AVG(Summary!AX$3:AX$8,Summary!AX$3:AX$8,0)),0)</f>
        <v>0.52363493808864281</v>
      </c>
      <c r="AX10">
        <f ca="1">IFERROR(CORREL(_xlfn.RANK.AVG(Summary!$K$3:$K$8,Summary!$K$3:$K$8),_xlfn.RANK.AVG(Summary!AY$3:AY$8,Summary!AY$3:AY$8,0)),0)</f>
        <v>-0.52363493808864281</v>
      </c>
      <c r="AY10">
        <f ca="1">IFERROR(CORREL(_xlfn.RANK.AVG(Summary!$K$3:$K$8,Summary!$K$3:$K$8),_xlfn.RANK.AVG(Summary!AZ$3:AZ$8,Summary!AZ$3:AZ$8,0)),0)</f>
        <v>0.52941176470588225</v>
      </c>
      <c r="AZ10">
        <f ca="1">IFERROR(CORREL(_xlfn.RANK.AVG(Summary!$K$3:$K$8,Summary!$K$3:$K$8),_xlfn.RANK.AVG(Summary!BA$3:BA$8,Summary!BA$3:BA$8,0)),0)</f>
        <v>0</v>
      </c>
      <c r="BA10">
        <f ca="1">IFERROR(CORREL(_xlfn.RANK.AVG(Summary!$K$3:$K$8,Summary!$K$3:$K$8),_xlfn.RANK.AVG(Summary!BB$3:BB$8,Summary!BB$3:BB$8,0)),0)</f>
        <v>-0.94117647058823506</v>
      </c>
      <c r="BB10">
        <f ca="1">IFERROR(CORREL(_xlfn.RANK.AVG(Summary!$K$3:$K$8,Summary!$K$3:$K$8),_xlfn.RANK.AVG(Summary!BC$3:BC$8,Summary!BC$3:BC$8,0)),0)</f>
        <v>0</v>
      </c>
      <c r="BC10">
        <f ca="1">IFERROR(CORREL(_xlfn.RANK.AVG(Summary!$K$3:$K$8,Summary!$K$3:$K$8),_xlfn.RANK.AVG(Summary!BD$3:BD$8,Summary!BD$3:BD$8,0)),0)</f>
        <v>-0.11764705882352938</v>
      </c>
      <c r="BD10">
        <f ca="1">IFERROR(CORREL(_xlfn.RANK.AVG(Summary!$K$3:$K$8,Summary!$K$3:$K$8),_xlfn.RANK.AVG(Summary!BE$3:BE$8,Summary!BE$3:BE$8,0)),0)</f>
        <v>-0.41176470588235287</v>
      </c>
      <c r="BE10">
        <f ca="1">IFERROR(CORREL(_xlfn.RANK.AVG(Summary!$K$3:$K$8,Summary!$K$3:$K$8),_xlfn.RANK.AVG(Summary!BF$3:BF$8,Summary!BF$3:BF$8,0)),0)</f>
        <v>-0.47058823529411753</v>
      </c>
      <c r="BF10">
        <f ca="1">IFERROR(CORREL(_xlfn.RANK.AVG(Summary!$K$3:$K$8,Summary!$K$3:$K$8),_xlfn.RANK.AVG(Summary!BG$3:BG$8,Summary!BG$3:BG$8,0)),0)</f>
        <v>-0.82352941176470573</v>
      </c>
      <c r="BG10">
        <f ca="1">IFERROR(CORREL(_xlfn.RANK.AVG(Summary!$K$3:$K$8,Summary!$K$3:$K$8),_xlfn.RANK.AVG(Summary!BH$3:BH$8,Summary!BH$3:BH$8,0)),0)</f>
        <v>-0.52941176470588225</v>
      </c>
      <c r="BH10">
        <f ca="1">IFERROR(CORREL(_xlfn.RANK.AVG(Summary!$K$3:$K$8,Summary!$K$3:$K$8),_xlfn.RANK.AVG(Summary!BI$3:BI$8,Summary!BI$3:BI$8,0)),0)</f>
        <v>0</v>
      </c>
      <c r="BI10">
        <f ca="1">IFERROR(CORREL(_xlfn.RANK.AVG(Summary!$K$3:$K$8,Summary!$K$3:$K$8),_xlfn.RANK.AVG(Summary!BJ$3:BJ$8,Summary!BJ$3:BJ$8,0)),0)</f>
        <v>0</v>
      </c>
      <c r="BJ10">
        <f ca="1">IFERROR(CORREL(_xlfn.RANK.AVG(Summary!$K$3:$K$8,Summary!$K$3:$K$8),_xlfn.RANK.AVG(Summary!BK$3:BK$8,Summary!BK$3:BK$8,0)),0)</f>
        <v>0.64705882352941158</v>
      </c>
      <c r="BK10">
        <f ca="1">IFERROR(CORREL(_xlfn.RANK.AVG(Summary!$K$3:$K$8,Summary!$K$3:$K$8),_xlfn.RANK.AVG(Summary!BL$3:BL$8,Summary!BL$3:BL$8,0)),0)</f>
        <v>0.13284223283101429</v>
      </c>
      <c r="BL10">
        <f ca="1">IFERROR(CORREL(_xlfn.RANK.AVG(Summary!$K$3:$K$8,Summary!$K$3:$K$8),_xlfn.RANK.AVG(Summary!BM$3:BM$8,Summary!BM$3:BM$8,0)),0)</f>
        <v>-0.47058823529411753</v>
      </c>
      <c r="BM10">
        <f ca="1">IFERROR(CORREL(_xlfn.RANK.AVG(Summary!$K$3:$K$8,Summary!$K$3:$K$8),_xlfn.RANK.AVG(Summary!BN$3:BN$8,Summary!BN$3:BN$8,0)),0)</f>
        <v>-0.44781107551989907</v>
      </c>
      <c r="BN10">
        <f ca="1">IFERROR(CORREL(_xlfn.RANK.AVG(Summary!$K$3:$K$8,Summary!$K$3:$K$8),_xlfn.RANK.AVG(Summary!BO$3:BO$8,Summary!BO$3:BO$8,0)),0)</f>
        <v>-0.17647058823529407</v>
      </c>
      <c r="BO10">
        <f ca="1">IFERROR(CORREL(_xlfn.RANK.AVG(Summary!$K$3:$K$8,Summary!$K$3:$K$8),_xlfn.RANK.AVG(Summary!BP$3:BP$8,Summary!BP$3:BP$8,0)),0)</f>
        <v>0.47058823529411753</v>
      </c>
      <c r="BP10">
        <f ca="1">IFERROR(CORREL(_xlfn.RANK.AVG(Summary!$K$3:$K$8,Summary!$K$3:$K$8),_xlfn.RANK.AVG(Summary!BQ$3:BQ$8,Summary!BQ$3:BQ$8,0)),0)</f>
        <v>0</v>
      </c>
      <c r="BQ10">
        <f ca="1">IFERROR(CORREL(_xlfn.RANK.AVG(Summary!$K$3:$K$8,Summary!$K$3:$K$8),_xlfn.RANK.AVG(Summary!BR$3:BR$8,Summary!BR$3:BR$8,0)),0)</f>
        <v>-0.11764705882352938</v>
      </c>
      <c r="BR10">
        <f ca="1">IFERROR(CORREL(_xlfn.RANK.AVG(Summary!$K$3:$K$8,Summary!$K$3:$K$8),_xlfn.RANK.AVG(Summary!BS$3:BS$8,Summary!BS$3:BS$8,0)),0)</f>
        <v>-0.76470588235294101</v>
      </c>
      <c r="BS10">
        <f ca="1">IFERROR(CORREL(_xlfn.RANK.AVG(Summary!$K$3:$K$8,Summary!$K$3:$K$8),_xlfn.RANK.AVG(Summary!BT$3:BT$8,Summary!BT$3:BT$8,0)),0)</f>
        <v>-0.52941176470588225</v>
      </c>
      <c r="BT10">
        <f ca="1">IFERROR(CORREL(_xlfn.RANK.AVG(Summary!$K$3:$K$8,Summary!$K$3:$K$8),_xlfn.RANK.AVG(Summary!BU$3:BU$8,Summary!BU$3:BU$8,0)),0)</f>
        <v>0.94117647058823506</v>
      </c>
      <c r="BU10">
        <f ca="1">IFERROR(CORREL(_xlfn.RANK.AVG(Summary!$K$3:$K$8,Summary!$K$3:$K$8),_xlfn.RANK.AVG(Summary!BV$3:BV$8,Summary!BV$3:BV$8,0)),0)</f>
        <v>-0.58823529411764697</v>
      </c>
      <c r="BV10">
        <f ca="1">IFERROR(CORREL(_xlfn.RANK.AVG(Summary!$K$3:$K$8,Summary!$K$3:$K$8),_xlfn.RANK.AVG(Summary!BW$3:BW$8,Summary!BW$3:BW$8,0)),0)</f>
        <v>0</v>
      </c>
      <c r="BW10">
        <f ca="1">IFERROR(CORREL(_xlfn.RANK.AVG(Summary!$K$3:$K$8,Summary!$K$3:$K$8),_xlfn.RANK.AVG(Summary!BX$3:BX$8,Summary!BX$3:BX$8,0)),0)</f>
        <v>-0.58823529411764697</v>
      </c>
      <c r="BX10">
        <f ca="1">IFERROR(CORREL(_xlfn.RANK.AVG(Summary!$K$3:$K$8,Summary!$K$3:$K$8),_xlfn.RANK.AVG(Summary!BY$3:BY$8,Summary!BY$3:BY$8,0)),0)</f>
        <v>-0.94117647058823506</v>
      </c>
      <c r="BY10">
        <f ca="1">IFERROR(CORREL(_xlfn.RANK.AVG(Summary!$K$3:$K$8,Summary!$K$3:$K$8),_xlfn.RANK.AVG(Summary!BZ$3:BZ$8,Summary!BZ$3:BZ$8,0)),0)</f>
        <v>0.52363493808864281</v>
      </c>
      <c r="BZ10">
        <f ca="1">IFERROR(CORREL(_xlfn.RANK.AVG(Summary!$K$3:$K$8,Summary!$K$3:$K$8),_xlfn.RANK.AVG(Summary!CA$3:CA$8,Summary!CA$3:CA$8,0)),0)</f>
        <v>0.64705882352941158</v>
      </c>
      <c r="CA10">
        <f ca="1">IFERROR(CORREL(_xlfn.RANK.AVG(Summary!$K$3:$K$8,Summary!$K$3:$K$8),_xlfn.RANK.AVG(Summary!CB$3:CB$8,Summary!CB$3:CB$8,0)),0)</f>
        <v>0.47058823529411753</v>
      </c>
    </row>
    <row r="11" spans="1:79">
      <c r="A11" s="4" t="s">
        <v>8</v>
      </c>
      <c r="B11">
        <f ca="1">IFERROR(CORREL(_xlfn.RANK.AVG(Summary!$L$3:$L$8,Summary!$L$3:$L$8),_xlfn.RANK.AVG(Summary!C$3:C$8,Summary!C$3:C$8,0)),0)</f>
        <v>-0.6567895774291852</v>
      </c>
      <c r="C11">
        <f ca="1">IFERROR(CORREL(_xlfn.RANK.AVG(Summary!$L$3:$L$8,Summary!$L$3:$L$8),_xlfn.RANK.AVG(Summary!D$3:D$8,Summary!D$3:D$8,0)),0)</f>
        <v>-0.6567895774291852</v>
      </c>
      <c r="D11">
        <f ca="1">IFERROR(CORREL(_xlfn.RANK.AVG(Summary!$L$3:$L$8,Summary!$L$3:$L$8),_xlfn.RANK.AVG(Summary!E$3:E$8,Summary!E$3:E$8,0)),0)</f>
        <v>-0.76470588235294101</v>
      </c>
      <c r="E11">
        <f ca="1">IFERROR(CORREL(_xlfn.RANK.AVG(Summary!$L$3:$L$8,Summary!$L$3:$L$8),_xlfn.RANK.AVG(Summary!F$3:F$8,Summary!F$3:F$8,0)),0)</f>
        <v>-0.35294117647058815</v>
      </c>
      <c r="F11">
        <f ca="1">IFERROR(CORREL(_xlfn.RANK.AVG(Summary!$L$3:$L$8,Summary!$L$3:$L$8),_xlfn.RANK.AVG(Summary!G$3:G$8,Summary!G$3:G$8,0)),0)</f>
        <v>-0.76470588235294101</v>
      </c>
      <c r="G11">
        <f ca="1">IFERROR(CORREL(_xlfn.RANK.AVG(Summary!$L$3:$L$8,Summary!$L$3:$L$8),_xlfn.RANK.AVG(Summary!H$3:H$8,Summary!H$3:H$8,0)),0)</f>
        <v>-0.76470588235294101</v>
      </c>
      <c r="H11">
        <f ca="1">IFERROR(CORREL(_xlfn.RANK.AVG(Summary!$L$3:$L$8,Summary!$L$3:$L$8),_xlfn.RANK.AVG(Summary!I$3:I$8,Summary!I$3:I$8,0)),0)</f>
        <v>0.99999999999999989</v>
      </c>
      <c r="I11">
        <f ca="1">IFERROR(CORREL(_xlfn.RANK.AVG(Summary!$L$3:$L$8,Summary!$L$3:$L$8),_xlfn.RANK.AVG(Summary!J$3:J$8,Summary!J$3:J$8,0)),0)</f>
        <v>-0.76470588235294101</v>
      </c>
      <c r="J11">
        <f ca="1">IFERROR(CORREL(_xlfn.RANK.AVG(Summary!$L$3:$L$8,Summary!$L$3:$L$8),_xlfn.RANK.AVG(Summary!K$3:K$8,Summary!K$3:K$8,0)),0)</f>
        <v>-0.52941176470588225</v>
      </c>
      <c r="K11">
        <f ca="1">IFERROR(CORREL(_xlfn.RANK.AVG(Summary!$L$3:$L$8,Summary!$L$3:$L$8),_xlfn.RANK.AVG(Summary!L$3:L$8,Summary!L$3:L$8,0)),0)</f>
        <v>0.99999999999999989</v>
      </c>
      <c r="L11">
        <f ca="1">IFERROR(CORREL(_xlfn.RANK.AVG(Summary!$L$3:$L$8,Summary!$L$3:$L$8),_xlfn.RANK.AVG(Summary!M$3:M$8,Summary!M$3:M$8,0)),0)</f>
        <v>0.35294117647058815</v>
      </c>
      <c r="M11">
        <f ca="1">IFERROR(CORREL(_xlfn.RANK.AVG(Summary!$L$3:$L$8,Summary!$L$3:$L$8),_xlfn.RANK.AVG(Summary!N$3:N$8,Summary!N$3:N$8,0)),0)</f>
        <v>0.99999999999999989</v>
      </c>
      <c r="N11">
        <f ca="1">IFERROR(CORREL(_xlfn.RANK.AVG(Summary!$L$3:$L$8,Summary!$L$3:$L$8),_xlfn.RANK.AVG(Summary!O$3:O$8,Summary!O$3:O$8,0)),0)</f>
        <v>0.13284223283101429</v>
      </c>
      <c r="O11">
        <f ca="1">IFERROR(CORREL(_xlfn.RANK.AVG(Summary!$L$3:$L$8,Summary!$L$3:$L$8),_xlfn.RANK.AVG(Summary!P$3:P$8,Summary!P$3:P$8,0)),0)</f>
        <v>0.13284223283101429</v>
      </c>
      <c r="P11">
        <f ca="1">IFERROR(CORREL(_xlfn.RANK.AVG(Summary!$L$3:$L$8,Summary!$L$3:$L$8),_xlfn.RANK.AVG(Summary!Q$3:Q$8,Summary!Q$3:Q$8,0)),0)</f>
        <v>-5.9708143402653201E-2</v>
      </c>
      <c r="Q11">
        <f ca="1">IFERROR(CORREL(_xlfn.RANK.AVG(Summary!$L$3:$L$8,Summary!$L$3:$L$8),_xlfn.RANK.AVG(Summary!R$3:R$8,Summary!R$3:R$8,0)),0)</f>
        <v>-0.54879547245602822</v>
      </c>
      <c r="R11">
        <f ca="1">IFERROR(CORREL(_xlfn.RANK.AVG(Summary!$L$3:$L$8,Summary!$L$3:$L$8),_xlfn.RANK.AVG(Summary!S$3:S$8,Summary!S$3:S$8,0)),0)</f>
        <v>-0.89325960026886109</v>
      </c>
      <c r="S11">
        <f ca="1">IFERROR(CORREL(_xlfn.RANK.AVG(Summary!$L$3:$L$8,Summary!$L$3:$L$8),_xlfn.RANK.AVG(Summary!T$3:T$8,Summary!T$3:T$8,0)),0)</f>
        <v>-0.68599434057003528</v>
      </c>
      <c r="T11">
        <f ca="1">IFERROR(CORREL(_xlfn.RANK.AVG(Summary!$L$3:$L$8,Summary!$L$3:$L$8),_xlfn.RANK.AVG(Summary!U$3:U$8,Summary!U$3:U$8,0)),0)</f>
        <v>0.54879547245602822</v>
      </c>
      <c r="U11">
        <f ca="1">IFERROR(CORREL(_xlfn.RANK.AVG(Summary!$L$3:$L$8,Summary!$L$3:$L$8),_xlfn.RANK.AVG(Summary!V$3:V$8,Summary!V$3:V$8,0)),0)</f>
        <v>0.66421116415507142</v>
      </c>
      <c r="V11">
        <f ca="1">IFERROR(CORREL(_xlfn.RANK.AVG(Summary!$L$3:$L$8,Summary!$L$3:$L$8),_xlfn.RANK.AVG(Summary!W$3:W$8,Summary!W$3:W$8,0)),0)</f>
        <v>-0.17912443020795962</v>
      </c>
      <c r="W11">
        <f ca="1">IFERROR(CORREL(_xlfn.RANK.AVG(Summary!$L$3:$L$8,Summary!$L$3:$L$8),_xlfn.RANK.AVG(Summary!X$3:X$8,Summary!X$3:X$8,0)),0)</f>
        <v>0.64705882352941158</v>
      </c>
      <c r="X11">
        <f ca="1">IFERROR(CORREL(_xlfn.RANK.AVG(Summary!$L$3:$L$8,Summary!$L$3:$L$8),_xlfn.RANK.AVG(Summary!Y$3:Y$8,Summary!Y$3:Y$8,0)),0)</f>
        <v>0.17647058823529407</v>
      </c>
      <c r="Y11">
        <f ca="1">IFERROR(CORREL(_xlfn.RANK.AVG(Summary!$L$3:$L$8,Summary!$L$3:$L$8),_xlfn.RANK.AVG(Summary!Z$3:Z$8,Summary!Z$3:Z$8,0)),0)</f>
        <v>0.68599434057003528</v>
      </c>
      <c r="Z11">
        <f ca="1">IFERROR(CORREL(_xlfn.RANK.AVG(Summary!$L$3:$L$8,Summary!$L$3:$L$8),_xlfn.RANK.AVG(Summary!AA$3:AA$8,Summary!AA$3:AA$8,0)),0)</f>
        <v>0</v>
      </c>
      <c r="AA11">
        <f ca="1">IFERROR(CORREL(_xlfn.RANK.AVG(Summary!$L$3:$L$8,Summary!$L$3:$L$8),_xlfn.RANK.AVG(Summary!AB$3:AB$8,Summary!AB$3:AB$8,0)),0)</f>
        <v>0.89325960026886109</v>
      </c>
      <c r="AB11">
        <f ca="1">IFERROR(CORREL(_xlfn.RANK.AVG(Summary!$L$3:$L$8,Summary!$L$3:$L$8),_xlfn.RANK.AVG(Summary!AC$3:AC$8,Summary!AC$3:AC$8,0)),0)</f>
        <v>0</v>
      </c>
      <c r="AC11">
        <f ca="1">IFERROR(CORREL(_xlfn.RANK.AVG(Summary!$L$3:$L$8,Summary!$L$3:$L$8),_xlfn.RANK.AVG(Summary!AD$3:AD$8,Summary!AD$3:AD$8,0)),0)</f>
        <v>0.68599434057003528</v>
      </c>
      <c r="AD11">
        <f ca="1">IFERROR(CORREL(_xlfn.RANK.AVG(Summary!$L$3:$L$8,Summary!$L$3:$L$8),_xlfn.RANK.AVG(Summary!AE$3:AE$8,Summary!AE$3:AE$8,0)),0)</f>
        <v>-5.8823529411764691E-2</v>
      </c>
      <c r="AE11">
        <f ca="1">IFERROR(CORREL(_xlfn.RANK.AVG(Summary!$L$3:$L$8,Summary!$L$3:$L$8),_xlfn.RANK.AVG(Summary!AF$3:AF$8,Summary!AF$3:AF$8,0)),0)</f>
        <v>0</v>
      </c>
      <c r="AF11">
        <f ca="1">IFERROR(CORREL(_xlfn.RANK.AVG(Summary!$L$3:$L$8,Summary!$L$3:$L$8),_xlfn.RANK.AVG(Summary!AG$3:AG$8,Summary!AG$3:AG$8,0)),0)</f>
        <v>-0.53737329062387884</v>
      </c>
      <c r="AG11">
        <f ca="1">IFERROR(CORREL(_xlfn.RANK.AVG(Summary!$L$3:$L$8,Summary!$L$3:$L$8),_xlfn.RANK.AVG(Summary!AH$3:AH$8,Summary!AH$3:AH$8,0)),0)</f>
        <v>0.66421116415507142</v>
      </c>
      <c r="AH11">
        <f ca="1">IFERROR(CORREL(_xlfn.RANK.AVG(Summary!$L$3:$L$8,Summary!$L$3:$L$8),_xlfn.RANK.AVG(Summary!AI$3:AI$8,Summary!AI$3:AI$8,0)),0)</f>
        <v>-0.54879547245602822</v>
      </c>
      <c r="AI11">
        <f ca="1">IFERROR(CORREL(_xlfn.RANK.AVG(Summary!$L$3:$L$8,Summary!$L$3:$L$8),_xlfn.RANK.AVG(Summary!AJ$3:AJ$8,Summary!AJ$3:AJ$8,0)),0)</f>
        <v>0.78889349165554057</v>
      </c>
      <c r="AJ11">
        <f ca="1">IFERROR(CORREL(_xlfn.RANK.AVG(Summary!$L$3:$L$8,Summary!$L$3:$L$8),_xlfn.RANK.AVG(Summary!AK$3:AK$8,Summary!AK$3:AK$8,0)),0)</f>
        <v>0</v>
      </c>
      <c r="AK11">
        <f ca="1">IFERROR(CORREL(_xlfn.RANK.AVG(Summary!$L$3:$L$8,Summary!$L$3:$L$8),_xlfn.RANK.AVG(Summary!AL$3:AL$8,Summary!AL$3:AL$8,0)),0)</f>
        <v>-0.66421116415507142</v>
      </c>
      <c r="AL11">
        <f ca="1">IFERROR(CORREL(_xlfn.RANK.AVG(Summary!$L$3:$L$8,Summary!$L$3:$L$8),_xlfn.RANK.AVG(Summary!AM$3:AM$8,Summary!AM$3:AM$8,0)),0)</f>
        <v>-5.9708143402653201E-2</v>
      </c>
      <c r="AM11">
        <f ca="1">IFERROR(CORREL(_xlfn.RANK.AVG(Summary!$L$3:$L$8,Summary!$L$3:$L$8),_xlfn.RANK.AVG(Summary!AN$3:AN$8,Summary!AN$3:AN$8,0)),0)</f>
        <v>-0.68599434057003528</v>
      </c>
      <c r="AN11">
        <f ca="1">IFERROR(CORREL(_xlfn.RANK.AVG(Summary!$L$3:$L$8,Summary!$L$3:$L$8),_xlfn.RANK.AVG(Summary!AO$3:AO$8,Summary!AO$3:AO$8,0)),0)</f>
        <v>0</v>
      </c>
      <c r="AO11">
        <f ca="1">IFERROR(CORREL(_xlfn.RANK.AVG(Summary!$L$3:$L$8,Summary!$L$3:$L$8),_xlfn.RANK.AVG(Summary!AP$3:AP$8,Summary!AP$3:AP$8,0)),0)</f>
        <v>-0.64705882352941158</v>
      </c>
      <c r="AP11">
        <f ca="1">IFERROR(CORREL(_xlfn.RANK.AVG(Summary!$L$3:$L$8,Summary!$L$3:$L$8),_xlfn.RANK.AVG(Summary!AQ$3:AQ$8,Summary!AQ$3:AQ$8,0)),0)</f>
        <v>0</v>
      </c>
      <c r="AQ11">
        <f ca="1">IFERROR(CORREL(_xlfn.RANK.AVG(Summary!$L$3:$L$8,Summary!$L$3:$L$8),_xlfn.RANK.AVG(Summary!AR$3:AR$8,Summary!AR$3:AR$8,0)),0)</f>
        <v>-0.76470588235294101</v>
      </c>
      <c r="AR11">
        <f ca="1">IFERROR(CORREL(_xlfn.RANK.AVG(Summary!$L$3:$L$8,Summary!$L$3:$L$8),_xlfn.RANK.AVG(Summary!AS$3:AS$8,Summary!AS$3:AS$8,0)),0)</f>
        <v>5.9708143402653201E-2</v>
      </c>
      <c r="AS11">
        <f ca="1">IFERROR(CORREL(_xlfn.RANK.AVG(Summary!$L$3:$L$8,Summary!$L$3:$L$8),_xlfn.RANK.AVG(Summary!AT$3:AT$8,Summary!AT$3:AT$8,0)),0)</f>
        <v>0</v>
      </c>
      <c r="AT11">
        <f ca="1">IFERROR(CORREL(_xlfn.RANK.AVG(Summary!$L$3:$L$8,Summary!$L$3:$L$8),_xlfn.RANK.AVG(Summary!AU$3:AU$8,Summary!AU$3:AU$8,0)),0)</f>
        <v>-0.54879547245602822</v>
      </c>
      <c r="AU11">
        <f ca="1">IFERROR(CORREL(_xlfn.RANK.AVG(Summary!$L$3:$L$8,Summary!$L$3:$L$8),_xlfn.RANK.AVG(Summary!AV$3:AV$8,Summary!AV$3:AV$8,0)),0)</f>
        <v>-0.89325960026886109</v>
      </c>
      <c r="AV11">
        <f ca="1">IFERROR(CORREL(_xlfn.RANK.AVG(Summary!$L$3:$L$8,Summary!$L$3:$L$8),_xlfn.RANK.AVG(Summary!AW$3:AW$8,Summary!AW$3:AW$8,0)),0)</f>
        <v>-0.89325960026886109</v>
      </c>
      <c r="AW11">
        <f ca="1">IFERROR(CORREL(_xlfn.RANK.AVG(Summary!$L$3:$L$8,Summary!$L$3:$L$8),_xlfn.RANK.AVG(Summary!AX$3:AX$8,Summary!AX$3:AX$8,0)),0)</f>
        <v>-0.89325960026886109</v>
      </c>
      <c r="AX11">
        <f ca="1">IFERROR(CORREL(_xlfn.RANK.AVG(Summary!$L$3:$L$8,Summary!$L$3:$L$8),_xlfn.RANK.AVG(Summary!AY$3:AY$8,Summary!AY$3:AY$8,0)),0)</f>
        <v>0.89325960026886109</v>
      </c>
      <c r="AY11">
        <f ca="1">IFERROR(CORREL(_xlfn.RANK.AVG(Summary!$L$3:$L$8,Summary!$L$3:$L$8),_xlfn.RANK.AVG(Summary!AZ$3:AZ$8,Summary!AZ$3:AZ$8,0)),0)</f>
        <v>-0.99999999999999989</v>
      </c>
      <c r="AZ11">
        <f ca="1">IFERROR(CORREL(_xlfn.RANK.AVG(Summary!$L$3:$L$8,Summary!$L$3:$L$8),_xlfn.RANK.AVG(Summary!BA$3:BA$8,Summary!BA$3:BA$8,0)),0)</f>
        <v>0</v>
      </c>
      <c r="BA11">
        <f ca="1">IFERROR(CORREL(_xlfn.RANK.AVG(Summary!$L$3:$L$8,Summary!$L$3:$L$8),_xlfn.RANK.AVG(Summary!BB$3:BB$8,Summary!BB$3:BB$8,0)),0)</f>
        <v>0.76470588235294101</v>
      </c>
      <c r="BB11">
        <f ca="1">IFERROR(CORREL(_xlfn.RANK.AVG(Summary!$L$3:$L$8,Summary!$L$3:$L$8),_xlfn.RANK.AVG(Summary!BC$3:BC$8,Summary!BC$3:BC$8,0)),0)</f>
        <v>0.21004201260420144</v>
      </c>
      <c r="BC11">
        <f ca="1">IFERROR(CORREL(_xlfn.RANK.AVG(Summary!$L$3:$L$8,Summary!$L$3:$L$8),_xlfn.RANK.AVG(Summary!BD$3:BD$8,Summary!BD$3:BD$8,0)),0)</f>
        <v>0.23529411764705876</v>
      </c>
      <c r="BD11">
        <f ca="1">IFERROR(CORREL(_xlfn.RANK.AVG(Summary!$L$3:$L$8,Summary!$L$3:$L$8),_xlfn.RANK.AVG(Summary!BE$3:BE$8,Summary!BE$3:BE$8,0)),0)</f>
        <v>0.17647058823529407</v>
      </c>
      <c r="BE11">
        <f ca="1">IFERROR(CORREL(_xlfn.RANK.AVG(Summary!$L$3:$L$8,Summary!$L$3:$L$8),_xlfn.RANK.AVG(Summary!BF$3:BF$8,Summary!BF$3:BF$8,0)),0)</f>
        <v>0.29411764705882348</v>
      </c>
      <c r="BF11">
        <f ca="1">IFERROR(CORREL(_xlfn.RANK.AVG(Summary!$L$3:$L$8,Summary!$L$3:$L$8),_xlfn.RANK.AVG(Summary!BG$3:BG$8,Summary!BG$3:BG$8,0)),0)</f>
        <v>0.82352941176470573</v>
      </c>
      <c r="BG11">
        <f ca="1">IFERROR(CORREL(_xlfn.RANK.AVG(Summary!$L$3:$L$8,Summary!$L$3:$L$8),_xlfn.RANK.AVG(Summary!BH$3:BH$8,Summary!BH$3:BH$8,0)),0)</f>
        <v>0.99999999999999989</v>
      </c>
      <c r="BH11">
        <f ca="1">IFERROR(CORREL(_xlfn.RANK.AVG(Summary!$L$3:$L$8,Summary!$L$3:$L$8),_xlfn.RANK.AVG(Summary!BI$3:BI$8,Summary!BI$3:BI$8,0)),0)</f>
        <v>0</v>
      </c>
      <c r="BI11">
        <f ca="1">IFERROR(CORREL(_xlfn.RANK.AVG(Summary!$L$3:$L$8,Summary!$L$3:$L$8),_xlfn.RANK.AVG(Summary!BJ$3:BJ$8,Summary!BJ$3:BJ$8,0)),0)</f>
        <v>0</v>
      </c>
      <c r="BJ11">
        <f ca="1">IFERROR(CORREL(_xlfn.RANK.AVG(Summary!$L$3:$L$8,Summary!$L$3:$L$8),_xlfn.RANK.AVG(Summary!BK$3:BK$8,Summary!BK$3:BK$8,0)),0)</f>
        <v>-0.76470588235294101</v>
      </c>
      <c r="BK11">
        <f ca="1">IFERROR(CORREL(_xlfn.RANK.AVG(Summary!$L$3:$L$8,Summary!$L$3:$L$8),_xlfn.RANK.AVG(Summary!BL$3:BL$8,Summary!BL$3:BL$8,0)),0)</f>
        <v>0.39852669849304284</v>
      </c>
      <c r="BL11">
        <f ca="1">IFERROR(CORREL(_xlfn.RANK.AVG(Summary!$L$3:$L$8,Summary!$L$3:$L$8),_xlfn.RANK.AVG(Summary!BM$3:BM$8,Summary!BM$3:BM$8,0)),0)</f>
        <v>0.29411764705882348</v>
      </c>
      <c r="BM11">
        <f ca="1">IFERROR(CORREL(_xlfn.RANK.AVG(Summary!$L$3:$L$8,Summary!$L$3:$L$8),_xlfn.RANK.AVG(Summary!BN$3:BN$8,Summary!BN$3:BN$8,0)),0)</f>
        <v>0.98518436614377791</v>
      </c>
      <c r="BN11">
        <f ca="1">IFERROR(CORREL(_xlfn.RANK.AVG(Summary!$L$3:$L$8,Summary!$L$3:$L$8),_xlfn.RANK.AVG(Summary!BO$3:BO$8,Summary!BO$3:BO$8,0)),0)</f>
        <v>0.41176470588235287</v>
      </c>
      <c r="BO11">
        <f ca="1">IFERROR(CORREL(_xlfn.RANK.AVG(Summary!$L$3:$L$8,Summary!$L$3:$L$8),_xlfn.RANK.AVG(Summary!BP$3:BP$8,Summary!BP$3:BP$8,0)),0)</f>
        <v>-0.64705882352941158</v>
      </c>
      <c r="BP11">
        <f ca="1">IFERROR(CORREL(_xlfn.RANK.AVG(Summary!$L$3:$L$8,Summary!$L$3:$L$8),_xlfn.RANK.AVG(Summary!BQ$3:BQ$8,Summary!BQ$3:BQ$8,0)),0)</f>
        <v>0.21004201260420144</v>
      </c>
      <c r="BQ11">
        <f ca="1">IFERROR(CORREL(_xlfn.RANK.AVG(Summary!$L$3:$L$8,Summary!$L$3:$L$8),_xlfn.RANK.AVG(Summary!BR$3:BR$8,Summary!BR$3:BR$8,0)),0)</f>
        <v>0.23529411764705876</v>
      </c>
      <c r="BR11">
        <f ca="1">IFERROR(CORREL(_xlfn.RANK.AVG(Summary!$L$3:$L$8,Summary!$L$3:$L$8),_xlfn.RANK.AVG(Summary!BS$3:BS$8,Summary!BS$3:BS$8,0)),0)</f>
        <v>0.64705882352941158</v>
      </c>
      <c r="BS11">
        <f ca="1">IFERROR(CORREL(_xlfn.RANK.AVG(Summary!$L$3:$L$8,Summary!$L$3:$L$8),_xlfn.RANK.AVG(Summary!BT$3:BT$8,Summary!BT$3:BT$8,0)),0)</f>
        <v>0.99999999999999989</v>
      </c>
      <c r="BT11">
        <f ca="1">IFERROR(CORREL(_xlfn.RANK.AVG(Summary!$L$3:$L$8,Summary!$L$3:$L$8),_xlfn.RANK.AVG(Summary!BU$3:BU$8,Summary!BU$3:BU$8,0)),0)</f>
        <v>-0.76470588235294101</v>
      </c>
      <c r="BU11">
        <f ca="1">IFERROR(CORREL(_xlfn.RANK.AVG(Summary!$L$3:$L$8,Summary!$L$3:$L$8),_xlfn.RANK.AVG(Summary!BV$3:BV$8,Summary!BV$3:BV$8,0)),0)</f>
        <v>-0.35294117647058815</v>
      </c>
      <c r="BV11">
        <f ca="1">IFERROR(CORREL(_xlfn.RANK.AVG(Summary!$L$3:$L$8,Summary!$L$3:$L$8),_xlfn.RANK.AVG(Summary!BW$3:BW$8,Summary!BW$3:BW$8,0)),0)</f>
        <v>0</v>
      </c>
      <c r="BW11">
        <f ca="1">IFERROR(CORREL(_xlfn.RANK.AVG(Summary!$L$3:$L$8,Summary!$L$3:$L$8),_xlfn.RANK.AVG(Summary!BX$3:BX$8,Summary!BX$3:BX$8,0)),0)</f>
        <v>-0.35294117647058815</v>
      </c>
      <c r="BX11">
        <f ca="1">IFERROR(CORREL(_xlfn.RANK.AVG(Summary!$L$3:$L$8,Summary!$L$3:$L$8),_xlfn.RANK.AVG(Summary!BY$3:BY$8,Summary!BY$3:BY$8,0)),0)</f>
        <v>0.76470588235294101</v>
      </c>
      <c r="BY11">
        <f ca="1">IFERROR(CORREL(_xlfn.RANK.AVG(Summary!$L$3:$L$8,Summary!$L$3:$L$8),_xlfn.RANK.AVG(Summary!BZ$3:BZ$8,Summary!BZ$3:BZ$8,0)),0)</f>
        <v>-0.89325960026886109</v>
      </c>
      <c r="BZ11">
        <f ca="1">IFERROR(CORREL(_xlfn.RANK.AVG(Summary!$L$3:$L$8,Summary!$L$3:$L$8),_xlfn.RANK.AVG(Summary!CA$3:CA$8,Summary!CA$3:CA$8,0)),0)</f>
        <v>-0.94117647058823506</v>
      </c>
      <c r="CA11">
        <f ca="1">IFERROR(CORREL(_xlfn.RANK.AVG(Summary!$L$3:$L$8,Summary!$L$3:$L$8),_xlfn.RANK.AVG(Summary!CB$3:CB$8,Summary!CB$3:CB$8,0)),0)</f>
        <v>-0.35294117647058815</v>
      </c>
    </row>
    <row r="12" spans="1:79">
      <c r="A12" s="4" t="s">
        <v>87</v>
      </c>
      <c r="B12">
        <f ca="1">IFERROR(CORREL(_xlfn.RANK.AVG(Summary!$M$3:$M$8,Summary!$M$3:$M$8),_xlfn.RANK.AVG(Summary!C$3:C$8,Summary!C$3:C$8,0)),0)</f>
        <v>0.44781107551989907</v>
      </c>
      <c r="C12">
        <f ca="1">IFERROR(CORREL(_xlfn.RANK.AVG(Summary!$M$3:$M$8,Summary!$M$3:$M$8),_xlfn.RANK.AVG(Summary!D$3:D$8,Summary!D$3:D$8,0)),0)</f>
        <v>0.44781107551989907</v>
      </c>
      <c r="D12">
        <f ca="1">IFERROR(CORREL(_xlfn.RANK.AVG(Summary!$M$3:$M$8,Summary!$M$3:$M$8),_xlfn.RANK.AVG(Summary!E$3:E$8,Summary!E$3:E$8,0)),0)</f>
        <v>0.29411764705882348</v>
      </c>
      <c r="E12">
        <f ca="1">IFERROR(CORREL(_xlfn.RANK.AVG(Summary!$M$3:$M$8,Summary!$M$3:$M$8),_xlfn.RANK.AVG(Summary!F$3:F$8,Summary!F$3:F$8,0)),0)</f>
        <v>-0.99999999999999989</v>
      </c>
      <c r="F12">
        <f ca="1">IFERROR(CORREL(_xlfn.RANK.AVG(Summary!$M$3:$M$8,Summary!$M$3:$M$8),_xlfn.RANK.AVG(Summary!G$3:G$8,Summary!G$3:G$8,0)),0)</f>
        <v>0.29411764705882348</v>
      </c>
      <c r="G12">
        <f ca="1">IFERROR(CORREL(_xlfn.RANK.AVG(Summary!$M$3:$M$8,Summary!$M$3:$M$8),_xlfn.RANK.AVG(Summary!H$3:H$8,Summary!H$3:H$8,0)),0)</f>
        <v>0.29411764705882348</v>
      </c>
      <c r="H12">
        <f ca="1">IFERROR(CORREL(_xlfn.RANK.AVG(Summary!$M$3:$M$8,Summary!$M$3:$M$8),_xlfn.RANK.AVG(Summary!I$3:I$8,Summary!I$3:I$8,0)),0)</f>
        <v>0.35294117647058815</v>
      </c>
      <c r="I12">
        <f ca="1">IFERROR(CORREL(_xlfn.RANK.AVG(Summary!$M$3:$M$8,Summary!$M$3:$M$8),_xlfn.RANK.AVG(Summary!J$3:J$8,Summary!J$3:J$8,0)),0)</f>
        <v>0.29411764705882348</v>
      </c>
      <c r="J12">
        <f ca="1">IFERROR(CORREL(_xlfn.RANK.AVG(Summary!$M$3:$M$8,Summary!$M$3:$M$8),_xlfn.RANK.AVG(Summary!K$3:K$8,Summary!K$3:K$8,0)),0)</f>
        <v>0.58823529411764697</v>
      </c>
      <c r="K12">
        <f ca="1">IFERROR(CORREL(_xlfn.RANK.AVG(Summary!$M$3:$M$8,Summary!$M$3:$M$8),_xlfn.RANK.AVG(Summary!L$3:L$8,Summary!L$3:L$8,0)),0)</f>
        <v>0.35294117647058815</v>
      </c>
      <c r="L12">
        <f ca="1">IFERROR(CORREL(_xlfn.RANK.AVG(Summary!$M$3:$M$8,Summary!$M$3:$M$8),_xlfn.RANK.AVG(Summary!M$3:M$8,Summary!M$3:M$8,0)),0)</f>
        <v>0.99999999999999989</v>
      </c>
      <c r="M12">
        <f ca="1">IFERROR(CORREL(_xlfn.RANK.AVG(Summary!$M$3:$M$8,Summary!$M$3:$M$8),_xlfn.RANK.AVG(Summary!N$3:N$8,Summary!N$3:N$8,0)),0)</f>
        <v>0.35294117647058815</v>
      </c>
      <c r="N12">
        <f ca="1">IFERROR(CORREL(_xlfn.RANK.AVG(Summary!$M$3:$M$8,Summary!$M$3:$M$8),_xlfn.RANK.AVG(Summary!O$3:O$8,Summary!O$3:O$8,0)),0)</f>
        <v>-0.39852669849304284</v>
      </c>
      <c r="O12">
        <f ca="1">IFERROR(CORREL(_xlfn.RANK.AVG(Summary!$M$3:$M$8,Summary!$M$3:$M$8),_xlfn.RANK.AVG(Summary!P$3:P$8,Summary!P$3:P$8,0)),0)</f>
        <v>-0.39852669849304284</v>
      </c>
      <c r="P12">
        <f ca="1">IFERROR(CORREL(_xlfn.RANK.AVG(Summary!$M$3:$M$8,Summary!$M$3:$M$8),_xlfn.RANK.AVG(Summary!Q$3:Q$8,Summary!Q$3:Q$8,0)),0)</f>
        <v>0.26868664531193942</v>
      </c>
      <c r="Q12">
        <f ca="1">IFERROR(CORREL(_xlfn.RANK.AVG(Summary!$M$3:$M$8,Summary!$M$3:$M$8),_xlfn.RANK.AVG(Summary!R$3:R$8,Summary!R$3:R$8,0)),0)</f>
        <v>0.44589632137052287</v>
      </c>
      <c r="R12">
        <f ca="1">IFERROR(CORREL(_xlfn.RANK.AVG(Summary!$M$3:$M$8,Summary!$M$3:$M$8),_xlfn.RANK.AVG(Summary!S$3:S$8,Summary!S$3:S$8,0)),0)</f>
        <v>9.2406165545054597E-2</v>
      </c>
      <c r="S12">
        <f ca="1">IFERROR(CORREL(_xlfn.RANK.AVG(Summary!$M$3:$M$8,Summary!$M$3:$M$8),_xlfn.RANK.AVG(Summary!T$3:T$8,Summary!T$3:T$8,0)),0)</f>
        <v>0.3772968873135194</v>
      </c>
      <c r="T12">
        <f ca="1">IFERROR(CORREL(_xlfn.RANK.AVG(Summary!$M$3:$M$8,Summary!$M$3:$M$8),_xlfn.RANK.AVG(Summary!U$3:U$8,Summary!U$3:U$8,0)),0)</f>
        <v>-0.44589632137052287</v>
      </c>
      <c r="U12">
        <f ca="1">IFERROR(CORREL(_xlfn.RANK.AVG(Summary!$M$3:$M$8,Summary!$M$3:$M$8),_xlfn.RANK.AVG(Summary!V$3:V$8,Summary!V$3:V$8,0)),0)</f>
        <v>-0.13284223283101429</v>
      </c>
      <c r="V12">
        <f ca="1">IFERROR(CORREL(_xlfn.RANK.AVG(Summary!$M$3:$M$8,Summary!$M$3:$M$8),_xlfn.RANK.AVG(Summary!W$3:W$8,Summary!W$3:W$8,0)),0)</f>
        <v>0.20897850190928624</v>
      </c>
      <c r="W12">
        <f ca="1">IFERROR(CORREL(_xlfn.RANK.AVG(Summary!$M$3:$M$8,Summary!$M$3:$M$8),_xlfn.RANK.AVG(Summary!X$3:X$8,Summary!X$3:X$8,0)),0)</f>
        <v>-0.35294117647058815</v>
      </c>
      <c r="X12">
        <f ca="1">IFERROR(CORREL(_xlfn.RANK.AVG(Summary!$M$3:$M$8,Summary!$M$3:$M$8),_xlfn.RANK.AVG(Summary!Y$3:Y$8,Summary!Y$3:Y$8,0)),0)</f>
        <v>-0.11764705882352938</v>
      </c>
      <c r="Y12">
        <f ca="1">IFERROR(CORREL(_xlfn.RANK.AVG(Summary!$M$3:$M$8,Summary!$M$3:$M$8),_xlfn.RANK.AVG(Summary!Z$3:Z$8,Summary!Z$3:Z$8,0)),0)</f>
        <v>-0.3772968873135194</v>
      </c>
      <c r="Z12">
        <f ca="1">IFERROR(CORREL(_xlfn.RANK.AVG(Summary!$M$3:$M$8,Summary!$M$3:$M$8),_xlfn.RANK.AVG(Summary!AA$3:AA$8,Summary!AA$3:AA$8,0)),0)</f>
        <v>0</v>
      </c>
      <c r="AA12">
        <f ca="1">IFERROR(CORREL(_xlfn.RANK.AVG(Summary!$M$3:$M$8,Summary!$M$3:$M$8),_xlfn.RANK.AVG(Summary!AB$3:AB$8,Summary!AB$3:AB$8,0)),0)</f>
        <v>0.3388226069985335</v>
      </c>
      <c r="AB12">
        <f ca="1">IFERROR(CORREL(_xlfn.RANK.AVG(Summary!$M$3:$M$8,Summary!$M$3:$M$8),_xlfn.RANK.AVG(Summary!AC$3:AC$8,Summary!AC$3:AC$8,0)),0)</f>
        <v>0</v>
      </c>
      <c r="AC12">
        <f ca="1">IFERROR(CORREL(_xlfn.RANK.AVG(Summary!$M$3:$M$8,Summary!$M$3:$M$8),_xlfn.RANK.AVG(Summary!AD$3:AD$8,Summary!AD$3:AD$8,0)),0)</f>
        <v>-0.3772968873135194</v>
      </c>
      <c r="AD12">
        <f ca="1">IFERROR(CORREL(_xlfn.RANK.AVG(Summary!$M$3:$M$8,Summary!$M$3:$M$8),_xlfn.RANK.AVG(Summary!AE$3:AE$8,Summary!AE$3:AE$8,0)),0)</f>
        <v>0.35294117647058815</v>
      </c>
      <c r="AE12">
        <f ca="1">IFERROR(CORREL(_xlfn.RANK.AVG(Summary!$M$3:$M$8,Summary!$M$3:$M$8),_xlfn.RANK.AVG(Summary!AF$3:AF$8,Summary!AF$3:AF$8,0)),0)</f>
        <v>0</v>
      </c>
      <c r="AF12">
        <f ca="1">IFERROR(CORREL(_xlfn.RANK.AVG(Summary!$M$3:$M$8,Summary!$M$3:$M$8),_xlfn.RANK.AVG(Summary!AG$3:AG$8,Summary!AG$3:AG$8,0)),0)</f>
        <v>0.50751921892255225</v>
      </c>
      <c r="AG12">
        <f ca="1">IFERROR(CORREL(_xlfn.RANK.AVG(Summary!$M$3:$M$8,Summary!$M$3:$M$8),_xlfn.RANK.AVG(Summary!AH$3:AH$8,Summary!AH$3:AH$8,0)),0)</f>
        <v>-0.13284223283101429</v>
      </c>
      <c r="AH12">
        <f ca="1">IFERROR(CORREL(_xlfn.RANK.AVG(Summary!$M$3:$M$8,Summary!$M$3:$M$8),_xlfn.RANK.AVG(Summary!AI$3:AI$8,Summary!AI$3:AI$8,0)),0)</f>
        <v>0.44589632137052287</v>
      </c>
      <c r="AI12">
        <f ca="1">IFERROR(CORREL(_xlfn.RANK.AVG(Summary!$M$3:$M$8,Summary!$M$3:$M$8),_xlfn.RANK.AVG(Summary!AJ$3:AJ$8,Summary!AJ$3:AJ$8,0)),0)</f>
        <v>0.51449575542752646</v>
      </c>
      <c r="AJ12">
        <f ca="1">IFERROR(CORREL(_xlfn.RANK.AVG(Summary!$M$3:$M$8,Summary!$M$3:$M$8),_xlfn.RANK.AVG(Summary!AK$3:AK$8,Summary!AK$3:AK$8,0)),0)</f>
        <v>0</v>
      </c>
      <c r="AK12">
        <f ca="1">IFERROR(CORREL(_xlfn.RANK.AVG(Summary!$M$3:$M$8,Summary!$M$3:$M$8),_xlfn.RANK.AVG(Summary!AL$3:AL$8,Summary!AL$3:AL$8,0)),0)</f>
        <v>0.13284223283101429</v>
      </c>
      <c r="AL12">
        <f ca="1">IFERROR(CORREL(_xlfn.RANK.AVG(Summary!$M$3:$M$8,Summary!$M$3:$M$8),_xlfn.RANK.AVG(Summary!AM$3:AM$8,Summary!AM$3:AM$8,0)),0)</f>
        <v>0.26868664531193942</v>
      </c>
      <c r="AM12">
        <f ca="1">IFERROR(CORREL(_xlfn.RANK.AVG(Summary!$M$3:$M$8,Summary!$M$3:$M$8),_xlfn.RANK.AVG(Summary!AN$3:AN$8,Summary!AN$3:AN$8,0)),0)</f>
        <v>0.3772968873135194</v>
      </c>
      <c r="AN12">
        <f ca="1">IFERROR(CORREL(_xlfn.RANK.AVG(Summary!$M$3:$M$8,Summary!$M$3:$M$8),_xlfn.RANK.AVG(Summary!AO$3:AO$8,Summary!AO$3:AO$8,0)),0)</f>
        <v>0</v>
      </c>
      <c r="AO12">
        <f ca="1">IFERROR(CORREL(_xlfn.RANK.AVG(Summary!$M$3:$M$8,Summary!$M$3:$M$8),_xlfn.RANK.AVG(Summary!AP$3:AP$8,Summary!AP$3:AP$8,0)),0)</f>
        <v>-5.8823529411764691E-2</v>
      </c>
      <c r="AP12">
        <f ca="1">IFERROR(CORREL(_xlfn.RANK.AVG(Summary!$M$3:$M$8,Summary!$M$3:$M$8),_xlfn.RANK.AVG(Summary!AQ$3:AQ$8,Summary!AQ$3:AQ$8,0)),0)</f>
        <v>0</v>
      </c>
      <c r="AQ12">
        <f ca="1">IFERROR(CORREL(_xlfn.RANK.AVG(Summary!$M$3:$M$8,Summary!$M$3:$M$8),_xlfn.RANK.AVG(Summary!AR$3:AR$8,Summary!AR$3:AR$8,0)),0)</f>
        <v>-0.11764705882352938</v>
      </c>
      <c r="AR12">
        <f ca="1">IFERROR(CORREL(_xlfn.RANK.AVG(Summary!$M$3:$M$8,Summary!$M$3:$M$8),_xlfn.RANK.AVG(Summary!AS$3:AS$8,Summary!AS$3:AS$8,0)),0)</f>
        <v>-0.26868664531193942</v>
      </c>
      <c r="AS12">
        <f ca="1">IFERROR(CORREL(_xlfn.RANK.AVG(Summary!$M$3:$M$8,Summary!$M$3:$M$8),_xlfn.RANK.AVG(Summary!AT$3:AT$8,Summary!AT$3:AT$8,0)),0)</f>
        <v>0</v>
      </c>
      <c r="AT12">
        <f ca="1">IFERROR(CORREL(_xlfn.RANK.AVG(Summary!$M$3:$M$8,Summary!$M$3:$M$8),_xlfn.RANK.AVG(Summary!AU$3:AU$8,Summary!AU$3:AU$8,0)),0)</f>
        <v>0.44589632137052287</v>
      </c>
      <c r="AU12">
        <f ca="1">IFERROR(CORREL(_xlfn.RANK.AVG(Summary!$M$3:$M$8,Summary!$M$3:$M$8),_xlfn.RANK.AVG(Summary!AV$3:AV$8,Summary!AV$3:AV$8,0)),0)</f>
        <v>-0.3388226069985335</v>
      </c>
      <c r="AV12">
        <f ca="1">IFERROR(CORREL(_xlfn.RANK.AVG(Summary!$M$3:$M$8,Summary!$M$3:$M$8),_xlfn.RANK.AVG(Summary!AW$3:AW$8,Summary!AW$3:AW$8,0)),0)</f>
        <v>-0.3388226069985335</v>
      </c>
      <c r="AW12">
        <f ca="1">IFERROR(CORREL(_xlfn.RANK.AVG(Summary!$M$3:$M$8,Summary!$M$3:$M$8),_xlfn.RANK.AVG(Summary!AX$3:AX$8,Summary!AX$3:AX$8,0)),0)</f>
        <v>-0.3388226069985335</v>
      </c>
      <c r="AX12">
        <f ca="1">IFERROR(CORREL(_xlfn.RANK.AVG(Summary!$M$3:$M$8,Summary!$M$3:$M$8),_xlfn.RANK.AVG(Summary!AY$3:AY$8,Summary!AY$3:AY$8,0)),0)</f>
        <v>0.3388226069985335</v>
      </c>
      <c r="AY12">
        <f ca="1">IFERROR(CORREL(_xlfn.RANK.AVG(Summary!$M$3:$M$8,Summary!$M$3:$M$8),_xlfn.RANK.AVG(Summary!AZ$3:AZ$8,Summary!AZ$3:AZ$8,0)),0)</f>
        <v>-0.35294117647058815</v>
      </c>
      <c r="AZ12">
        <f ca="1">IFERROR(CORREL(_xlfn.RANK.AVG(Summary!$M$3:$M$8,Summary!$M$3:$M$8),_xlfn.RANK.AVG(Summary!BA$3:BA$8,Summary!BA$3:BA$8,0)),0)</f>
        <v>0</v>
      </c>
      <c r="BA12">
        <f ca="1">IFERROR(CORREL(_xlfn.RANK.AVG(Summary!$M$3:$M$8,Summary!$M$3:$M$8),_xlfn.RANK.AVG(Summary!BB$3:BB$8,Summary!BB$3:BB$8,0)),0)</f>
        <v>-0.29411764705882348</v>
      </c>
      <c r="BB12">
        <f ca="1">IFERROR(CORREL(_xlfn.RANK.AVG(Summary!$M$3:$M$8,Summary!$M$3:$M$8),_xlfn.RANK.AVG(Summary!BC$3:BC$8,Summary!BC$3:BC$8,0)),0)</f>
        <v>0</v>
      </c>
      <c r="BC12">
        <f ca="1">IFERROR(CORREL(_xlfn.RANK.AVG(Summary!$M$3:$M$8,Summary!$M$3:$M$8),_xlfn.RANK.AVG(Summary!BD$3:BD$8,Summary!BD$3:BD$8,0)),0)</f>
        <v>-5.8823529411764691E-2</v>
      </c>
      <c r="BD12">
        <f ca="1">IFERROR(CORREL(_xlfn.RANK.AVG(Summary!$M$3:$M$8,Summary!$M$3:$M$8),_xlfn.RANK.AVG(Summary!BE$3:BE$8,Summary!BE$3:BE$8,0)),0)</f>
        <v>-0.11764705882352938</v>
      </c>
      <c r="BE12">
        <f ca="1">IFERROR(CORREL(_xlfn.RANK.AVG(Summary!$M$3:$M$8,Summary!$M$3:$M$8),_xlfn.RANK.AVG(Summary!BF$3:BF$8,Summary!BF$3:BF$8,0)),0)</f>
        <v>-5.8823529411764691E-2</v>
      </c>
      <c r="BF12">
        <f ca="1">IFERROR(CORREL(_xlfn.RANK.AVG(Summary!$M$3:$M$8,Summary!$M$3:$M$8),_xlfn.RANK.AVG(Summary!BG$3:BG$8,Summary!BG$3:BG$8,0)),0)</f>
        <v>-5.8823529411764691E-2</v>
      </c>
      <c r="BG12">
        <f ca="1">IFERROR(CORREL(_xlfn.RANK.AVG(Summary!$M$3:$M$8,Summary!$M$3:$M$8),_xlfn.RANK.AVG(Summary!BH$3:BH$8,Summary!BH$3:BH$8,0)),0)</f>
        <v>0.35294117647058815</v>
      </c>
      <c r="BH12">
        <f ca="1">IFERROR(CORREL(_xlfn.RANK.AVG(Summary!$M$3:$M$8,Summary!$M$3:$M$8),_xlfn.RANK.AVG(Summary!BI$3:BI$8,Summary!BI$3:BI$8,0)),0)</f>
        <v>0</v>
      </c>
      <c r="BI12">
        <f ca="1">IFERROR(CORREL(_xlfn.RANK.AVG(Summary!$M$3:$M$8,Summary!$M$3:$M$8),_xlfn.RANK.AVG(Summary!BJ$3:BJ$8,Summary!BJ$3:BJ$8,0)),0)</f>
        <v>0</v>
      </c>
      <c r="BJ12">
        <f ca="1">IFERROR(CORREL(_xlfn.RANK.AVG(Summary!$M$3:$M$8,Summary!$M$3:$M$8),_xlfn.RANK.AVG(Summary!BK$3:BK$8,Summary!BK$3:BK$8,0)),0)</f>
        <v>-0.11764705882352938</v>
      </c>
      <c r="BK12">
        <f ca="1">IFERROR(CORREL(_xlfn.RANK.AVG(Summary!$M$3:$M$8,Summary!$M$3:$M$8),_xlfn.RANK.AVG(Summary!BL$3:BL$8,Summary!BL$3:BL$8,0)),0)</f>
        <v>0.66421116415507142</v>
      </c>
      <c r="BL12">
        <f ca="1">IFERROR(CORREL(_xlfn.RANK.AVG(Summary!$M$3:$M$8,Summary!$M$3:$M$8),_xlfn.RANK.AVG(Summary!BM$3:BM$8,Summary!BM$3:BM$8,0)),0)</f>
        <v>-5.8823529411764691E-2</v>
      </c>
      <c r="BM12">
        <f ca="1">IFERROR(CORREL(_xlfn.RANK.AVG(Summary!$M$3:$M$8,Summary!$M$3:$M$8),_xlfn.RANK.AVG(Summary!BN$3:BN$8,Summary!BN$3:BN$8,0)),0)</f>
        <v>0.44781107551989907</v>
      </c>
      <c r="BN12">
        <f ca="1">IFERROR(CORREL(_xlfn.RANK.AVG(Summary!$M$3:$M$8,Summary!$M$3:$M$8),_xlfn.RANK.AVG(Summary!BO$3:BO$8,Summary!BO$3:BO$8,0)),0)</f>
        <v>0.35294117647058815</v>
      </c>
      <c r="BO12">
        <f ca="1">IFERROR(CORREL(_xlfn.RANK.AVG(Summary!$M$3:$M$8,Summary!$M$3:$M$8),_xlfn.RANK.AVG(Summary!BP$3:BP$8,Summary!BP$3:BP$8,0)),0)</f>
        <v>5.8823529411764691E-2</v>
      </c>
      <c r="BP12">
        <f ca="1">IFERROR(CORREL(_xlfn.RANK.AVG(Summary!$M$3:$M$8,Summary!$M$3:$M$8),_xlfn.RANK.AVG(Summary!BQ$3:BQ$8,Summary!BQ$3:BQ$8,0)),0)</f>
        <v>0</v>
      </c>
      <c r="BQ12">
        <f ca="1">IFERROR(CORREL(_xlfn.RANK.AVG(Summary!$M$3:$M$8,Summary!$M$3:$M$8),_xlfn.RANK.AVG(Summary!BR$3:BR$8,Summary!BR$3:BR$8,0)),0)</f>
        <v>-5.8823529411764691E-2</v>
      </c>
      <c r="BR12">
        <f ca="1">IFERROR(CORREL(_xlfn.RANK.AVG(Summary!$M$3:$M$8,Summary!$M$3:$M$8),_xlfn.RANK.AVG(Summary!BS$3:BS$8,Summary!BS$3:BS$8,0)),0)</f>
        <v>-0.11764705882352938</v>
      </c>
      <c r="BS12">
        <f ca="1">IFERROR(CORREL(_xlfn.RANK.AVG(Summary!$M$3:$M$8,Summary!$M$3:$M$8),_xlfn.RANK.AVG(Summary!BT$3:BT$8,Summary!BT$3:BT$8,0)),0)</f>
        <v>0.35294117647058815</v>
      </c>
      <c r="BT12">
        <f ca="1">IFERROR(CORREL(_xlfn.RANK.AVG(Summary!$M$3:$M$8,Summary!$M$3:$M$8),_xlfn.RANK.AVG(Summary!BU$3:BU$8,Summary!BU$3:BU$8,0)),0)</f>
        <v>0.29411764705882348</v>
      </c>
      <c r="BU12">
        <f ca="1">IFERROR(CORREL(_xlfn.RANK.AVG(Summary!$M$3:$M$8,Summary!$M$3:$M$8),_xlfn.RANK.AVG(Summary!BV$3:BV$8,Summary!BV$3:BV$8,0)),0)</f>
        <v>-0.99999999999999989</v>
      </c>
      <c r="BV12">
        <f ca="1">IFERROR(CORREL(_xlfn.RANK.AVG(Summary!$M$3:$M$8,Summary!$M$3:$M$8),_xlfn.RANK.AVG(Summary!BW$3:BW$8,Summary!BW$3:BW$8,0)),0)</f>
        <v>0</v>
      </c>
      <c r="BW12">
        <f ca="1">IFERROR(CORREL(_xlfn.RANK.AVG(Summary!$M$3:$M$8,Summary!$M$3:$M$8),_xlfn.RANK.AVG(Summary!BX$3:BX$8,Summary!BX$3:BX$8,0)),0)</f>
        <v>-0.99999999999999989</v>
      </c>
      <c r="BX12">
        <f ca="1">IFERROR(CORREL(_xlfn.RANK.AVG(Summary!$M$3:$M$8,Summary!$M$3:$M$8),_xlfn.RANK.AVG(Summary!BY$3:BY$8,Summary!BY$3:BY$8,0)),0)</f>
        <v>-0.29411764705882348</v>
      </c>
      <c r="BY12">
        <f ca="1">IFERROR(CORREL(_xlfn.RANK.AVG(Summary!$M$3:$M$8,Summary!$M$3:$M$8),_xlfn.RANK.AVG(Summary!BZ$3:BZ$8,Summary!BZ$3:BZ$8,0)),0)</f>
        <v>-0.3388226069985335</v>
      </c>
      <c r="BZ12">
        <f ca="1">IFERROR(CORREL(_xlfn.RANK.AVG(Summary!$M$3:$M$8,Summary!$M$3:$M$8),_xlfn.RANK.AVG(Summary!CA$3:CA$8,Summary!CA$3:CA$8,0)),0)</f>
        <v>-0.11764705882352938</v>
      </c>
      <c r="CA12">
        <f ca="1">IFERROR(CORREL(_xlfn.RANK.AVG(Summary!$M$3:$M$8,Summary!$M$3:$M$8),_xlfn.RANK.AVG(Summary!CB$3:CB$8,Summary!CB$3:CB$8,0)),0)</f>
        <v>5.8823529411764691E-2</v>
      </c>
    </row>
    <row r="13" spans="1:79">
      <c r="A13" s="4" t="s">
        <v>88</v>
      </c>
      <c r="B13">
        <f ca="1">IFERROR(CORREL(_xlfn.RANK.AVG(Summary!$N$3:$N$8,Summary!$N$3:$N$8),_xlfn.RANK.AVG(Summary!C$3:C$8,Summary!C$3:C$8,0)),0)</f>
        <v>-0.6567895774291852</v>
      </c>
      <c r="C13">
        <f ca="1">IFERROR(CORREL(_xlfn.RANK.AVG(Summary!$N$3:$N$8,Summary!$N$3:$N$8),_xlfn.RANK.AVG(Summary!D$3:D$8,Summary!D$3:D$8,0)),0)</f>
        <v>-0.6567895774291852</v>
      </c>
      <c r="D13">
        <f ca="1">IFERROR(CORREL(_xlfn.RANK.AVG(Summary!$N$3:$N$8,Summary!$N$3:$N$8),_xlfn.RANK.AVG(Summary!E$3:E$8,Summary!E$3:E$8,0)),0)</f>
        <v>-0.76470588235294101</v>
      </c>
      <c r="E13">
        <f ca="1">IFERROR(CORREL(_xlfn.RANK.AVG(Summary!$N$3:$N$8,Summary!$N$3:$N$8),_xlfn.RANK.AVG(Summary!F$3:F$8,Summary!F$3:F$8,0)),0)</f>
        <v>-0.35294117647058815</v>
      </c>
      <c r="F13">
        <f ca="1">IFERROR(CORREL(_xlfn.RANK.AVG(Summary!$N$3:$N$8,Summary!$N$3:$N$8),_xlfn.RANK.AVG(Summary!G$3:G$8,Summary!G$3:G$8,0)),0)</f>
        <v>-0.76470588235294101</v>
      </c>
      <c r="G13">
        <f ca="1">IFERROR(CORREL(_xlfn.RANK.AVG(Summary!$N$3:$N$8,Summary!$N$3:$N$8),_xlfn.RANK.AVG(Summary!H$3:H$8,Summary!H$3:H$8,0)),0)</f>
        <v>-0.76470588235294101</v>
      </c>
      <c r="H13">
        <f ca="1">IFERROR(CORREL(_xlfn.RANK.AVG(Summary!$N$3:$N$8,Summary!$N$3:$N$8),_xlfn.RANK.AVG(Summary!I$3:I$8,Summary!I$3:I$8,0)),0)</f>
        <v>0.99999999999999989</v>
      </c>
      <c r="I13">
        <f ca="1">IFERROR(CORREL(_xlfn.RANK.AVG(Summary!$N$3:$N$8,Summary!$N$3:$N$8),_xlfn.RANK.AVG(Summary!J$3:J$8,Summary!J$3:J$8,0)),0)</f>
        <v>-0.76470588235294101</v>
      </c>
      <c r="J13">
        <f ca="1">IFERROR(CORREL(_xlfn.RANK.AVG(Summary!$N$3:$N$8,Summary!$N$3:$N$8),_xlfn.RANK.AVG(Summary!K$3:K$8,Summary!K$3:K$8,0)),0)</f>
        <v>-0.52941176470588225</v>
      </c>
      <c r="K13">
        <f ca="1">IFERROR(CORREL(_xlfn.RANK.AVG(Summary!$N$3:$N$8,Summary!$N$3:$N$8),_xlfn.RANK.AVG(Summary!L$3:L$8,Summary!L$3:L$8,0)),0)</f>
        <v>0.99999999999999989</v>
      </c>
      <c r="L13">
        <f ca="1">IFERROR(CORREL(_xlfn.RANK.AVG(Summary!$N$3:$N$8,Summary!$N$3:$N$8),_xlfn.RANK.AVG(Summary!M$3:M$8,Summary!M$3:M$8,0)),0)</f>
        <v>0.35294117647058815</v>
      </c>
      <c r="M13">
        <f ca="1">IFERROR(CORREL(_xlfn.RANK.AVG(Summary!$N$3:$N$8,Summary!$N$3:$N$8),_xlfn.RANK.AVG(Summary!N$3:N$8,Summary!N$3:N$8,0)),0)</f>
        <v>0.99999999999999989</v>
      </c>
      <c r="N13">
        <f ca="1">IFERROR(CORREL(_xlfn.RANK.AVG(Summary!$N$3:$N$8,Summary!$N$3:$N$8),_xlfn.RANK.AVG(Summary!O$3:O$8,Summary!O$3:O$8,0)),0)</f>
        <v>0.13284223283101429</v>
      </c>
      <c r="O13">
        <f ca="1">IFERROR(CORREL(_xlfn.RANK.AVG(Summary!$N$3:$N$8,Summary!$N$3:$N$8),_xlfn.RANK.AVG(Summary!P$3:P$8,Summary!P$3:P$8,0)),0)</f>
        <v>0.13284223283101429</v>
      </c>
      <c r="P13">
        <f ca="1">IFERROR(CORREL(_xlfn.RANK.AVG(Summary!$N$3:$N$8,Summary!$N$3:$N$8),_xlfn.RANK.AVG(Summary!Q$3:Q$8,Summary!Q$3:Q$8,0)),0)</f>
        <v>-5.9708143402653201E-2</v>
      </c>
      <c r="Q13">
        <f ca="1">IFERROR(CORREL(_xlfn.RANK.AVG(Summary!$N$3:$N$8,Summary!$N$3:$N$8),_xlfn.RANK.AVG(Summary!R$3:R$8,Summary!R$3:R$8,0)),0)</f>
        <v>-0.54879547245602822</v>
      </c>
      <c r="R13">
        <f ca="1">IFERROR(CORREL(_xlfn.RANK.AVG(Summary!$N$3:$N$8,Summary!$N$3:$N$8),_xlfn.RANK.AVG(Summary!S$3:S$8,Summary!S$3:S$8,0)),0)</f>
        <v>-0.89325960026886109</v>
      </c>
      <c r="S13">
        <f ca="1">IFERROR(CORREL(_xlfn.RANK.AVG(Summary!$N$3:$N$8,Summary!$N$3:$N$8),_xlfn.RANK.AVG(Summary!T$3:T$8,Summary!T$3:T$8,0)),0)</f>
        <v>-0.68599434057003528</v>
      </c>
      <c r="T13">
        <f ca="1">IFERROR(CORREL(_xlfn.RANK.AVG(Summary!$N$3:$N$8,Summary!$N$3:$N$8),_xlfn.RANK.AVG(Summary!U$3:U$8,Summary!U$3:U$8,0)),0)</f>
        <v>0.54879547245602822</v>
      </c>
      <c r="U13">
        <f ca="1">IFERROR(CORREL(_xlfn.RANK.AVG(Summary!$N$3:$N$8,Summary!$N$3:$N$8),_xlfn.RANK.AVG(Summary!V$3:V$8,Summary!V$3:V$8,0)),0)</f>
        <v>0.66421116415507142</v>
      </c>
      <c r="V13">
        <f ca="1">IFERROR(CORREL(_xlfn.RANK.AVG(Summary!$N$3:$N$8,Summary!$N$3:$N$8),_xlfn.RANK.AVG(Summary!W$3:W$8,Summary!W$3:W$8,0)),0)</f>
        <v>-0.17912443020795962</v>
      </c>
      <c r="W13">
        <f ca="1">IFERROR(CORREL(_xlfn.RANK.AVG(Summary!$N$3:$N$8,Summary!$N$3:$N$8),_xlfn.RANK.AVG(Summary!X$3:X$8,Summary!X$3:X$8,0)),0)</f>
        <v>0.64705882352941158</v>
      </c>
      <c r="X13">
        <f ca="1">IFERROR(CORREL(_xlfn.RANK.AVG(Summary!$N$3:$N$8,Summary!$N$3:$N$8),_xlfn.RANK.AVG(Summary!Y$3:Y$8,Summary!Y$3:Y$8,0)),0)</f>
        <v>0.17647058823529407</v>
      </c>
      <c r="Y13">
        <f ca="1">IFERROR(CORREL(_xlfn.RANK.AVG(Summary!$N$3:$N$8,Summary!$N$3:$N$8),_xlfn.RANK.AVG(Summary!Z$3:Z$8,Summary!Z$3:Z$8,0)),0)</f>
        <v>0.68599434057003528</v>
      </c>
      <c r="Z13">
        <f ca="1">IFERROR(CORREL(_xlfn.RANK.AVG(Summary!$N$3:$N$8,Summary!$N$3:$N$8),_xlfn.RANK.AVG(Summary!AA$3:AA$8,Summary!AA$3:AA$8,0)),0)</f>
        <v>0</v>
      </c>
      <c r="AA13">
        <f ca="1">IFERROR(CORREL(_xlfn.RANK.AVG(Summary!$N$3:$N$8,Summary!$N$3:$N$8),_xlfn.RANK.AVG(Summary!AB$3:AB$8,Summary!AB$3:AB$8,0)),0)</f>
        <v>0.89325960026886109</v>
      </c>
      <c r="AB13">
        <f ca="1">IFERROR(CORREL(_xlfn.RANK.AVG(Summary!$N$3:$N$8,Summary!$N$3:$N$8),_xlfn.RANK.AVG(Summary!AC$3:AC$8,Summary!AC$3:AC$8,0)),0)</f>
        <v>0</v>
      </c>
      <c r="AC13">
        <f ca="1">IFERROR(CORREL(_xlfn.RANK.AVG(Summary!$N$3:$N$8,Summary!$N$3:$N$8),_xlfn.RANK.AVG(Summary!AD$3:AD$8,Summary!AD$3:AD$8,0)),0)</f>
        <v>0.68599434057003528</v>
      </c>
      <c r="AD13">
        <f ca="1">IFERROR(CORREL(_xlfn.RANK.AVG(Summary!$N$3:$N$8,Summary!$N$3:$N$8),_xlfn.RANK.AVG(Summary!AE$3:AE$8,Summary!AE$3:AE$8,0)),0)</f>
        <v>-5.8823529411764691E-2</v>
      </c>
      <c r="AE13">
        <f ca="1">IFERROR(CORREL(_xlfn.RANK.AVG(Summary!$N$3:$N$8,Summary!$N$3:$N$8),_xlfn.RANK.AVG(Summary!AF$3:AF$8,Summary!AF$3:AF$8,0)),0)</f>
        <v>0</v>
      </c>
      <c r="AF13">
        <f ca="1">IFERROR(CORREL(_xlfn.RANK.AVG(Summary!$N$3:$N$8,Summary!$N$3:$N$8),_xlfn.RANK.AVG(Summary!AG$3:AG$8,Summary!AG$3:AG$8,0)),0)</f>
        <v>-0.53737329062387884</v>
      </c>
      <c r="AG13">
        <f ca="1">IFERROR(CORREL(_xlfn.RANK.AVG(Summary!$N$3:$N$8,Summary!$N$3:$N$8),_xlfn.RANK.AVG(Summary!AH$3:AH$8,Summary!AH$3:AH$8,0)),0)</f>
        <v>0.66421116415507142</v>
      </c>
      <c r="AH13">
        <f ca="1">IFERROR(CORREL(_xlfn.RANK.AVG(Summary!$N$3:$N$8,Summary!$N$3:$N$8),_xlfn.RANK.AVG(Summary!AI$3:AI$8,Summary!AI$3:AI$8,0)),0)</f>
        <v>-0.54879547245602822</v>
      </c>
      <c r="AI13">
        <f ca="1">IFERROR(CORREL(_xlfn.RANK.AVG(Summary!$N$3:$N$8,Summary!$N$3:$N$8),_xlfn.RANK.AVG(Summary!AJ$3:AJ$8,Summary!AJ$3:AJ$8,0)),0)</f>
        <v>0.78889349165554057</v>
      </c>
      <c r="AJ13">
        <f ca="1">IFERROR(CORREL(_xlfn.RANK.AVG(Summary!$N$3:$N$8,Summary!$N$3:$N$8),_xlfn.RANK.AVG(Summary!AK$3:AK$8,Summary!AK$3:AK$8,0)),0)</f>
        <v>0</v>
      </c>
      <c r="AK13">
        <f ca="1">IFERROR(CORREL(_xlfn.RANK.AVG(Summary!$N$3:$N$8,Summary!$N$3:$N$8),_xlfn.RANK.AVG(Summary!AL$3:AL$8,Summary!AL$3:AL$8,0)),0)</f>
        <v>-0.66421116415507142</v>
      </c>
      <c r="AL13">
        <f ca="1">IFERROR(CORREL(_xlfn.RANK.AVG(Summary!$N$3:$N$8,Summary!$N$3:$N$8),_xlfn.RANK.AVG(Summary!AM$3:AM$8,Summary!AM$3:AM$8,0)),0)</f>
        <v>-5.9708143402653201E-2</v>
      </c>
      <c r="AM13">
        <f ca="1">IFERROR(CORREL(_xlfn.RANK.AVG(Summary!$N$3:$N$8,Summary!$N$3:$N$8),_xlfn.RANK.AVG(Summary!AN$3:AN$8,Summary!AN$3:AN$8,0)),0)</f>
        <v>-0.68599434057003528</v>
      </c>
      <c r="AN13">
        <f ca="1">IFERROR(CORREL(_xlfn.RANK.AVG(Summary!$N$3:$N$8,Summary!$N$3:$N$8),_xlfn.RANK.AVG(Summary!AO$3:AO$8,Summary!AO$3:AO$8,0)),0)</f>
        <v>0</v>
      </c>
      <c r="AO13">
        <f ca="1">IFERROR(CORREL(_xlfn.RANK.AVG(Summary!$N$3:$N$8,Summary!$N$3:$N$8),_xlfn.RANK.AVG(Summary!AP$3:AP$8,Summary!AP$3:AP$8,0)),0)</f>
        <v>-0.64705882352941158</v>
      </c>
      <c r="AP13">
        <f ca="1">IFERROR(CORREL(_xlfn.RANK.AVG(Summary!$N$3:$N$8,Summary!$N$3:$N$8),_xlfn.RANK.AVG(Summary!AQ$3:AQ$8,Summary!AQ$3:AQ$8,0)),0)</f>
        <v>0</v>
      </c>
      <c r="AQ13">
        <f ca="1">IFERROR(CORREL(_xlfn.RANK.AVG(Summary!$N$3:$N$8,Summary!$N$3:$N$8),_xlfn.RANK.AVG(Summary!AR$3:AR$8,Summary!AR$3:AR$8,0)),0)</f>
        <v>-0.76470588235294101</v>
      </c>
      <c r="AR13">
        <f ca="1">IFERROR(CORREL(_xlfn.RANK.AVG(Summary!$N$3:$N$8,Summary!$N$3:$N$8),_xlfn.RANK.AVG(Summary!AS$3:AS$8,Summary!AS$3:AS$8,0)),0)</f>
        <v>5.9708143402653201E-2</v>
      </c>
      <c r="AS13">
        <f ca="1">IFERROR(CORREL(_xlfn.RANK.AVG(Summary!$N$3:$N$8,Summary!$N$3:$N$8),_xlfn.RANK.AVG(Summary!AT$3:AT$8,Summary!AT$3:AT$8,0)),0)</f>
        <v>0</v>
      </c>
      <c r="AT13">
        <f ca="1">IFERROR(CORREL(_xlfn.RANK.AVG(Summary!$N$3:$N$8,Summary!$N$3:$N$8),_xlfn.RANK.AVG(Summary!AU$3:AU$8,Summary!AU$3:AU$8,0)),0)</f>
        <v>-0.54879547245602822</v>
      </c>
      <c r="AU13">
        <f ca="1">IFERROR(CORREL(_xlfn.RANK.AVG(Summary!$N$3:$N$8,Summary!$N$3:$N$8),_xlfn.RANK.AVG(Summary!AV$3:AV$8,Summary!AV$3:AV$8,0)),0)</f>
        <v>-0.89325960026886109</v>
      </c>
      <c r="AV13">
        <f ca="1">IFERROR(CORREL(_xlfn.RANK.AVG(Summary!$N$3:$N$8,Summary!$N$3:$N$8),_xlfn.RANK.AVG(Summary!AW$3:AW$8,Summary!AW$3:AW$8,0)),0)</f>
        <v>-0.89325960026886109</v>
      </c>
      <c r="AW13">
        <f ca="1">IFERROR(CORREL(_xlfn.RANK.AVG(Summary!$N$3:$N$8,Summary!$N$3:$N$8),_xlfn.RANK.AVG(Summary!AX$3:AX$8,Summary!AX$3:AX$8,0)),0)</f>
        <v>-0.89325960026886109</v>
      </c>
      <c r="AX13">
        <f ca="1">IFERROR(CORREL(_xlfn.RANK.AVG(Summary!$N$3:$N$8,Summary!$N$3:$N$8),_xlfn.RANK.AVG(Summary!AY$3:AY$8,Summary!AY$3:AY$8,0)),0)</f>
        <v>0.89325960026886109</v>
      </c>
      <c r="AY13">
        <f ca="1">IFERROR(CORREL(_xlfn.RANK.AVG(Summary!$N$3:$N$8,Summary!$N$3:$N$8),_xlfn.RANK.AVG(Summary!AZ$3:AZ$8,Summary!AZ$3:AZ$8,0)),0)</f>
        <v>-0.99999999999999989</v>
      </c>
      <c r="AZ13">
        <f ca="1">IFERROR(CORREL(_xlfn.RANK.AVG(Summary!$N$3:$N$8,Summary!$N$3:$N$8),_xlfn.RANK.AVG(Summary!BA$3:BA$8,Summary!BA$3:BA$8,0)),0)</f>
        <v>0</v>
      </c>
      <c r="BA13">
        <f ca="1">IFERROR(CORREL(_xlfn.RANK.AVG(Summary!$N$3:$N$8,Summary!$N$3:$N$8),_xlfn.RANK.AVG(Summary!BB$3:BB$8,Summary!BB$3:BB$8,0)),0)</f>
        <v>0.76470588235294101</v>
      </c>
      <c r="BB13">
        <f ca="1">IFERROR(CORREL(_xlfn.RANK.AVG(Summary!$N$3:$N$8,Summary!$N$3:$N$8),_xlfn.RANK.AVG(Summary!BC$3:BC$8,Summary!BC$3:BC$8,0)),0)</f>
        <v>0.21004201260420144</v>
      </c>
      <c r="BC13">
        <f ca="1">IFERROR(CORREL(_xlfn.RANK.AVG(Summary!$N$3:$N$8,Summary!$N$3:$N$8),_xlfn.RANK.AVG(Summary!BD$3:BD$8,Summary!BD$3:BD$8,0)),0)</f>
        <v>0.23529411764705876</v>
      </c>
      <c r="BD13">
        <f ca="1">IFERROR(CORREL(_xlfn.RANK.AVG(Summary!$N$3:$N$8,Summary!$N$3:$N$8),_xlfn.RANK.AVG(Summary!BE$3:BE$8,Summary!BE$3:BE$8,0)),0)</f>
        <v>0.17647058823529407</v>
      </c>
      <c r="BE13">
        <f ca="1">IFERROR(CORREL(_xlfn.RANK.AVG(Summary!$N$3:$N$8,Summary!$N$3:$N$8),_xlfn.RANK.AVG(Summary!BF$3:BF$8,Summary!BF$3:BF$8,0)),0)</f>
        <v>0.29411764705882348</v>
      </c>
      <c r="BF13">
        <f ca="1">IFERROR(CORREL(_xlfn.RANK.AVG(Summary!$N$3:$N$8,Summary!$N$3:$N$8),_xlfn.RANK.AVG(Summary!BG$3:BG$8,Summary!BG$3:BG$8,0)),0)</f>
        <v>0.82352941176470573</v>
      </c>
      <c r="BG13">
        <f ca="1">IFERROR(CORREL(_xlfn.RANK.AVG(Summary!$N$3:$N$8,Summary!$N$3:$N$8),_xlfn.RANK.AVG(Summary!BH$3:BH$8,Summary!BH$3:BH$8,0)),0)</f>
        <v>0.99999999999999989</v>
      </c>
      <c r="BH13">
        <f ca="1">IFERROR(CORREL(_xlfn.RANK.AVG(Summary!$N$3:$N$8,Summary!$N$3:$N$8),_xlfn.RANK.AVG(Summary!BI$3:BI$8,Summary!BI$3:BI$8,0)),0)</f>
        <v>0</v>
      </c>
      <c r="BI13">
        <f ca="1">IFERROR(CORREL(_xlfn.RANK.AVG(Summary!$N$3:$N$8,Summary!$N$3:$N$8),_xlfn.RANK.AVG(Summary!BJ$3:BJ$8,Summary!BJ$3:BJ$8,0)),0)</f>
        <v>0</v>
      </c>
      <c r="BJ13">
        <f ca="1">IFERROR(CORREL(_xlfn.RANK.AVG(Summary!$N$3:$N$8,Summary!$N$3:$N$8),_xlfn.RANK.AVG(Summary!BK$3:BK$8,Summary!BK$3:BK$8,0)),0)</f>
        <v>-0.76470588235294101</v>
      </c>
      <c r="BK13">
        <f ca="1">IFERROR(CORREL(_xlfn.RANK.AVG(Summary!$N$3:$N$8,Summary!$N$3:$N$8),_xlfn.RANK.AVG(Summary!BL$3:BL$8,Summary!BL$3:BL$8,0)),0)</f>
        <v>0.39852669849304284</v>
      </c>
      <c r="BL13">
        <f ca="1">IFERROR(CORREL(_xlfn.RANK.AVG(Summary!$N$3:$N$8,Summary!$N$3:$N$8),_xlfn.RANK.AVG(Summary!BM$3:BM$8,Summary!BM$3:BM$8,0)),0)</f>
        <v>0.29411764705882348</v>
      </c>
      <c r="BM13">
        <f ca="1">IFERROR(CORREL(_xlfn.RANK.AVG(Summary!$N$3:$N$8,Summary!$N$3:$N$8),_xlfn.RANK.AVG(Summary!BN$3:BN$8,Summary!BN$3:BN$8,0)),0)</f>
        <v>0.98518436614377791</v>
      </c>
      <c r="BN13">
        <f ca="1">IFERROR(CORREL(_xlfn.RANK.AVG(Summary!$N$3:$N$8,Summary!$N$3:$N$8),_xlfn.RANK.AVG(Summary!BO$3:BO$8,Summary!BO$3:BO$8,0)),0)</f>
        <v>0.41176470588235287</v>
      </c>
      <c r="BO13">
        <f ca="1">IFERROR(CORREL(_xlfn.RANK.AVG(Summary!$N$3:$N$8,Summary!$N$3:$N$8),_xlfn.RANK.AVG(Summary!BP$3:BP$8,Summary!BP$3:BP$8,0)),0)</f>
        <v>-0.64705882352941158</v>
      </c>
      <c r="BP13">
        <f ca="1">IFERROR(CORREL(_xlfn.RANK.AVG(Summary!$N$3:$N$8,Summary!$N$3:$N$8),_xlfn.RANK.AVG(Summary!BQ$3:BQ$8,Summary!BQ$3:BQ$8,0)),0)</f>
        <v>0.21004201260420144</v>
      </c>
      <c r="BQ13">
        <f ca="1">IFERROR(CORREL(_xlfn.RANK.AVG(Summary!$N$3:$N$8,Summary!$N$3:$N$8),_xlfn.RANK.AVG(Summary!BR$3:BR$8,Summary!BR$3:BR$8,0)),0)</f>
        <v>0.23529411764705876</v>
      </c>
      <c r="BR13">
        <f ca="1">IFERROR(CORREL(_xlfn.RANK.AVG(Summary!$N$3:$N$8,Summary!$N$3:$N$8),_xlfn.RANK.AVG(Summary!BS$3:BS$8,Summary!BS$3:BS$8,0)),0)</f>
        <v>0.64705882352941158</v>
      </c>
      <c r="BS13">
        <f ca="1">IFERROR(CORREL(_xlfn.RANK.AVG(Summary!$N$3:$N$8,Summary!$N$3:$N$8),_xlfn.RANK.AVG(Summary!BT$3:BT$8,Summary!BT$3:BT$8,0)),0)</f>
        <v>0.99999999999999989</v>
      </c>
      <c r="BT13">
        <f ca="1">IFERROR(CORREL(_xlfn.RANK.AVG(Summary!$N$3:$N$8,Summary!$N$3:$N$8),_xlfn.RANK.AVG(Summary!BU$3:BU$8,Summary!BU$3:BU$8,0)),0)</f>
        <v>-0.76470588235294101</v>
      </c>
      <c r="BU13">
        <f ca="1">IFERROR(CORREL(_xlfn.RANK.AVG(Summary!$N$3:$N$8,Summary!$N$3:$N$8),_xlfn.RANK.AVG(Summary!BV$3:BV$8,Summary!BV$3:BV$8,0)),0)</f>
        <v>-0.35294117647058815</v>
      </c>
      <c r="BV13">
        <f ca="1">IFERROR(CORREL(_xlfn.RANK.AVG(Summary!$N$3:$N$8,Summary!$N$3:$N$8),_xlfn.RANK.AVG(Summary!BW$3:BW$8,Summary!BW$3:BW$8,0)),0)</f>
        <v>0</v>
      </c>
      <c r="BW13">
        <f ca="1">IFERROR(CORREL(_xlfn.RANK.AVG(Summary!$N$3:$N$8,Summary!$N$3:$N$8),_xlfn.RANK.AVG(Summary!BX$3:BX$8,Summary!BX$3:BX$8,0)),0)</f>
        <v>-0.35294117647058815</v>
      </c>
      <c r="BX13">
        <f ca="1">IFERROR(CORREL(_xlfn.RANK.AVG(Summary!$N$3:$N$8,Summary!$N$3:$N$8),_xlfn.RANK.AVG(Summary!BY$3:BY$8,Summary!BY$3:BY$8,0)),0)</f>
        <v>0.76470588235294101</v>
      </c>
      <c r="BY13">
        <f ca="1">IFERROR(CORREL(_xlfn.RANK.AVG(Summary!$N$3:$N$8,Summary!$N$3:$N$8),_xlfn.RANK.AVG(Summary!BZ$3:BZ$8,Summary!BZ$3:BZ$8,0)),0)</f>
        <v>-0.89325960026886109</v>
      </c>
      <c r="BZ13">
        <f ca="1">IFERROR(CORREL(_xlfn.RANK.AVG(Summary!$N$3:$N$8,Summary!$N$3:$N$8),_xlfn.RANK.AVG(Summary!CA$3:CA$8,Summary!CA$3:CA$8,0)),0)</f>
        <v>-0.94117647058823506</v>
      </c>
      <c r="CA13">
        <f ca="1">IFERROR(CORREL(_xlfn.RANK.AVG(Summary!$N$3:$N$8,Summary!$N$3:$N$8),_xlfn.RANK.AVG(Summary!CB$3:CB$8,Summary!CB$3:CB$8,0)),0)</f>
        <v>-0.35294117647058815</v>
      </c>
    </row>
    <row r="14" spans="1:79">
      <c r="A14" s="4" t="s">
        <v>19</v>
      </c>
      <c r="B14">
        <f ca="1">IFERROR(CORREL(_xlfn.RANK.AVG(Summary!$O$3:$O$8,Summary!$O$3:$O$8),_xlfn.RANK.AVG(Summary!C$3:C$8,Summary!C$3:C$8,0)),0)</f>
        <v>-0.40451991747794525</v>
      </c>
      <c r="C14">
        <f ca="1">IFERROR(CORREL(_xlfn.RANK.AVG(Summary!$O$3:$O$8,Summary!$O$3:$O$8),_xlfn.RANK.AVG(Summary!D$3:D$8,Summary!D$3:D$8,0)),0)</f>
        <v>-0.40451991747794525</v>
      </c>
      <c r="D14">
        <f ca="1">IFERROR(CORREL(_xlfn.RANK.AVG(Summary!$O$3:$O$8,Summary!$O$3:$O$8),_xlfn.RANK.AVG(Summary!E$3:E$8,Summary!E$3:E$8,0)),0)</f>
        <v>-0.39852669849304284</v>
      </c>
      <c r="E14">
        <f ca="1">IFERROR(CORREL(_xlfn.RANK.AVG(Summary!$O$3:$O$8,Summary!$O$3:$O$8),_xlfn.RANK.AVG(Summary!F$3:F$8,Summary!F$3:F$8,0)),0)</f>
        <v>0.39852669849304284</v>
      </c>
      <c r="F14">
        <f ca="1">IFERROR(CORREL(_xlfn.RANK.AVG(Summary!$O$3:$O$8,Summary!$O$3:$O$8),_xlfn.RANK.AVG(Summary!G$3:G$8,Summary!G$3:G$8,0)),0)</f>
        <v>-0.39852669849304284</v>
      </c>
      <c r="G14">
        <f ca="1">IFERROR(CORREL(_xlfn.RANK.AVG(Summary!$O$3:$O$8,Summary!$O$3:$O$8),_xlfn.RANK.AVG(Summary!H$3:H$8,Summary!H$3:H$8,0)),0)</f>
        <v>-0.39852669849304284</v>
      </c>
      <c r="H14">
        <f ca="1">IFERROR(CORREL(_xlfn.RANK.AVG(Summary!$O$3:$O$8,Summary!$O$3:$O$8),_xlfn.RANK.AVG(Summary!I$3:I$8,Summary!I$3:I$8,0)),0)</f>
        <v>0.13284223283101429</v>
      </c>
      <c r="I14">
        <f ca="1">IFERROR(CORREL(_xlfn.RANK.AVG(Summary!$O$3:$O$8,Summary!$O$3:$O$8),_xlfn.RANK.AVG(Summary!J$3:J$8,Summary!J$3:J$8,0)),0)</f>
        <v>-0.39852669849304284</v>
      </c>
      <c r="J14">
        <f ca="1">IFERROR(CORREL(_xlfn.RANK.AVG(Summary!$O$3:$O$8,Summary!$O$3:$O$8),_xlfn.RANK.AVG(Summary!K$3:K$8,Summary!K$3:K$8,0)),0)</f>
        <v>-0.39852669849304284</v>
      </c>
      <c r="K14">
        <f ca="1">IFERROR(CORREL(_xlfn.RANK.AVG(Summary!$O$3:$O$8,Summary!$O$3:$O$8),_xlfn.RANK.AVG(Summary!L$3:L$8,Summary!L$3:L$8,0)),0)</f>
        <v>0.13284223283101429</v>
      </c>
      <c r="L14">
        <f ca="1">IFERROR(CORREL(_xlfn.RANK.AVG(Summary!$O$3:$O$8,Summary!$O$3:$O$8),_xlfn.RANK.AVG(Summary!M$3:M$8,Summary!M$3:M$8,0)),0)</f>
        <v>-0.39852669849304284</v>
      </c>
      <c r="M14">
        <f ca="1">IFERROR(CORREL(_xlfn.RANK.AVG(Summary!$O$3:$O$8,Summary!$O$3:$O$8),_xlfn.RANK.AVG(Summary!N$3:N$8,Summary!N$3:N$8,0)),0)</f>
        <v>0.13284223283101429</v>
      </c>
      <c r="N14">
        <f ca="1">IFERROR(CORREL(_xlfn.RANK.AVG(Summary!$O$3:$O$8,Summary!$O$3:$O$8),_xlfn.RANK.AVG(Summary!O$3:O$8,Summary!O$3:O$8,0)),0)</f>
        <v>0.99999999999999978</v>
      </c>
      <c r="O14">
        <f ca="1">IFERROR(CORREL(_xlfn.RANK.AVG(Summary!$O$3:$O$8,Summary!$O$3:$O$8),_xlfn.RANK.AVG(Summary!P$3:P$8,Summary!P$3:P$8,0)),0)</f>
        <v>0.99999999999999978</v>
      </c>
      <c r="P14">
        <f ca="1">IFERROR(CORREL(_xlfn.RANK.AVG(Summary!$O$3:$O$8,Summary!$O$3:$O$8),_xlfn.RANK.AVG(Summary!Q$3:Q$8,Summary!Q$3:Q$8,0)),0)</f>
        <v>-0.13483997249264842</v>
      </c>
      <c r="Q14">
        <f ca="1">IFERROR(CORREL(_xlfn.RANK.AVG(Summary!$O$3:$O$8,Summary!$O$3:$O$8),_xlfn.RANK.AVG(Summary!R$3:R$8,Summary!R$3:R$8,0)),0)</f>
        <v>-0.77459666924148329</v>
      </c>
      <c r="R14">
        <f ca="1">IFERROR(CORREL(_xlfn.RANK.AVG(Summary!$O$3:$O$8,Summary!$O$3:$O$8),_xlfn.RANK.AVG(Summary!S$3:S$8,Summary!S$3:S$8,0)),0)</f>
        <v>-0.4173650061841514</v>
      </c>
      <c r="S14">
        <f ca="1">IFERROR(CORREL(_xlfn.RANK.AVG(Summary!$O$3:$O$8,Summary!$O$3:$O$8),_xlfn.RANK.AVG(Summary!T$3:T$8,Summary!T$3:T$8,0)),0)</f>
        <v>-0.46475800154489</v>
      </c>
      <c r="T14">
        <f ca="1">IFERROR(CORREL(_xlfn.RANK.AVG(Summary!$O$3:$O$8,Summary!$O$3:$O$8),_xlfn.RANK.AVG(Summary!U$3:U$8,Summary!U$3:U$8,0)),0)</f>
        <v>0.77459666924148329</v>
      </c>
      <c r="U14">
        <f ca="1">IFERROR(CORREL(_xlfn.RANK.AVG(Summary!$O$3:$O$8,Summary!$O$3:$O$8),_xlfn.RANK.AVG(Summary!V$3:V$8,Summary!V$3:V$8,0)),0)</f>
        <v>-0.19999999999999996</v>
      </c>
      <c r="V14">
        <f ca="1">IFERROR(CORREL(_xlfn.RANK.AVG(Summary!$O$3:$O$8,Summary!$O$3:$O$8),_xlfn.RANK.AVG(Summary!W$3:W$8,Summary!W$3:W$8,0)),0)</f>
        <v>0.13483997249264842</v>
      </c>
      <c r="W14">
        <f ca="1">IFERROR(CORREL(_xlfn.RANK.AVG(Summary!$O$3:$O$8,Summary!$O$3:$O$8),_xlfn.RANK.AVG(Summary!X$3:X$8,Summary!X$3:X$8,0)),0)</f>
        <v>0.66421116415507142</v>
      </c>
      <c r="X14">
        <f ca="1">IFERROR(CORREL(_xlfn.RANK.AVG(Summary!$O$3:$O$8,Summary!$O$3:$O$8),_xlfn.RANK.AVG(Summary!Y$3:Y$8,Summary!Y$3:Y$8,0)),0)</f>
        <v>0.13284223283101429</v>
      </c>
      <c r="Y14">
        <f ca="1">IFERROR(CORREL(_xlfn.RANK.AVG(Summary!$O$3:$O$8,Summary!$O$3:$O$8),_xlfn.RANK.AVG(Summary!Z$3:Z$8,Summary!Z$3:Z$8,0)),0)</f>
        <v>0.46475800154489</v>
      </c>
      <c r="Z14">
        <f ca="1">IFERROR(CORREL(_xlfn.RANK.AVG(Summary!$O$3:$O$8,Summary!$O$3:$O$8),_xlfn.RANK.AVG(Summary!AA$3:AA$8,Summary!AA$3:AA$8,0)),0)</f>
        <v>0</v>
      </c>
      <c r="AA14">
        <f ca="1">IFERROR(CORREL(_xlfn.RANK.AVG(Summary!$O$3:$O$8,Summary!$O$3:$O$8),_xlfn.RANK.AVG(Summary!AB$3:AB$8,Summary!AB$3:AB$8,0)),0)</f>
        <v>0.13912166872805046</v>
      </c>
      <c r="AB14">
        <f ca="1">IFERROR(CORREL(_xlfn.RANK.AVG(Summary!$O$3:$O$8,Summary!$O$3:$O$8),_xlfn.RANK.AVG(Summary!AC$3:AC$8,Summary!AC$3:AC$8,0)),0)</f>
        <v>0</v>
      </c>
      <c r="AC14">
        <f ca="1">IFERROR(CORREL(_xlfn.RANK.AVG(Summary!$O$3:$O$8,Summary!$O$3:$O$8),_xlfn.RANK.AVG(Summary!AD$3:AD$8,Summary!AD$3:AD$8,0)),0)</f>
        <v>0.46475800154489</v>
      </c>
      <c r="AD14">
        <f ca="1">IFERROR(CORREL(_xlfn.RANK.AVG(Summary!$O$3:$O$8,Summary!$O$3:$O$8),_xlfn.RANK.AVG(Summary!AE$3:AE$8,Summary!AE$3:AE$8,0)),0)</f>
        <v>0.13284223283101429</v>
      </c>
      <c r="AE14">
        <f ca="1">IFERROR(CORREL(_xlfn.RANK.AVG(Summary!$O$3:$O$8,Summary!$O$3:$O$8),_xlfn.RANK.AVG(Summary!AF$3:AF$8,Summary!AF$3:AF$8,0)),0)</f>
        <v>0</v>
      </c>
      <c r="AF14">
        <f ca="1">IFERROR(CORREL(_xlfn.RANK.AVG(Summary!$O$3:$O$8,Summary!$O$3:$O$8),_xlfn.RANK.AVG(Summary!AG$3:AG$8,Summary!AG$3:AG$8,0)),0)</f>
        <v>-0.67419986246324204</v>
      </c>
      <c r="AG14">
        <f ca="1">IFERROR(CORREL(_xlfn.RANK.AVG(Summary!$O$3:$O$8,Summary!$O$3:$O$8),_xlfn.RANK.AVG(Summary!AH$3:AH$8,Summary!AH$3:AH$8,0)),0)</f>
        <v>-0.19999999999999996</v>
      </c>
      <c r="AH14">
        <f ca="1">IFERROR(CORREL(_xlfn.RANK.AVG(Summary!$O$3:$O$8,Summary!$O$3:$O$8),_xlfn.RANK.AVG(Summary!AI$3:AI$8,Summary!AI$3:AI$8,0)),0)</f>
        <v>-0.77459666924148329</v>
      </c>
      <c r="AI14">
        <f ca="1">IFERROR(CORREL(_xlfn.RANK.AVG(Summary!$O$3:$O$8,Summary!$O$3:$O$8),_xlfn.RANK.AVG(Summary!AJ$3:AJ$8,Summary!AJ$3:AJ$8,0)),0)</f>
        <v>-0.30983866769659335</v>
      </c>
      <c r="AJ14">
        <f ca="1">IFERROR(CORREL(_xlfn.RANK.AVG(Summary!$O$3:$O$8,Summary!$O$3:$O$8),_xlfn.RANK.AVG(Summary!AK$3:AK$8,Summary!AK$3:AK$8,0)),0)</f>
        <v>0</v>
      </c>
      <c r="AK14">
        <f ca="1">IFERROR(CORREL(_xlfn.RANK.AVG(Summary!$O$3:$O$8,Summary!$O$3:$O$8),_xlfn.RANK.AVG(Summary!AL$3:AL$8,Summary!AL$3:AL$8,0)),0)</f>
        <v>0.19999999999999996</v>
      </c>
      <c r="AL14">
        <f ca="1">IFERROR(CORREL(_xlfn.RANK.AVG(Summary!$O$3:$O$8,Summary!$O$3:$O$8),_xlfn.RANK.AVG(Summary!AM$3:AM$8,Summary!AM$3:AM$8,0)),0)</f>
        <v>-0.13483997249264842</v>
      </c>
      <c r="AM14">
        <f ca="1">IFERROR(CORREL(_xlfn.RANK.AVG(Summary!$O$3:$O$8,Summary!$O$3:$O$8),_xlfn.RANK.AVG(Summary!AN$3:AN$8,Summary!AN$3:AN$8,0)),0)</f>
        <v>-0.46475800154489</v>
      </c>
      <c r="AN14">
        <f ca="1">IFERROR(CORREL(_xlfn.RANK.AVG(Summary!$O$3:$O$8,Summary!$O$3:$O$8),_xlfn.RANK.AVG(Summary!AO$3:AO$8,Summary!AO$3:AO$8,0)),0)</f>
        <v>0</v>
      </c>
      <c r="AO14">
        <f ca="1">IFERROR(CORREL(_xlfn.RANK.AVG(Summary!$O$3:$O$8,Summary!$O$3:$O$8),_xlfn.RANK.AVG(Summary!AP$3:AP$8,Summary!AP$3:AP$8,0)),0)</f>
        <v>-0.39852669849304284</v>
      </c>
      <c r="AP14">
        <f ca="1">IFERROR(CORREL(_xlfn.RANK.AVG(Summary!$O$3:$O$8,Summary!$O$3:$O$8),_xlfn.RANK.AVG(Summary!AQ$3:AQ$8,Summary!AQ$3:AQ$8,0)),0)</f>
        <v>0</v>
      </c>
      <c r="AQ14">
        <f ca="1">IFERROR(CORREL(_xlfn.RANK.AVG(Summary!$O$3:$O$8,Summary!$O$3:$O$8),_xlfn.RANK.AVG(Summary!AR$3:AR$8,Summary!AR$3:AR$8,0)),0)</f>
        <v>-0.13284223283101429</v>
      </c>
      <c r="AR14">
        <f ca="1">IFERROR(CORREL(_xlfn.RANK.AVG(Summary!$O$3:$O$8,Summary!$O$3:$O$8),_xlfn.RANK.AVG(Summary!AS$3:AS$8,Summary!AS$3:AS$8,0)),0)</f>
        <v>0.13483997249264842</v>
      </c>
      <c r="AS14">
        <f ca="1">IFERROR(CORREL(_xlfn.RANK.AVG(Summary!$O$3:$O$8,Summary!$O$3:$O$8),_xlfn.RANK.AVG(Summary!AT$3:AT$8,Summary!AT$3:AT$8,0)),0)</f>
        <v>0</v>
      </c>
      <c r="AT14">
        <f ca="1">IFERROR(CORREL(_xlfn.RANK.AVG(Summary!$O$3:$O$8,Summary!$O$3:$O$8),_xlfn.RANK.AVG(Summary!AU$3:AU$8,Summary!AU$3:AU$8,0)),0)</f>
        <v>-0.77459666924148329</v>
      </c>
      <c r="AU14">
        <f ca="1">IFERROR(CORREL(_xlfn.RANK.AVG(Summary!$O$3:$O$8,Summary!$O$3:$O$8),_xlfn.RANK.AVG(Summary!AV$3:AV$8,Summary!AV$3:AV$8,0)),0)</f>
        <v>-0.13912166872805046</v>
      </c>
      <c r="AV14">
        <f ca="1">IFERROR(CORREL(_xlfn.RANK.AVG(Summary!$O$3:$O$8,Summary!$O$3:$O$8),_xlfn.RANK.AVG(Summary!AW$3:AW$8,Summary!AW$3:AW$8,0)),0)</f>
        <v>-0.13912166872805046</v>
      </c>
      <c r="AW14">
        <f ca="1">IFERROR(CORREL(_xlfn.RANK.AVG(Summary!$O$3:$O$8,Summary!$O$3:$O$8),_xlfn.RANK.AVG(Summary!AX$3:AX$8,Summary!AX$3:AX$8,0)),0)</f>
        <v>-0.13912166872805046</v>
      </c>
      <c r="AX14">
        <f ca="1">IFERROR(CORREL(_xlfn.RANK.AVG(Summary!$O$3:$O$8,Summary!$O$3:$O$8),_xlfn.RANK.AVG(Summary!AY$3:AY$8,Summary!AY$3:AY$8,0)),0)</f>
        <v>0.13912166872805046</v>
      </c>
      <c r="AY14">
        <f ca="1">IFERROR(CORREL(_xlfn.RANK.AVG(Summary!$O$3:$O$8,Summary!$O$3:$O$8),_xlfn.RANK.AVG(Summary!AZ$3:AZ$8,Summary!AZ$3:AZ$8,0)),0)</f>
        <v>-0.13284223283101429</v>
      </c>
      <c r="AZ14">
        <f ca="1">IFERROR(CORREL(_xlfn.RANK.AVG(Summary!$O$3:$O$8,Summary!$O$3:$O$8),_xlfn.RANK.AVG(Summary!BA$3:BA$8,Summary!BA$3:BA$8,0)),0)</f>
        <v>0</v>
      </c>
      <c r="BA14">
        <f ca="1">IFERROR(CORREL(_xlfn.RANK.AVG(Summary!$O$3:$O$8,Summary!$O$3:$O$8),_xlfn.RANK.AVG(Summary!BB$3:BB$8,Summary!BB$3:BB$8,0)),0)</f>
        <v>0.39852669849304284</v>
      </c>
      <c r="BB14">
        <f ca="1">IFERROR(CORREL(_xlfn.RANK.AVG(Summary!$O$3:$O$8,Summary!$O$3:$O$8),_xlfn.RANK.AVG(Summary!BC$3:BC$8,Summary!BC$3:BC$8,0)),0)</f>
        <v>0.31622776601683794</v>
      </c>
      <c r="BC14">
        <f ca="1">IFERROR(CORREL(_xlfn.RANK.AVG(Summary!$O$3:$O$8,Summary!$O$3:$O$8),_xlfn.RANK.AVG(Summary!BD$3:BD$8,Summary!BD$3:BD$8,0)),0)</f>
        <v>-0.13284223283101429</v>
      </c>
      <c r="BD14">
        <f ca="1">IFERROR(CORREL(_xlfn.RANK.AVG(Summary!$O$3:$O$8,Summary!$O$3:$O$8),_xlfn.RANK.AVG(Summary!BE$3:BE$8,Summary!BE$3:BE$8,0)),0)</f>
        <v>0.13284223283101429</v>
      </c>
      <c r="BE14">
        <f ca="1">IFERROR(CORREL(_xlfn.RANK.AVG(Summary!$O$3:$O$8,Summary!$O$3:$O$8),_xlfn.RANK.AVG(Summary!BF$3:BF$8,Summary!BF$3:BF$8,0)),0)</f>
        <v>-0.13284223283101429</v>
      </c>
      <c r="BF14">
        <f ca="1">IFERROR(CORREL(_xlfn.RANK.AVG(Summary!$O$3:$O$8,Summary!$O$3:$O$8),_xlfn.RANK.AVG(Summary!BG$3:BG$8,Summary!BG$3:BG$8,0)),0)</f>
        <v>0.13284223283101429</v>
      </c>
      <c r="BG14">
        <f ca="1">IFERROR(CORREL(_xlfn.RANK.AVG(Summary!$O$3:$O$8,Summary!$O$3:$O$8),_xlfn.RANK.AVG(Summary!BH$3:BH$8,Summary!BH$3:BH$8,0)),0)</f>
        <v>0.13284223283101429</v>
      </c>
      <c r="BH14">
        <f ca="1">IFERROR(CORREL(_xlfn.RANK.AVG(Summary!$O$3:$O$8,Summary!$O$3:$O$8),_xlfn.RANK.AVG(Summary!BI$3:BI$8,Summary!BI$3:BI$8,0)),0)</f>
        <v>0</v>
      </c>
      <c r="BI14">
        <f ca="1">IFERROR(CORREL(_xlfn.RANK.AVG(Summary!$O$3:$O$8,Summary!$O$3:$O$8),_xlfn.RANK.AVG(Summary!BJ$3:BJ$8,Summary!BJ$3:BJ$8,0)),0)</f>
        <v>0</v>
      </c>
      <c r="BJ14">
        <f ca="1">IFERROR(CORREL(_xlfn.RANK.AVG(Summary!$O$3:$O$8,Summary!$O$3:$O$8),_xlfn.RANK.AVG(Summary!BK$3:BK$8,Summary!BK$3:BK$8,0)),0)</f>
        <v>-0.13284223283101429</v>
      </c>
      <c r="BK14">
        <f ca="1">IFERROR(CORREL(_xlfn.RANK.AVG(Summary!$O$3:$O$8,Summary!$O$3:$O$8),_xlfn.RANK.AVG(Summary!BL$3:BL$8,Summary!BL$3:BL$8,0)),0)</f>
        <v>-0.19999999999999996</v>
      </c>
      <c r="BL14">
        <f ca="1">IFERROR(CORREL(_xlfn.RANK.AVG(Summary!$O$3:$O$8,Summary!$O$3:$O$8),_xlfn.RANK.AVG(Summary!BM$3:BM$8,Summary!BM$3:BM$8,0)),0)</f>
        <v>-0.13284223283101429</v>
      </c>
      <c r="BM14">
        <f ca="1">IFERROR(CORREL(_xlfn.RANK.AVG(Summary!$O$3:$O$8,Summary!$O$3:$O$8),_xlfn.RANK.AVG(Summary!BN$3:BN$8,Summary!BN$3:BN$8,0)),0)</f>
        <v>0.13483997249264842</v>
      </c>
      <c r="BN14">
        <f ca="1">IFERROR(CORREL(_xlfn.RANK.AVG(Summary!$O$3:$O$8,Summary!$O$3:$O$8),_xlfn.RANK.AVG(Summary!BO$3:BO$8,Summary!BO$3:BO$8,0)),0)</f>
        <v>-0.66421116415507142</v>
      </c>
      <c r="BO14">
        <f ca="1">IFERROR(CORREL(_xlfn.RANK.AVG(Summary!$O$3:$O$8,Summary!$O$3:$O$8),_xlfn.RANK.AVG(Summary!BP$3:BP$8,Summary!BP$3:BP$8,0)),0)</f>
        <v>-0.39852669849304284</v>
      </c>
      <c r="BP14">
        <f ca="1">IFERROR(CORREL(_xlfn.RANK.AVG(Summary!$O$3:$O$8,Summary!$O$3:$O$8),_xlfn.RANK.AVG(Summary!BQ$3:BQ$8,Summary!BQ$3:BQ$8,0)),0)</f>
        <v>0.31622776601683794</v>
      </c>
      <c r="BQ14">
        <f ca="1">IFERROR(CORREL(_xlfn.RANK.AVG(Summary!$O$3:$O$8,Summary!$O$3:$O$8),_xlfn.RANK.AVG(Summary!BR$3:BR$8,Summary!BR$3:BR$8,0)),0)</f>
        <v>-0.13284223283101429</v>
      </c>
      <c r="BR14">
        <f ca="1">IFERROR(CORREL(_xlfn.RANK.AVG(Summary!$O$3:$O$8,Summary!$O$3:$O$8),_xlfn.RANK.AVG(Summary!BS$3:BS$8,Summary!BS$3:BS$8,0)),0)</f>
        <v>-0.13284223283101429</v>
      </c>
      <c r="BS14">
        <f ca="1">IFERROR(CORREL(_xlfn.RANK.AVG(Summary!$O$3:$O$8,Summary!$O$3:$O$8),_xlfn.RANK.AVG(Summary!BT$3:BT$8,Summary!BT$3:BT$8,0)),0)</f>
        <v>0.13284223283101429</v>
      </c>
      <c r="BT14">
        <f ca="1">IFERROR(CORREL(_xlfn.RANK.AVG(Summary!$O$3:$O$8,Summary!$O$3:$O$8),_xlfn.RANK.AVG(Summary!BU$3:BU$8,Summary!BU$3:BU$8,0)),0)</f>
        <v>-0.39852669849304284</v>
      </c>
      <c r="BU14">
        <f ca="1">IFERROR(CORREL(_xlfn.RANK.AVG(Summary!$O$3:$O$8,Summary!$O$3:$O$8),_xlfn.RANK.AVG(Summary!BV$3:BV$8,Summary!BV$3:BV$8,0)),0)</f>
        <v>0.39852669849304284</v>
      </c>
      <c r="BV14">
        <f ca="1">IFERROR(CORREL(_xlfn.RANK.AVG(Summary!$O$3:$O$8,Summary!$O$3:$O$8),_xlfn.RANK.AVG(Summary!BW$3:BW$8,Summary!BW$3:BW$8,0)),0)</f>
        <v>0</v>
      </c>
      <c r="BW14">
        <f ca="1">IFERROR(CORREL(_xlfn.RANK.AVG(Summary!$O$3:$O$8,Summary!$O$3:$O$8),_xlfn.RANK.AVG(Summary!BX$3:BX$8,Summary!BX$3:BX$8,0)),0)</f>
        <v>0.39852669849304284</v>
      </c>
      <c r="BX14">
        <f ca="1">IFERROR(CORREL(_xlfn.RANK.AVG(Summary!$O$3:$O$8,Summary!$O$3:$O$8),_xlfn.RANK.AVG(Summary!BY$3:BY$8,Summary!BY$3:BY$8,0)),0)</f>
        <v>0.39852669849304284</v>
      </c>
      <c r="BY14">
        <f ca="1">IFERROR(CORREL(_xlfn.RANK.AVG(Summary!$O$3:$O$8,Summary!$O$3:$O$8),_xlfn.RANK.AVG(Summary!BZ$3:BZ$8,Summary!BZ$3:BZ$8,0)),0)</f>
        <v>-0.13912166872805046</v>
      </c>
      <c r="BZ14">
        <f ca="1">IFERROR(CORREL(_xlfn.RANK.AVG(Summary!$O$3:$O$8,Summary!$O$3:$O$8),_xlfn.RANK.AVG(Summary!CA$3:CA$8,Summary!CA$3:CA$8,0)),0)</f>
        <v>-0.39852669849304284</v>
      </c>
      <c r="CA14">
        <f ca="1">IFERROR(CORREL(_xlfn.RANK.AVG(Summary!$O$3:$O$8,Summary!$O$3:$O$8),_xlfn.RANK.AVG(Summary!CB$3:CB$8,Summary!CB$3:CB$8,0)),0)</f>
        <v>-0.39852669849304284</v>
      </c>
    </row>
    <row r="15" spans="1:79">
      <c r="A15" s="4" t="s">
        <v>21</v>
      </c>
      <c r="B15">
        <f ca="1">IFERROR(CORREL(_xlfn.RANK.AVG(Summary!$P$3:$P$8,Summary!$P$3:$P$8),_xlfn.RANK.AVG(Summary!C$3:C$8,Summary!C$3:C$8,0)),0)</f>
        <v>-0.40451991747794525</v>
      </c>
      <c r="C15">
        <f ca="1">IFERROR(CORREL(_xlfn.RANK.AVG(Summary!$P$3:$P$8,Summary!$P$3:$P$8),_xlfn.RANK.AVG(Summary!D$3:D$8,Summary!D$3:D$8,0)),0)</f>
        <v>-0.40451991747794525</v>
      </c>
      <c r="D15">
        <f ca="1">IFERROR(CORREL(_xlfn.RANK.AVG(Summary!$P$3:$P$8,Summary!$P$3:$P$8),_xlfn.RANK.AVG(Summary!E$3:E$8,Summary!E$3:E$8,0)),0)</f>
        <v>-0.39852669849304284</v>
      </c>
      <c r="E15">
        <f ca="1">IFERROR(CORREL(_xlfn.RANK.AVG(Summary!$P$3:$P$8,Summary!$P$3:$P$8),_xlfn.RANK.AVG(Summary!F$3:F$8,Summary!F$3:F$8,0)),0)</f>
        <v>0.39852669849304284</v>
      </c>
      <c r="F15">
        <f ca="1">IFERROR(CORREL(_xlfn.RANK.AVG(Summary!$P$3:$P$8,Summary!$P$3:$P$8),_xlfn.RANK.AVG(Summary!G$3:G$8,Summary!G$3:G$8,0)),0)</f>
        <v>-0.39852669849304284</v>
      </c>
      <c r="G15">
        <f ca="1">IFERROR(CORREL(_xlfn.RANK.AVG(Summary!$P$3:$P$8,Summary!$P$3:$P$8),_xlfn.RANK.AVG(Summary!H$3:H$8,Summary!H$3:H$8,0)),0)</f>
        <v>-0.39852669849304284</v>
      </c>
      <c r="H15">
        <f ca="1">IFERROR(CORREL(_xlfn.RANK.AVG(Summary!$P$3:$P$8,Summary!$P$3:$P$8),_xlfn.RANK.AVG(Summary!I$3:I$8,Summary!I$3:I$8,0)),0)</f>
        <v>0.13284223283101429</v>
      </c>
      <c r="I15">
        <f ca="1">IFERROR(CORREL(_xlfn.RANK.AVG(Summary!$P$3:$P$8,Summary!$P$3:$P$8),_xlfn.RANK.AVG(Summary!J$3:J$8,Summary!J$3:J$8,0)),0)</f>
        <v>-0.39852669849304284</v>
      </c>
      <c r="J15">
        <f ca="1">IFERROR(CORREL(_xlfn.RANK.AVG(Summary!$P$3:$P$8,Summary!$P$3:$P$8),_xlfn.RANK.AVG(Summary!K$3:K$8,Summary!K$3:K$8,0)),0)</f>
        <v>-0.39852669849304284</v>
      </c>
      <c r="K15">
        <f ca="1">IFERROR(CORREL(_xlfn.RANK.AVG(Summary!$P$3:$P$8,Summary!$P$3:$P$8),_xlfn.RANK.AVG(Summary!L$3:L$8,Summary!L$3:L$8,0)),0)</f>
        <v>0.13284223283101429</v>
      </c>
      <c r="L15">
        <f ca="1">IFERROR(CORREL(_xlfn.RANK.AVG(Summary!$P$3:$P$8,Summary!$P$3:$P$8),_xlfn.RANK.AVG(Summary!M$3:M$8,Summary!M$3:M$8,0)),0)</f>
        <v>-0.39852669849304284</v>
      </c>
      <c r="M15">
        <f ca="1">IFERROR(CORREL(_xlfn.RANK.AVG(Summary!$P$3:$P$8,Summary!$P$3:$P$8),_xlfn.RANK.AVG(Summary!N$3:N$8,Summary!N$3:N$8,0)),0)</f>
        <v>0.13284223283101429</v>
      </c>
      <c r="N15">
        <f ca="1">IFERROR(CORREL(_xlfn.RANK.AVG(Summary!$P$3:$P$8,Summary!$P$3:$P$8),_xlfn.RANK.AVG(Summary!O$3:O$8,Summary!O$3:O$8,0)),0)</f>
        <v>0.99999999999999978</v>
      </c>
      <c r="O15">
        <f ca="1">IFERROR(CORREL(_xlfn.RANK.AVG(Summary!$P$3:$P$8,Summary!$P$3:$P$8),_xlfn.RANK.AVG(Summary!P$3:P$8,Summary!P$3:P$8,0)),0)</f>
        <v>0.99999999999999978</v>
      </c>
      <c r="P15">
        <f ca="1">IFERROR(CORREL(_xlfn.RANK.AVG(Summary!$P$3:$P$8,Summary!$P$3:$P$8),_xlfn.RANK.AVG(Summary!Q$3:Q$8,Summary!Q$3:Q$8,0)),0)</f>
        <v>-0.13483997249264842</v>
      </c>
      <c r="Q15">
        <f ca="1">IFERROR(CORREL(_xlfn.RANK.AVG(Summary!$P$3:$P$8,Summary!$P$3:$P$8),_xlfn.RANK.AVG(Summary!R$3:R$8,Summary!R$3:R$8,0)),0)</f>
        <v>-0.77459666924148329</v>
      </c>
      <c r="R15">
        <f ca="1">IFERROR(CORREL(_xlfn.RANK.AVG(Summary!$P$3:$P$8,Summary!$P$3:$P$8),_xlfn.RANK.AVG(Summary!S$3:S$8,Summary!S$3:S$8,0)),0)</f>
        <v>-0.4173650061841514</v>
      </c>
      <c r="S15">
        <f ca="1">IFERROR(CORREL(_xlfn.RANK.AVG(Summary!$P$3:$P$8,Summary!$P$3:$P$8),_xlfn.RANK.AVG(Summary!T$3:T$8,Summary!T$3:T$8,0)),0)</f>
        <v>-0.46475800154489</v>
      </c>
      <c r="T15">
        <f ca="1">IFERROR(CORREL(_xlfn.RANK.AVG(Summary!$P$3:$P$8,Summary!$P$3:$P$8),_xlfn.RANK.AVG(Summary!U$3:U$8,Summary!U$3:U$8,0)),0)</f>
        <v>0.77459666924148329</v>
      </c>
      <c r="U15">
        <f ca="1">IFERROR(CORREL(_xlfn.RANK.AVG(Summary!$P$3:$P$8,Summary!$P$3:$P$8),_xlfn.RANK.AVG(Summary!V$3:V$8,Summary!V$3:V$8,0)),0)</f>
        <v>-0.19999999999999996</v>
      </c>
      <c r="V15">
        <f ca="1">IFERROR(CORREL(_xlfn.RANK.AVG(Summary!$P$3:$P$8,Summary!$P$3:$P$8),_xlfn.RANK.AVG(Summary!W$3:W$8,Summary!W$3:W$8,0)),0)</f>
        <v>0.13483997249264842</v>
      </c>
      <c r="W15">
        <f ca="1">IFERROR(CORREL(_xlfn.RANK.AVG(Summary!$P$3:$P$8,Summary!$P$3:$P$8),_xlfn.RANK.AVG(Summary!X$3:X$8,Summary!X$3:X$8,0)),0)</f>
        <v>0.66421116415507142</v>
      </c>
      <c r="X15">
        <f ca="1">IFERROR(CORREL(_xlfn.RANK.AVG(Summary!$P$3:$P$8,Summary!$P$3:$P$8),_xlfn.RANK.AVG(Summary!Y$3:Y$8,Summary!Y$3:Y$8,0)),0)</f>
        <v>0.13284223283101429</v>
      </c>
      <c r="Y15">
        <f ca="1">IFERROR(CORREL(_xlfn.RANK.AVG(Summary!$P$3:$P$8,Summary!$P$3:$P$8),_xlfn.RANK.AVG(Summary!Z$3:Z$8,Summary!Z$3:Z$8,0)),0)</f>
        <v>0.46475800154489</v>
      </c>
      <c r="Z15">
        <f ca="1">IFERROR(CORREL(_xlfn.RANK.AVG(Summary!$P$3:$P$8,Summary!$P$3:$P$8),_xlfn.RANK.AVG(Summary!AA$3:AA$8,Summary!AA$3:AA$8,0)),0)</f>
        <v>0</v>
      </c>
      <c r="AA15">
        <f ca="1">IFERROR(CORREL(_xlfn.RANK.AVG(Summary!$P$3:$P$8,Summary!$P$3:$P$8),_xlfn.RANK.AVG(Summary!AB$3:AB$8,Summary!AB$3:AB$8,0)),0)</f>
        <v>0.13912166872805046</v>
      </c>
      <c r="AB15">
        <f ca="1">IFERROR(CORREL(_xlfn.RANK.AVG(Summary!$P$3:$P$8,Summary!$P$3:$P$8),_xlfn.RANK.AVG(Summary!AC$3:AC$8,Summary!AC$3:AC$8,0)),0)</f>
        <v>0</v>
      </c>
      <c r="AC15">
        <f ca="1">IFERROR(CORREL(_xlfn.RANK.AVG(Summary!$P$3:$P$8,Summary!$P$3:$P$8),_xlfn.RANK.AVG(Summary!AD$3:AD$8,Summary!AD$3:AD$8,0)),0)</f>
        <v>0.46475800154489</v>
      </c>
      <c r="AD15">
        <f ca="1">IFERROR(CORREL(_xlfn.RANK.AVG(Summary!$P$3:$P$8,Summary!$P$3:$P$8),_xlfn.RANK.AVG(Summary!AE$3:AE$8,Summary!AE$3:AE$8,0)),0)</f>
        <v>0.13284223283101429</v>
      </c>
      <c r="AE15">
        <f ca="1">IFERROR(CORREL(_xlfn.RANK.AVG(Summary!$P$3:$P$8,Summary!$P$3:$P$8),_xlfn.RANK.AVG(Summary!AF$3:AF$8,Summary!AF$3:AF$8,0)),0)</f>
        <v>0</v>
      </c>
      <c r="AF15">
        <f ca="1">IFERROR(CORREL(_xlfn.RANK.AVG(Summary!$P$3:$P$8,Summary!$P$3:$P$8),_xlfn.RANK.AVG(Summary!AG$3:AG$8,Summary!AG$3:AG$8,0)),0)</f>
        <v>-0.67419986246324204</v>
      </c>
      <c r="AG15">
        <f ca="1">IFERROR(CORREL(_xlfn.RANK.AVG(Summary!$P$3:$P$8,Summary!$P$3:$P$8),_xlfn.RANK.AVG(Summary!AH$3:AH$8,Summary!AH$3:AH$8,0)),0)</f>
        <v>-0.19999999999999996</v>
      </c>
      <c r="AH15">
        <f ca="1">IFERROR(CORREL(_xlfn.RANK.AVG(Summary!$P$3:$P$8,Summary!$P$3:$P$8),_xlfn.RANK.AVG(Summary!AI$3:AI$8,Summary!AI$3:AI$8,0)),0)</f>
        <v>-0.77459666924148329</v>
      </c>
      <c r="AI15">
        <f ca="1">IFERROR(CORREL(_xlfn.RANK.AVG(Summary!$P$3:$P$8,Summary!$P$3:$P$8),_xlfn.RANK.AVG(Summary!AJ$3:AJ$8,Summary!AJ$3:AJ$8,0)),0)</f>
        <v>-0.30983866769659335</v>
      </c>
      <c r="AJ15">
        <f ca="1">IFERROR(CORREL(_xlfn.RANK.AVG(Summary!$P$3:$P$8,Summary!$P$3:$P$8),_xlfn.RANK.AVG(Summary!AK$3:AK$8,Summary!AK$3:AK$8,0)),0)</f>
        <v>0</v>
      </c>
      <c r="AK15">
        <f ca="1">IFERROR(CORREL(_xlfn.RANK.AVG(Summary!$P$3:$P$8,Summary!$P$3:$P$8),_xlfn.RANK.AVG(Summary!AL$3:AL$8,Summary!AL$3:AL$8,0)),0)</f>
        <v>0.19999999999999996</v>
      </c>
      <c r="AL15">
        <f ca="1">IFERROR(CORREL(_xlfn.RANK.AVG(Summary!$P$3:$P$8,Summary!$P$3:$P$8),_xlfn.RANK.AVG(Summary!AM$3:AM$8,Summary!AM$3:AM$8,0)),0)</f>
        <v>-0.13483997249264842</v>
      </c>
      <c r="AM15">
        <f ca="1">IFERROR(CORREL(_xlfn.RANK.AVG(Summary!$P$3:$P$8,Summary!$P$3:$P$8),_xlfn.RANK.AVG(Summary!AN$3:AN$8,Summary!AN$3:AN$8,0)),0)</f>
        <v>-0.46475800154489</v>
      </c>
      <c r="AN15">
        <f ca="1">IFERROR(CORREL(_xlfn.RANK.AVG(Summary!$P$3:$P$8,Summary!$P$3:$P$8),_xlfn.RANK.AVG(Summary!AO$3:AO$8,Summary!AO$3:AO$8,0)),0)</f>
        <v>0</v>
      </c>
      <c r="AO15">
        <f ca="1">IFERROR(CORREL(_xlfn.RANK.AVG(Summary!$P$3:$P$8,Summary!$P$3:$P$8),_xlfn.RANK.AVG(Summary!AP$3:AP$8,Summary!AP$3:AP$8,0)),0)</f>
        <v>-0.39852669849304284</v>
      </c>
      <c r="AP15">
        <f ca="1">IFERROR(CORREL(_xlfn.RANK.AVG(Summary!$P$3:$P$8,Summary!$P$3:$P$8),_xlfn.RANK.AVG(Summary!AQ$3:AQ$8,Summary!AQ$3:AQ$8,0)),0)</f>
        <v>0</v>
      </c>
      <c r="AQ15">
        <f ca="1">IFERROR(CORREL(_xlfn.RANK.AVG(Summary!$P$3:$P$8,Summary!$P$3:$P$8),_xlfn.RANK.AVG(Summary!AR$3:AR$8,Summary!AR$3:AR$8,0)),0)</f>
        <v>-0.13284223283101429</v>
      </c>
      <c r="AR15">
        <f ca="1">IFERROR(CORREL(_xlfn.RANK.AVG(Summary!$P$3:$P$8,Summary!$P$3:$P$8),_xlfn.RANK.AVG(Summary!AS$3:AS$8,Summary!AS$3:AS$8,0)),0)</f>
        <v>0.13483997249264842</v>
      </c>
      <c r="AS15">
        <f ca="1">IFERROR(CORREL(_xlfn.RANK.AVG(Summary!$P$3:$P$8,Summary!$P$3:$P$8),_xlfn.RANK.AVG(Summary!AT$3:AT$8,Summary!AT$3:AT$8,0)),0)</f>
        <v>0</v>
      </c>
      <c r="AT15">
        <f ca="1">IFERROR(CORREL(_xlfn.RANK.AVG(Summary!$P$3:$P$8,Summary!$P$3:$P$8),_xlfn.RANK.AVG(Summary!AU$3:AU$8,Summary!AU$3:AU$8,0)),0)</f>
        <v>-0.77459666924148329</v>
      </c>
      <c r="AU15">
        <f ca="1">IFERROR(CORREL(_xlfn.RANK.AVG(Summary!$P$3:$P$8,Summary!$P$3:$P$8),_xlfn.RANK.AVG(Summary!AV$3:AV$8,Summary!AV$3:AV$8,0)),0)</f>
        <v>-0.13912166872805046</v>
      </c>
      <c r="AV15">
        <f ca="1">IFERROR(CORREL(_xlfn.RANK.AVG(Summary!$P$3:$P$8,Summary!$P$3:$P$8),_xlfn.RANK.AVG(Summary!AW$3:AW$8,Summary!AW$3:AW$8,0)),0)</f>
        <v>-0.13912166872805046</v>
      </c>
      <c r="AW15">
        <f ca="1">IFERROR(CORREL(_xlfn.RANK.AVG(Summary!$P$3:$P$8,Summary!$P$3:$P$8),_xlfn.RANK.AVG(Summary!AX$3:AX$8,Summary!AX$3:AX$8,0)),0)</f>
        <v>-0.13912166872805046</v>
      </c>
      <c r="AX15">
        <f ca="1">IFERROR(CORREL(_xlfn.RANK.AVG(Summary!$P$3:$P$8,Summary!$P$3:$P$8),_xlfn.RANK.AVG(Summary!AY$3:AY$8,Summary!AY$3:AY$8,0)),0)</f>
        <v>0.13912166872805046</v>
      </c>
      <c r="AY15">
        <f ca="1">IFERROR(CORREL(_xlfn.RANK.AVG(Summary!$P$3:$P$8,Summary!$P$3:$P$8),_xlfn.RANK.AVG(Summary!AZ$3:AZ$8,Summary!AZ$3:AZ$8,0)),0)</f>
        <v>-0.13284223283101429</v>
      </c>
      <c r="AZ15">
        <f ca="1">IFERROR(CORREL(_xlfn.RANK.AVG(Summary!$P$3:$P$8,Summary!$P$3:$P$8),_xlfn.RANK.AVG(Summary!BA$3:BA$8,Summary!BA$3:BA$8,0)),0)</f>
        <v>0</v>
      </c>
      <c r="BA15">
        <f ca="1">IFERROR(CORREL(_xlfn.RANK.AVG(Summary!$P$3:$P$8,Summary!$P$3:$P$8),_xlfn.RANK.AVG(Summary!BB$3:BB$8,Summary!BB$3:BB$8,0)),0)</f>
        <v>0.39852669849304284</v>
      </c>
      <c r="BB15">
        <f ca="1">IFERROR(CORREL(_xlfn.RANK.AVG(Summary!$P$3:$P$8,Summary!$P$3:$P$8),_xlfn.RANK.AVG(Summary!BC$3:BC$8,Summary!BC$3:BC$8,0)),0)</f>
        <v>0.31622776601683794</v>
      </c>
      <c r="BC15">
        <f ca="1">IFERROR(CORREL(_xlfn.RANK.AVG(Summary!$P$3:$P$8,Summary!$P$3:$P$8),_xlfn.RANK.AVG(Summary!BD$3:BD$8,Summary!BD$3:BD$8,0)),0)</f>
        <v>-0.13284223283101429</v>
      </c>
      <c r="BD15">
        <f ca="1">IFERROR(CORREL(_xlfn.RANK.AVG(Summary!$P$3:$P$8,Summary!$P$3:$P$8),_xlfn.RANK.AVG(Summary!BE$3:BE$8,Summary!BE$3:BE$8,0)),0)</f>
        <v>0.13284223283101429</v>
      </c>
      <c r="BE15">
        <f ca="1">IFERROR(CORREL(_xlfn.RANK.AVG(Summary!$P$3:$P$8,Summary!$P$3:$P$8),_xlfn.RANK.AVG(Summary!BF$3:BF$8,Summary!BF$3:BF$8,0)),0)</f>
        <v>-0.13284223283101429</v>
      </c>
      <c r="BF15">
        <f ca="1">IFERROR(CORREL(_xlfn.RANK.AVG(Summary!$P$3:$P$8,Summary!$P$3:$P$8),_xlfn.RANK.AVG(Summary!BG$3:BG$8,Summary!BG$3:BG$8,0)),0)</f>
        <v>0.13284223283101429</v>
      </c>
      <c r="BG15">
        <f ca="1">IFERROR(CORREL(_xlfn.RANK.AVG(Summary!$P$3:$P$8,Summary!$P$3:$P$8),_xlfn.RANK.AVG(Summary!BH$3:BH$8,Summary!BH$3:BH$8,0)),0)</f>
        <v>0.13284223283101429</v>
      </c>
      <c r="BH15">
        <f ca="1">IFERROR(CORREL(_xlfn.RANK.AVG(Summary!$P$3:$P$8,Summary!$P$3:$P$8),_xlfn.RANK.AVG(Summary!BI$3:BI$8,Summary!BI$3:BI$8,0)),0)</f>
        <v>0</v>
      </c>
      <c r="BI15">
        <f ca="1">IFERROR(CORREL(_xlfn.RANK.AVG(Summary!$P$3:$P$8,Summary!$P$3:$P$8),_xlfn.RANK.AVG(Summary!BJ$3:BJ$8,Summary!BJ$3:BJ$8,0)),0)</f>
        <v>0</v>
      </c>
      <c r="BJ15">
        <f ca="1">IFERROR(CORREL(_xlfn.RANK.AVG(Summary!$P$3:$P$8,Summary!$P$3:$P$8),_xlfn.RANK.AVG(Summary!BK$3:BK$8,Summary!BK$3:BK$8,0)),0)</f>
        <v>-0.13284223283101429</v>
      </c>
      <c r="BK15">
        <f ca="1">IFERROR(CORREL(_xlfn.RANK.AVG(Summary!$P$3:$P$8,Summary!$P$3:$P$8),_xlfn.RANK.AVG(Summary!BL$3:BL$8,Summary!BL$3:BL$8,0)),0)</f>
        <v>-0.19999999999999996</v>
      </c>
      <c r="BL15">
        <f ca="1">IFERROR(CORREL(_xlfn.RANK.AVG(Summary!$P$3:$P$8,Summary!$P$3:$P$8),_xlfn.RANK.AVG(Summary!BM$3:BM$8,Summary!BM$3:BM$8,0)),0)</f>
        <v>-0.13284223283101429</v>
      </c>
      <c r="BM15">
        <f ca="1">IFERROR(CORREL(_xlfn.RANK.AVG(Summary!$P$3:$P$8,Summary!$P$3:$P$8),_xlfn.RANK.AVG(Summary!BN$3:BN$8,Summary!BN$3:BN$8,0)),0)</f>
        <v>0.13483997249264842</v>
      </c>
      <c r="BN15">
        <f ca="1">IFERROR(CORREL(_xlfn.RANK.AVG(Summary!$P$3:$P$8,Summary!$P$3:$P$8),_xlfn.RANK.AVG(Summary!BO$3:BO$8,Summary!BO$3:BO$8,0)),0)</f>
        <v>-0.66421116415507142</v>
      </c>
      <c r="BO15">
        <f ca="1">IFERROR(CORREL(_xlfn.RANK.AVG(Summary!$P$3:$P$8,Summary!$P$3:$P$8),_xlfn.RANK.AVG(Summary!BP$3:BP$8,Summary!BP$3:BP$8,0)),0)</f>
        <v>-0.39852669849304284</v>
      </c>
      <c r="BP15">
        <f ca="1">IFERROR(CORREL(_xlfn.RANK.AVG(Summary!$P$3:$P$8,Summary!$P$3:$P$8),_xlfn.RANK.AVG(Summary!BQ$3:BQ$8,Summary!BQ$3:BQ$8,0)),0)</f>
        <v>0.31622776601683794</v>
      </c>
      <c r="BQ15">
        <f ca="1">IFERROR(CORREL(_xlfn.RANK.AVG(Summary!$P$3:$P$8,Summary!$P$3:$P$8),_xlfn.RANK.AVG(Summary!BR$3:BR$8,Summary!BR$3:BR$8,0)),0)</f>
        <v>-0.13284223283101429</v>
      </c>
      <c r="BR15">
        <f ca="1">IFERROR(CORREL(_xlfn.RANK.AVG(Summary!$P$3:$P$8,Summary!$P$3:$P$8),_xlfn.RANK.AVG(Summary!BS$3:BS$8,Summary!BS$3:BS$8,0)),0)</f>
        <v>-0.13284223283101429</v>
      </c>
      <c r="BS15">
        <f ca="1">IFERROR(CORREL(_xlfn.RANK.AVG(Summary!$P$3:$P$8,Summary!$P$3:$P$8),_xlfn.RANK.AVG(Summary!BT$3:BT$8,Summary!BT$3:BT$8,0)),0)</f>
        <v>0.13284223283101429</v>
      </c>
      <c r="BT15">
        <f ca="1">IFERROR(CORREL(_xlfn.RANK.AVG(Summary!$P$3:$P$8,Summary!$P$3:$P$8),_xlfn.RANK.AVG(Summary!BU$3:BU$8,Summary!BU$3:BU$8,0)),0)</f>
        <v>-0.39852669849304284</v>
      </c>
      <c r="BU15">
        <f ca="1">IFERROR(CORREL(_xlfn.RANK.AVG(Summary!$P$3:$P$8,Summary!$P$3:$P$8),_xlfn.RANK.AVG(Summary!BV$3:BV$8,Summary!BV$3:BV$8,0)),0)</f>
        <v>0.39852669849304284</v>
      </c>
      <c r="BV15">
        <f ca="1">IFERROR(CORREL(_xlfn.RANK.AVG(Summary!$P$3:$P$8,Summary!$P$3:$P$8),_xlfn.RANK.AVG(Summary!BW$3:BW$8,Summary!BW$3:BW$8,0)),0)</f>
        <v>0</v>
      </c>
      <c r="BW15">
        <f ca="1">IFERROR(CORREL(_xlfn.RANK.AVG(Summary!$P$3:$P$8,Summary!$P$3:$P$8),_xlfn.RANK.AVG(Summary!BX$3:BX$8,Summary!BX$3:BX$8,0)),0)</f>
        <v>0.39852669849304284</v>
      </c>
      <c r="BX15">
        <f ca="1">IFERROR(CORREL(_xlfn.RANK.AVG(Summary!$P$3:$P$8,Summary!$P$3:$P$8),_xlfn.RANK.AVG(Summary!BY$3:BY$8,Summary!BY$3:BY$8,0)),0)</f>
        <v>0.39852669849304284</v>
      </c>
      <c r="BY15">
        <f ca="1">IFERROR(CORREL(_xlfn.RANK.AVG(Summary!$P$3:$P$8,Summary!$P$3:$P$8),_xlfn.RANK.AVG(Summary!BZ$3:BZ$8,Summary!BZ$3:BZ$8,0)),0)</f>
        <v>-0.13912166872805046</v>
      </c>
      <c r="BZ15">
        <f ca="1">IFERROR(CORREL(_xlfn.RANK.AVG(Summary!$P$3:$P$8,Summary!$P$3:$P$8),_xlfn.RANK.AVG(Summary!CA$3:CA$8,Summary!CA$3:CA$8,0)),0)</f>
        <v>-0.39852669849304284</v>
      </c>
      <c r="CA15">
        <f ca="1">IFERROR(CORREL(_xlfn.RANK.AVG(Summary!$P$3:$P$8,Summary!$P$3:$P$8),_xlfn.RANK.AVG(Summary!CB$3:CB$8,Summary!CB$3:CB$8,0)),0)</f>
        <v>-0.39852669849304284</v>
      </c>
    </row>
    <row r="16" spans="1:79">
      <c r="A16" s="4" t="s">
        <v>26</v>
      </c>
      <c r="B16">
        <f ca="1">IFERROR(CORREL(_xlfn.RANK.AVG(Summary!$Q$3:$Q$8,Summary!$Q$3:$Q$8),_xlfn.RANK.AVG(Summary!C$3:C$8,Summary!C$3:C$8,0)),0)</f>
        <v>0.45454545454545453</v>
      </c>
      <c r="C16">
        <f ca="1">IFERROR(CORREL(_xlfn.RANK.AVG(Summary!$Q$3:$Q$8,Summary!$Q$3:$Q$8),_xlfn.RANK.AVG(Summary!D$3:D$8,Summary!D$3:D$8,0)),0)</f>
        <v>0.45454545454545453</v>
      </c>
      <c r="D16">
        <f ca="1">IFERROR(CORREL(_xlfn.RANK.AVG(Summary!$Q$3:$Q$8,Summary!$Q$3:$Q$8),_xlfn.RANK.AVG(Summary!E$3:E$8,Summary!E$3:E$8,0)),0)</f>
        <v>0.44781107551989907</v>
      </c>
      <c r="E16">
        <f ca="1">IFERROR(CORREL(_xlfn.RANK.AVG(Summary!$Q$3:$Q$8,Summary!$Q$3:$Q$8),_xlfn.RANK.AVG(Summary!F$3:F$8,Summary!F$3:F$8,0)),0)</f>
        <v>-0.26868664531193942</v>
      </c>
      <c r="F16">
        <f ca="1">IFERROR(CORREL(_xlfn.RANK.AVG(Summary!$Q$3:$Q$8,Summary!$Q$3:$Q$8),_xlfn.RANK.AVG(Summary!G$3:G$8,Summary!G$3:G$8,0)),0)</f>
        <v>0.44781107551989907</v>
      </c>
      <c r="G16">
        <f ca="1">IFERROR(CORREL(_xlfn.RANK.AVG(Summary!$Q$3:$Q$8,Summary!$Q$3:$Q$8),_xlfn.RANK.AVG(Summary!H$3:H$8,Summary!H$3:H$8,0)),0)</f>
        <v>0.44781107551989907</v>
      </c>
      <c r="H16">
        <f ca="1">IFERROR(CORREL(_xlfn.RANK.AVG(Summary!$Q$3:$Q$8,Summary!$Q$3:$Q$8),_xlfn.RANK.AVG(Summary!I$3:I$8,Summary!I$3:I$8,0)),0)</f>
        <v>-5.9708143402653201E-2</v>
      </c>
      <c r="I16">
        <f ca="1">IFERROR(CORREL(_xlfn.RANK.AVG(Summary!$Q$3:$Q$8,Summary!$Q$3:$Q$8),_xlfn.RANK.AVG(Summary!J$3:J$8,Summary!J$3:J$8,0)),0)</f>
        <v>0.44781107551989907</v>
      </c>
      <c r="J16">
        <f ca="1">IFERROR(CORREL(_xlfn.RANK.AVG(Summary!$Q$3:$Q$8,Summary!$Q$3:$Q$8),_xlfn.RANK.AVG(Summary!K$3:K$8,Summary!K$3:K$8,0)),0)</f>
        <v>0.44781107551989907</v>
      </c>
      <c r="K16">
        <f ca="1">IFERROR(CORREL(_xlfn.RANK.AVG(Summary!$Q$3:$Q$8,Summary!$Q$3:$Q$8),_xlfn.RANK.AVG(Summary!L$3:L$8,Summary!L$3:L$8,0)),0)</f>
        <v>-5.9708143402653201E-2</v>
      </c>
      <c r="L16">
        <f ca="1">IFERROR(CORREL(_xlfn.RANK.AVG(Summary!$Q$3:$Q$8,Summary!$Q$3:$Q$8),_xlfn.RANK.AVG(Summary!M$3:M$8,Summary!M$3:M$8,0)),0)</f>
        <v>0.26868664531193942</v>
      </c>
      <c r="M16">
        <f ca="1">IFERROR(CORREL(_xlfn.RANK.AVG(Summary!$Q$3:$Q$8,Summary!$Q$3:$Q$8),_xlfn.RANK.AVG(Summary!N$3:N$8,Summary!N$3:N$8,0)),0)</f>
        <v>-5.9708143402653201E-2</v>
      </c>
      <c r="N16">
        <f ca="1">IFERROR(CORREL(_xlfn.RANK.AVG(Summary!$Q$3:$Q$8,Summary!$Q$3:$Q$8),_xlfn.RANK.AVG(Summary!O$3:O$8,Summary!O$3:O$8,0)),0)</f>
        <v>-0.13483997249264842</v>
      </c>
      <c r="O16">
        <f ca="1">IFERROR(CORREL(_xlfn.RANK.AVG(Summary!$Q$3:$Q$8,Summary!$Q$3:$Q$8),_xlfn.RANK.AVG(Summary!P$3:P$8,Summary!P$3:P$8,0)),0)</f>
        <v>-0.13483997249264842</v>
      </c>
      <c r="P16">
        <f ca="1">IFERROR(CORREL(_xlfn.RANK.AVG(Summary!$Q$3:$Q$8,Summary!$Q$3:$Q$8),_xlfn.RANK.AVG(Summary!Q$3:Q$8,Summary!Q$3:Q$8,0)),0)</f>
        <v>1</v>
      </c>
      <c r="Q16">
        <f ca="1">IFERROR(CORREL(_xlfn.RANK.AVG(Summary!$Q$3:$Q$8,Summary!$Q$3:$Q$8),_xlfn.RANK.AVG(Summary!R$3:R$8,Summary!R$3:R$8,0)),0)</f>
        <v>3.4815531191139566E-2</v>
      </c>
      <c r="R16">
        <f ca="1">IFERROR(CORREL(_xlfn.RANK.AVG(Summary!$Q$3:$Q$8,Summary!$Q$3:$Q$8),_xlfn.RANK.AVG(Summary!S$3:S$8,Summary!S$3:S$8,0)),0)</f>
        <v>0.21885688981825285</v>
      </c>
      <c r="S16">
        <f ca="1">IFERROR(CORREL(_xlfn.RANK.AVG(Summary!$Q$3:$Q$8,Summary!$Q$3:$Q$8),_xlfn.RANK.AVG(Summary!T$3:T$8,Summary!T$3:T$8,0)),0)</f>
        <v>-3.4815531191139566E-2</v>
      </c>
      <c r="T16">
        <f ca="1">IFERROR(CORREL(_xlfn.RANK.AVG(Summary!$Q$3:$Q$8,Summary!$Q$3:$Q$8),_xlfn.RANK.AVG(Summary!U$3:U$8,Summary!U$3:U$8,0)),0)</f>
        <v>-3.4815531191139566E-2</v>
      </c>
      <c r="U16">
        <f ca="1">IFERROR(CORREL(_xlfn.RANK.AVG(Summary!$Q$3:$Q$8,Summary!$Q$3:$Q$8),_xlfn.RANK.AVG(Summary!V$3:V$8,Summary!V$3:V$8,0)),0)</f>
        <v>0.13483997249264842</v>
      </c>
      <c r="V16">
        <f ca="1">IFERROR(CORREL(_xlfn.RANK.AVG(Summary!$Q$3:$Q$8,Summary!$Q$3:$Q$8),_xlfn.RANK.AVG(Summary!W$3:W$8,Summary!W$3:W$8,0)),0)</f>
        <v>0.93939393939393945</v>
      </c>
      <c r="W16">
        <f ca="1">IFERROR(CORREL(_xlfn.RANK.AVG(Summary!$Q$3:$Q$8,Summary!$Q$3:$Q$8),_xlfn.RANK.AVG(Summary!X$3:X$8,Summary!X$3:X$8,0)),0)</f>
        <v>-0.50751921892255225</v>
      </c>
      <c r="X16">
        <f ca="1">IFERROR(CORREL(_xlfn.RANK.AVG(Summary!$Q$3:$Q$8,Summary!$Q$3:$Q$8),_xlfn.RANK.AVG(Summary!Y$3:Y$8,Summary!Y$3:Y$8,0)),0)</f>
        <v>-0.98518436614377791</v>
      </c>
      <c r="Y16">
        <f ca="1">IFERROR(CORREL(_xlfn.RANK.AVG(Summary!$Q$3:$Q$8,Summary!$Q$3:$Q$8),_xlfn.RANK.AVG(Summary!Z$3:Z$8,Summary!Z$3:Z$8,0)),0)</f>
        <v>3.4815531191139566E-2</v>
      </c>
      <c r="Z16">
        <f ca="1">IFERROR(CORREL(_xlfn.RANK.AVG(Summary!$Q$3:$Q$8,Summary!$Q$3:$Q$8),_xlfn.RANK.AVG(Summary!AA$3:AA$8,Summary!AA$3:AA$8,0)),0)</f>
        <v>0</v>
      </c>
      <c r="AA16">
        <f ca="1">IFERROR(CORREL(_xlfn.RANK.AVG(Summary!$Q$3:$Q$8,Summary!$Q$3:$Q$8),_xlfn.RANK.AVG(Summary!AB$3:AB$8,Summary!AB$3:AB$8,0)),0)</f>
        <v>-0.46897904961054182</v>
      </c>
      <c r="AB16">
        <f ca="1">IFERROR(CORREL(_xlfn.RANK.AVG(Summary!$Q$3:$Q$8,Summary!$Q$3:$Q$8),_xlfn.RANK.AVG(Summary!AC$3:AC$8,Summary!AC$3:AC$8,0)),0)</f>
        <v>0</v>
      </c>
      <c r="AC16">
        <f ca="1">IFERROR(CORREL(_xlfn.RANK.AVG(Summary!$Q$3:$Q$8,Summary!$Q$3:$Q$8),_xlfn.RANK.AVG(Summary!AD$3:AD$8,Summary!AD$3:AD$8,0)),0)</f>
        <v>3.4815531191139566E-2</v>
      </c>
      <c r="AD16">
        <f ca="1">IFERROR(CORREL(_xlfn.RANK.AVG(Summary!$Q$3:$Q$8,Summary!$Q$3:$Q$8),_xlfn.RANK.AVG(Summary!AE$3:AE$8,Summary!AE$3:AE$8,0)),0)</f>
        <v>0.92547622274112473</v>
      </c>
      <c r="AE16">
        <f ca="1">IFERROR(CORREL(_xlfn.RANK.AVG(Summary!$Q$3:$Q$8,Summary!$Q$3:$Q$8),_xlfn.RANK.AVG(Summary!AF$3:AF$8,Summary!AF$3:AF$8,0)),0)</f>
        <v>0</v>
      </c>
      <c r="AF16">
        <f ca="1">IFERROR(CORREL(_xlfn.RANK.AVG(Summary!$Q$3:$Q$8,Summary!$Q$3:$Q$8),_xlfn.RANK.AVG(Summary!AG$3:AG$8,Summary!AG$3:AG$8,0)),0)</f>
        <v>0.51515151515151514</v>
      </c>
      <c r="AG16">
        <f ca="1">IFERROR(CORREL(_xlfn.RANK.AVG(Summary!$Q$3:$Q$8,Summary!$Q$3:$Q$8),_xlfn.RANK.AVG(Summary!AH$3:AH$8,Summary!AH$3:AH$8,0)),0)</f>
        <v>0.13483997249264842</v>
      </c>
      <c r="AH16">
        <f ca="1">IFERROR(CORREL(_xlfn.RANK.AVG(Summary!$Q$3:$Q$8,Summary!$Q$3:$Q$8),_xlfn.RANK.AVG(Summary!AI$3:AI$8,Summary!AI$3:AI$8,0)),0)</f>
        <v>3.4815531191139566E-2</v>
      </c>
      <c r="AI16">
        <f ca="1">IFERROR(CORREL(_xlfn.RANK.AVG(Summary!$Q$3:$Q$8,Summary!$Q$3:$Q$8),_xlfn.RANK.AVG(Summary!AJ$3:AJ$8,Summary!AJ$3:AJ$8,0)),0)</f>
        <v>-0.40037860869810504</v>
      </c>
      <c r="AJ16">
        <f ca="1">IFERROR(CORREL(_xlfn.RANK.AVG(Summary!$Q$3:$Q$8,Summary!$Q$3:$Q$8),_xlfn.RANK.AVG(Summary!AK$3:AK$8,Summary!AK$3:AK$8,0)),0)</f>
        <v>0</v>
      </c>
      <c r="AK16">
        <f ca="1">IFERROR(CORREL(_xlfn.RANK.AVG(Summary!$Q$3:$Q$8,Summary!$Q$3:$Q$8),_xlfn.RANK.AVG(Summary!AL$3:AL$8,Summary!AL$3:AL$8,0)),0)</f>
        <v>-0.13483997249264842</v>
      </c>
      <c r="AL16">
        <f ca="1">IFERROR(CORREL(_xlfn.RANK.AVG(Summary!$Q$3:$Q$8,Summary!$Q$3:$Q$8),_xlfn.RANK.AVG(Summary!AM$3:AM$8,Summary!AM$3:AM$8,0)),0)</f>
        <v>1</v>
      </c>
      <c r="AM16">
        <f ca="1">IFERROR(CORREL(_xlfn.RANK.AVG(Summary!$Q$3:$Q$8,Summary!$Q$3:$Q$8),_xlfn.RANK.AVG(Summary!AN$3:AN$8,Summary!AN$3:AN$8,0)),0)</f>
        <v>-3.4815531191139566E-2</v>
      </c>
      <c r="AN16">
        <f ca="1">IFERROR(CORREL(_xlfn.RANK.AVG(Summary!$Q$3:$Q$8,Summary!$Q$3:$Q$8),_xlfn.RANK.AVG(Summary!AO$3:AO$8,Summary!AO$3:AO$8,0)),0)</f>
        <v>0</v>
      </c>
      <c r="AO16">
        <f ca="1">IFERROR(CORREL(_xlfn.RANK.AVG(Summary!$Q$3:$Q$8,Summary!$Q$3:$Q$8),_xlfn.RANK.AVG(Summary!AP$3:AP$8,Summary!AP$3:AP$8,0)),0)</f>
        <v>0.74635179253316508</v>
      </c>
      <c r="AP16">
        <f ca="1">IFERROR(CORREL(_xlfn.RANK.AVG(Summary!$Q$3:$Q$8,Summary!$Q$3:$Q$8),_xlfn.RANK.AVG(Summary!AQ$3:AQ$8,Summary!AQ$3:AQ$8,0)),0)</f>
        <v>0</v>
      </c>
      <c r="AQ16">
        <f ca="1">IFERROR(CORREL(_xlfn.RANK.AVG(Summary!$Q$3:$Q$8,Summary!$Q$3:$Q$8),_xlfn.RANK.AVG(Summary!AR$3:AR$8,Summary!AR$3:AR$8,0)),0)</f>
        <v>0.6866436491305119</v>
      </c>
      <c r="AR16">
        <f ca="1">IFERROR(CORREL(_xlfn.RANK.AVG(Summary!$Q$3:$Q$8,Summary!$Q$3:$Q$8),_xlfn.RANK.AVG(Summary!AS$3:AS$8,Summary!AS$3:AS$8,0)),0)</f>
        <v>-1</v>
      </c>
      <c r="AS16">
        <f ca="1">IFERROR(CORREL(_xlfn.RANK.AVG(Summary!$Q$3:$Q$8,Summary!$Q$3:$Q$8),_xlfn.RANK.AVG(Summary!AT$3:AT$8,Summary!AT$3:AT$8,0)),0)</f>
        <v>0</v>
      </c>
      <c r="AT16">
        <f ca="1">IFERROR(CORREL(_xlfn.RANK.AVG(Summary!$Q$3:$Q$8,Summary!$Q$3:$Q$8),_xlfn.RANK.AVG(Summary!AU$3:AU$8,Summary!AU$3:AU$8,0)),0)</f>
        <v>3.4815531191139566E-2</v>
      </c>
      <c r="AU16">
        <f ca="1">IFERROR(CORREL(_xlfn.RANK.AVG(Summary!$Q$3:$Q$8,Summary!$Q$3:$Q$8),_xlfn.RANK.AVG(Summary!AV$3:AV$8,Summary!AV$3:AV$8,0)),0)</f>
        <v>0.46897904961054182</v>
      </c>
      <c r="AV16">
        <f ca="1">IFERROR(CORREL(_xlfn.RANK.AVG(Summary!$Q$3:$Q$8,Summary!$Q$3:$Q$8),_xlfn.RANK.AVG(Summary!AW$3:AW$8,Summary!AW$3:AW$8,0)),0)</f>
        <v>0.46897904961054182</v>
      </c>
      <c r="AW16">
        <f ca="1">IFERROR(CORREL(_xlfn.RANK.AVG(Summary!$Q$3:$Q$8,Summary!$Q$3:$Q$8),_xlfn.RANK.AVG(Summary!AX$3:AX$8,Summary!AX$3:AX$8,0)),0)</f>
        <v>0.46897904961054182</v>
      </c>
      <c r="AX16">
        <f ca="1">IFERROR(CORREL(_xlfn.RANK.AVG(Summary!$Q$3:$Q$8,Summary!$Q$3:$Q$8),_xlfn.RANK.AVG(Summary!AY$3:AY$8,Summary!AY$3:AY$8,0)),0)</f>
        <v>-0.46897904961054182</v>
      </c>
      <c r="AY16">
        <f ca="1">IFERROR(CORREL(_xlfn.RANK.AVG(Summary!$Q$3:$Q$8,Summary!$Q$3:$Q$8),_xlfn.RANK.AVG(Summary!AZ$3:AZ$8,Summary!AZ$3:AZ$8,0)),0)</f>
        <v>5.9708143402653201E-2</v>
      </c>
      <c r="AZ16">
        <f ca="1">IFERROR(CORREL(_xlfn.RANK.AVG(Summary!$Q$3:$Q$8,Summary!$Q$3:$Q$8),_xlfn.RANK.AVG(Summary!BA$3:BA$8,Summary!BA$3:BA$8,0)),0)</f>
        <v>0</v>
      </c>
      <c r="BA16">
        <f ca="1">IFERROR(CORREL(_xlfn.RANK.AVG(Summary!$Q$3:$Q$8,Summary!$Q$3:$Q$8),_xlfn.RANK.AVG(Summary!BB$3:BB$8,Summary!BB$3:BB$8,0)),0)</f>
        <v>-0.44781107551989907</v>
      </c>
      <c r="BB16">
        <f ca="1">IFERROR(CORREL(_xlfn.RANK.AVG(Summary!$Q$3:$Q$8,Summary!$Q$3:$Q$8),_xlfn.RANK.AVG(Summary!BC$3:BC$8,Summary!BC$3:BC$8,0)),0)</f>
        <v>0.85280286542244166</v>
      </c>
      <c r="BC16">
        <f ca="1">IFERROR(CORREL(_xlfn.RANK.AVG(Summary!$Q$3:$Q$8,Summary!$Q$3:$Q$8),_xlfn.RANK.AVG(Summary!BD$3:BD$8,Summary!BD$3:BD$8,0)),0)</f>
        <v>0.80605993593581826</v>
      </c>
      <c r="BD16">
        <f ca="1">IFERROR(CORREL(_xlfn.RANK.AVG(Summary!$Q$3:$Q$8,Summary!$Q$3:$Q$8),_xlfn.RANK.AVG(Summary!BE$3:BE$8,Summary!BE$3:BE$8,0)),0)</f>
        <v>-0.98518436614377791</v>
      </c>
      <c r="BE16">
        <f ca="1">IFERROR(CORREL(_xlfn.RANK.AVG(Summary!$Q$3:$Q$8,Summary!$Q$3:$Q$8),_xlfn.RANK.AVG(Summary!BF$3:BF$8,Summary!BF$3:BF$8,0)),0)</f>
        <v>-0.92547622274112473</v>
      </c>
      <c r="BF16">
        <f ca="1">IFERROR(CORREL(_xlfn.RANK.AVG(Summary!$Q$3:$Q$8,Summary!$Q$3:$Q$8),_xlfn.RANK.AVG(Summary!BG$3:BG$8,Summary!BG$3:BG$8,0)),0)</f>
        <v>-0.53737329062387884</v>
      </c>
      <c r="BG16">
        <f ca="1">IFERROR(CORREL(_xlfn.RANK.AVG(Summary!$Q$3:$Q$8,Summary!$Q$3:$Q$8),_xlfn.RANK.AVG(Summary!BH$3:BH$8,Summary!BH$3:BH$8,0)),0)</f>
        <v>-5.9708143402653201E-2</v>
      </c>
      <c r="BH16">
        <f ca="1">IFERROR(CORREL(_xlfn.RANK.AVG(Summary!$Q$3:$Q$8,Summary!$Q$3:$Q$8),_xlfn.RANK.AVG(Summary!BI$3:BI$8,Summary!BI$3:BI$8,0)),0)</f>
        <v>0</v>
      </c>
      <c r="BI16">
        <f ca="1">IFERROR(CORREL(_xlfn.RANK.AVG(Summary!$Q$3:$Q$8,Summary!$Q$3:$Q$8),_xlfn.RANK.AVG(Summary!BJ$3:BJ$8,Summary!BJ$3:BJ$8,0)),0)</f>
        <v>0</v>
      </c>
      <c r="BJ16">
        <f ca="1">IFERROR(CORREL(_xlfn.RANK.AVG(Summary!$Q$3:$Q$8,Summary!$Q$3:$Q$8),_xlfn.RANK.AVG(Summary!BK$3:BK$8,Summary!BK$3:BK$8,0)),0)</f>
        <v>0.6866436491305119</v>
      </c>
      <c r="BK16">
        <f ca="1">IFERROR(CORREL(_xlfn.RANK.AVG(Summary!$Q$3:$Q$8,Summary!$Q$3:$Q$8),_xlfn.RANK.AVG(Summary!BL$3:BL$8,Summary!BL$3:BL$8,0)),0)</f>
        <v>-0.5393598899705937</v>
      </c>
      <c r="BL16">
        <f ca="1">IFERROR(CORREL(_xlfn.RANK.AVG(Summary!$Q$3:$Q$8,Summary!$Q$3:$Q$8),_xlfn.RANK.AVG(Summary!BM$3:BM$8,Summary!BM$3:BM$8,0)),0)</f>
        <v>-0.92547622274112473</v>
      </c>
      <c r="BM16">
        <f ca="1">IFERROR(CORREL(_xlfn.RANK.AVG(Summary!$Q$3:$Q$8,Summary!$Q$3:$Q$8),_xlfn.RANK.AVG(Summary!BN$3:BN$8,Summary!BN$3:BN$8,0)),0)</f>
        <v>-0.13636363636363635</v>
      </c>
      <c r="BN16">
        <f ca="1">IFERROR(CORREL(_xlfn.RANK.AVG(Summary!$Q$3:$Q$8,Summary!$Q$3:$Q$8),_xlfn.RANK.AVG(Summary!BO$3:BO$8,Summary!BO$3:BO$8,0)),0)</f>
        <v>-0.47766514722122561</v>
      </c>
      <c r="BO16">
        <f ca="1">IFERROR(CORREL(_xlfn.RANK.AVG(Summary!$Q$3:$Q$8,Summary!$Q$3:$Q$8),_xlfn.RANK.AVG(Summary!BP$3:BP$8,Summary!BP$3:BP$8,0)),0)</f>
        <v>-0.50751921892255225</v>
      </c>
      <c r="BP16">
        <f ca="1">IFERROR(CORREL(_xlfn.RANK.AVG(Summary!$Q$3:$Q$8,Summary!$Q$3:$Q$8),_xlfn.RANK.AVG(Summary!BQ$3:BQ$8,Summary!BQ$3:BQ$8,0)),0)</f>
        <v>0.85280286542244166</v>
      </c>
      <c r="BQ16">
        <f ca="1">IFERROR(CORREL(_xlfn.RANK.AVG(Summary!$Q$3:$Q$8,Summary!$Q$3:$Q$8),_xlfn.RANK.AVG(Summary!BR$3:BR$8,Summary!BR$3:BR$8,0)),0)</f>
        <v>0.80605993593581826</v>
      </c>
      <c r="BR16">
        <f ca="1">IFERROR(CORREL(_xlfn.RANK.AVG(Summary!$Q$3:$Q$8,Summary!$Q$3:$Q$8),_xlfn.RANK.AVG(Summary!BS$3:BS$8,Summary!BS$3:BS$8,0)),0)</f>
        <v>-0.62693550572785861</v>
      </c>
      <c r="BS16">
        <f ca="1">IFERROR(CORREL(_xlfn.RANK.AVG(Summary!$Q$3:$Q$8,Summary!$Q$3:$Q$8),_xlfn.RANK.AVG(Summary!BT$3:BT$8,Summary!BT$3:BT$8,0)),0)</f>
        <v>-5.9708143402653201E-2</v>
      </c>
      <c r="BT16">
        <f ca="1">IFERROR(CORREL(_xlfn.RANK.AVG(Summary!$Q$3:$Q$8,Summary!$Q$3:$Q$8),_xlfn.RANK.AVG(Summary!BU$3:BU$8,Summary!BU$3:BU$8,0)),0)</f>
        <v>0.44781107551989907</v>
      </c>
      <c r="BU16">
        <f ca="1">IFERROR(CORREL(_xlfn.RANK.AVG(Summary!$Q$3:$Q$8,Summary!$Q$3:$Q$8),_xlfn.RANK.AVG(Summary!BV$3:BV$8,Summary!BV$3:BV$8,0)),0)</f>
        <v>-0.26868664531193942</v>
      </c>
      <c r="BV16">
        <f ca="1">IFERROR(CORREL(_xlfn.RANK.AVG(Summary!$Q$3:$Q$8,Summary!$Q$3:$Q$8),_xlfn.RANK.AVG(Summary!BW$3:BW$8,Summary!BW$3:BW$8,0)),0)</f>
        <v>0</v>
      </c>
      <c r="BW16">
        <f ca="1">IFERROR(CORREL(_xlfn.RANK.AVG(Summary!$Q$3:$Q$8,Summary!$Q$3:$Q$8),_xlfn.RANK.AVG(Summary!BX$3:BX$8,Summary!BX$3:BX$8,0)),0)</f>
        <v>-0.26868664531193942</v>
      </c>
      <c r="BX16">
        <f ca="1">IFERROR(CORREL(_xlfn.RANK.AVG(Summary!$Q$3:$Q$8,Summary!$Q$3:$Q$8),_xlfn.RANK.AVG(Summary!BY$3:BY$8,Summary!BY$3:BY$8,0)),0)</f>
        <v>-0.44781107551989907</v>
      </c>
      <c r="BY16">
        <f ca="1">IFERROR(CORREL(_xlfn.RANK.AVG(Summary!$Q$3:$Q$8,Summary!$Q$3:$Q$8),_xlfn.RANK.AVG(Summary!BZ$3:BZ$8,Summary!BZ$3:BZ$8,0)),0)</f>
        <v>0.46897904961054182</v>
      </c>
      <c r="BZ16">
        <f ca="1">IFERROR(CORREL(_xlfn.RANK.AVG(Summary!$Q$3:$Q$8,Summary!$Q$3:$Q$8),_xlfn.RANK.AVG(Summary!CA$3:CA$8,Summary!CA$3:CA$8,0)),0)</f>
        <v>-2.98540717013266E-2</v>
      </c>
      <c r="CA16">
        <f ca="1">IFERROR(CORREL(_xlfn.RANK.AVG(Summary!$Q$3:$Q$8,Summary!$Q$3:$Q$8),_xlfn.RANK.AVG(Summary!CB$3:CB$8,Summary!CB$3:CB$8,0)),0)</f>
        <v>0.89562215103979814</v>
      </c>
    </row>
    <row r="17" spans="1:79">
      <c r="A17" s="4" t="s">
        <v>39</v>
      </c>
      <c r="B17">
        <f ca="1">IFERROR(CORREL(_xlfn.RANK.AVG(Summary!$R$3:$R$8,Summary!$R$3:$R$8),_xlfn.RANK.AVG(Summary!C$3:C$8,Summary!C$3:C$8,0)),0)</f>
        <v>0.80075721739621009</v>
      </c>
      <c r="C17">
        <f ca="1">IFERROR(CORREL(_xlfn.RANK.AVG(Summary!$R$3:$R$8,Summary!$R$3:$R$8),_xlfn.RANK.AVG(Summary!D$3:D$8,Summary!D$3:D$8,0)),0)</f>
        <v>0.80075721739621009</v>
      </c>
      <c r="D17">
        <f ca="1">IFERROR(CORREL(_xlfn.RANK.AVG(Summary!$R$3:$R$8,Summary!$R$3:$R$8),_xlfn.RANK.AVG(Summary!E$3:E$8,Summary!E$3:E$8,0)),0)</f>
        <v>0.78889349165554057</v>
      </c>
      <c r="E17">
        <f ca="1">IFERROR(CORREL(_xlfn.RANK.AVG(Summary!$R$3:$R$8,Summary!$R$3:$R$8),_xlfn.RANK.AVG(Summary!F$3:F$8,Summary!F$3:F$8,0)),0)</f>
        <v>-0.44589632137052287</v>
      </c>
      <c r="F17">
        <f ca="1">IFERROR(CORREL(_xlfn.RANK.AVG(Summary!$R$3:$R$8,Summary!$R$3:$R$8),_xlfn.RANK.AVG(Summary!G$3:G$8,Summary!G$3:G$8,0)),0)</f>
        <v>0.78889349165554057</v>
      </c>
      <c r="G17">
        <f ca="1">IFERROR(CORREL(_xlfn.RANK.AVG(Summary!$R$3:$R$8,Summary!$R$3:$R$8),_xlfn.RANK.AVG(Summary!H$3:H$8,Summary!H$3:H$8,0)),0)</f>
        <v>0.78889349165554057</v>
      </c>
      <c r="H17">
        <f ca="1">IFERROR(CORREL(_xlfn.RANK.AVG(Summary!$R$3:$R$8,Summary!$R$3:$R$8),_xlfn.RANK.AVG(Summary!I$3:I$8,Summary!I$3:I$8,0)),0)</f>
        <v>-0.54879547245602822</v>
      </c>
      <c r="I17">
        <f ca="1">IFERROR(CORREL(_xlfn.RANK.AVG(Summary!$R$3:$R$8,Summary!$R$3:$R$8),_xlfn.RANK.AVG(Summary!J$3:J$8,Summary!J$3:J$8,0)),0)</f>
        <v>0.78889349165554057</v>
      </c>
      <c r="J17">
        <f ca="1">IFERROR(CORREL(_xlfn.RANK.AVG(Summary!$R$3:$R$8,Summary!$R$3:$R$8),_xlfn.RANK.AVG(Summary!K$3:K$8,Summary!K$3:K$8,0)),0)</f>
        <v>0.78889349165554057</v>
      </c>
      <c r="K17">
        <f ca="1">IFERROR(CORREL(_xlfn.RANK.AVG(Summary!$R$3:$R$8,Summary!$R$3:$R$8),_xlfn.RANK.AVG(Summary!L$3:L$8,Summary!L$3:L$8,0)),0)</f>
        <v>-0.54879547245602822</v>
      </c>
      <c r="L17">
        <f ca="1">IFERROR(CORREL(_xlfn.RANK.AVG(Summary!$R$3:$R$8,Summary!$R$3:$R$8),_xlfn.RANK.AVG(Summary!M$3:M$8,Summary!M$3:M$8,0)),0)</f>
        <v>0.44589632137052287</v>
      </c>
      <c r="M17">
        <f ca="1">IFERROR(CORREL(_xlfn.RANK.AVG(Summary!$R$3:$R$8,Summary!$R$3:$R$8),_xlfn.RANK.AVG(Summary!N$3:N$8,Summary!N$3:N$8,0)),0)</f>
        <v>-0.54879547245602822</v>
      </c>
      <c r="N17">
        <f ca="1">IFERROR(CORREL(_xlfn.RANK.AVG(Summary!$R$3:$R$8,Summary!$R$3:$R$8),_xlfn.RANK.AVG(Summary!O$3:O$8,Summary!O$3:O$8,0)),0)</f>
        <v>-0.77459666924148329</v>
      </c>
      <c r="O17">
        <f ca="1">IFERROR(CORREL(_xlfn.RANK.AVG(Summary!$R$3:$R$8,Summary!$R$3:$R$8),_xlfn.RANK.AVG(Summary!P$3:P$8,Summary!P$3:P$8,0)),0)</f>
        <v>-0.77459666924148329</v>
      </c>
      <c r="P17">
        <f ca="1">IFERROR(CORREL(_xlfn.RANK.AVG(Summary!$R$3:$R$8,Summary!$R$3:$R$8),_xlfn.RANK.AVG(Summary!Q$3:Q$8,Summary!Q$3:Q$8,0)),0)</f>
        <v>3.4815531191139566E-2</v>
      </c>
      <c r="Q17">
        <f ca="1">IFERROR(CORREL(_xlfn.RANK.AVG(Summary!$R$3:$R$8,Summary!$R$3:$R$8),_xlfn.RANK.AVG(Summary!R$3:R$8,Summary!R$3:R$8,0)),0)</f>
        <v>0.99999999999999978</v>
      </c>
      <c r="R17">
        <f ca="1">IFERROR(CORREL(_xlfn.RANK.AVG(Summary!$R$3:$R$8,Summary!$R$3:$R$8),_xlfn.RANK.AVG(Summary!S$3:S$8,Summary!S$3:S$8,0)),0)</f>
        <v>0.8261843893231644</v>
      </c>
      <c r="S17">
        <f ca="1">IFERROR(CORREL(_xlfn.RANK.AVG(Summary!$R$3:$R$8,Summary!$R$3:$R$8),_xlfn.RANK.AVG(Summary!T$3:T$8,Summary!T$3:T$8,0)),0)</f>
        <v>0.91999999999999982</v>
      </c>
      <c r="T17">
        <f ca="1">IFERROR(CORREL(_xlfn.RANK.AVG(Summary!$R$3:$R$8,Summary!$R$3:$R$8),_xlfn.RANK.AVG(Summary!U$3:U$8,Summary!U$3:U$8,0)),0)</f>
        <v>-0.99999999999999978</v>
      </c>
      <c r="U17">
        <f ca="1">IFERROR(CORREL(_xlfn.RANK.AVG(Summary!$R$3:$R$8,Summary!$R$3:$R$8),_xlfn.RANK.AVG(Summary!V$3:V$8,Summary!V$3:V$8,0)),0)</f>
        <v>-0.46475800154489</v>
      </c>
      <c r="V17">
        <f ca="1">IFERROR(CORREL(_xlfn.RANK.AVG(Summary!$R$3:$R$8,Summary!$R$3:$R$8),_xlfn.RANK.AVG(Summary!W$3:W$8,Summary!W$3:W$8,0)),0)</f>
        <v>-3.4815531191139566E-2</v>
      </c>
      <c r="W17">
        <f ca="1">IFERROR(CORREL(_xlfn.RANK.AVG(Summary!$R$3:$R$8,Summary!$R$3:$R$8),_xlfn.RANK.AVG(Summary!X$3:X$8,Summary!X$3:X$8,0)),0)</f>
        <v>-0.85749292571254421</v>
      </c>
      <c r="X17">
        <f ca="1">IFERROR(CORREL(_xlfn.RANK.AVG(Summary!$R$3:$R$8,Summary!$R$3:$R$8),_xlfn.RANK.AVG(Summary!Y$3:Y$8,Summary!Y$3:Y$8,0)),0)</f>
        <v>-3.4299717028501764E-2</v>
      </c>
      <c r="Y17">
        <f ca="1">IFERROR(CORREL(_xlfn.RANK.AVG(Summary!$R$3:$R$8,Summary!$R$3:$R$8),_xlfn.RANK.AVG(Summary!Z$3:Z$8,Summary!Z$3:Z$8,0)),0)</f>
        <v>-0.91999999999999982</v>
      </c>
      <c r="Z17">
        <f ca="1">IFERROR(CORREL(_xlfn.RANK.AVG(Summary!$R$3:$R$8,Summary!$R$3:$R$8),_xlfn.RANK.AVG(Summary!AA$3:AA$8,Summary!AA$3:AA$8,0)),0)</f>
        <v>0</v>
      </c>
      <c r="AA17">
        <f ca="1">IFERROR(CORREL(_xlfn.RANK.AVG(Summary!$R$3:$R$8,Summary!$R$3:$R$8),_xlfn.RANK.AVG(Summary!AB$3:AB$8,Summary!AB$3:AB$8,0)),0)</f>
        <v>-0.39513166445890469</v>
      </c>
      <c r="AB17">
        <f ca="1">IFERROR(CORREL(_xlfn.RANK.AVG(Summary!$R$3:$R$8,Summary!$R$3:$R$8),_xlfn.RANK.AVG(Summary!AC$3:AC$8,Summary!AC$3:AC$8,0)),0)</f>
        <v>0</v>
      </c>
      <c r="AC17">
        <f ca="1">IFERROR(CORREL(_xlfn.RANK.AVG(Summary!$R$3:$R$8,Summary!$R$3:$R$8),_xlfn.RANK.AVG(Summary!AD$3:AD$8,Summary!AD$3:AD$8,0)),0)</f>
        <v>-0.91999999999999982</v>
      </c>
      <c r="AD17">
        <f ca="1">IFERROR(CORREL(_xlfn.RANK.AVG(Summary!$R$3:$R$8,Summary!$R$3:$R$8),_xlfn.RANK.AVG(Summary!AE$3:AE$8,Summary!AE$3:AE$8,0)),0)</f>
        <v>-3.4299717028501764E-2</v>
      </c>
      <c r="AE17">
        <f ca="1">IFERROR(CORREL(_xlfn.RANK.AVG(Summary!$R$3:$R$8,Summary!$R$3:$R$8),_xlfn.RANK.AVG(Summary!AF$3:AF$8,Summary!AF$3:AF$8,0)),0)</f>
        <v>0</v>
      </c>
      <c r="AF17">
        <f ca="1">IFERROR(CORREL(_xlfn.RANK.AVG(Summary!$R$3:$R$8,Summary!$R$3:$R$8),_xlfn.RANK.AVG(Summary!AG$3:AG$8,Summary!AG$3:AG$8,0)),0)</f>
        <v>0.8703882797784892</v>
      </c>
      <c r="AG17">
        <f ca="1">IFERROR(CORREL(_xlfn.RANK.AVG(Summary!$R$3:$R$8,Summary!$R$3:$R$8),_xlfn.RANK.AVG(Summary!AH$3:AH$8,Summary!AH$3:AH$8,0)),0)</f>
        <v>-0.46475800154489</v>
      </c>
      <c r="AH17">
        <f ca="1">IFERROR(CORREL(_xlfn.RANK.AVG(Summary!$R$3:$R$8,Summary!$R$3:$R$8),_xlfn.RANK.AVG(Summary!AI$3:AI$8,Summary!AI$3:AI$8,0)),0)</f>
        <v>0.99999999999999978</v>
      </c>
      <c r="AI17">
        <f ca="1">IFERROR(CORREL(_xlfn.RANK.AVG(Summary!$R$3:$R$8,Summary!$R$3:$R$8),_xlfn.RANK.AVG(Summary!AJ$3:AJ$8,Summary!AJ$3:AJ$8,0)),0)</f>
        <v>-1.9999999999999993E-2</v>
      </c>
      <c r="AJ17">
        <f ca="1">IFERROR(CORREL(_xlfn.RANK.AVG(Summary!$R$3:$R$8,Summary!$R$3:$R$8),_xlfn.RANK.AVG(Summary!AK$3:AK$8,Summary!AK$3:AK$8,0)),0)</f>
        <v>0</v>
      </c>
      <c r="AK17">
        <f ca="1">IFERROR(CORREL(_xlfn.RANK.AVG(Summary!$R$3:$R$8,Summary!$R$3:$R$8),_xlfn.RANK.AVG(Summary!AL$3:AL$8,Summary!AL$3:AL$8,0)),0)</f>
        <v>0.46475800154489</v>
      </c>
      <c r="AL17">
        <f ca="1">IFERROR(CORREL(_xlfn.RANK.AVG(Summary!$R$3:$R$8,Summary!$R$3:$R$8),_xlfn.RANK.AVG(Summary!AM$3:AM$8,Summary!AM$3:AM$8,0)),0)</f>
        <v>3.4815531191139566E-2</v>
      </c>
      <c r="AM17">
        <f ca="1">IFERROR(CORREL(_xlfn.RANK.AVG(Summary!$R$3:$R$8,Summary!$R$3:$R$8),_xlfn.RANK.AVG(Summary!AN$3:AN$8,Summary!AN$3:AN$8,0)),0)</f>
        <v>0.91999999999999982</v>
      </c>
      <c r="AN17">
        <f ca="1">IFERROR(CORREL(_xlfn.RANK.AVG(Summary!$R$3:$R$8,Summary!$R$3:$R$8),_xlfn.RANK.AVG(Summary!AO$3:AO$8,Summary!AO$3:AO$8,0)),0)</f>
        <v>0</v>
      </c>
      <c r="AO17">
        <f ca="1">IFERROR(CORREL(_xlfn.RANK.AVG(Summary!$R$3:$R$8,Summary!$R$3:$R$8),_xlfn.RANK.AVG(Summary!AP$3:AP$8,Summary!AP$3:AP$8,0)),0)</f>
        <v>0.44589632137052287</v>
      </c>
      <c r="AP17">
        <f ca="1">IFERROR(CORREL(_xlfn.RANK.AVG(Summary!$R$3:$R$8,Summary!$R$3:$R$8),_xlfn.RANK.AVG(Summary!AQ$3:AQ$8,Summary!AQ$3:AQ$8,0)),0)</f>
        <v>0</v>
      </c>
      <c r="AQ17">
        <f ca="1">IFERROR(CORREL(_xlfn.RANK.AVG(Summary!$R$3:$R$8,Summary!$R$3:$R$8),_xlfn.RANK.AVG(Summary!AR$3:AR$8,Summary!AR$3:AR$8,0)),0)</f>
        <v>0.3772968873135194</v>
      </c>
      <c r="AR17">
        <f ca="1">IFERROR(CORREL(_xlfn.RANK.AVG(Summary!$R$3:$R$8,Summary!$R$3:$R$8),_xlfn.RANK.AVG(Summary!AS$3:AS$8,Summary!AS$3:AS$8,0)),0)</f>
        <v>-3.4815531191139566E-2</v>
      </c>
      <c r="AS17">
        <f ca="1">IFERROR(CORREL(_xlfn.RANK.AVG(Summary!$R$3:$R$8,Summary!$R$3:$R$8),_xlfn.RANK.AVG(Summary!AT$3:AT$8,Summary!AT$3:AT$8,0)),0)</f>
        <v>0</v>
      </c>
      <c r="AT17">
        <f ca="1">IFERROR(CORREL(_xlfn.RANK.AVG(Summary!$R$3:$R$8,Summary!$R$3:$R$8),_xlfn.RANK.AVG(Summary!AU$3:AU$8,Summary!AU$3:AU$8,0)),0)</f>
        <v>0.99999999999999978</v>
      </c>
      <c r="AU17">
        <f ca="1">IFERROR(CORREL(_xlfn.RANK.AVG(Summary!$R$3:$R$8,Summary!$R$3:$R$8),_xlfn.RANK.AVG(Summary!AV$3:AV$8,Summary!AV$3:AV$8,0)),0)</f>
        <v>0.39513166445890469</v>
      </c>
      <c r="AV17">
        <f ca="1">IFERROR(CORREL(_xlfn.RANK.AVG(Summary!$R$3:$R$8,Summary!$R$3:$R$8),_xlfn.RANK.AVG(Summary!AW$3:AW$8,Summary!AW$3:AW$8,0)),0)</f>
        <v>0.39513166445890469</v>
      </c>
      <c r="AW17">
        <f ca="1">IFERROR(CORREL(_xlfn.RANK.AVG(Summary!$R$3:$R$8,Summary!$R$3:$R$8),_xlfn.RANK.AVG(Summary!AX$3:AX$8,Summary!AX$3:AX$8,0)),0)</f>
        <v>0.39513166445890469</v>
      </c>
      <c r="AX17">
        <f ca="1">IFERROR(CORREL(_xlfn.RANK.AVG(Summary!$R$3:$R$8,Summary!$R$3:$R$8),_xlfn.RANK.AVG(Summary!AY$3:AY$8,Summary!AY$3:AY$8,0)),0)</f>
        <v>-0.39513166445890469</v>
      </c>
      <c r="AY17">
        <f ca="1">IFERROR(CORREL(_xlfn.RANK.AVG(Summary!$R$3:$R$8,Summary!$R$3:$R$8),_xlfn.RANK.AVG(Summary!AZ$3:AZ$8,Summary!AZ$3:AZ$8,0)),0)</f>
        <v>0.54879547245602822</v>
      </c>
      <c r="AZ17">
        <f ca="1">IFERROR(CORREL(_xlfn.RANK.AVG(Summary!$R$3:$R$8,Summary!$R$3:$R$8),_xlfn.RANK.AVG(Summary!BA$3:BA$8,Summary!BA$3:BA$8,0)),0)</f>
        <v>0</v>
      </c>
      <c r="BA17">
        <f ca="1">IFERROR(CORREL(_xlfn.RANK.AVG(Summary!$R$3:$R$8,Summary!$R$3:$R$8),_xlfn.RANK.AVG(Summary!BB$3:BB$8,Summary!BB$3:BB$8,0)),0)</f>
        <v>-0.78889349165554057</v>
      </c>
      <c r="BB17">
        <f ca="1">IFERROR(CORREL(_xlfn.RANK.AVG(Summary!$R$3:$R$8,Summary!$R$3:$R$8),_xlfn.RANK.AVG(Summary!BC$3:BC$8,Summary!BC$3:BC$8,0)),0)</f>
        <v>-0.4898979485566356</v>
      </c>
      <c r="BC17">
        <f ca="1">IFERROR(CORREL(_xlfn.RANK.AVG(Summary!$R$3:$R$8,Summary!$R$3:$R$8),_xlfn.RANK.AVG(Summary!BD$3:BD$8,Summary!BD$3:BD$8,0)),0)</f>
        <v>-0.30869745325651587</v>
      </c>
      <c r="BD17">
        <f ca="1">IFERROR(CORREL(_xlfn.RANK.AVG(Summary!$R$3:$R$8,Summary!$R$3:$R$8),_xlfn.RANK.AVG(Summary!BE$3:BE$8,Summary!BE$3:BE$8,0)),0)</f>
        <v>-3.4299717028501764E-2</v>
      </c>
      <c r="BE17">
        <f ca="1">IFERROR(CORREL(_xlfn.RANK.AVG(Summary!$R$3:$R$8,Summary!$R$3:$R$8),_xlfn.RANK.AVG(Summary!BF$3:BF$8,Summary!BF$3:BF$8,0)),0)</f>
        <v>3.4299717028501764E-2</v>
      </c>
      <c r="BF17">
        <f ca="1">IFERROR(CORREL(_xlfn.RANK.AVG(Summary!$R$3:$R$8,Summary!$R$3:$R$8),_xlfn.RANK.AVG(Summary!BG$3:BG$8,Summary!BG$3:BG$8,0)),0)</f>
        <v>-0.54879547245602822</v>
      </c>
      <c r="BG17">
        <f ca="1">IFERROR(CORREL(_xlfn.RANK.AVG(Summary!$R$3:$R$8,Summary!$R$3:$R$8),_xlfn.RANK.AVG(Summary!BH$3:BH$8,Summary!BH$3:BH$8,0)),0)</f>
        <v>-0.54879547245602822</v>
      </c>
      <c r="BH17">
        <f ca="1">IFERROR(CORREL(_xlfn.RANK.AVG(Summary!$R$3:$R$8,Summary!$R$3:$R$8),_xlfn.RANK.AVG(Summary!BI$3:BI$8,Summary!BI$3:BI$8,0)),0)</f>
        <v>0</v>
      </c>
      <c r="BI17">
        <f ca="1">IFERROR(CORREL(_xlfn.RANK.AVG(Summary!$R$3:$R$8,Summary!$R$3:$R$8),_xlfn.RANK.AVG(Summary!BJ$3:BJ$8,Summary!BJ$3:BJ$8,0)),0)</f>
        <v>0</v>
      </c>
      <c r="BJ17">
        <f ca="1">IFERROR(CORREL(_xlfn.RANK.AVG(Summary!$R$3:$R$8,Summary!$R$3:$R$8),_xlfn.RANK.AVG(Summary!BK$3:BK$8,Summary!BK$3:BK$8,0)),0)</f>
        <v>0.3772968873135194</v>
      </c>
      <c r="BK17">
        <f ca="1">IFERROR(CORREL(_xlfn.RANK.AVG(Summary!$R$3:$R$8,Summary!$R$3:$R$8),_xlfn.RANK.AVG(Summary!BL$3:BL$8,Summary!BL$3:BL$8,0)),0)</f>
        <v>0.30983866769659335</v>
      </c>
      <c r="BL17">
        <f ca="1">IFERROR(CORREL(_xlfn.RANK.AVG(Summary!$R$3:$R$8,Summary!$R$3:$R$8),_xlfn.RANK.AVG(Summary!BM$3:BM$8,Summary!BM$3:BM$8,0)),0)</f>
        <v>3.4299717028501764E-2</v>
      </c>
      <c r="BM17">
        <f ca="1">IFERROR(CORREL(_xlfn.RANK.AVG(Summary!$R$3:$R$8,Summary!$R$3:$R$8),_xlfn.RANK.AVG(Summary!BN$3:BN$8,Summary!BN$3:BN$8,0)),0)</f>
        <v>-0.47000967108038416</v>
      </c>
      <c r="BN17">
        <f ca="1">IFERROR(CORREL(_xlfn.RANK.AVG(Summary!$R$3:$R$8,Summary!$R$3:$R$8),_xlfn.RANK.AVG(Summary!BO$3:BO$8,Summary!BO$3:BO$8,0)),0)</f>
        <v>0.34299717028501764</v>
      </c>
      <c r="BO17">
        <f ca="1">IFERROR(CORREL(_xlfn.RANK.AVG(Summary!$R$3:$R$8,Summary!$R$3:$R$8),_xlfn.RANK.AVG(Summary!BP$3:BP$8,Summary!BP$3:BP$8,0)),0)</f>
        <v>0.78889349165554057</v>
      </c>
      <c r="BP17">
        <f ca="1">IFERROR(CORREL(_xlfn.RANK.AVG(Summary!$R$3:$R$8,Summary!$R$3:$R$8),_xlfn.RANK.AVG(Summary!BQ$3:BQ$8,Summary!BQ$3:BQ$8,0)),0)</f>
        <v>-0.4898979485566356</v>
      </c>
      <c r="BQ17">
        <f ca="1">IFERROR(CORREL(_xlfn.RANK.AVG(Summary!$R$3:$R$8,Summary!$R$3:$R$8),_xlfn.RANK.AVG(Summary!BR$3:BR$8,Summary!BR$3:BR$8,0)),0)</f>
        <v>-0.30869745325651587</v>
      </c>
      <c r="BR17">
        <f ca="1">IFERROR(CORREL(_xlfn.RANK.AVG(Summary!$R$3:$R$8,Summary!$R$3:$R$8),_xlfn.RANK.AVG(Summary!BS$3:BS$8,Summary!BS$3:BS$8,0)),0)</f>
        <v>-0.30869745325651587</v>
      </c>
      <c r="BS17">
        <f ca="1">IFERROR(CORREL(_xlfn.RANK.AVG(Summary!$R$3:$R$8,Summary!$R$3:$R$8),_xlfn.RANK.AVG(Summary!BT$3:BT$8,Summary!BT$3:BT$8,0)),0)</f>
        <v>-0.54879547245602822</v>
      </c>
      <c r="BT17">
        <f ca="1">IFERROR(CORREL(_xlfn.RANK.AVG(Summary!$R$3:$R$8,Summary!$R$3:$R$8),_xlfn.RANK.AVG(Summary!BU$3:BU$8,Summary!BU$3:BU$8,0)),0)</f>
        <v>0.78889349165554057</v>
      </c>
      <c r="BU17">
        <f ca="1">IFERROR(CORREL(_xlfn.RANK.AVG(Summary!$R$3:$R$8,Summary!$R$3:$R$8),_xlfn.RANK.AVG(Summary!BV$3:BV$8,Summary!BV$3:BV$8,0)),0)</f>
        <v>-0.44589632137052287</v>
      </c>
      <c r="BV17">
        <f ca="1">IFERROR(CORREL(_xlfn.RANK.AVG(Summary!$R$3:$R$8,Summary!$R$3:$R$8),_xlfn.RANK.AVG(Summary!BW$3:BW$8,Summary!BW$3:BW$8,0)),0)</f>
        <v>0</v>
      </c>
      <c r="BW17">
        <f ca="1">IFERROR(CORREL(_xlfn.RANK.AVG(Summary!$R$3:$R$8,Summary!$R$3:$R$8),_xlfn.RANK.AVG(Summary!BX$3:BX$8,Summary!BX$3:BX$8,0)),0)</f>
        <v>-0.44589632137052287</v>
      </c>
      <c r="BX17">
        <f ca="1">IFERROR(CORREL(_xlfn.RANK.AVG(Summary!$R$3:$R$8,Summary!$R$3:$R$8),_xlfn.RANK.AVG(Summary!BY$3:BY$8,Summary!BY$3:BY$8,0)),0)</f>
        <v>-0.78889349165554057</v>
      </c>
      <c r="BY17">
        <f ca="1">IFERROR(CORREL(_xlfn.RANK.AVG(Summary!$R$3:$R$8,Summary!$R$3:$R$8),_xlfn.RANK.AVG(Summary!BZ$3:BZ$8,Summary!BZ$3:BZ$8,0)),0)</f>
        <v>0.39513166445890469</v>
      </c>
      <c r="BZ17">
        <f ca="1">IFERROR(CORREL(_xlfn.RANK.AVG(Summary!$R$3:$R$8,Summary!$R$3:$R$8),_xlfn.RANK.AVG(Summary!CA$3:CA$8,Summary!CA$3:CA$8,0)),0)</f>
        <v>0.78889349165554057</v>
      </c>
      <c r="CA17">
        <f ca="1">IFERROR(CORREL(_xlfn.RANK.AVG(Summary!$R$3:$R$8,Summary!$R$3:$R$8),_xlfn.RANK.AVG(Summary!CB$3:CB$8,Summary!CB$3:CB$8,0)),0)</f>
        <v>0.27439773622801411</v>
      </c>
    </row>
    <row r="18" spans="1:79">
      <c r="A18" s="4" t="s">
        <v>40</v>
      </c>
      <c r="B18">
        <f ca="1">IFERROR(CORREL(_xlfn.RANK.AVG(Summary!$S$3:$S$8,Summary!$S$3:$S$8),_xlfn.RANK.AVG(Summary!C$3:C$8,Summary!C$3:C$8,0)),0)</f>
        <v>0.90669282924704753</v>
      </c>
      <c r="C18">
        <f ca="1">IFERROR(CORREL(_xlfn.RANK.AVG(Summary!$S$3:$S$8,Summary!$S$3:$S$8),_xlfn.RANK.AVG(Summary!D$3:D$8,Summary!D$3:D$8,0)),0)</f>
        <v>0.90669282924704753</v>
      </c>
      <c r="D18">
        <f ca="1">IFERROR(CORREL(_xlfn.RANK.AVG(Summary!$S$3:$S$8,Summary!$S$3:$S$8),_xlfn.RANK.AVG(Summary!E$3:E$8,Summary!E$3:E$8,0)),0)</f>
        <v>0.95486371063223097</v>
      </c>
      <c r="E18">
        <f ca="1">IFERROR(CORREL(_xlfn.RANK.AVG(Summary!$S$3:$S$8,Summary!$S$3:$S$8),_xlfn.RANK.AVG(Summary!F$3:F$8,Summary!F$3:F$8,0)),0)</f>
        <v>-9.2406165545054597E-2</v>
      </c>
      <c r="F18">
        <f ca="1">IFERROR(CORREL(_xlfn.RANK.AVG(Summary!$S$3:$S$8,Summary!$S$3:$S$8),_xlfn.RANK.AVG(Summary!G$3:G$8,Summary!G$3:G$8,0)),0)</f>
        <v>0.95486371063223097</v>
      </c>
      <c r="G18">
        <f ca="1">IFERROR(CORREL(_xlfn.RANK.AVG(Summary!$S$3:$S$8,Summary!$S$3:$S$8),_xlfn.RANK.AVG(Summary!H$3:H$8,Summary!H$3:H$8,0)),0)</f>
        <v>0.95486371063223097</v>
      </c>
      <c r="H18">
        <f ca="1">IFERROR(CORREL(_xlfn.RANK.AVG(Summary!$S$3:$S$8,Summary!$S$3:$S$8),_xlfn.RANK.AVG(Summary!I$3:I$8,Summary!I$3:I$8,0)),0)</f>
        <v>-0.89325960026886109</v>
      </c>
      <c r="I18">
        <f ca="1">IFERROR(CORREL(_xlfn.RANK.AVG(Summary!$S$3:$S$8,Summary!$S$3:$S$8),_xlfn.RANK.AVG(Summary!J$3:J$8,Summary!J$3:J$8,0)),0)</f>
        <v>0.95486371063223097</v>
      </c>
      <c r="J18">
        <f ca="1">IFERROR(CORREL(_xlfn.RANK.AVG(Summary!$S$3:$S$8,Summary!$S$3:$S$8),_xlfn.RANK.AVG(Summary!K$3:K$8,Summary!K$3:K$8,0)),0)</f>
        <v>0.83165548990549143</v>
      </c>
      <c r="K18">
        <f ca="1">IFERROR(CORREL(_xlfn.RANK.AVG(Summary!$S$3:$S$8,Summary!$S$3:$S$8),_xlfn.RANK.AVG(Summary!L$3:L$8,Summary!L$3:L$8,0)),0)</f>
        <v>-0.89325960026886109</v>
      </c>
      <c r="L18">
        <f ca="1">IFERROR(CORREL(_xlfn.RANK.AVG(Summary!$S$3:$S$8,Summary!$S$3:$S$8),_xlfn.RANK.AVG(Summary!M$3:M$8,Summary!M$3:M$8,0)),0)</f>
        <v>9.2406165545054597E-2</v>
      </c>
      <c r="M18">
        <f ca="1">IFERROR(CORREL(_xlfn.RANK.AVG(Summary!$S$3:$S$8,Summary!$S$3:$S$8),_xlfn.RANK.AVG(Summary!N$3:N$8,Summary!N$3:N$8,0)),0)</f>
        <v>-0.89325960026886109</v>
      </c>
      <c r="N18">
        <f ca="1">IFERROR(CORREL(_xlfn.RANK.AVG(Summary!$S$3:$S$8,Summary!$S$3:$S$8),_xlfn.RANK.AVG(Summary!O$3:O$8,Summary!O$3:O$8,0)),0)</f>
        <v>-0.4173650061841514</v>
      </c>
      <c r="O18">
        <f ca="1">IFERROR(CORREL(_xlfn.RANK.AVG(Summary!$S$3:$S$8,Summary!$S$3:$S$8),_xlfn.RANK.AVG(Summary!P$3:P$8,Summary!P$3:P$8,0)),0)</f>
        <v>-0.4173650061841514</v>
      </c>
      <c r="P18">
        <f ca="1">IFERROR(CORREL(_xlfn.RANK.AVG(Summary!$S$3:$S$8,Summary!$S$3:$S$8),_xlfn.RANK.AVG(Summary!Q$3:Q$8,Summary!Q$3:Q$8,0)),0)</f>
        <v>0.21885688981825285</v>
      </c>
      <c r="Q18">
        <f ca="1">IFERROR(CORREL(_xlfn.RANK.AVG(Summary!$S$3:$S$8,Summary!$S$3:$S$8),_xlfn.RANK.AVG(Summary!R$3:R$8,Summary!R$3:R$8,0)),0)</f>
        <v>0.8261843893231644</v>
      </c>
      <c r="R18">
        <f ca="1">IFERROR(CORREL(_xlfn.RANK.AVG(Summary!$S$3:$S$8,Summary!$S$3:$S$8),_xlfn.RANK.AVG(Summary!S$3:S$8,Summary!S$3:S$8,0)),0)</f>
        <v>1</v>
      </c>
      <c r="S18">
        <f ca="1">IFERROR(CORREL(_xlfn.RANK.AVG(Summary!$S$3:$S$8,Summary!$S$3:$S$8),_xlfn.RANK.AVG(Summary!T$3:T$8,Summary!T$3:T$8,0)),0)</f>
        <v>0.89802651013387447</v>
      </c>
      <c r="T18">
        <f ca="1">IFERROR(CORREL(_xlfn.RANK.AVG(Summary!$S$3:$S$8,Summary!$S$3:$S$8),_xlfn.RANK.AVG(Summary!U$3:U$8,Summary!U$3:U$8,0)),0)</f>
        <v>-0.8261843893231644</v>
      </c>
      <c r="U18">
        <f ca="1">IFERROR(CORREL(_xlfn.RANK.AVG(Summary!$S$3:$S$8,Summary!$S$3:$S$8),_xlfn.RANK.AVG(Summary!V$3:V$8,Summary!V$3:V$8,0)),0)</f>
        <v>-0.69560834364025237</v>
      </c>
      <c r="V18">
        <f ca="1">IFERROR(CORREL(_xlfn.RANK.AVG(Summary!$S$3:$S$8,Summary!$S$3:$S$8),_xlfn.RANK.AVG(Summary!W$3:W$8,Summary!W$3:W$8,0)),0)</f>
        <v>0.28138742976632508</v>
      </c>
      <c r="W18">
        <f ca="1">IFERROR(CORREL(_xlfn.RANK.AVG(Summary!$S$3:$S$8,Summary!$S$3:$S$8),_xlfn.RANK.AVG(Summary!X$3:X$8,Summary!X$3:X$8,0)),0)</f>
        <v>-0.89325960026886109</v>
      </c>
      <c r="X18">
        <f ca="1">IFERROR(CORREL(_xlfn.RANK.AVG(Summary!$S$3:$S$8,Summary!$S$3:$S$8),_xlfn.RANK.AVG(Summary!Y$3:Y$8,Summary!Y$3:Y$8,0)),0)</f>
        <v>-0.27721849663516379</v>
      </c>
      <c r="Y18">
        <f ca="1">IFERROR(CORREL(_xlfn.RANK.AVG(Summary!$S$3:$S$8,Summary!$S$3:$S$8),_xlfn.RANK.AVG(Summary!Z$3:Z$8,Summary!Z$3:Z$8,0)),0)</f>
        <v>-0.89802651013387447</v>
      </c>
      <c r="Z18">
        <f ca="1">IFERROR(CORREL(_xlfn.RANK.AVG(Summary!$S$3:$S$8,Summary!$S$3:$S$8),_xlfn.RANK.AVG(Summary!AA$3:AA$8,Summary!AA$3:AA$8,0)),0)</f>
        <v>0</v>
      </c>
      <c r="AA18">
        <f ca="1">IFERROR(CORREL(_xlfn.RANK.AVG(Summary!$S$3:$S$8,Summary!$S$3:$S$8),_xlfn.RANK.AVG(Summary!AB$3:AB$8,Summary!AB$3:AB$8,0)),0)</f>
        <v>-0.80645161290322587</v>
      </c>
      <c r="AB18">
        <f ca="1">IFERROR(CORREL(_xlfn.RANK.AVG(Summary!$S$3:$S$8,Summary!$S$3:$S$8),_xlfn.RANK.AVG(Summary!AC$3:AC$8,Summary!AC$3:AC$8,0)),0)</f>
        <v>0</v>
      </c>
      <c r="AC18">
        <f ca="1">IFERROR(CORREL(_xlfn.RANK.AVG(Summary!$S$3:$S$8,Summary!$S$3:$S$8),_xlfn.RANK.AVG(Summary!AD$3:AD$8,Summary!AD$3:AD$8,0)),0)</f>
        <v>-0.89802651013387447</v>
      </c>
      <c r="AD18">
        <f ca="1">IFERROR(CORREL(_xlfn.RANK.AVG(Summary!$S$3:$S$8,Summary!$S$3:$S$8),_xlfn.RANK.AVG(Summary!AE$3:AE$8,Summary!AE$3:AE$8,0)),0)</f>
        <v>0.21561438627179408</v>
      </c>
      <c r="AE18">
        <f ca="1">IFERROR(CORREL(_xlfn.RANK.AVG(Summary!$S$3:$S$8,Summary!$S$3:$S$8),_xlfn.RANK.AVG(Summary!AF$3:AF$8,Summary!AF$3:AF$8,0)),0)</f>
        <v>0</v>
      </c>
      <c r="AF18">
        <f ca="1">IFERROR(CORREL(_xlfn.RANK.AVG(Summary!$S$3:$S$8,Summary!$S$3:$S$8),_xlfn.RANK.AVG(Summary!AG$3:AG$8,Summary!AG$3:AG$8,0)),0)</f>
        <v>0.8441622892989753</v>
      </c>
      <c r="AG18">
        <f ca="1">IFERROR(CORREL(_xlfn.RANK.AVG(Summary!$S$3:$S$8,Summary!$S$3:$S$8),_xlfn.RANK.AVG(Summary!AH$3:AH$8,Summary!AH$3:AH$8,0)),0)</f>
        <v>-0.69560834364025237</v>
      </c>
      <c r="AH18">
        <f ca="1">IFERROR(CORREL(_xlfn.RANK.AVG(Summary!$S$3:$S$8,Summary!$S$3:$S$8),_xlfn.RANK.AVG(Summary!AI$3:AI$8,Summary!AI$3:AI$8,0)),0)</f>
        <v>0.8261843893231644</v>
      </c>
      <c r="AI18">
        <f ca="1">IFERROR(CORREL(_xlfn.RANK.AVG(Summary!$S$3:$S$8,Summary!$S$3:$S$8),_xlfn.RANK.AVG(Summary!AJ$3:AJ$8,Summary!AJ$3:AJ$8,0)),0)</f>
        <v>-0.57473696648567951</v>
      </c>
      <c r="AJ18">
        <f ca="1">IFERROR(CORREL(_xlfn.RANK.AVG(Summary!$S$3:$S$8,Summary!$S$3:$S$8),_xlfn.RANK.AVG(Summary!AK$3:AK$8,Summary!AK$3:AK$8,0)),0)</f>
        <v>0</v>
      </c>
      <c r="AK18">
        <f ca="1">IFERROR(CORREL(_xlfn.RANK.AVG(Summary!$S$3:$S$8,Summary!$S$3:$S$8),_xlfn.RANK.AVG(Summary!AL$3:AL$8,Summary!AL$3:AL$8,0)),0)</f>
        <v>0.69560834364025237</v>
      </c>
      <c r="AL18">
        <f ca="1">IFERROR(CORREL(_xlfn.RANK.AVG(Summary!$S$3:$S$8,Summary!$S$3:$S$8),_xlfn.RANK.AVG(Summary!AM$3:AM$8,Summary!AM$3:AM$8,0)),0)</f>
        <v>0.21885688981825285</v>
      </c>
      <c r="AM18">
        <f ca="1">IFERROR(CORREL(_xlfn.RANK.AVG(Summary!$S$3:$S$8,Summary!$S$3:$S$8),_xlfn.RANK.AVG(Summary!AN$3:AN$8,Summary!AN$3:AN$8,0)),0)</f>
        <v>0.89802651013387447</v>
      </c>
      <c r="AN18">
        <f ca="1">IFERROR(CORREL(_xlfn.RANK.AVG(Summary!$S$3:$S$8,Summary!$S$3:$S$8),_xlfn.RANK.AVG(Summary!AO$3:AO$8,Summary!AO$3:AO$8,0)),0)</f>
        <v>0</v>
      </c>
      <c r="AO18">
        <f ca="1">IFERROR(CORREL(_xlfn.RANK.AVG(Summary!$S$3:$S$8,Summary!$S$3:$S$8),_xlfn.RANK.AVG(Summary!AP$3:AP$8,Summary!AP$3:AP$8,0)),0)</f>
        <v>0.708447269178752</v>
      </c>
      <c r="AP18">
        <f ca="1">IFERROR(CORREL(_xlfn.RANK.AVG(Summary!$S$3:$S$8,Summary!$S$3:$S$8),_xlfn.RANK.AVG(Summary!AQ$3:AQ$8,Summary!AQ$3:AQ$8,0)),0)</f>
        <v>0</v>
      </c>
      <c r="AQ18">
        <f ca="1">IFERROR(CORREL(_xlfn.RANK.AVG(Summary!$S$3:$S$8,Summary!$S$3:$S$8),_xlfn.RANK.AVG(Summary!AR$3:AR$8,Summary!AR$3:AR$8,0)),0)</f>
        <v>0.77005137954212177</v>
      </c>
      <c r="AR18">
        <f ca="1">IFERROR(CORREL(_xlfn.RANK.AVG(Summary!$S$3:$S$8,Summary!$S$3:$S$8),_xlfn.RANK.AVG(Summary!AS$3:AS$8,Summary!AS$3:AS$8,0)),0)</f>
        <v>-0.21885688981825285</v>
      </c>
      <c r="AS18">
        <f ca="1">IFERROR(CORREL(_xlfn.RANK.AVG(Summary!$S$3:$S$8,Summary!$S$3:$S$8),_xlfn.RANK.AVG(Summary!AT$3:AT$8,Summary!AT$3:AT$8,0)),0)</f>
        <v>0</v>
      </c>
      <c r="AT18">
        <f ca="1">IFERROR(CORREL(_xlfn.RANK.AVG(Summary!$S$3:$S$8,Summary!$S$3:$S$8),_xlfn.RANK.AVG(Summary!AU$3:AU$8,Summary!AU$3:AU$8,0)),0)</f>
        <v>0.8261843893231644</v>
      </c>
      <c r="AU18">
        <f ca="1">IFERROR(CORREL(_xlfn.RANK.AVG(Summary!$S$3:$S$8,Summary!$S$3:$S$8),_xlfn.RANK.AVG(Summary!AV$3:AV$8,Summary!AV$3:AV$8,0)),0)</f>
        <v>0.80645161290322587</v>
      </c>
      <c r="AV18">
        <f ca="1">IFERROR(CORREL(_xlfn.RANK.AVG(Summary!$S$3:$S$8,Summary!$S$3:$S$8),_xlfn.RANK.AVG(Summary!AW$3:AW$8,Summary!AW$3:AW$8,0)),0)</f>
        <v>0.80645161290322587</v>
      </c>
      <c r="AW18">
        <f ca="1">IFERROR(CORREL(_xlfn.RANK.AVG(Summary!$S$3:$S$8,Summary!$S$3:$S$8),_xlfn.RANK.AVG(Summary!AX$3:AX$8,Summary!AX$3:AX$8,0)),0)</f>
        <v>0.80645161290322587</v>
      </c>
      <c r="AX18">
        <f ca="1">IFERROR(CORREL(_xlfn.RANK.AVG(Summary!$S$3:$S$8,Summary!$S$3:$S$8),_xlfn.RANK.AVG(Summary!AY$3:AY$8,Summary!AY$3:AY$8,0)),0)</f>
        <v>-0.80645161290322587</v>
      </c>
      <c r="AY18">
        <f ca="1">IFERROR(CORREL(_xlfn.RANK.AVG(Summary!$S$3:$S$8,Summary!$S$3:$S$8),_xlfn.RANK.AVG(Summary!AZ$3:AZ$8,Summary!AZ$3:AZ$8,0)),0)</f>
        <v>0.89325960026886109</v>
      </c>
      <c r="AZ18">
        <f ca="1">IFERROR(CORREL(_xlfn.RANK.AVG(Summary!$S$3:$S$8,Summary!$S$3:$S$8),_xlfn.RANK.AVG(Summary!BA$3:BA$8,Summary!BA$3:BA$8,0)),0)</f>
        <v>0</v>
      </c>
      <c r="BA18">
        <f ca="1">IFERROR(CORREL(_xlfn.RANK.AVG(Summary!$S$3:$S$8,Summary!$S$3:$S$8),_xlfn.RANK.AVG(Summary!BB$3:BB$8,Summary!BB$3:BB$8,0)),0)</f>
        <v>-0.95486371063223097</v>
      </c>
      <c r="BB18">
        <f ca="1">IFERROR(CORREL(_xlfn.RANK.AVG(Summary!$S$3:$S$8,Summary!$S$3:$S$8),_xlfn.RANK.AVG(Summary!BC$3:BC$8,Summary!BC$3:BC$8,0)),0)</f>
        <v>-0.2199706725320299</v>
      </c>
      <c r="BC18">
        <f ca="1">IFERROR(CORREL(_xlfn.RANK.AVG(Summary!$S$3:$S$8,Summary!$S$3:$S$8),_xlfn.RANK.AVG(Summary!BD$3:BD$8,Summary!BD$3:BD$8,0)),0)</f>
        <v>-0.21561438627179408</v>
      </c>
      <c r="BD18">
        <f ca="1">IFERROR(CORREL(_xlfn.RANK.AVG(Summary!$S$3:$S$8,Summary!$S$3:$S$8),_xlfn.RANK.AVG(Summary!BE$3:BE$8,Summary!BE$3:BE$8,0)),0)</f>
        <v>-0.27721849663516379</v>
      </c>
      <c r="BE18">
        <f ca="1">IFERROR(CORREL(_xlfn.RANK.AVG(Summary!$S$3:$S$8,Summary!$S$3:$S$8),_xlfn.RANK.AVG(Summary!BF$3:BF$8,Summary!BF$3:BF$8,0)),0)</f>
        <v>-0.3388226069985335</v>
      </c>
      <c r="BF18">
        <f ca="1">IFERROR(CORREL(_xlfn.RANK.AVG(Summary!$S$3:$S$8,Summary!$S$3:$S$8),_xlfn.RANK.AVG(Summary!BG$3:BG$8,Summary!BG$3:BG$8,0)),0)</f>
        <v>-0.89325960026886109</v>
      </c>
      <c r="BG18">
        <f ca="1">IFERROR(CORREL(_xlfn.RANK.AVG(Summary!$S$3:$S$8,Summary!$S$3:$S$8),_xlfn.RANK.AVG(Summary!BH$3:BH$8,Summary!BH$3:BH$8,0)),0)</f>
        <v>-0.89325960026886109</v>
      </c>
      <c r="BH18">
        <f ca="1">IFERROR(CORREL(_xlfn.RANK.AVG(Summary!$S$3:$S$8,Summary!$S$3:$S$8),_xlfn.RANK.AVG(Summary!BI$3:BI$8,Summary!BI$3:BI$8,0)),0)</f>
        <v>0</v>
      </c>
      <c r="BI18">
        <f ca="1">IFERROR(CORREL(_xlfn.RANK.AVG(Summary!$S$3:$S$8,Summary!$S$3:$S$8),_xlfn.RANK.AVG(Summary!BJ$3:BJ$8,Summary!BJ$3:BJ$8,0)),0)</f>
        <v>0</v>
      </c>
      <c r="BJ18">
        <f ca="1">IFERROR(CORREL(_xlfn.RANK.AVG(Summary!$S$3:$S$8,Summary!$S$3:$S$8),_xlfn.RANK.AVG(Summary!BK$3:BK$8,Summary!BK$3:BK$8,0)),0)</f>
        <v>0.77005137954212177</v>
      </c>
      <c r="BK18">
        <f ca="1">IFERROR(CORREL(_xlfn.RANK.AVG(Summary!$S$3:$S$8,Summary!$S$3:$S$8),_xlfn.RANK.AVG(Summary!BL$3:BL$8,Summary!BL$3:BL$8,0)),0)</f>
        <v>-0.13912166872805046</v>
      </c>
      <c r="BL18">
        <f ca="1">IFERROR(CORREL(_xlfn.RANK.AVG(Summary!$S$3:$S$8,Summary!$S$3:$S$8),_xlfn.RANK.AVG(Summary!BM$3:BM$8,Summary!BM$3:BM$8,0)),0)</f>
        <v>-0.3388226069985335</v>
      </c>
      <c r="BM18">
        <f ca="1">IFERROR(CORREL(_xlfn.RANK.AVG(Summary!$S$3:$S$8,Summary!$S$3:$S$8),_xlfn.RANK.AVG(Summary!BN$3:BN$8,Summary!BN$3:BN$8,0)),0)</f>
        <v>-0.8441622892989753</v>
      </c>
      <c r="BN18">
        <f ca="1">IFERROR(CORREL(_xlfn.RANK.AVG(Summary!$S$3:$S$8,Summary!$S$3:$S$8),_xlfn.RANK.AVG(Summary!BO$3:BO$8,Summary!BO$3:BO$8,0)),0)</f>
        <v>-0.21561438627179408</v>
      </c>
      <c r="BO18">
        <f ca="1">IFERROR(CORREL(_xlfn.RANK.AVG(Summary!$S$3:$S$8,Summary!$S$3:$S$8),_xlfn.RANK.AVG(Summary!BP$3:BP$8,Summary!BP$3:BP$8,0)),0)</f>
        <v>0.708447269178752</v>
      </c>
      <c r="BP18">
        <f ca="1">IFERROR(CORREL(_xlfn.RANK.AVG(Summary!$S$3:$S$8,Summary!$S$3:$S$8),_xlfn.RANK.AVG(Summary!BQ$3:BQ$8,Summary!BQ$3:BQ$8,0)),0)</f>
        <v>-0.2199706725320299</v>
      </c>
      <c r="BQ18">
        <f ca="1">IFERROR(CORREL(_xlfn.RANK.AVG(Summary!$S$3:$S$8,Summary!$S$3:$S$8),_xlfn.RANK.AVG(Summary!BR$3:BR$8,Summary!BR$3:BR$8,0)),0)</f>
        <v>-0.21561438627179408</v>
      </c>
      <c r="BR18">
        <f ca="1">IFERROR(CORREL(_xlfn.RANK.AVG(Summary!$S$3:$S$8,Summary!$S$3:$S$8),_xlfn.RANK.AVG(Summary!BS$3:BS$8,Summary!BS$3:BS$8,0)),0)</f>
        <v>-0.708447269178752</v>
      </c>
      <c r="BS18">
        <f ca="1">IFERROR(CORREL(_xlfn.RANK.AVG(Summary!$S$3:$S$8,Summary!$S$3:$S$8),_xlfn.RANK.AVG(Summary!BT$3:BT$8,Summary!BT$3:BT$8,0)),0)</f>
        <v>-0.89325960026886109</v>
      </c>
      <c r="BT18">
        <f ca="1">IFERROR(CORREL(_xlfn.RANK.AVG(Summary!$S$3:$S$8,Summary!$S$3:$S$8),_xlfn.RANK.AVG(Summary!BU$3:BU$8,Summary!BU$3:BU$8,0)),0)</f>
        <v>0.95486371063223097</v>
      </c>
      <c r="BU18">
        <f ca="1">IFERROR(CORREL(_xlfn.RANK.AVG(Summary!$S$3:$S$8,Summary!$S$3:$S$8),_xlfn.RANK.AVG(Summary!BV$3:BV$8,Summary!BV$3:BV$8,0)),0)</f>
        <v>-9.2406165545054597E-2</v>
      </c>
      <c r="BV18">
        <f ca="1">IFERROR(CORREL(_xlfn.RANK.AVG(Summary!$S$3:$S$8,Summary!$S$3:$S$8),_xlfn.RANK.AVG(Summary!BW$3:BW$8,Summary!BW$3:BW$8,0)),0)</f>
        <v>0</v>
      </c>
      <c r="BW18">
        <f ca="1">IFERROR(CORREL(_xlfn.RANK.AVG(Summary!$S$3:$S$8,Summary!$S$3:$S$8),_xlfn.RANK.AVG(Summary!BX$3:BX$8,Summary!BX$3:BX$8,0)),0)</f>
        <v>-9.2406165545054597E-2</v>
      </c>
      <c r="BX18">
        <f ca="1">IFERROR(CORREL(_xlfn.RANK.AVG(Summary!$S$3:$S$8,Summary!$S$3:$S$8),_xlfn.RANK.AVG(Summary!BY$3:BY$8,Summary!BY$3:BY$8,0)),0)</f>
        <v>-0.95486371063223097</v>
      </c>
      <c r="BY18">
        <f ca="1">IFERROR(CORREL(_xlfn.RANK.AVG(Summary!$S$3:$S$8,Summary!$S$3:$S$8),_xlfn.RANK.AVG(Summary!BZ$3:BZ$8,Summary!BZ$3:BZ$8,0)),0)</f>
        <v>0.80645161290322587</v>
      </c>
      <c r="BZ18">
        <f ca="1">IFERROR(CORREL(_xlfn.RANK.AVG(Summary!$S$3:$S$8,Summary!$S$3:$S$8),_xlfn.RANK.AVG(Summary!CA$3:CA$8,Summary!CA$3:CA$8,0)),0)</f>
        <v>0.95486371063223097</v>
      </c>
      <c r="CA18">
        <f ca="1">IFERROR(CORREL(_xlfn.RANK.AVG(Summary!$S$3:$S$8,Summary!$S$3:$S$8),_xlfn.RANK.AVG(Summary!CB$3:CB$8,Summary!CB$3:CB$8,0)),0)</f>
        <v>0.46203082772527304</v>
      </c>
    </row>
    <row r="19" spans="1:79">
      <c r="A19" s="4" t="s">
        <v>89</v>
      </c>
      <c r="B19">
        <f ca="1">IFERROR(CORREL(_xlfn.RANK.AVG(Summary!$T$3:$T$8,Summary!$T$3:$T$8),_xlfn.RANK.AVG(Summary!C$3:C$8,Summary!C$3:C$8,0)),0)</f>
        <v>0.8703882797784892</v>
      </c>
      <c r="C19">
        <f ca="1">IFERROR(CORREL(_xlfn.RANK.AVG(Summary!$T$3:$T$8,Summary!$T$3:$T$8),_xlfn.RANK.AVG(Summary!D$3:D$8,Summary!D$3:D$8,0)),0)</f>
        <v>0.8703882797784892</v>
      </c>
      <c r="D19">
        <f ca="1">IFERROR(CORREL(_xlfn.RANK.AVG(Summary!$T$3:$T$8,Summary!$T$3:$T$8),_xlfn.RANK.AVG(Summary!E$3:E$8,Summary!E$3:E$8,0)),0)</f>
        <v>0.85749292571254421</v>
      </c>
      <c r="E19">
        <f ca="1">IFERROR(CORREL(_xlfn.RANK.AVG(Summary!$T$3:$T$8,Summary!$T$3:$T$8),_xlfn.RANK.AVG(Summary!F$3:F$8,Summary!F$3:F$8,0)),0)</f>
        <v>-0.3772968873135194</v>
      </c>
      <c r="F19">
        <f ca="1">IFERROR(CORREL(_xlfn.RANK.AVG(Summary!$T$3:$T$8,Summary!$T$3:$T$8),_xlfn.RANK.AVG(Summary!G$3:G$8,Summary!G$3:G$8,0)),0)</f>
        <v>0.85749292571254421</v>
      </c>
      <c r="G19">
        <f ca="1">IFERROR(CORREL(_xlfn.RANK.AVG(Summary!$T$3:$T$8,Summary!$T$3:$T$8),_xlfn.RANK.AVG(Summary!H$3:H$8,Summary!H$3:H$8,0)),0)</f>
        <v>0.85749292571254421</v>
      </c>
      <c r="H19">
        <f ca="1">IFERROR(CORREL(_xlfn.RANK.AVG(Summary!$T$3:$T$8,Summary!$T$3:$T$8),_xlfn.RANK.AVG(Summary!I$3:I$8,Summary!I$3:I$8,0)),0)</f>
        <v>-0.68599434057003528</v>
      </c>
      <c r="I19">
        <f ca="1">IFERROR(CORREL(_xlfn.RANK.AVG(Summary!$T$3:$T$8,Summary!$T$3:$T$8),_xlfn.RANK.AVG(Summary!J$3:J$8,Summary!J$3:J$8,0)),0)</f>
        <v>0.85749292571254421</v>
      </c>
      <c r="J19">
        <f ca="1">IFERROR(CORREL(_xlfn.RANK.AVG(Summary!$T$3:$T$8,Summary!$T$3:$T$8),_xlfn.RANK.AVG(Summary!K$3:K$8,Summary!K$3:K$8,0)),0)</f>
        <v>0.85749292571254421</v>
      </c>
      <c r="K19">
        <f ca="1">IFERROR(CORREL(_xlfn.RANK.AVG(Summary!$T$3:$T$8,Summary!$T$3:$T$8),_xlfn.RANK.AVG(Summary!L$3:L$8,Summary!L$3:L$8,0)),0)</f>
        <v>-0.68599434057003528</v>
      </c>
      <c r="L19">
        <f ca="1">IFERROR(CORREL(_xlfn.RANK.AVG(Summary!$T$3:$T$8,Summary!$T$3:$T$8),_xlfn.RANK.AVG(Summary!M$3:M$8,Summary!M$3:M$8,0)),0)</f>
        <v>0.3772968873135194</v>
      </c>
      <c r="M19">
        <f ca="1">IFERROR(CORREL(_xlfn.RANK.AVG(Summary!$T$3:$T$8,Summary!$T$3:$T$8),_xlfn.RANK.AVG(Summary!N$3:N$8,Summary!N$3:N$8,0)),0)</f>
        <v>-0.68599434057003528</v>
      </c>
      <c r="N19">
        <f ca="1">IFERROR(CORREL(_xlfn.RANK.AVG(Summary!$T$3:$T$8,Summary!$T$3:$T$8),_xlfn.RANK.AVG(Summary!O$3:O$8,Summary!O$3:O$8,0)),0)</f>
        <v>-0.46475800154489</v>
      </c>
      <c r="O19">
        <f ca="1">IFERROR(CORREL(_xlfn.RANK.AVG(Summary!$T$3:$T$8,Summary!$T$3:$T$8),_xlfn.RANK.AVG(Summary!P$3:P$8,Summary!P$3:P$8,0)),0)</f>
        <v>-0.46475800154489</v>
      </c>
      <c r="P19">
        <f ca="1">IFERROR(CORREL(_xlfn.RANK.AVG(Summary!$T$3:$T$8,Summary!$T$3:$T$8),_xlfn.RANK.AVG(Summary!Q$3:Q$8,Summary!Q$3:Q$8,0)),0)</f>
        <v>-3.4815531191139566E-2</v>
      </c>
      <c r="Q19">
        <f ca="1">IFERROR(CORREL(_xlfn.RANK.AVG(Summary!$T$3:$T$8,Summary!$T$3:$T$8),_xlfn.RANK.AVG(Summary!R$3:R$8,Summary!R$3:R$8,0)),0)</f>
        <v>0.91999999999999982</v>
      </c>
      <c r="R19">
        <f ca="1">IFERROR(CORREL(_xlfn.RANK.AVG(Summary!$T$3:$T$8,Summary!$T$3:$T$8),_xlfn.RANK.AVG(Summary!S$3:S$8,Summary!S$3:S$8,0)),0)</f>
        <v>0.89802651013387447</v>
      </c>
      <c r="S19">
        <f ca="1">IFERROR(CORREL(_xlfn.RANK.AVG(Summary!$T$3:$T$8,Summary!$T$3:$T$8),_xlfn.RANK.AVG(Summary!T$3:T$8,Summary!T$3:T$8,0)),0)</f>
        <v>0.99999999999999978</v>
      </c>
      <c r="T19">
        <f ca="1">IFERROR(CORREL(_xlfn.RANK.AVG(Summary!$T$3:$T$8,Summary!$T$3:$T$8),_xlfn.RANK.AVG(Summary!U$3:U$8,Summary!U$3:U$8,0)),0)</f>
        <v>-0.91999999999999982</v>
      </c>
      <c r="U19">
        <f ca="1">IFERROR(CORREL(_xlfn.RANK.AVG(Summary!$T$3:$T$8,Summary!$T$3:$T$8),_xlfn.RANK.AVG(Summary!V$3:V$8,Summary!V$3:V$8,0)),0)</f>
        <v>-0.77459666924148329</v>
      </c>
      <c r="V19">
        <f ca="1">IFERROR(CORREL(_xlfn.RANK.AVG(Summary!$T$3:$T$8,Summary!$T$3:$T$8),_xlfn.RANK.AVG(Summary!W$3:W$8,Summary!W$3:W$8,0)),0)</f>
        <v>3.4815531191139566E-2</v>
      </c>
      <c r="W19">
        <f ca="1">IFERROR(CORREL(_xlfn.RANK.AVG(Summary!$T$3:$T$8,Summary!$T$3:$T$8),_xlfn.RANK.AVG(Summary!X$3:X$8,Summary!X$3:X$8,0)),0)</f>
        <v>-0.78889349165554057</v>
      </c>
      <c r="X19">
        <f ca="1">IFERROR(CORREL(_xlfn.RANK.AVG(Summary!$T$3:$T$8,Summary!$T$3:$T$8),_xlfn.RANK.AVG(Summary!Y$3:Y$8,Summary!Y$3:Y$8,0)),0)</f>
        <v>3.4299717028501764E-2</v>
      </c>
      <c r="Y19">
        <f ca="1">IFERROR(CORREL(_xlfn.RANK.AVG(Summary!$T$3:$T$8,Summary!$T$3:$T$8),_xlfn.RANK.AVG(Summary!Z$3:Z$8,Summary!Z$3:Z$8,0)),0)</f>
        <v>-0.99999999999999978</v>
      </c>
      <c r="Z19">
        <f ca="1">IFERROR(CORREL(_xlfn.RANK.AVG(Summary!$T$3:$T$8,Summary!$T$3:$T$8),_xlfn.RANK.AVG(Summary!AA$3:AA$8,Summary!AA$3:AA$8,0)),0)</f>
        <v>0</v>
      </c>
      <c r="AA19">
        <f ca="1">IFERROR(CORREL(_xlfn.RANK.AVG(Summary!$T$3:$T$8,Summary!$T$3:$T$8),_xlfn.RANK.AVG(Summary!AB$3:AB$8,Summary!AB$3:AB$8,0)),0)</f>
        <v>-0.46697378526961464</v>
      </c>
      <c r="AB19">
        <f ca="1">IFERROR(CORREL(_xlfn.RANK.AVG(Summary!$T$3:$T$8,Summary!$T$3:$T$8),_xlfn.RANK.AVG(Summary!AC$3:AC$8,Summary!AC$3:AC$8,0)),0)</f>
        <v>0</v>
      </c>
      <c r="AC19">
        <f ca="1">IFERROR(CORREL(_xlfn.RANK.AVG(Summary!$T$3:$T$8,Summary!$T$3:$T$8),_xlfn.RANK.AVG(Summary!AD$3:AD$8,Summary!AD$3:AD$8,0)),0)</f>
        <v>-0.99999999999999978</v>
      </c>
      <c r="AD19">
        <f ca="1">IFERROR(CORREL(_xlfn.RANK.AVG(Summary!$T$3:$T$8,Summary!$T$3:$T$8),_xlfn.RANK.AVG(Summary!AE$3:AE$8,Summary!AE$3:AE$8,0)),0)</f>
        <v>3.4299717028501764E-2</v>
      </c>
      <c r="AE19">
        <f ca="1">IFERROR(CORREL(_xlfn.RANK.AVG(Summary!$T$3:$T$8,Summary!$T$3:$T$8),_xlfn.RANK.AVG(Summary!AF$3:AF$8,Summary!AF$3:AF$8,0)),0)</f>
        <v>0</v>
      </c>
      <c r="AF19">
        <f ca="1">IFERROR(CORREL(_xlfn.RANK.AVG(Summary!$T$3:$T$8,Summary!$T$3:$T$8),_xlfn.RANK.AVG(Summary!AG$3:AG$8,Summary!AG$3:AG$8,0)),0)</f>
        <v>0.80075721739621009</v>
      </c>
      <c r="AG19">
        <f ca="1">IFERROR(CORREL(_xlfn.RANK.AVG(Summary!$T$3:$T$8,Summary!$T$3:$T$8),_xlfn.RANK.AVG(Summary!AH$3:AH$8,Summary!AH$3:AH$8,0)),0)</f>
        <v>-0.77459666924148329</v>
      </c>
      <c r="AH19">
        <f ca="1">IFERROR(CORREL(_xlfn.RANK.AVG(Summary!$T$3:$T$8,Summary!$T$3:$T$8),_xlfn.RANK.AVG(Summary!AI$3:AI$8,Summary!AI$3:AI$8,0)),0)</f>
        <v>0.91999999999999982</v>
      </c>
      <c r="AI19">
        <f ca="1">IFERROR(CORREL(_xlfn.RANK.AVG(Summary!$T$3:$T$8,Summary!$T$3:$T$8),_xlfn.RANK.AVG(Summary!AJ$3:AJ$8,Summary!AJ$3:AJ$8,0)),0)</f>
        <v>-0.21999999999999992</v>
      </c>
      <c r="AJ19">
        <f ca="1">IFERROR(CORREL(_xlfn.RANK.AVG(Summary!$T$3:$T$8,Summary!$T$3:$T$8),_xlfn.RANK.AVG(Summary!AK$3:AK$8,Summary!AK$3:AK$8,0)),0)</f>
        <v>0</v>
      </c>
      <c r="AK19">
        <f ca="1">IFERROR(CORREL(_xlfn.RANK.AVG(Summary!$T$3:$T$8,Summary!$T$3:$T$8),_xlfn.RANK.AVG(Summary!AL$3:AL$8,Summary!AL$3:AL$8,0)),0)</f>
        <v>0.77459666924148329</v>
      </c>
      <c r="AL19">
        <f ca="1">IFERROR(CORREL(_xlfn.RANK.AVG(Summary!$T$3:$T$8,Summary!$T$3:$T$8),_xlfn.RANK.AVG(Summary!AM$3:AM$8,Summary!AM$3:AM$8,0)),0)</f>
        <v>-3.4815531191139566E-2</v>
      </c>
      <c r="AM19">
        <f ca="1">IFERROR(CORREL(_xlfn.RANK.AVG(Summary!$T$3:$T$8,Summary!$T$3:$T$8),_xlfn.RANK.AVG(Summary!AN$3:AN$8,Summary!AN$3:AN$8,0)),0)</f>
        <v>0.99999999999999978</v>
      </c>
      <c r="AN19">
        <f ca="1">IFERROR(CORREL(_xlfn.RANK.AVG(Summary!$T$3:$T$8,Summary!$T$3:$T$8),_xlfn.RANK.AVG(Summary!AO$3:AO$8,Summary!AO$3:AO$8,0)),0)</f>
        <v>0</v>
      </c>
      <c r="AO19">
        <f ca="1">IFERROR(CORREL(_xlfn.RANK.AVG(Summary!$T$3:$T$8,Summary!$T$3:$T$8),_xlfn.RANK.AVG(Summary!AP$3:AP$8,Summary!AP$3:AP$8,0)),0)</f>
        <v>0.3772968873135194</v>
      </c>
      <c r="AP19">
        <f ca="1">IFERROR(CORREL(_xlfn.RANK.AVG(Summary!$T$3:$T$8,Summary!$T$3:$T$8),_xlfn.RANK.AVG(Summary!AQ$3:AQ$8,Summary!AQ$3:AQ$8,0)),0)</f>
        <v>0</v>
      </c>
      <c r="AQ19">
        <f ca="1">IFERROR(CORREL(_xlfn.RANK.AVG(Summary!$T$3:$T$8,Summary!$T$3:$T$8),_xlfn.RANK.AVG(Summary!AR$3:AR$8,Summary!AR$3:AR$8,0)),0)</f>
        <v>0.44589632137052287</v>
      </c>
      <c r="AR19">
        <f ca="1">IFERROR(CORREL(_xlfn.RANK.AVG(Summary!$T$3:$T$8,Summary!$T$3:$T$8),_xlfn.RANK.AVG(Summary!AS$3:AS$8,Summary!AS$3:AS$8,0)),0)</f>
        <v>3.4815531191139566E-2</v>
      </c>
      <c r="AS19">
        <f ca="1">IFERROR(CORREL(_xlfn.RANK.AVG(Summary!$T$3:$T$8,Summary!$T$3:$T$8),_xlfn.RANK.AVG(Summary!AT$3:AT$8,Summary!AT$3:AT$8,0)),0)</f>
        <v>0</v>
      </c>
      <c r="AT19">
        <f ca="1">IFERROR(CORREL(_xlfn.RANK.AVG(Summary!$T$3:$T$8,Summary!$T$3:$T$8),_xlfn.RANK.AVG(Summary!AU$3:AU$8,Summary!AU$3:AU$8,0)),0)</f>
        <v>0.91999999999999982</v>
      </c>
      <c r="AU19">
        <f ca="1">IFERROR(CORREL(_xlfn.RANK.AVG(Summary!$T$3:$T$8,Summary!$T$3:$T$8),_xlfn.RANK.AVG(Summary!AV$3:AV$8,Summary!AV$3:AV$8,0)),0)</f>
        <v>0.46697378526961464</v>
      </c>
      <c r="AV19">
        <f ca="1">IFERROR(CORREL(_xlfn.RANK.AVG(Summary!$T$3:$T$8,Summary!$T$3:$T$8),_xlfn.RANK.AVG(Summary!AW$3:AW$8,Summary!AW$3:AW$8,0)),0)</f>
        <v>0.46697378526961464</v>
      </c>
      <c r="AW19">
        <f ca="1">IFERROR(CORREL(_xlfn.RANK.AVG(Summary!$T$3:$T$8,Summary!$T$3:$T$8),_xlfn.RANK.AVG(Summary!AX$3:AX$8,Summary!AX$3:AX$8,0)),0)</f>
        <v>0.46697378526961464</v>
      </c>
      <c r="AX19">
        <f ca="1">IFERROR(CORREL(_xlfn.RANK.AVG(Summary!$T$3:$T$8,Summary!$T$3:$T$8),_xlfn.RANK.AVG(Summary!AY$3:AY$8,Summary!AY$3:AY$8,0)),0)</f>
        <v>-0.46697378526961464</v>
      </c>
      <c r="AY19">
        <f ca="1">IFERROR(CORREL(_xlfn.RANK.AVG(Summary!$T$3:$T$8,Summary!$T$3:$T$8),_xlfn.RANK.AVG(Summary!AZ$3:AZ$8,Summary!AZ$3:AZ$8,0)),0)</f>
        <v>0.68599434057003528</v>
      </c>
      <c r="AZ19">
        <f ca="1">IFERROR(CORREL(_xlfn.RANK.AVG(Summary!$T$3:$T$8,Summary!$T$3:$T$8),_xlfn.RANK.AVG(Summary!BA$3:BA$8,Summary!BA$3:BA$8,0)),0)</f>
        <v>0</v>
      </c>
      <c r="BA19">
        <f ca="1">IFERROR(CORREL(_xlfn.RANK.AVG(Summary!$T$3:$T$8,Summary!$T$3:$T$8),_xlfn.RANK.AVG(Summary!BB$3:BB$8,Summary!BB$3:BB$8,0)),0)</f>
        <v>-0.85749292571254421</v>
      </c>
      <c r="BB19">
        <f ca="1">IFERROR(CORREL(_xlfn.RANK.AVG(Summary!$T$3:$T$8,Summary!$T$3:$T$8),_xlfn.RANK.AVG(Summary!BC$3:BC$8,Summary!BC$3:BC$8,0)),0)</f>
        <v>-0.4898979485566356</v>
      </c>
      <c r="BC19">
        <f ca="1">IFERROR(CORREL(_xlfn.RANK.AVG(Summary!$T$3:$T$8,Summary!$T$3:$T$8),_xlfn.RANK.AVG(Summary!BD$3:BD$8,Summary!BD$3:BD$8,0)),0)</f>
        <v>-0.51449575542752646</v>
      </c>
      <c r="BD19">
        <f ca="1">IFERROR(CORREL(_xlfn.RANK.AVG(Summary!$T$3:$T$8,Summary!$T$3:$T$8),_xlfn.RANK.AVG(Summary!BE$3:BE$8,Summary!BE$3:BE$8,0)),0)</f>
        <v>3.4299717028501764E-2</v>
      </c>
      <c r="BE19">
        <f ca="1">IFERROR(CORREL(_xlfn.RANK.AVG(Summary!$T$3:$T$8,Summary!$T$3:$T$8),_xlfn.RANK.AVG(Summary!BF$3:BF$8,Summary!BF$3:BF$8,0)),0)</f>
        <v>-3.4299717028501764E-2</v>
      </c>
      <c r="BF19">
        <f ca="1">IFERROR(CORREL(_xlfn.RANK.AVG(Summary!$T$3:$T$8,Summary!$T$3:$T$8),_xlfn.RANK.AVG(Summary!BG$3:BG$8,Summary!BG$3:BG$8,0)),0)</f>
        <v>-0.68599434057003528</v>
      </c>
      <c r="BG19">
        <f ca="1">IFERROR(CORREL(_xlfn.RANK.AVG(Summary!$T$3:$T$8,Summary!$T$3:$T$8),_xlfn.RANK.AVG(Summary!BH$3:BH$8,Summary!BH$3:BH$8,0)),0)</f>
        <v>-0.68599434057003528</v>
      </c>
      <c r="BH19">
        <f ca="1">IFERROR(CORREL(_xlfn.RANK.AVG(Summary!$T$3:$T$8,Summary!$T$3:$T$8),_xlfn.RANK.AVG(Summary!BI$3:BI$8,Summary!BI$3:BI$8,0)),0)</f>
        <v>0</v>
      </c>
      <c r="BI19">
        <f ca="1">IFERROR(CORREL(_xlfn.RANK.AVG(Summary!$T$3:$T$8,Summary!$T$3:$T$8),_xlfn.RANK.AVG(Summary!BJ$3:BJ$8,Summary!BJ$3:BJ$8,0)),0)</f>
        <v>0</v>
      </c>
      <c r="BJ19">
        <f ca="1">IFERROR(CORREL(_xlfn.RANK.AVG(Summary!$T$3:$T$8,Summary!$T$3:$T$8),_xlfn.RANK.AVG(Summary!BK$3:BK$8,Summary!BK$3:BK$8,0)),0)</f>
        <v>0.44589632137052287</v>
      </c>
      <c r="BK19">
        <f ca="1">IFERROR(CORREL(_xlfn.RANK.AVG(Summary!$T$3:$T$8,Summary!$T$3:$T$8),_xlfn.RANK.AVG(Summary!BL$3:BL$8,Summary!BL$3:BL$8,0)),0)</f>
        <v>0.30983866769659335</v>
      </c>
      <c r="BL19">
        <f ca="1">IFERROR(CORREL(_xlfn.RANK.AVG(Summary!$T$3:$T$8,Summary!$T$3:$T$8),_xlfn.RANK.AVG(Summary!BM$3:BM$8,Summary!BM$3:BM$8,0)),0)</f>
        <v>-3.4299717028501764E-2</v>
      </c>
      <c r="BM19">
        <f ca="1">IFERROR(CORREL(_xlfn.RANK.AVG(Summary!$T$3:$T$8,Summary!$T$3:$T$8),_xlfn.RANK.AVG(Summary!BN$3:BN$8,Summary!BN$3:BN$8,0)),0)</f>
        <v>-0.57445626465380284</v>
      </c>
      <c r="BN19">
        <f ca="1">IFERROR(CORREL(_xlfn.RANK.AVG(Summary!$T$3:$T$8,Summary!$T$3:$T$8),_xlfn.RANK.AVG(Summary!BO$3:BO$8,Summary!BO$3:BO$8,0)),0)</f>
        <v>6.8599434057003528E-2</v>
      </c>
      <c r="BO19">
        <f ca="1">IFERROR(CORREL(_xlfn.RANK.AVG(Summary!$T$3:$T$8,Summary!$T$3:$T$8),_xlfn.RANK.AVG(Summary!BP$3:BP$8,Summary!BP$3:BP$8,0)),0)</f>
        <v>0.85749292571254421</v>
      </c>
      <c r="BP19">
        <f ca="1">IFERROR(CORREL(_xlfn.RANK.AVG(Summary!$T$3:$T$8,Summary!$T$3:$T$8),_xlfn.RANK.AVG(Summary!BQ$3:BQ$8,Summary!BQ$3:BQ$8,0)),0)</f>
        <v>-0.4898979485566356</v>
      </c>
      <c r="BQ19">
        <f ca="1">IFERROR(CORREL(_xlfn.RANK.AVG(Summary!$T$3:$T$8,Summary!$T$3:$T$8),_xlfn.RANK.AVG(Summary!BR$3:BR$8,Summary!BR$3:BR$8,0)),0)</f>
        <v>-0.51449575542752646</v>
      </c>
      <c r="BR19">
        <f ca="1">IFERROR(CORREL(_xlfn.RANK.AVG(Summary!$T$3:$T$8,Summary!$T$3:$T$8),_xlfn.RANK.AVG(Summary!BS$3:BS$8,Summary!BS$3:BS$8,0)),0)</f>
        <v>-0.51449575542752646</v>
      </c>
      <c r="BS19">
        <f ca="1">IFERROR(CORREL(_xlfn.RANK.AVG(Summary!$T$3:$T$8,Summary!$T$3:$T$8),_xlfn.RANK.AVG(Summary!BT$3:BT$8,Summary!BT$3:BT$8,0)),0)</f>
        <v>-0.68599434057003528</v>
      </c>
      <c r="BT19">
        <f ca="1">IFERROR(CORREL(_xlfn.RANK.AVG(Summary!$T$3:$T$8,Summary!$T$3:$T$8),_xlfn.RANK.AVG(Summary!BU$3:BU$8,Summary!BU$3:BU$8,0)),0)</f>
        <v>0.85749292571254421</v>
      </c>
      <c r="BU19">
        <f ca="1">IFERROR(CORREL(_xlfn.RANK.AVG(Summary!$T$3:$T$8,Summary!$T$3:$T$8),_xlfn.RANK.AVG(Summary!BV$3:BV$8,Summary!BV$3:BV$8,0)),0)</f>
        <v>-0.3772968873135194</v>
      </c>
      <c r="BV19">
        <f ca="1">IFERROR(CORREL(_xlfn.RANK.AVG(Summary!$T$3:$T$8,Summary!$T$3:$T$8),_xlfn.RANK.AVG(Summary!BW$3:BW$8,Summary!BW$3:BW$8,0)),0)</f>
        <v>0</v>
      </c>
      <c r="BW19">
        <f ca="1">IFERROR(CORREL(_xlfn.RANK.AVG(Summary!$T$3:$T$8,Summary!$T$3:$T$8),_xlfn.RANK.AVG(Summary!BX$3:BX$8,Summary!BX$3:BX$8,0)),0)</f>
        <v>-0.3772968873135194</v>
      </c>
      <c r="BX19">
        <f ca="1">IFERROR(CORREL(_xlfn.RANK.AVG(Summary!$T$3:$T$8,Summary!$T$3:$T$8),_xlfn.RANK.AVG(Summary!BY$3:BY$8,Summary!BY$3:BY$8,0)),0)</f>
        <v>-0.85749292571254421</v>
      </c>
      <c r="BY19">
        <f ca="1">IFERROR(CORREL(_xlfn.RANK.AVG(Summary!$T$3:$T$8,Summary!$T$3:$T$8),_xlfn.RANK.AVG(Summary!BZ$3:BZ$8,Summary!BZ$3:BZ$8,0)),0)</f>
        <v>0.46697378526961464</v>
      </c>
      <c r="BZ19">
        <f ca="1">IFERROR(CORREL(_xlfn.RANK.AVG(Summary!$T$3:$T$8,Summary!$T$3:$T$8),_xlfn.RANK.AVG(Summary!CA$3:CA$8,Summary!CA$3:CA$8,0)),0)</f>
        <v>0.85749292571254421</v>
      </c>
      <c r="CA19">
        <f ca="1">IFERROR(CORREL(_xlfn.RANK.AVG(Summary!$T$3:$T$8,Summary!$T$3:$T$8),_xlfn.RANK.AVG(Summary!CB$3:CB$8,Summary!CB$3:CB$8,0)),0)</f>
        <v>0.13719886811400706</v>
      </c>
    </row>
    <row r="20" spans="1:79">
      <c r="A20" s="4" t="s">
        <v>49</v>
      </c>
      <c r="B20">
        <f ca="1">IFERROR(CORREL(_xlfn.RANK.AVG(Summary!$U$3:$U$8,Summary!$U$3:$U$8),_xlfn.RANK.AVG(Summary!C$3:C$8,Summary!C$3:C$8,0)),0)</f>
        <v>-0.80075721739621009</v>
      </c>
      <c r="C20">
        <f ca="1">IFERROR(CORREL(_xlfn.RANK.AVG(Summary!$U$3:$U$8,Summary!$U$3:$U$8),_xlfn.RANK.AVG(Summary!D$3:D$8,Summary!D$3:D$8,0)),0)</f>
        <v>-0.80075721739621009</v>
      </c>
      <c r="D20">
        <f ca="1">IFERROR(CORREL(_xlfn.RANK.AVG(Summary!$U$3:$U$8,Summary!$U$3:$U$8),_xlfn.RANK.AVG(Summary!E$3:E$8,Summary!E$3:E$8,0)),0)</f>
        <v>-0.78889349165554057</v>
      </c>
      <c r="E20">
        <f ca="1">IFERROR(CORREL(_xlfn.RANK.AVG(Summary!$U$3:$U$8,Summary!$U$3:$U$8),_xlfn.RANK.AVG(Summary!F$3:F$8,Summary!F$3:F$8,0)),0)</f>
        <v>0.44589632137052287</v>
      </c>
      <c r="F20">
        <f ca="1">IFERROR(CORREL(_xlfn.RANK.AVG(Summary!$U$3:$U$8,Summary!$U$3:$U$8),_xlfn.RANK.AVG(Summary!G$3:G$8,Summary!G$3:G$8,0)),0)</f>
        <v>-0.78889349165554057</v>
      </c>
      <c r="G20">
        <f ca="1">IFERROR(CORREL(_xlfn.RANK.AVG(Summary!$U$3:$U$8,Summary!$U$3:$U$8),_xlfn.RANK.AVG(Summary!H$3:H$8,Summary!H$3:H$8,0)),0)</f>
        <v>-0.78889349165554057</v>
      </c>
      <c r="H20">
        <f ca="1">IFERROR(CORREL(_xlfn.RANK.AVG(Summary!$U$3:$U$8,Summary!$U$3:$U$8),_xlfn.RANK.AVG(Summary!I$3:I$8,Summary!I$3:I$8,0)),0)</f>
        <v>0.54879547245602822</v>
      </c>
      <c r="I20">
        <f ca="1">IFERROR(CORREL(_xlfn.RANK.AVG(Summary!$U$3:$U$8,Summary!$U$3:$U$8),_xlfn.RANK.AVG(Summary!J$3:J$8,Summary!J$3:J$8,0)),0)</f>
        <v>-0.78889349165554057</v>
      </c>
      <c r="J20">
        <f ca="1">IFERROR(CORREL(_xlfn.RANK.AVG(Summary!$U$3:$U$8,Summary!$U$3:$U$8),_xlfn.RANK.AVG(Summary!K$3:K$8,Summary!K$3:K$8,0)),0)</f>
        <v>-0.78889349165554057</v>
      </c>
      <c r="K20">
        <f ca="1">IFERROR(CORREL(_xlfn.RANK.AVG(Summary!$U$3:$U$8,Summary!$U$3:$U$8),_xlfn.RANK.AVG(Summary!L$3:L$8,Summary!L$3:L$8,0)),0)</f>
        <v>0.54879547245602822</v>
      </c>
      <c r="L20">
        <f ca="1">IFERROR(CORREL(_xlfn.RANK.AVG(Summary!$U$3:$U$8,Summary!$U$3:$U$8),_xlfn.RANK.AVG(Summary!M$3:M$8,Summary!M$3:M$8,0)),0)</f>
        <v>-0.44589632137052287</v>
      </c>
      <c r="M20">
        <f ca="1">IFERROR(CORREL(_xlfn.RANK.AVG(Summary!$U$3:$U$8,Summary!$U$3:$U$8),_xlfn.RANK.AVG(Summary!N$3:N$8,Summary!N$3:N$8,0)),0)</f>
        <v>0.54879547245602822</v>
      </c>
      <c r="N20">
        <f ca="1">IFERROR(CORREL(_xlfn.RANK.AVG(Summary!$U$3:$U$8,Summary!$U$3:$U$8),_xlfn.RANK.AVG(Summary!O$3:O$8,Summary!O$3:O$8,0)),0)</f>
        <v>0.77459666924148329</v>
      </c>
      <c r="O20">
        <f ca="1">IFERROR(CORREL(_xlfn.RANK.AVG(Summary!$U$3:$U$8,Summary!$U$3:$U$8),_xlfn.RANK.AVG(Summary!P$3:P$8,Summary!P$3:P$8,0)),0)</f>
        <v>0.77459666924148329</v>
      </c>
      <c r="P20">
        <f ca="1">IFERROR(CORREL(_xlfn.RANK.AVG(Summary!$U$3:$U$8,Summary!$U$3:$U$8),_xlfn.RANK.AVG(Summary!Q$3:Q$8,Summary!Q$3:Q$8,0)),0)</f>
        <v>-3.4815531191139566E-2</v>
      </c>
      <c r="Q20">
        <f ca="1">IFERROR(CORREL(_xlfn.RANK.AVG(Summary!$U$3:$U$8,Summary!$U$3:$U$8),_xlfn.RANK.AVG(Summary!R$3:R$8,Summary!R$3:R$8,0)),0)</f>
        <v>-0.99999999999999978</v>
      </c>
      <c r="R20">
        <f ca="1">IFERROR(CORREL(_xlfn.RANK.AVG(Summary!$U$3:$U$8,Summary!$U$3:$U$8),_xlfn.RANK.AVG(Summary!S$3:S$8,Summary!S$3:S$8,0)),0)</f>
        <v>-0.8261843893231644</v>
      </c>
      <c r="S20">
        <f ca="1">IFERROR(CORREL(_xlfn.RANK.AVG(Summary!$U$3:$U$8,Summary!$U$3:$U$8),_xlfn.RANK.AVG(Summary!T$3:T$8,Summary!T$3:T$8,0)),0)</f>
        <v>-0.91999999999999982</v>
      </c>
      <c r="T20">
        <f ca="1">IFERROR(CORREL(_xlfn.RANK.AVG(Summary!$U$3:$U$8,Summary!$U$3:$U$8),_xlfn.RANK.AVG(Summary!U$3:U$8,Summary!U$3:U$8,0)),0)</f>
        <v>0.99999999999999978</v>
      </c>
      <c r="U20">
        <f ca="1">IFERROR(CORREL(_xlfn.RANK.AVG(Summary!$U$3:$U$8,Summary!$U$3:$U$8),_xlfn.RANK.AVG(Summary!V$3:V$8,Summary!V$3:V$8,0)),0)</f>
        <v>0.46475800154489</v>
      </c>
      <c r="V20">
        <f ca="1">IFERROR(CORREL(_xlfn.RANK.AVG(Summary!$U$3:$U$8,Summary!$U$3:$U$8),_xlfn.RANK.AVG(Summary!W$3:W$8,Summary!W$3:W$8,0)),0)</f>
        <v>3.4815531191139566E-2</v>
      </c>
      <c r="W20">
        <f ca="1">IFERROR(CORREL(_xlfn.RANK.AVG(Summary!$U$3:$U$8,Summary!$U$3:$U$8),_xlfn.RANK.AVG(Summary!X$3:X$8,Summary!X$3:X$8,0)),0)</f>
        <v>0.85749292571254421</v>
      </c>
      <c r="X20">
        <f ca="1">IFERROR(CORREL(_xlfn.RANK.AVG(Summary!$U$3:$U$8,Summary!$U$3:$U$8),_xlfn.RANK.AVG(Summary!Y$3:Y$8,Summary!Y$3:Y$8,0)),0)</f>
        <v>3.4299717028501764E-2</v>
      </c>
      <c r="Y20">
        <f ca="1">IFERROR(CORREL(_xlfn.RANK.AVG(Summary!$U$3:$U$8,Summary!$U$3:$U$8),_xlfn.RANK.AVG(Summary!Z$3:Z$8,Summary!Z$3:Z$8,0)),0)</f>
        <v>0.91999999999999982</v>
      </c>
      <c r="Z20">
        <f ca="1">IFERROR(CORREL(_xlfn.RANK.AVG(Summary!$U$3:$U$8,Summary!$U$3:$U$8),_xlfn.RANK.AVG(Summary!AA$3:AA$8,Summary!AA$3:AA$8,0)),0)</f>
        <v>0</v>
      </c>
      <c r="AA20">
        <f ca="1">IFERROR(CORREL(_xlfn.RANK.AVG(Summary!$U$3:$U$8,Summary!$U$3:$U$8),_xlfn.RANK.AVG(Summary!AB$3:AB$8,Summary!AB$3:AB$8,0)),0)</f>
        <v>0.39513166445890469</v>
      </c>
      <c r="AB20">
        <f ca="1">IFERROR(CORREL(_xlfn.RANK.AVG(Summary!$U$3:$U$8,Summary!$U$3:$U$8),_xlfn.RANK.AVG(Summary!AC$3:AC$8,Summary!AC$3:AC$8,0)),0)</f>
        <v>0</v>
      </c>
      <c r="AC20">
        <f ca="1">IFERROR(CORREL(_xlfn.RANK.AVG(Summary!$U$3:$U$8,Summary!$U$3:$U$8),_xlfn.RANK.AVG(Summary!AD$3:AD$8,Summary!AD$3:AD$8,0)),0)</f>
        <v>0.91999999999999982</v>
      </c>
      <c r="AD20">
        <f ca="1">IFERROR(CORREL(_xlfn.RANK.AVG(Summary!$U$3:$U$8,Summary!$U$3:$U$8),_xlfn.RANK.AVG(Summary!AE$3:AE$8,Summary!AE$3:AE$8,0)),0)</f>
        <v>3.4299717028501764E-2</v>
      </c>
      <c r="AE20">
        <f ca="1">IFERROR(CORREL(_xlfn.RANK.AVG(Summary!$U$3:$U$8,Summary!$U$3:$U$8),_xlfn.RANK.AVG(Summary!AF$3:AF$8,Summary!AF$3:AF$8,0)),0)</f>
        <v>0</v>
      </c>
      <c r="AF20">
        <f ca="1">IFERROR(CORREL(_xlfn.RANK.AVG(Summary!$U$3:$U$8,Summary!$U$3:$U$8),_xlfn.RANK.AVG(Summary!AG$3:AG$8,Summary!AG$3:AG$8,0)),0)</f>
        <v>-0.8703882797784892</v>
      </c>
      <c r="AG20">
        <f ca="1">IFERROR(CORREL(_xlfn.RANK.AVG(Summary!$U$3:$U$8,Summary!$U$3:$U$8),_xlfn.RANK.AVG(Summary!AH$3:AH$8,Summary!AH$3:AH$8,0)),0)</f>
        <v>0.46475800154489</v>
      </c>
      <c r="AH20">
        <f ca="1">IFERROR(CORREL(_xlfn.RANK.AVG(Summary!$U$3:$U$8,Summary!$U$3:$U$8),_xlfn.RANK.AVG(Summary!AI$3:AI$8,Summary!AI$3:AI$8,0)),0)</f>
        <v>-0.99999999999999978</v>
      </c>
      <c r="AI20">
        <f ca="1">IFERROR(CORREL(_xlfn.RANK.AVG(Summary!$U$3:$U$8,Summary!$U$3:$U$8),_xlfn.RANK.AVG(Summary!AJ$3:AJ$8,Summary!AJ$3:AJ$8,0)),0)</f>
        <v>1.9999999999999993E-2</v>
      </c>
      <c r="AJ20">
        <f ca="1">IFERROR(CORREL(_xlfn.RANK.AVG(Summary!$U$3:$U$8,Summary!$U$3:$U$8),_xlfn.RANK.AVG(Summary!AK$3:AK$8,Summary!AK$3:AK$8,0)),0)</f>
        <v>0</v>
      </c>
      <c r="AK20">
        <f ca="1">IFERROR(CORREL(_xlfn.RANK.AVG(Summary!$U$3:$U$8,Summary!$U$3:$U$8),_xlfn.RANK.AVG(Summary!AL$3:AL$8,Summary!AL$3:AL$8,0)),0)</f>
        <v>-0.46475800154489</v>
      </c>
      <c r="AL20">
        <f ca="1">IFERROR(CORREL(_xlfn.RANK.AVG(Summary!$U$3:$U$8,Summary!$U$3:$U$8),_xlfn.RANK.AVG(Summary!AM$3:AM$8,Summary!AM$3:AM$8,0)),0)</f>
        <v>-3.4815531191139566E-2</v>
      </c>
      <c r="AM20">
        <f ca="1">IFERROR(CORREL(_xlfn.RANK.AVG(Summary!$U$3:$U$8,Summary!$U$3:$U$8),_xlfn.RANK.AVG(Summary!AN$3:AN$8,Summary!AN$3:AN$8,0)),0)</f>
        <v>-0.91999999999999982</v>
      </c>
      <c r="AN20">
        <f ca="1">IFERROR(CORREL(_xlfn.RANK.AVG(Summary!$U$3:$U$8,Summary!$U$3:$U$8),_xlfn.RANK.AVG(Summary!AO$3:AO$8,Summary!AO$3:AO$8,0)),0)</f>
        <v>0</v>
      </c>
      <c r="AO20">
        <f ca="1">IFERROR(CORREL(_xlfn.RANK.AVG(Summary!$U$3:$U$8,Summary!$U$3:$U$8),_xlfn.RANK.AVG(Summary!AP$3:AP$8,Summary!AP$3:AP$8,0)),0)</f>
        <v>-0.44589632137052287</v>
      </c>
      <c r="AP20">
        <f ca="1">IFERROR(CORREL(_xlfn.RANK.AVG(Summary!$U$3:$U$8,Summary!$U$3:$U$8),_xlfn.RANK.AVG(Summary!AQ$3:AQ$8,Summary!AQ$3:AQ$8,0)),0)</f>
        <v>0</v>
      </c>
      <c r="AQ20">
        <f ca="1">IFERROR(CORREL(_xlfn.RANK.AVG(Summary!$U$3:$U$8,Summary!$U$3:$U$8),_xlfn.RANK.AVG(Summary!AR$3:AR$8,Summary!AR$3:AR$8,0)),0)</f>
        <v>-0.3772968873135194</v>
      </c>
      <c r="AR20">
        <f ca="1">IFERROR(CORREL(_xlfn.RANK.AVG(Summary!$U$3:$U$8,Summary!$U$3:$U$8),_xlfn.RANK.AVG(Summary!AS$3:AS$8,Summary!AS$3:AS$8,0)),0)</f>
        <v>3.4815531191139566E-2</v>
      </c>
      <c r="AS20">
        <f ca="1">IFERROR(CORREL(_xlfn.RANK.AVG(Summary!$U$3:$U$8,Summary!$U$3:$U$8),_xlfn.RANK.AVG(Summary!AT$3:AT$8,Summary!AT$3:AT$8,0)),0)</f>
        <v>0</v>
      </c>
      <c r="AT20">
        <f ca="1">IFERROR(CORREL(_xlfn.RANK.AVG(Summary!$U$3:$U$8,Summary!$U$3:$U$8),_xlfn.RANK.AVG(Summary!AU$3:AU$8,Summary!AU$3:AU$8,0)),0)</f>
        <v>-0.99999999999999978</v>
      </c>
      <c r="AU20">
        <f ca="1">IFERROR(CORREL(_xlfn.RANK.AVG(Summary!$U$3:$U$8,Summary!$U$3:$U$8),_xlfn.RANK.AVG(Summary!AV$3:AV$8,Summary!AV$3:AV$8,0)),0)</f>
        <v>-0.39513166445890469</v>
      </c>
      <c r="AV20">
        <f ca="1">IFERROR(CORREL(_xlfn.RANK.AVG(Summary!$U$3:$U$8,Summary!$U$3:$U$8),_xlfn.RANK.AVG(Summary!AW$3:AW$8,Summary!AW$3:AW$8,0)),0)</f>
        <v>-0.39513166445890469</v>
      </c>
      <c r="AW20">
        <f ca="1">IFERROR(CORREL(_xlfn.RANK.AVG(Summary!$U$3:$U$8,Summary!$U$3:$U$8),_xlfn.RANK.AVG(Summary!AX$3:AX$8,Summary!AX$3:AX$8,0)),0)</f>
        <v>-0.39513166445890469</v>
      </c>
      <c r="AX20">
        <f ca="1">IFERROR(CORREL(_xlfn.RANK.AVG(Summary!$U$3:$U$8,Summary!$U$3:$U$8),_xlfn.RANK.AVG(Summary!AY$3:AY$8,Summary!AY$3:AY$8,0)),0)</f>
        <v>0.39513166445890469</v>
      </c>
      <c r="AY20">
        <f ca="1">IFERROR(CORREL(_xlfn.RANK.AVG(Summary!$U$3:$U$8,Summary!$U$3:$U$8),_xlfn.RANK.AVG(Summary!AZ$3:AZ$8,Summary!AZ$3:AZ$8,0)),0)</f>
        <v>-0.54879547245602822</v>
      </c>
      <c r="AZ20">
        <f ca="1">IFERROR(CORREL(_xlfn.RANK.AVG(Summary!$U$3:$U$8,Summary!$U$3:$U$8),_xlfn.RANK.AVG(Summary!BA$3:BA$8,Summary!BA$3:BA$8,0)),0)</f>
        <v>0</v>
      </c>
      <c r="BA20">
        <f ca="1">IFERROR(CORREL(_xlfn.RANK.AVG(Summary!$U$3:$U$8,Summary!$U$3:$U$8),_xlfn.RANK.AVG(Summary!BB$3:BB$8,Summary!BB$3:BB$8,0)),0)</f>
        <v>0.78889349165554057</v>
      </c>
      <c r="BB20">
        <f ca="1">IFERROR(CORREL(_xlfn.RANK.AVG(Summary!$U$3:$U$8,Summary!$U$3:$U$8),_xlfn.RANK.AVG(Summary!BC$3:BC$8,Summary!BC$3:BC$8,0)),0)</f>
        <v>0.4898979485566356</v>
      </c>
      <c r="BC20">
        <f ca="1">IFERROR(CORREL(_xlfn.RANK.AVG(Summary!$U$3:$U$8,Summary!$U$3:$U$8),_xlfn.RANK.AVG(Summary!BD$3:BD$8,Summary!BD$3:BD$8,0)),0)</f>
        <v>0.30869745325651587</v>
      </c>
      <c r="BD20">
        <f ca="1">IFERROR(CORREL(_xlfn.RANK.AVG(Summary!$U$3:$U$8,Summary!$U$3:$U$8),_xlfn.RANK.AVG(Summary!BE$3:BE$8,Summary!BE$3:BE$8,0)),0)</f>
        <v>3.4299717028501764E-2</v>
      </c>
      <c r="BE20">
        <f ca="1">IFERROR(CORREL(_xlfn.RANK.AVG(Summary!$U$3:$U$8,Summary!$U$3:$U$8),_xlfn.RANK.AVG(Summary!BF$3:BF$8,Summary!BF$3:BF$8,0)),0)</f>
        <v>-3.4299717028501764E-2</v>
      </c>
      <c r="BF20">
        <f ca="1">IFERROR(CORREL(_xlfn.RANK.AVG(Summary!$U$3:$U$8,Summary!$U$3:$U$8),_xlfn.RANK.AVG(Summary!BG$3:BG$8,Summary!BG$3:BG$8,0)),0)</f>
        <v>0.54879547245602822</v>
      </c>
      <c r="BG20">
        <f ca="1">IFERROR(CORREL(_xlfn.RANK.AVG(Summary!$U$3:$U$8,Summary!$U$3:$U$8),_xlfn.RANK.AVG(Summary!BH$3:BH$8,Summary!BH$3:BH$8,0)),0)</f>
        <v>0.54879547245602822</v>
      </c>
      <c r="BH20">
        <f ca="1">IFERROR(CORREL(_xlfn.RANK.AVG(Summary!$U$3:$U$8,Summary!$U$3:$U$8),_xlfn.RANK.AVG(Summary!BI$3:BI$8,Summary!BI$3:BI$8,0)),0)</f>
        <v>0</v>
      </c>
      <c r="BI20">
        <f ca="1">IFERROR(CORREL(_xlfn.RANK.AVG(Summary!$U$3:$U$8,Summary!$U$3:$U$8),_xlfn.RANK.AVG(Summary!BJ$3:BJ$8,Summary!BJ$3:BJ$8,0)),0)</f>
        <v>0</v>
      </c>
      <c r="BJ20">
        <f ca="1">IFERROR(CORREL(_xlfn.RANK.AVG(Summary!$U$3:$U$8,Summary!$U$3:$U$8),_xlfn.RANK.AVG(Summary!BK$3:BK$8,Summary!BK$3:BK$8,0)),0)</f>
        <v>-0.3772968873135194</v>
      </c>
      <c r="BK20">
        <f ca="1">IFERROR(CORREL(_xlfn.RANK.AVG(Summary!$U$3:$U$8,Summary!$U$3:$U$8),_xlfn.RANK.AVG(Summary!BL$3:BL$8,Summary!BL$3:BL$8,0)),0)</f>
        <v>-0.30983866769659335</v>
      </c>
      <c r="BL20">
        <f ca="1">IFERROR(CORREL(_xlfn.RANK.AVG(Summary!$U$3:$U$8,Summary!$U$3:$U$8),_xlfn.RANK.AVG(Summary!BM$3:BM$8,Summary!BM$3:BM$8,0)),0)</f>
        <v>-3.4299717028501764E-2</v>
      </c>
      <c r="BM20">
        <f ca="1">IFERROR(CORREL(_xlfn.RANK.AVG(Summary!$U$3:$U$8,Summary!$U$3:$U$8),_xlfn.RANK.AVG(Summary!BN$3:BN$8,Summary!BN$3:BN$8,0)),0)</f>
        <v>0.47000967108038416</v>
      </c>
      <c r="BN20">
        <f ca="1">IFERROR(CORREL(_xlfn.RANK.AVG(Summary!$U$3:$U$8,Summary!$U$3:$U$8),_xlfn.RANK.AVG(Summary!BO$3:BO$8,Summary!BO$3:BO$8,0)),0)</f>
        <v>-0.34299717028501764</v>
      </c>
      <c r="BO20">
        <f ca="1">IFERROR(CORREL(_xlfn.RANK.AVG(Summary!$U$3:$U$8,Summary!$U$3:$U$8),_xlfn.RANK.AVG(Summary!BP$3:BP$8,Summary!BP$3:BP$8,0)),0)</f>
        <v>-0.78889349165554057</v>
      </c>
      <c r="BP20">
        <f ca="1">IFERROR(CORREL(_xlfn.RANK.AVG(Summary!$U$3:$U$8,Summary!$U$3:$U$8),_xlfn.RANK.AVG(Summary!BQ$3:BQ$8,Summary!BQ$3:BQ$8,0)),0)</f>
        <v>0.4898979485566356</v>
      </c>
      <c r="BQ20">
        <f ca="1">IFERROR(CORREL(_xlfn.RANK.AVG(Summary!$U$3:$U$8,Summary!$U$3:$U$8),_xlfn.RANK.AVG(Summary!BR$3:BR$8,Summary!BR$3:BR$8,0)),0)</f>
        <v>0.30869745325651587</v>
      </c>
      <c r="BR20">
        <f ca="1">IFERROR(CORREL(_xlfn.RANK.AVG(Summary!$U$3:$U$8,Summary!$U$3:$U$8),_xlfn.RANK.AVG(Summary!BS$3:BS$8,Summary!BS$3:BS$8,0)),0)</f>
        <v>0.30869745325651587</v>
      </c>
      <c r="BS20">
        <f ca="1">IFERROR(CORREL(_xlfn.RANK.AVG(Summary!$U$3:$U$8,Summary!$U$3:$U$8),_xlfn.RANK.AVG(Summary!BT$3:BT$8,Summary!BT$3:BT$8,0)),0)</f>
        <v>0.54879547245602822</v>
      </c>
      <c r="BT20">
        <f ca="1">IFERROR(CORREL(_xlfn.RANK.AVG(Summary!$U$3:$U$8,Summary!$U$3:$U$8),_xlfn.RANK.AVG(Summary!BU$3:BU$8,Summary!BU$3:BU$8,0)),0)</f>
        <v>-0.78889349165554057</v>
      </c>
      <c r="BU20">
        <f ca="1">IFERROR(CORREL(_xlfn.RANK.AVG(Summary!$U$3:$U$8,Summary!$U$3:$U$8),_xlfn.RANK.AVG(Summary!BV$3:BV$8,Summary!BV$3:BV$8,0)),0)</f>
        <v>0.44589632137052287</v>
      </c>
      <c r="BV20">
        <f ca="1">IFERROR(CORREL(_xlfn.RANK.AVG(Summary!$U$3:$U$8,Summary!$U$3:$U$8),_xlfn.RANK.AVG(Summary!BW$3:BW$8,Summary!BW$3:BW$8,0)),0)</f>
        <v>0</v>
      </c>
      <c r="BW20">
        <f ca="1">IFERROR(CORREL(_xlfn.RANK.AVG(Summary!$U$3:$U$8,Summary!$U$3:$U$8),_xlfn.RANK.AVG(Summary!BX$3:BX$8,Summary!BX$3:BX$8,0)),0)</f>
        <v>0.44589632137052287</v>
      </c>
      <c r="BX20">
        <f ca="1">IFERROR(CORREL(_xlfn.RANK.AVG(Summary!$U$3:$U$8,Summary!$U$3:$U$8),_xlfn.RANK.AVG(Summary!BY$3:BY$8,Summary!BY$3:BY$8,0)),0)</f>
        <v>0.78889349165554057</v>
      </c>
      <c r="BY20">
        <f ca="1">IFERROR(CORREL(_xlfn.RANK.AVG(Summary!$U$3:$U$8,Summary!$U$3:$U$8),_xlfn.RANK.AVG(Summary!BZ$3:BZ$8,Summary!BZ$3:BZ$8,0)),0)</f>
        <v>-0.39513166445890469</v>
      </c>
      <c r="BZ20">
        <f ca="1">IFERROR(CORREL(_xlfn.RANK.AVG(Summary!$U$3:$U$8,Summary!$U$3:$U$8),_xlfn.RANK.AVG(Summary!CA$3:CA$8,Summary!CA$3:CA$8,0)),0)</f>
        <v>-0.78889349165554057</v>
      </c>
      <c r="CA20">
        <f ca="1">IFERROR(CORREL(_xlfn.RANK.AVG(Summary!$U$3:$U$8,Summary!$U$3:$U$8),_xlfn.RANK.AVG(Summary!CB$3:CB$8,Summary!CB$3:CB$8,0)),0)</f>
        <v>-0.27439773622801411</v>
      </c>
    </row>
    <row r="21" spans="1:79">
      <c r="A21" s="4" t="s">
        <v>9</v>
      </c>
      <c r="B21">
        <f ca="1">IFERROR(CORREL(_xlfn.RANK.AVG(Summary!$V$3:$V$8,Summary!$V$3:$V$8),_xlfn.RANK.AVG(Summary!C$3:C$8,Summary!C$3:C$8,0)),0)</f>
        <v>-0.67419986246324204</v>
      </c>
      <c r="C21">
        <f ca="1">IFERROR(CORREL(_xlfn.RANK.AVG(Summary!$V$3:$V$8,Summary!$V$3:$V$8),_xlfn.RANK.AVG(Summary!D$3:D$8,Summary!D$3:D$8,0)),0)</f>
        <v>-0.67419986246324204</v>
      </c>
      <c r="D21">
        <f ca="1">IFERROR(CORREL(_xlfn.RANK.AVG(Summary!$V$3:$V$8,Summary!$V$3:$V$8),_xlfn.RANK.AVG(Summary!E$3:E$8,Summary!E$3:E$8,0)),0)</f>
        <v>-0.66421116415507142</v>
      </c>
      <c r="E21">
        <f ca="1">IFERROR(CORREL(_xlfn.RANK.AVG(Summary!$V$3:$V$8,Summary!$V$3:$V$8),_xlfn.RANK.AVG(Summary!F$3:F$8,Summary!F$3:F$8,0)),0)</f>
        <v>0.13284223283101429</v>
      </c>
      <c r="F21">
        <f ca="1">IFERROR(CORREL(_xlfn.RANK.AVG(Summary!$V$3:$V$8,Summary!$V$3:$V$8),_xlfn.RANK.AVG(Summary!G$3:G$8,Summary!G$3:G$8,0)),0)</f>
        <v>-0.66421116415507142</v>
      </c>
      <c r="G21">
        <f ca="1">IFERROR(CORREL(_xlfn.RANK.AVG(Summary!$V$3:$V$8,Summary!$V$3:$V$8),_xlfn.RANK.AVG(Summary!H$3:H$8,Summary!H$3:H$8,0)),0)</f>
        <v>-0.66421116415507142</v>
      </c>
      <c r="H21">
        <f ca="1">IFERROR(CORREL(_xlfn.RANK.AVG(Summary!$V$3:$V$8,Summary!$V$3:$V$8),_xlfn.RANK.AVG(Summary!I$3:I$8,Summary!I$3:I$8,0)),0)</f>
        <v>0.66421116415507142</v>
      </c>
      <c r="I21">
        <f ca="1">IFERROR(CORREL(_xlfn.RANK.AVG(Summary!$V$3:$V$8,Summary!$V$3:$V$8),_xlfn.RANK.AVG(Summary!J$3:J$8,Summary!J$3:J$8,0)),0)</f>
        <v>-0.66421116415507142</v>
      </c>
      <c r="J21">
        <f ca="1">IFERROR(CORREL(_xlfn.RANK.AVG(Summary!$V$3:$V$8,Summary!$V$3:$V$8),_xlfn.RANK.AVG(Summary!K$3:K$8,Summary!K$3:K$8,0)),0)</f>
        <v>-0.66421116415507142</v>
      </c>
      <c r="K21">
        <f ca="1">IFERROR(CORREL(_xlfn.RANK.AVG(Summary!$V$3:$V$8,Summary!$V$3:$V$8),_xlfn.RANK.AVG(Summary!L$3:L$8,Summary!L$3:L$8,0)),0)</f>
        <v>0.66421116415507142</v>
      </c>
      <c r="L21">
        <f ca="1">IFERROR(CORREL(_xlfn.RANK.AVG(Summary!$V$3:$V$8,Summary!$V$3:$V$8),_xlfn.RANK.AVG(Summary!M$3:M$8,Summary!M$3:M$8,0)),0)</f>
        <v>-0.13284223283101429</v>
      </c>
      <c r="M21">
        <f ca="1">IFERROR(CORREL(_xlfn.RANK.AVG(Summary!$V$3:$V$8,Summary!$V$3:$V$8),_xlfn.RANK.AVG(Summary!N$3:N$8,Summary!N$3:N$8,0)),0)</f>
        <v>0.66421116415507142</v>
      </c>
      <c r="N21">
        <f ca="1">IFERROR(CORREL(_xlfn.RANK.AVG(Summary!$V$3:$V$8,Summary!$V$3:$V$8),_xlfn.RANK.AVG(Summary!O$3:O$8,Summary!O$3:O$8,0)),0)</f>
        <v>-0.19999999999999996</v>
      </c>
      <c r="O21">
        <f ca="1">IFERROR(CORREL(_xlfn.RANK.AVG(Summary!$V$3:$V$8,Summary!$V$3:$V$8),_xlfn.RANK.AVG(Summary!P$3:P$8,Summary!P$3:P$8,0)),0)</f>
        <v>-0.19999999999999996</v>
      </c>
      <c r="P21">
        <f ca="1">IFERROR(CORREL(_xlfn.RANK.AVG(Summary!$V$3:$V$8,Summary!$V$3:$V$8),_xlfn.RANK.AVG(Summary!Q$3:Q$8,Summary!Q$3:Q$8,0)),0)</f>
        <v>0.13483997249264842</v>
      </c>
      <c r="Q21">
        <f ca="1">IFERROR(CORREL(_xlfn.RANK.AVG(Summary!$V$3:$V$8,Summary!$V$3:$V$8),_xlfn.RANK.AVG(Summary!R$3:R$8,Summary!R$3:R$8,0)),0)</f>
        <v>-0.46475800154489</v>
      </c>
      <c r="R21">
        <f ca="1">IFERROR(CORREL(_xlfn.RANK.AVG(Summary!$V$3:$V$8,Summary!$V$3:$V$8),_xlfn.RANK.AVG(Summary!S$3:S$8,Summary!S$3:S$8,0)),0)</f>
        <v>-0.69560834364025237</v>
      </c>
      <c r="S21">
        <f ca="1">IFERROR(CORREL(_xlfn.RANK.AVG(Summary!$V$3:$V$8,Summary!$V$3:$V$8),_xlfn.RANK.AVG(Summary!T$3:T$8,Summary!T$3:T$8,0)),0)</f>
        <v>-0.77459666924148329</v>
      </c>
      <c r="T21">
        <f ca="1">IFERROR(CORREL(_xlfn.RANK.AVG(Summary!$V$3:$V$8,Summary!$V$3:$V$8),_xlfn.RANK.AVG(Summary!U$3:U$8,Summary!U$3:U$8,0)),0)</f>
        <v>0.46475800154489</v>
      </c>
      <c r="U21">
        <f ca="1">IFERROR(CORREL(_xlfn.RANK.AVG(Summary!$V$3:$V$8,Summary!$V$3:$V$8),_xlfn.RANK.AVG(Summary!V$3:V$8,Summary!V$3:V$8,0)),0)</f>
        <v>0.99999999999999978</v>
      </c>
      <c r="V21">
        <f ca="1">IFERROR(CORREL(_xlfn.RANK.AVG(Summary!$V$3:$V$8,Summary!$V$3:$V$8),_xlfn.RANK.AVG(Summary!W$3:W$8,Summary!W$3:W$8,0)),0)</f>
        <v>-0.13483997249264842</v>
      </c>
      <c r="W21">
        <f ca="1">IFERROR(CORREL(_xlfn.RANK.AVG(Summary!$V$3:$V$8,Summary!$V$3:$V$8),_xlfn.RANK.AVG(Summary!X$3:X$8,Summary!X$3:X$8,0)),0)</f>
        <v>0.39852669849304284</v>
      </c>
      <c r="X21">
        <f ca="1">IFERROR(CORREL(_xlfn.RANK.AVG(Summary!$V$3:$V$8,Summary!$V$3:$V$8),_xlfn.RANK.AVG(Summary!Y$3:Y$8,Summary!Y$3:Y$8,0)),0)</f>
        <v>-0.13284223283101429</v>
      </c>
      <c r="Y21">
        <f ca="1">IFERROR(CORREL(_xlfn.RANK.AVG(Summary!$V$3:$V$8,Summary!$V$3:$V$8),_xlfn.RANK.AVG(Summary!Z$3:Z$8,Summary!Z$3:Z$8,0)),0)</f>
        <v>0.77459666924148329</v>
      </c>
      <c r="Z21">
        <f ca="1">IFERROR(CORREL(_xlfn.RANK.AVG(Summary!$V$3:$V$8,Summary!$V$3:$V$8),_xlfn.RANK.AVG(Summary!AA$3:AA$8,Summary!AA$3:AA$8,0)),0)</f>
        <v>0</v>
      </c>
      <c r="AA21">
        <f ca="1">IFERROR(CORREL(_xlfn.RANK.AVG(Summary!$V$3:$V$8,Summary!$V$3:$V$8),_xlfn.RANK.AVG(Summary!AB$3:AB$8,Summary!AB$3:AB$8,0)),0)</f>
        <v>0.4173650061841514</v>
      </c>
      <c r="AB21">
        <f ca="1">IFERROR(CORREL(_xlfn.RANK.AVG(Summary!$V$3:$V$8,Summary!$V$3:$V$8),_xlfn.RANK.AVG(Summary!AC$3:AC$8,Summary!AC$3:AC$8,0)),0)</f>
        <v>0</v>
      </c>
      <c r="AC21">
        <f ca="1">IFERROR(CORREL(_xlfn.RANK.AVG(Summary!$V$3:$V$8,Summary!$V$3:$V$8),_xlfn.RANK.AVG(Summary!AD$3:AD$8,Summary!AD$3:AD$8,0)),0)</f>
        <v>0.77459666924148329</v>
      </c>
      <c r="AD21">
        <f ca="1">IFERROR(CORREL(_xlfn.RANK.AVG(Summary!$V$3:$V$8,Summary!$V$3:$V$8),_xlfn.RANK.AVG(Summary!AE$3:AE$8,Summary!AE$3:AE$8,0)),0)</f>
        <v>-0.13284223283101429</v>
      </c>
      <c r="AE21">
        <f ca="1">IFERROR(CORREL(_xlfn.RANK.AVG(Summary!$V$3:$V$8,Summary!$V$3:$V$8),_xlfn.RANK.AVG(Summary!AF$3:AF$8,Summary!AF$3:AF$8,0)),0)</f>
        <v>0</v>
      </c>
      <c r="AF21">
        <f ca="1">IFERROR(CORREL(_xlfn.RANK.AVG(Summary!$V$3:$V$8,Summary!$V$3:$V$8),_xlfn.RANK.AVG(Summary!AG$3:AG$8,Summary!AG$3:AG$8,0)),0)</f>
        <v>-0.40451991747794525</v>
      </c>
      <c r="AG21">
        <f ca="1">IFERROR(CORREL(_xlfn.RANK.AVG(Summary!$V$3:$V$8,Summary!$V$3:$V$8),_xlfn.RANK.AVG(Summary!AH$3:AH$8,Summary!AH$3:AH$8,0)),0)</f>
        <v>0.99999999999999978</v>
      </c>
      <c r="AH21">
        <f ca="1">IFERROR(CORREL(_xlfn.RANK.AVG(Summary!$V$3:$V$8,Summary!$V$3:$V$8),_xlfn.RANK.AVG(Summary!AI$3:AI$8,Summary!AI$3:AI$8,0)),0)</f>
        <v>-0.46475800154489</v>
      </c>
      <c r="AI21">
        <f ca="1">IFERROR(CORREL(_xlfn.RANK.AVG(Summary!$V$3:$V$8,Summary!$V$3:$V$8),_xlfn.RANK.AVG(Summary!AJ$3:AJ$8,Summary!AJ$3:AJ$8,0)),0)</f>
        <v>0.46475800154489</v>
      </c>
      <c r="AJ21">
        <f ca="1">IFERROR(CORREL(_xlfn.RANK.AVG(Summary!$V$3:$V$8,Summary!$V$3:$V$8),_xlfn.RANK.AVG(Summary!AK$3:AK$8,Summary!AK$3:AK$8,0)),0)</f>
        <v>0</v>
      </c>
      <c r="AK21">
        <f ca="1">IFERROR(CORREL(_xlfn.RANK.AVG(Summary!$V$3:$V$8,Summary!$V$3:$V$8),_xlfn.RANK.AVG(Summary!AL$3:AL$8,Summary!AL$3:AL$8,0)),0)</f>
        <v>-0.99999999999999978</v>
      </c>
      <c r="AL21">
        <f ca="1">IFERROR(CORREL(_xlfn.RANK.AVG(Summary!$V$3:$V$8,Summary!$V$3:$V$8),_xlfn.RANK.AVG(Summary!AM$3:AM$8,Summary!AM$3:AM$8,0)),0)</f>
        <v>0.13483997249264842</v>
      </c>
      <c r="AM21">
        <f ca="1">IFERROR(CORREL(_xlfn.RANK.AVG(Summary!$V$3:$V$8,Summary!$V$3:$V$8),_xlfn.RANK.AVG(Summary!AN$3:AN$8,Summary!AN$3:AN$8,0)),0)</f>
        <v>-0.77459666924148329</v>
      </c>
      <c r="AN21">
        <f ca="1">IFERROR(CORREL(_xlfn.RANK.AVG(Summary!$V$3:$V$8,Summary!$V$3:$V$8),_xlfn.RANK.AVG(Summary!AO$3:AO$8,Summary!AO$3:AO$8,0)),0)</f>
        <v>0</v>
      </c>
      <c r="AO21">
        <f ca="1">IFERROR(CORREL(_xlfn.RANK.AVG(Summary!$V$3:$V$8,Summary!$V$3:$V$8),_xlfn.RANK.AVG(Summary!AP$3:AP$8,Summary!AP$3:AP$8,0)),0)</f>
        <v>-0.13284223283101429</v>
      </c>
      <c r="AP21">
        <f ca="1">IFERROR(CORREL(_xlfn.RANK.AVG(Summary!$V$3:$V$8,Summary!$V$3:$V$8),_xlfn.RANK.AVG(Summary!AQ$3:AQ$8,Summary!AQ$3:AQ$8,0)),0)</f>
        <v>0</v>
      </c>
      <c r="AQ21">
        <f ca="1">IFERROR(CORREL(_xlfn.RANK.AVG(Summary!$V$3:$V$8,Summary!$V$3:$V$8),_xlfn.RANK.AVG(Summary!AR$3:AR$8,Summary!AR$3:AR$8,0)),0)</f>
        <v>-0.39852669849304284</v>
      </c>
      <c r="AR21">
        <f ca="1">IFERROR(CORREL(_xlfn.RANK.AVG(Summary!$V$3:$V$8,Summary!$V$3:$V$8),_xlfn.RANK.AVG(Summary!AS$3:AS$8,Summary!AS$3:AS$8,0)),0)</f>
        <v>-0.13483997249264842</v>
      </c>
      <c r="AS21">
        <f ca="1">IFERROR(CORREL(_xlfn.RANK.AVG(Summary!$V$3:$V$8,Summary!$V$3:$V$8),_xlfn.RANK.AVG(Summary!AT$3:AT$8,Summary!AT$3:AT$8,0)),0)</f>
        <v>0</v>
      </c>
      <c r="AT21">
        <f ca="1">IFERROR(CORREL(_xlfn.RANK.AVG(Summary!$V$3:$V$8,Summary!$V$3:$V$8),_xlfn.RANK.AVG(Summary!AU$3:AU$8,Summary!AU$3:AU$8,0)),0)</f>
        <v>-0.46475800154489</v>
      </c>
      <c r="AU21">
        <f ca="1">IFERROR(CORREL(_xlfn.RANK.AVG(Summary!$V$3:$V$8,Summary!$V$3:$V$8),_xlfn.RANK.AVG(Summary!AV$3:AV$8,Summary!AV$3:AV$8,0)),0)</f>
        <v>-0.4173650061841514</v>
      </c>
      <c r="AV21">
        <f ca="1">IFERROR(CORREL(_xlfn.RANK.AVG(Summary!$V$3:$V$8,Summary!$V$3:$V$8),_xlfn.RANK.AVG(Summary!AW$3:AW$8,Summary!AW$3:AW$8,0)),0)</f>
        <v>-0.4173650061841514</v>
      </c>
      <c r="AW21">
        <f ca="1">IFERROR(CORREL(_xlfn.RANK.AVG(Summary!$V$3:$V$8,Summary!$V$3:$V$8),_xlfn.RANK.AVG(Summary!AX$3:AX$8,Summary!AX$3:AX$8,0)),0)</f>
        <v>-0.4173650061841514</v>
      </c>
      <c r="AX21">
        <f ca="1">IFERROR(CORREL(_xlfn.RANK.AVG(Summary!$V$3:$V$8,Summary!$V$3:$V$8),_xlfn.RANK.AVG(Summary!AY$3:AY$8,Summary!AY$3:AY$8,0)),0)</f>
        <v>0.4173650061841514</v>
      </c>
      <c r="AY21">
        <f ca="1">IFERROR(CORREL(_xlfn.RANK.AVG(Summary!$V$3:$V$8,Summary!$V$3:$V$8),_xlfn.RANK.AVG(Summary!AZ$3:AZ$8,Summary!AZ$3:AZ$8,0)),0)</f>
        <v>-0.66421116415507142</v>
      </c>
      <c r="AZ21">
        <f ca="1">IFERROR(CORREL(_xlfn.RANK.AVG(Summary!$V$3:$V$8,Summary!$V$3:$V$8),_xlfn.RANK.AVG(Summary!BA$3:BA$8,Summary!BA$3:BA$8,0)),0)</f>
        <v>0</v>
      </c>
      <c r="BA21">
        <f ca="1">IFERROR(CORREL(_xlfn.RANK.AVG(Summary!$V$3:$V$8,Summary!$V$3:$V$8),_xlfn.RANK.AVG(Summary!BB$3:BB$8,Summary!BB$3:BB$8,0)),0)</f>
        <v>0.66421116415507142</v>
      </c>
      <c r="BB21">
        <f ca="1">IFERROR(CORREL(_xlfn.RANK.AVG(Summary!$V$3:$V$8,Summary!$V$3:$V$8),_xlfn.RANK.AVG(Summary!BC$3:BC$8,Summary!BC$3:BC$8,0)),0)</f>
        <v>0.31622776601683794</v>
      </c>
      <c r="BC21">
        <f ca="1">IFERROR(CORREL(_xlfn.RANK.AVG(Summary!$V$3:$V$8,Summary!$V$3:$V$8),_xlfn.RANK.AVG(Summary!BD$3:BD$8,Summary!BD$3:BD$8,0)),0)</f>
        <v>0.66421116415507142</v>
      </c>
      <c r="BD21">
        <f ca="1">IFERROR(CORREL(_xlfn.RANK.AVG(Summary!$V$3:$V$8,Summary!$V$3:$V$8),_xlfn.RANK.AVG(Summary!BE$3:BE$8,Summary!BE$3:BE$8,0)),0)</f>
        <v>-0.13284223283101429</v>
      </c>
      <c r="BE21">
        <f ca="1">IFERROR(CORREL(_xlfn.RANK.AVG(Summary!$V$3:$V$8,Summary!$V$3:$V$8),_xlfn.RANK.AVG(Summary!BF$3:BF$8,Summary!BF$3:BF$8,0)),0)</f>
        <v>0.13284223283101429</v>
      </c>
      <c r="BF21">
        <f ca="1">IFERROR(CORREL(_xlfn.RANK.AVG(Summary!$V$3:$V$8,Summary!$V$3:$V$8),_xlfn.RANK.AVG(Summary!BG$3:BG$8,Summary!BG$3:BG$8,0)),0)</f>
        <v>0.66421116415507142</v>
      </c>
      <c r="BG21">
        <f ca="1">IFERROR(CORREL(_xlfn.RANK.AVG(Summary!$V$3:$V$8,Summary!$V$3:$V$8),_xlfn.RANK.AVG(Summary!BH$3:BH$8,Summary!BH$3:BH$8,0)),0)</f>
        <v>0.66421116415507142</v>
      </c>
      <c r="BH21">
        <f ca="1">IFERROR(CORREL(_xlfn.RANK.AVG(Summary!$V$3:$V$8,Summary!$V$3:$V$8),_xlfn.RANK.AVG(Summary!BI$3:BI$8,Summary!BI$3:BI$8,0)),0)</f>
        <v>0</v>
      </c>
      <c r="BI21">
        <f ca="1">IFERROR(CORREL(_xlfn.RANK.AVG(Summary!$V$3:$V$8,Summary!$V$3:$V$8),_xlfn.RANK.AVG(Summary!BJ$3:BJ$8,Summary!BJ$3:BJ$8,0)),0)</f>
        <v>0</v>
      </c>
      <c r="BJ21">
        <f ca="1">IFERROR(CORREL(_xlfn.RANK.AVG(Summary!$V$3:$V$8,Summary!$V$3:$V$8),_xlfn.RANK.AVG(Summary!BK$3:BK$8,Summary!BK$3:BK$8,0)),0)</f>
        <v>-0.39852669849304284</v>
      </c>
      <c r="BK21">
        <f ca="1">IFERROR(CORREL(_xlfn.RANK.AVG(Summary!$V$3:$V$8,Summary!$V$3:$V$8),_xlfn.RANK.AVG(Summary!BL$3:BL$8,Summary!BL$3:BL$8,0)),0)</f>
        <v>-0.19999999999999996</v>
      </c>
      <c r="BL21">
        <f ca="1">IFERROR(CORREL(_xlfn.RANK.AVG(Summary!$V$3:$V$8,Summary!$V$3:$V$8),_xlfn.RANK.AVG(Summary!BM$3:BM$8,Summary!BM$3:BM$8,0)),0)</f>
        <v>0.13284223283101429</v>
      </c>
      <c r="BM21">
        <f ca="1">IFERROR(CORREL(_xlfn.RANK.AVG(Summary!$V$3:$V$8,Summary!$V$3:$V$8),_xlfn.RANK.AVG(Summary!BN$3:BN$8,Summary!BN$3:BN$8,0)),0)</f>
        <v>0.5393598899705937</v>
      </c>
      <c r="BN21">
        <f ca="1">IFERROR(CORREL(_xlfn.RANK.AVG(Summary!$V$3:$V$8,Summary!$V$3:$V$8),_xlfn.RANK.AVG(Summary!BO$3:BO$8,Summary!BO$3:BO$8,0)),0)</f>
        <v>0.39852669849304284</v>
      </c>
      <c r="BO21">
        <f ca="1">IFERROR(CORREL(_xlfn.RANK.AVG(Summary!$V$3:$V$8,Summary!$V$3:$V$8),_xlfn.RANK.AVG(Summary!BP$3:BP$8,Summary!BP$3:BP$8,0)),0)</f>
        <v>-0.66421116415507142</v>
      </c>
      <c r="BP21">
        <f ca="1">IFERROR(CORREL(_xlfn.RANK.AVG(Summary!$V$3:$V$8,Summary!$V$3:$V$8),_xlfn.RANK.AVG(Summary!BQ$3:BQ$8,Summary!BQ$3:BQ$8,0)),0)</f>
        <v>0.31622776601683794</v>
      </c>
      <c r="BQ21">
        <f ca="1">IFERROR(CORREL(_xlfn.RANK.AVG(Summary!$V$3:$V$8,Summary!$V$3:$V$8),_xlfn.RANK.AVG(Summary!BR$3:BR$8,Summary!BR$3:BR$8,0)),0)</f>
        <v>0.66421116415507142</v>
      </c>
      <c r="BR21">
        <f ca="1">IFERROR(CORREL(_xlfn.RANK.AVG(Summary!$V$3:$V$8,Summary!$V$3:$V$8),_xlfn.RANK.AVG(Summary!BS$3:BS$8,Summary!BS$3:BS$8,0)),0)</f>
        <v>0.66421116415507142</v>
      </c>
      <c r="BS21">
        <f ca="1">IFERROR(CORREL(_xlfn.RANK.AVG(Summary!$V$3:$V$8,Summary!$V$3:$V$8),_xlfn.RANK.AVG(Summary!BT$3:BT$8,Summary!BT$3:BT$8,0)),0)</f>
        <v>0.66421116415507142</v>
      </c>
      <c r="BT21">
        <f ca="1">IFERROR(CORREL(_xlfn.RANK.AVG(Summary!$V$3:$V$8,Summary!$V$3:$V$8),_xlfn.RANK.AVG(Summary!BU$3:BU$8,Summary!BU$3:BU$8,0)),0)</f>
        <v>-0.66421116415507142</v>
      </c>
      <c r="BU21">
        <f ca="1">IFERROR(CORREL(_xlfn.RANK.AVG(Summary!$V$3:$V$8,Summary!$V$3:$V$8),_xlfn.RANK.AVG(Summary!BV$3:BV$8,Summary!BV$3:BV$8,0)),0)</f>
        <v>0.13284223283101429</v>
      </c>
      <c r="BV21">
        <f ca="1">IFERROR(CORREL(_xlfn.RANK.AVG(Summary!$V$3:$V$8,Summary!$V$3:$V$8),_xlfn.RANK.AVG(Summary!BW$3:BW$8,Summary!BW$3:BW$8,0)),0)</f>
        <v>0</v>
      </c>
      <c r="BW21">
        <f ca="1">IFERROR(CORREL(_xlfn.RANK.AVG(Summary!$V$3:$V$8,Summary!$V$3:$V$8),_xlfn.RANK.AVG(Summary!BX$3:BX$8,Summary!BX$3:BX$8,0)),0)</f>
        <v>0.13284223283101429</v>
      </c>
      <c r="BX21">
        <f ca="1">IFERROR(CORREL(_xlfn.RANK.AVG(Summary!$V$3:$V$8,Summary!$V$3:$V$8),_xlfn.RANK.AVG(Summary!BY$3:BY$8,Summary!BY$3:BY$8,0)),0)</f>
        <v>0.66421116415507142</v>
      </c>
      <c r="BY21">
        <f ca="1">IFERROR(CORREL(_xlfn.RANK.AVG(Summary!$V$3:$V$8,Summary!$V$3:$V$8),_xlfn.RANK.AVG(Summary!BZ$3:BZ$8,Summary!BZ$3:BZ$8,0)),0)</f>
        <v>-0.4173650061841514</v>
      </c>
      <c r="BZ21">
        <f ca="1">IFERROR(CORREL(_xlfn.RANK.AVG(Summary!$V$3:$V$8,Summary!$V$3:$V$8),_xlfn.RANK.AVG(Summary!CA$3:CA$8,Summary!CA$3:CA$8,0)),0)</f>
        <v>-0.66421116415507142</v>
      </c>
      <c r="CA21">
        <f ca="1">IFERROR(CORREL(_xlfn.RANK.AVG(Summary!$V$3:$V$8,Summary!$V$3:$V$8),_xlfn.RANK.AVG(Summary!CB$3:CB$8,Summary!CB$3:CB$8,0)),0)</f>
        <v>0.13284223283101429</v>
      </c>
    </row>
    <row r="22" spans="1:79">
      <c r="A22" s="4" t="s">
        <v>10</v>
      </c>
      <c r="B22">
        <f ca="1">IFERROR(CORREL(_xlfn.RANK.AVG(Summary!$W$3:$W$8,Summary!$W$3:$W$8),_xlfn.RANK.AVG(Summary!C$3:C$8,Summary!C$3:C$8,0)),0)</f>
        <v>0.51515151515151514</v>
      </c>
      <c r="C22">
        <f ca="1">IFERROR(CORREL(_xlfn.RANK.AVG(Summary!$W$3:$W$8,Summary!$W$3:$W$8),_xlfn.RANK.AVG(Summary!D$3:D$8,Summary!D$3:D$8,0)),0)</f>
        <v>0.51515151515151514</v>
      </c>
      <c r="D22">
        <f ca="1">IFERROR(CORREL(_xlfn.RANK.AVG(Summary!$W$3:$W$8,Summary!$W$3:$W$8),_xlfn.RANK.AVG(Summary!E$3:E$8,Summary!E$3:E$8,0)),0)</f>
        <v>0.50751921892255225</v>
      </c>
      <c r="E22">
        <f ca="1">IFERROR(CORREL(_xlfn.RANK.AVG(Summary!$W$3:$W$8,Summary!$W$3:$W$8),_xlfn.RANK.AVG(Summary!F$3:F$8,Summary!F$3:F$8,0)),0)</f>
        <v>-0.20897850190928624</v>
      </c>
      <c r="F22">
        <f ca="1">IFERROR(CORREL(_xlfn.RANK.AVG(Summary!$W$3:$W$8,Summary!$W$3:$W$8),_xlfn.RANK.AVG(Summary!G$3:G$8,Summary!G$3:G$8,0)),0)</f>
        <v>0.50751921892255225</v>
      </c>
      <c r="G22">
        <f ca="1">IFERROR(CORREL(_xlfn.RANK.AVG(Summary!$W$3:$W$8,Summary!$W$3:$W$8),_xlfn.RANK.AVG(Summary!H$3:H$8,Summary!H$3:H$8,0)),0)</f>
        <v>0.50751921892255225</v>
      </c>
      <c r="H22">
        <f ca="1">IFERROR(CORREL(_xlfn.RANK.AVG(Summary!$W$3:$W$8,Summary!$W$3:$W$8),_xlfn.RANK.AVG(Summary!I$3:I$8,Summary!I$3:I$8,0)),0)</f>
        <v>-0.17912443020795962</v>
      </c>
      <c r="I22">
        <f ca="1">IFERROR(CORREL(_xlfn.RANK.AVG(Summary!$W$3:$W$8,Summary!$W$3:$W$8),_xlfn.RANK.AVG(Summary!J$3:J$8,Summary!J$3:J$8,0)),0)</f>
        <v>0.50751921892255225</v>
      </c>
      <c r="J22">
        <f ca="1">IFERROR(CORREL(_xlfn.RANK.AVG(Summary!$W$3:$W$8,Summary!$W$3:$W$8),_xlfn.RANK.AVG(Summary!K$3:K$8,Summary!K$3:K$8,0)),0)</f>
        <v>0.50751921892255225</v>
      </c>
      <c r="K22">
        <f ca="1">IFERROR(CORREL(_xlfn.RANK.AVG(Summary!$W$3:$W$8,Summary!$W$3:$W$8),_xlfn.RANK.AVG(Summary!L$3:L$8,Summary!L$3:L$8,0)),0)</f>
        <v>-0.17912443020795962</v>
      </c>
      <c r="L22">
        <f ca="1">IFERROR(CORREL(_xlfn.RANK.AVG(Summary!$W$3:$W$8,Summary!$W$3:$W$8),_xlfn.RANK.AVG(Summary!M$3:M$8,Summary!M$3:M$8,0)),0)</f>
        <v>0.20897850190928624</v>
      </c>
      <c r="M22">
        <f ca="1">IFERROR(CORREL(_xlfn.RANK.AVG(Summary!$W$3:$W$8,Summary!$W$3:$W$8),_xlfn.RANK.AVG(Summary!N$3:N$8,Summary!N$3:N$8,0)),0)</f>
        <v>-0.17912443020795962</v>
      </c>
      <c r="N22">
        <f ca="1">IFERROR(CORREL(_xlfn.RANK.AVG(Summary!$W$3:$W$8,Summary!$W$3:$W$8),_xlfn.RANK.AVG(Summary!O$3:O$8,Summary!O$3:O$8,0)),0)</f>
        <v>0.13483997249264842</v>
      </c>
      <c r="O22">
        <f ca="1">IFERROR(CORREL(_xlfn.RANK.AVG(Summary!$W$3:$W$8,Summary!$W$3:$W$8),_xlfn.RANK.AVG(Summary!P$3:P$8,Summary!P$3:P$8,0)),0)</f>
        <v>0.13483997249264842</v>
      </c>
      <c r="P22">
        <f ca="1">IFERROR(CORREL(_xlfn.RANK.AVG(Summary!$W$3:$W$8,Summary!$W$3:$W$8),_xlfn.RANK.AVG(Summary!Q$3:Q$8,Summary!Q$3:Q$8,0)),0)</f>
        <v>0.93939393939393945</v>
      </c>
      <c r="Q22">
        <f ca="1">IFERROR(CORREL(_xlfn.RANK.AVG(Summary!$W$3:$W$8,Summary!$W$3:$W$8),_xlfn.RANK.AVG(Summary!R$3:R$8,Summary!R$3:R$8,0)),0)</f>
        <v>-3.4815531191139566E-2</v>
      </c>
      <c r="R22">
        <f ca="1">IFERROR(CORREL(_xlfn.RANK.AVG(Summary!$W$3:$W$8,Summary!$W$3:$W$8),_xlfn.RANK.AVG(Summary!S$3:S$8,Summary!S$3:S$8,0)),0)</f>
        <v>0.28138742976632508</v>
      </c>
      <c r="S22">
        <f ca="1">IFERROR(CORREL(_xlfn.RANK.AVG(Summary!$W$3:$W$8,Summary!$W$3:$W$8),_xlfn.RANK.AVG(Summary!T$3:T$8,Summary!T$3:T$8,0)),0)</f>
        <v>3.4815531191139566E-2</v>
      </c>
      <c r="T22">
        <f ca="1">IFERROR(CORREL(_xlfn.RANK.AVG(Summary!$W$3:$W$8,Summary!$W$3:$W$8),_xlfn.RANK.AVG(Summary!U$3:U$8,Summary!U$3:U$8,0)),0)</f>
        <v>3.4815531191139566E-2</v>
      </c>
      <c r="U22">
        <f ca="1">IFERROR(CORREL(_xlfn.RANK.AVG(Summary!$W$3:$W$8,Summary!$W$3:$W$8),_xlfn.RANK.AVG(Summary!V$3:V$8,Summary!V$3:V$8,0)),0)</f>
        <v>-0.13483997249264842</v>
      </c>
      <c r="V22">
        <f ca="1">IFERROR(CORREL(_xlfn.RANK.AVG(Summary!$W$3:$W$8,Summary!$W$3:$W$8),_xlfn.RANK.AVG(Summary!W$3:W$8,Summary!W$3:W$8,0)),0)</f>
        <v>1</v>
      </c>
      <c r="W22">
        <f ca="1">IFERROR(CORREL(_xlfn.RANK.AVG(Summary!$W$3:$W$8,Summary!$W$3:$W$8),_xlfn.RANK.AVG(Summary!X$3:X$8,Summary!X$3:X$8,0)),0)</f>
        <v>-0.44781107551989907</v>
      </c>
      <c r="X22">
        <f ca="1">IFERROR(CORREL(_xlfn.RANK.AVG(Summary!$W$3:$W$8,Summary!$W$3:$W$8),_xlfn.RANK.AVG(Summary!Y$3:Y$8,Summary!Y$3:Y$8,0)),0)</f>
        <v>-0.92547622274112473</v>
      </c>
      <c r="Y22">
        <f ca="1">IFERROR(CORREL(_xlfn.RANK.AVG(Summary!$W$3:$W$8,Summary!$W$3:$W$8),_xlfn.RANK.AVG(Summary!Z$3:Z$8,Summary!Z$3:Z$8,0)),0)</f>
        <v>-3.4815531191139566E-2</v>
      </c>
      <c r="Z22">
        <f ca="1">IFERROR(CORREL(_xlfn.RANK.AVG(Summary!$W$3:$W$8,Summary!$W$3:$W$8),_xlfn.RANK.AVG(Summary!AA$3:AA$8,Summary!AA$3:AA$8,0)),0)</f>
        <v>0</v>
      </c>
      <c r="AA22">
        <f ca="1">IFERROR(CORREL(_xlfn.RANK.AVG(Summary!$W$3:$W$8,Summary!$W$3:$W$8),_xlfn.RANK.AVG(Summary!AB$3:AB$8,Summary!AB$3:AB$8,0)),0)</f>
        <v>-0.53150958955861405</v>
      </c>
      <c r="AB22">
        <f ca="1">IFERROR(CORREL(_xlfn.RANK.AVG(Summary!$W$3:$W$8,Summary!$W$3:$W$8),_xlfn.RANK.AVG(Summary!AC$3:AC$8,Summary!AC$3:AC$8,0)),0)</f>
        <v>0</v>
      </c>
      <c r="AC22">
        <f ca="1">IFERROR(CORREL(_xlfn.RANK.AVG(Summary!$W$3:$W$8,Summary!$W$3:$W$8),_xlfn.RANK.AVG(Summary!AD$3:AD$8,Summary!AD$3:AD$8,0)),0)</f>
        <v>-3.4815531191139566E-2</v>
      </c>
      <c r="AD22">
        <f ca="1">IFERROR(CORREL(_xlfn.RANK.AVG(Summary!$W$3:$W$8,Summary!$W$3:$W$8),_xlfn.RANK.AVG(Summary!AE$3:AE$8,Summary!AE$3:AE$8,0)),0)</f>
        <v>0.98518436614377791</v>
      </c>
      <c r="AE22">
        <f ca="1">IFERROR(CORREL(_xlfn.RANK.AVG(Summary!$W$3:$W$8,Summary!$W$3:$W$8),_xlfn.RANK.AVG(Summary!AF$3:AF$8,Summary!AF$3:AF$8,0)),0)</f>
        <v>0</v>
      </c>
      <c r="AF22">
        <f ca="1">IFERROR(CORREL(_xlfn.RANK.AVG(Summary!$W$3:$W$8,Summary!$W$3:$W$8),_xlfn.RANK.AVG(Summary!AG$3:AG$8,Summary!AG$3:AG$8,0)),0)</f>
        <v>0.45454545454545453</v>
      </c>
      <c r="AG22">
        <f ca="1">IFERROR(CORREL(_xlfn.RANK.AVG(Summary!$W$3:$W$8,Summary!$W$3:$W$8),_xlfn.RANK.AVG(Summary!AH$3:AH$8,Summary!AH$3:AH$8,0)),0)</f>
        <v>-0.13483997249264842</v>
      </c>
      <c r="AH22">
        <f ca="1">IFERROR(CORREL(_xlfn.RANK.AVG(Summary!$W$3:$W$8,Summary!$W$3:$W$8),_xlfn.RANK.AVG(Summary!AI$3:AI$8,Summary!AI$3:AI$8,0)),0)</f>
        <v>-3.4815531191139566E-2</v>
      </c>
      <c r="AI22">
        <f ca="1">IFERROR(CORREL(_xlfn.RANK.AVG(Summary!$W$3:$W$8,Summary!$W$3:$W$8),_xlfn.RANK.AVG(Summary!AJ$3:AJ$8,Summary!AJ$3:AJ$8,0)),0)</f>
        <v>-0.57445626465380284</v>
      </c>
      <c r="AJ22">
        <f ca="1">IFERROR(CORREL(_xlfn.RANK.AVG(Summary!$W$3:$W$8,Summary!$W$3:$W$8),_xlfn.RANK.AVG(Summary!AK$3:AK$8,Summary!AK$3:AK$8,0)),0)</f>
        <v>0</v>
      </c>
      <c r="AK22">
        <f ca="1">IFERROR(CORREL(_xlfn.RANK.AVG(Summary!$W$3:$W$8,Summary!$W$3:$W$8),_xlfn.RANK.AVG(Summary!AL$3:AL$8,Summary!AL$3:AL$8,0)),0)</f>
        <v>0.13483997249264842</v>
      </c>
      <c r="AL22">
        <f ca="1">IFERROR(CORREL(_xlfn.RANK.AVG(Summary!$W$3:$W$8,Summary!$W$3:$W$8),_xlfn.RANK.AVG(Summary!AM$3:AM$8,Summary!AM$3:AM$8,0)),0)</f>
        <v>0.93939393939393945</v>
      </c>
      <c r="AM22">
        <f ca="1">IFERROR(CORREL(_xlfn.RANK.AVG(Summary!$W$3:$W$8,Summary!$W$3:$W$8),_xlfn.RANK.AVG(Summary!AN$3:AN$8,Summary!AN$3:AN$8,0)),0)</f>
        <v>3.4815531191139566E-2</v>
      </c>
      <c r="AN22">
        <f ca="1">IFERROR(CORREL(_xlfn.RANK.AVG(Summary!$W$3:$W$8,Summary!$W$3:$W$8),_xlfn.RANK.AVG(Summary!AO$3:AO$8,Summary!AO$3:AO$8,0)),0)</f>
        <v>0</v>
      </c>
      <c r="AO22">
        <f ca="1">IFERROR(CORREL(_xlfn.RANK.AVG(Summary!$W$3:$W$8,Summary!$W$3:$W$8),_xlfn.RANK.AVG(Summary!AP$3:AP$8,Summary!AP$3:AP$8,0)),0)</f>
        <v>0.6866436491305119</v>
      </c>
      <c r="AP22">
        <f ca="1">IFERROR(CORREL(_xlfn.RANK.AVG(Summary!$W$3:$W$8,Summary!$W$3:$W$8),_xlfn.RANK.AVG(Summary!AQ$3:AQ$8,Summary!AQ$3:AQ$8,0)),0)</f>
        <v>0</v>
      </c>
      <c r="AQ22">
        <f ca="1">IFERROR(CORREL(_xlfn.RANK.AVG(Summary!$W$3:$W$8,Summary!$W$3:$W$8),_xlfn.RANK.AVG(Summary!AR$3:AR$8,Summary!AR$3:AR$8,0)),0)</f>
        <v>0.74635179253316508</v>
      </c>
      <c r="AR22">
        <f ca="1">IFERROR(CORREL(_xlfn.RANK.AVG(Summary!$W$3:$W$8,Summary!$W$3:$W$8),_xlfn.RANK.AVG(Summary!AS$3:AS$8,Summary!AS$3:AS$8,0)),0)</f>
        <v>-0.93939393939393945</v>
      </c>
      <c r="AS22">
        <f ca="1">IFERROR(CORREL(_xlfn.RANK.AVG(Summary!$W$3:$W$8,Summary!$W$3:$W$8),_xlfn.RANK.AVG(Summary!AT$3:AT$8,Summary!AT$3:AT$8,0)),0)</f>
        <v>0</v>
      </c>
      <c r="AT22">
        <f ca="1">IFERROR(CORREL(_xlfn.RANK.AVG(Summary!$W$3:$W$8,Summary!$W$3:$W$8),_xlfn.RANK.AVG(Summary!AU$3:AU$8,Summary!AU$3:AU$8,0)),0)</f>
        <v>-3.4815531191139566E-2</v>
      </c>
      <c r="AU22">
        <f ca="1">IFERROR(CORREL(_xlfn.RANK.AVG(Summary!$W$3:$W$8,Summary!$W$3:$W$8),_xlfn.RANK.AVG(Summary!AV$3:AV$8,Summary!AV$3:AV$8,0)),0)</f>
        <v>0.53150958955861405</v>
      </c>
      <c r="AV22">
        <f ca="1">IFERROR(CORREL(_xlfn.RANK.AVG(Summary!$W$3:$W$8,Summary!$W$3:$W$8),_xlfn.RANK.AVG(Summary!AW$3:AW$8,Summary!AW$3:AW$8,0)),0)</f>
        <v>0.53150958955861405</v>
      </c>
      <c r="AW22">
        <f ca="1">IFERROR(CORREL(_xlfn.RANK.AVG(Summary!$W$3:$W$8,Summary!$W$3:$W$8),_xlfn.RANK.AVG(Summary!AX$3:AX$8,Summary!AX$3:AX$8,0)),0)</f>
        <v>0.53150958955861405</v>
      </c>
      <c r="AX22">
        <f ca="1">IFERROR(CORREL(_xlfn.RANK.AVG(Summary!$W$3:$W$8,Summary!$W$3:$W$8),_xlfn.RANK.AVG(Summary!AY$3:AY$8,Summary!AY$3:AY$8,0)),0)</f>
        <v>-0.53150958955861405</v>
      </c>
      <c r="AY22">
        <f ca="1">IFERROR(CORREL(_xlfn.RANK.AVG(Summary!$W$3:$W$8,Summary!$W$3:$W$8),_xlfn.RANK.AVG(Summary!AZ$3:AZ$8,Summary!AZ$3:AZ$8,0)),0)</f>
        <v>0.17912443020795962</v>
      </c>
      <c r="AZ22">
        <f ca="1">IFERROR(CORREL(_xlfn.RANK.AVG(Summary!$W$3:$W$8,Summary!$W$3:$W$8),_xlfn.RANK.AVG(Summary!BA$3:BA$8,Summary!BA$3:BA$8,0)),0)</f>
        <v>0</v>
      </c>
      <c r="BA22">
        <f ca="1">IFERROR(CORREL(_xlfn.RANK.AVG(Summary!$W$3:$W$8,Summary!$W$3:$W$8),_xlfn.RANK.AVG(Summary!BB$3:BB$8,Summary!BB$3:BB$8,0)),0)</f>
        <v>-0.50751921892255225</v>
      </c>
      <c r="BB22">
        <f ca="1">IFERROR(CORREL(_xlfn.RANK.AVG(Summary!$W$3:$W$8,Summary!$W$3:$W$8),_xlfn.RANK.AVG(Summary!BC$3:BC$8,Summary!BC$3:BC$8,0)),0)</f>
        <v>0.85280286542244166</v>
      </c>
      <c r="BC22">
        <f ca="1">IFERROR(CORREL(_xlfn.RANK.AVG(Summary!$W$3:$W$8,Summary!$W$3:$W$8),_xlfn.RANK.AVG(Summary!BD$3:BD$8,Summary!BD$3:BD$8,0)),0)</f>
        <v>0.62693550572785861</v>
      </c>
      <c r="BD22">
        <f ca="1">IFERROR(CORREL(_xlfn.RANK.AVG(Summary!$W$3:$W$8,Summary!$W$3:$W$8),_xlfn.RANK.AVG(Summary!BE$3:BE$8,Summary!BE$3:BE$8,0)),0)</f>
        <v>-0.92547622274112473</v>
      </c>
      <c r="BE22">
        <f ca="1">IFERROR(CORREL(_xlfn.RANK.AVG(Summary!$W$3:$W$8,Summary!$W$3:$W$8),_xlfn.RANK.AVG(Summary!BF$3:BF$8,Summary!BF$3:BF$8,0)),0)</f>
        <v>-0.98518436614377791</v>
      </c>
      <c r="BF22">
        <f ca="1">IFERROR(CORREL(_xlfn.RANK.AVG(Summary!$W$3:$W$8,Summary!$W$3:$W$8),_xlfn.RANK.AVG(Summary!BG$3:BG$8,Summary!BG$3:BG$8,0)),0)</f>
        <v>-0.6567895774291852</v>
      </c>
      <c r="BG22">
        <f ca="1">IFERROR(CORREL(_xlfn.RANK.AVG(Summary!$W$3:$W$8,Summary!$W$3:$W$8),_xlfn.RANK.AVG(Summary!BH$3:BH$8,Summary!BH$3:BH$8,0)),0)</f>
        <v>-0.17912443020795962</v>
      </c>
      <c r="BH22">
        <f ca="1">IFERROR(CORREL(_xlfn.RANK.AVG(Summary!$W$3:$W$8,Summary!$W$3:$W$8),_xlfn.RANK.AVG(Summary!BI$3:BI$8,Summary!BI$3:BI$8,0)),0)</f>
        <v>0</v>
      </c>
      <c r="BI22">
        <f ca="1">IFERROR(CORREL(_xlfn.RANK.AVG(Summary!$W$3:$W$8,Summary!$W$3:$W$8),_xlfn.RANK.AVG(Summary!BJ$3:BJ$8,Summary!BJ$3:BJ$8,0)),0)</f>
        <v>0</v>
      </c>
      <c r="BJ22">
        <f ca="1">IFERROR(CORREL(_xlfn.RANK.AVG(Summary!$W$3:$W$8,Summary!$W$3:$W$8),_xlfn.RANK.AVG(Summary!BK$3:BK$8,Summary!BK$3:BK$8,0)),0)</f>
        <v>0.74635179253316508</v>
      </c>
      <c r="BK22">
        <f ca="1">IFERROR(CORREL(_xlfn.RANK.AVG(Summary!$W$3:$W$8,Summary!$W$3:$W$8),_xlfn.RANK.AVG(Summary!BL$3:BL$8,Summary!BL$3:BL$8,0)),0)</f>
        <v>-0.5393598899705937</v>
      </c>
      <c r="BL22">
        <f ca="1">IFERROR(CORREL(_xlfn.RANK.AVG(Summary!$W$3:$W$8,Summary!$W$3:$W$8),_xlfn.RANK.AVG(Summary!BM$3:BM$8,Summary!BM$3:BM$8,0)),0)</f>
        <v>-0.98518436614377791</v>
      </c>
      <c r="BM22">
        <f ca="1">IFERROR(CORREL(_xlfn.RANK.AVG(Summary!$W$3:$W$8,Summary!$W$3:$W$8),_xlfn.RANK.AVG(Summary!BN$3:BN$8,Summary!BN$3:BN$8,0)),0)</f>
        <v>-0.22727272727272727</v>
      </c>
      <c r="BN22">
        <f ca="1">IFERROR(CORREL(_xlfn.RANK.AVG(Summary!$W$3:$W$8,Summary!$W$3:$W$8),_xlfn.RANK.AVG(Summary!BO$3:BO$8,Summary!BO$3:BO$8,0)),0)</f>
        <v>-0.71649772083183849</v>
      </c>
      <c r="BO22">
        <f ca="1">IFERROR(CORREL(_xlfn.RANK.AVG(Summary!$W$3:$W$8,Summary!$W$3:$W$8),_xlfn.RANK.AVG(Summary!BP$3:BP$8,Summary!BP$3:BP$8,0)),0)</f>
        <v>-0.44781107551989907</v>
      </c>
      <c r="BP22">
        <f ca="1">IFERROR(CORREL(_xlfn.RANK.AVG(Summary!$W$3:$W$8,Summary!$W$3:$W$8),_xlfn.RANK.AVG(Summary!BQ$3:BQ$8,Summary!BQ$3:BQ$8,0)),0)</f>
        <v>0.85280286542244166</v>
      </c>
      <c r="BQ22">
        <f ca="1">IFERROR(CORREL(_xlfn.RANK.AVG(Summary!$W$3:$W$8,Summary!$W$3:$W$8),_xlfn.RANK.AVG(Summary!BR$3:BR$8,Summary!BR$3:BR$8,0)),0)</f>
        <v>0.62693550572785861</v>
      </c>
      <c r="BR22">
        <f ca="1">IFERROR(CORREL(_xlfn.RANK.AVG(Summary!$W$3:$W$8,Summary!$W$3:$W$8),_xlfn.RANK.AVG(Summary!BS$3:BS$8,Summary!BS$3:BS$8,0)),0)</f>
        <v>-0.80605993593581826</v>
      </c>
      <c r="BS22">
        <f ca="1">IFERROR(CORREL(_xlfn.RANK.AVG(Summary!$W$3:$W$8,Summary!$W$3:$W$8),_xlfn.RANK.AVG(Summary!BT$3:BT$8,Summary!BT$3:BT$8,0)),0)</f>
        <v>-0.17912443020795962</v>
      </c>
      <c r="BT22">
        <f ca="1">IFERROR(CORREL(_xlfn.RANK.AVG(Summary!$W$3:$W$8,Summary!$W$3:$W$8),_xlfn.RANK.AVG(Summary!BU$3:BU$8,Summary!BU$3:BU$8,0)),0)</f>
        <v>0.50751921892255225</v>
      </c>
      <c r="BU22">
        <f ca="1">IFERROR(CORREL(_xlfn.RANK.AVG(Summary!$W$3:$W$8,Summary!$W$3:$W$8),_xlfn.RANK.AVG(Summary!BV$3:BV$8,Summary!BV$3:BV$8,0)),0)</f>
        <v>-0.20897850190928624</v>
      </c>
      <c r="BV22">
        <f ca="1">IFERROR(CORREL(_xlfn.RANK.AVG(Summary!$W$3:$W$8,Summary!$W$3:$W$8),_xlfn.RANK.AVG(Summary!BW$3:BW$8,Summary!BW$3:BW$8,0)),0)</f>
        <v>0</v>
      </c>
      <c r="BW22">
        <f ca="1">IFERROR(CORREL(_xlfn.RANK.AVG(Summary!$W$3:$W$8,Summary!$W$3:$W$8),_xlfn.RANK.AVG(Summary!BX$3:BX$8,Summary!BX$3:BX$8,0)),0)</f>
        <v>-0.20897850190928624</v>
      </c>
      <c r="BX22">
        <f ca="1">IFERROR(CORREL(_xlfn.RANK.AVG(Summary!$W$3:$W$8,Summary!$W$3:$W$8),_xlfn.RANK.AVG(Summary!BY$3:BY$8,Summary!BY$3:BY$8,0)),0)</f>
        <v>-0.50751921892255225</v>
      </c>
      <c r="BY22">
        <f ca="1">IFERROR(CORREL(_xlfn.RANK.AVG(Summary!$W$3:$W$8,Summary!$W$3:$W$8),_xlfn.RANK.AVG(Summary!BZ$3:BZ$8,Summary!BZ$3:BZ$8,0)),0)</f>
        <v>0.53150958955861405</v>
      </c>
      <c r="BZ22">
        <f ca="1">IFERROR(CORREL(_xlfn.RANK.AVG(Summary!$W$3:$W$8,Summary!$W$3:$W$8),_xlfn.RANK.AVG(Summary!CA$3:CA$8,Summary!CA$3:CA$8,0)),0)</f>
        <v>2.98540717013266E-2</v>
      </c>
      <c r="CA22">
        <f ca="1">IFERROR(CORREL(_xlfn.RANK.AVG(Summary!$W$3:$W$8,Summary!$W$3:$W$8),_xlfn.RANK.AVG(Summary!CB$3:CB$8,Summary!CB$3:CB$8,0)),0)</f>
        <v>0.77620586423449167</v>
      </c>
    </row>
    <row r="23" spans="1:79">
      <c r="A23" s="4" t="s">
        <v>28</v>
      </c>
      <c r="B23">
        <f ca="1">IFERROR(CORREL(_xlfn.RANK.AVG(Summary!$X$3:$X$8,Summary!$X$3:$X$8),_xlfn.RANK.AVG(Summary!C$3:C$8,Summary!C$3:C$8,0)),0)</f>
        <v>-0.92547622274112473</v>
      </c>
      <c r="C23">
        <f ca="1">IFERROR(CORREL(_xlfn.RANK.AVG(Summary!$X$3:$X$8,Summary!$X$3:$X$8),_xlfn.RANK.AVG(Summary!D$3:D$8,Summary!D$3:D$8,0)),0)</f>
        <v>-0.92547622274112473</v>
      </c>
      <c r="D23">
        <f ca="1">IFERROR(CORREL(_xlfn.RANK.AVG(Summary!$X$3:$X$8,Summary!$X$3:$X$8),_xlfn.RANK.AVG(Summary!E$3:E$8,Summary!E$3:E$8,0)),0)</f>
        <v>-0.94117647058823506</v>
      </c>
      <c r="E23">
        <f ca="1">IFERROR(CORREL(_xlfn.RANK.AVG(Summary!$X$3:$X$8,Summary!$X$3:$X$8),_xlfn.RANK.AVG(Summary!F$3:F$8,Summary!F$3:F$8,0)),0)</f>
        <v>0.35294117647058815</v>
      </c>
      <c r="F23">
        <f ca="1">IFERROR(CORREL(_xlfn.RANK.AVG(Summary!$X$3:$X$8,Summary!$X$3:$X$8),_xlfn.RANK.AVG(Summary!G$3:G$8,Summary!G$3:G$8,0)),0)</f>
        <v>-0.94117647058823506</v>
      </c>
      <c r="G23">
        <f ca="1">IFERROR(CORREL(_xlfn.RANK.AVG(Summary!$X$3:$X$8,Summary!$X$3:$X$8),_xlfn.RANK.AVG(Summary!H$3:H$8,Summary!H$3:H$8,0)),0)</f>
        <v>-0.94117647058823506</v>
      </c>
      <c r="H23">
        <f ca="1">IFERROR(CORREL(_xlfn.RANK.AVG(Summary!$X$3:$X$8,Summary!$X$3:$X$8),_xlfn.RANK.AVG(Summary!I$3:I$8,Summary!I$3:I$8,0)),0)</f>
        <v>0.64705882352941158</v>
      </c>
      <c r="I23">
        <f ca="1">IFERROR(CORREL(_xlfn.RANK.AVG(Summary!$X$3:$X$8,Summary!$X$3:$X$8),_xlfn.RANK.AVG(Summary!J$3:J$8,Summary!J$3:J$8,0)),0)</f>
        <v>-0.94117647058823506</v>
      </c>
      <c r="J23">
        <f ca="1">IFERROR(CORREL(_xlfn.RANK.AVG(Summary!$X$3:$X$8,Summary!$X$3:$X$8),_xlfn.RANK.AVG(Summary!K$3:K$8,Summary!K$3:K$8,0)),0)</f>
        <v>-0.88235294117647045</v>
      </c>
      <c r="K23">
        <f ca="1">IFERROR(CORREL(_xlfn.RANK.AVG(Summary!$X$3:$X$8,Summary!$X$3:$X$8),_xlfn.RANK.AVG(Summary!L$3:L$8,Summary!L$3:L$8,0)),0)</f>
        <v>0.64705882352941158</v>
      </c>
      <c r="L23">
        <f ca="1">IFERROR(CORREL(_xlfn.RANK.AVG(Summary!$X$3:$X$8,Summary!$X$3:$X$8),_xlfn.RANK.AVG(Summary!M$3:M$8,Summary!M$3:M$8,0)),0)</f>
        <v>-0.35294117647058815</v>
      </c>
      <c r="M23">
        <f ca="1">IFERROR(CORREL(_xlfn.RANK.AVG(Summary!$X$3:$X$8,Summary!$X$3:$X$8),_xlfn.RANK.AVG(Summary!N$3:N$8,Summary!N$3:N$8,0)),0)</f>
        <v>0.64705882352941158</v>
      </c>
      <c r="N23">
        <f ca="1">IFERROR(CORREL(_xlfn.RANK.AVG(Summary!$X$3:$X$8,Summary!$X$3:$X$8),_xlfn.RANK.AVG(Summary!O$3:O$8,Summary!O$3:O$8,0)),0)</f>
        <v>0.66421116415507142</v>
      </c>
      <c r="O23">
        <f ca="1">IFERROR(CORREL(_xlfn.RANK.AVG(Summary!$X$3:$X$8,Summary!$X$3:$X$8),_xlfn.RANK.AVG(Summary!P$3:P$8,Summary!P$3:P$8,0)),0)</f>
        <v>0.66421116415507142</v>
      </c>
      <c r="P23">
        <f ca="1">IFERROR(CORREL(_xlfn.RANK.AVG(Summary!$X$3:$X$8,Summary!$X$3:$X$8),_xlfn.RANK.AVG(Summary!Q$3:Q$8,Summary!Q$3:Q$8,0)),0)</f>
        <v>-0.50751921892255225</v>
      </c>
      <c r="Q23">
        <f ca="1">IFERROR(CORREL(_xlfn.RANK.AVG(Summary!$X$3:$X$8,Summary!$X$3:$X$8),_xlfn.RANK.AVG(Summary!R$3:R$8,Summary!R$3:R$8,0)),0)</f>
        <v>-0.85749292571254421</v>
      </c>
      <c r="R23">
        <f ca="1">IFERROR(CORREL(_xlfn.RANK.AVG(Summary!$X$3:$X$8,Summary!$X$3:$X$8),_xlfn.RANK.AVG(Summary!S$3:S$8,Summary!S$3:S$8,0)),0)</f>
        <v>-0.89325960026886109</v>
      </c>
      <c r="S23">
        <f ca="1">IFERROR(CORREL(_xlfn.RANK.AVG(Summary!$X$3:$X$8,Summary!$X$3:$X$8),_xlfn.RANK.AVG(Summary!T$3:T$8,Summary!T$3:T$8,0)),0)</f>
        <v>-0.78889349165554057</v>
      </c>
      <c r="T23">
        <f ca="1">IFERROR(CORREL(_xlfn.RANK.AVG(Summary!$X$3:$X$8,Summary!$X$3:$X$8),_xlfn.RANK.AVG(Summary!U$3:U$8,Summary!U$3:U$8,0)),0)</f>
        <v>0.85749292571254421</v>
      </c>
      <c r="U23">
        <f ca="1">IFERROR(CORREL(_xlfn.RANK.AVG(Summary!$X$3:$X$8,Summary!$X$3:$X$8),_xlfn.RANK.AVG(Summary!V$3:V$8,Summary!V$3:V$8,0)),0)</f>
        <v>0.39852669849304284</v>
      </c>
      <c r="V23">
        <f ca="1">IFERROR(CORREL(_xlfn.RANK.AVG(Summary!$X$3:$X$8,Summary!$X$3:$X$8),_xlfn.RANK.AVG(Summary!W$3:W$8,Summary!W$3:W$8,0)),0)</f>
        <v>-0.44781107551989907</v>
      </c>
      <c r="W23">
        <f ca="1">IFERROR(CORREL(_xlfn.RANK.AVG(Summary!$X$3:$X$8,Summary!$X$3:$X$8),_xlfn.RANK.AVG(Summary!X$3:X$8,Summary!X$3:X$8,0)),0)</f>
        <v>0.99999999999999989</v>
      </c>
      <c r="X23">
        <f ca="1">IFERROR(CORREL(_xlfn.RANK.AVG(Summary!$X$3:$X$8,Summary!$X$3:$X$8),_xlfn.RANK.AVG(Summary!Y$3:Y$8,Summary!Y$3:Y$8,0)),0)</f>
        <v>0.52941176470588225</v>
      </c>
      <c r="Y23">
        <f ca="1">IFERROR(CORREL(_xlfn.RANK.AVG(Summary!$X$3:$X$8,Summary!$X$3:$X$8),_xlfn.RANK.AVG(Summary!Z$3:Z$8,Summary!Z$3:Z$8,0)),0)</f>
        <v>0.78889349165554057</v>
      </c>
      <c r="Z23">
        <f ca="1">IFERROR(CORREL(_xlfn.RANK.AVG(Summary!$X$3:$X$8,Summary!$X$3:$X$8),_xlfn.RANK.AVG(Summary!AA$3:AA$8,Summary!AA$3:AA$8,0)),0)</f>
        <v>0</v>
      </c>
      <c r="AA23">
        <f ca="1">IFERROR(CORREL(_xlfn.RANK.AVG(Summary!$X$3:$X$8,Summary!$X$3:$X$8),_xlfn.RANK.AVG(Summary!AB$3:AB$8,Summary!AB$3:AB$8,0)),0)</f>
        <v>0.708447269178752</v>
      </c>
      <c r="AB23">
        <f ca="1">IFERROR(CORREL(_xlfn.RANK.AVG(Summary!$X$3:$X$8,Summary!$X$3:$X$8),_xlfn.RANK.AVG(Summary!AC$3:AC$8,Summary!AC$3:AC$8,0)),0)</f>
        <v>0</v>
      </c>
      <c r="AC23">
        <f ca="1">IFERROR(CORREL(_xlfn.RANK.AVG(Summary!$X$3:$X$8,Summary!$X$3:$X$8),_xlfn.RANK.AVG(Summary!AD$3:AD$8,Summary!AD$3:AD$8,0)),0)</f>
        <v>0.78889349165554057</v>
      </c>
      <c r="AD23">
        <f ca="1">IFERROR(CORREL(_xlfn.RANK.AVG(Summary!$X$3:$X$8,Summary!$X$3:$X$8),_xlfn.RANK.AVG(Summary!AE$3:AE$8,Summary!AE$3:AE$8,0)),0)</f>
        <v>-0.41176470588235287</v>
      </c>
      <c r="AE23">
        <f ca="1">IFERROR(CORREL(_xlfn.RANK.AVG(Summary!$X$3:$X$8,Summary!$X$3:$X$8),_xlfn.RANK.AVG(Summary!AF$3:AF$8,Summary!AF$3:AF$8,0)),0)</f>
        <v>0</v>
      </c>
      <c r="AF23">
        <f ca="1">IFERROR(CORREL(_xlfn.RANK.AVG(Summary!$X$3:$X$8,Summary!$X$3:$X$8),_xlfn.RANK.AVG(Summary!AG$3:AG$8,Summary!AG$3:AG$8,0)),0)</f>
        <v>-0.98518436614377791</v>
      </c>
      <c r="AG23">
        <f ca="1">IFERROR(CORREL(_xlfn.RANK.AVG(Summary!$X$3:$X$8,Summary!$X$3:$X$8),_xlfn.RANK.AVG(Summary!AH$3:AH$8,Summary!AH$3:AH$8,0)),0)</f>
        <v>0.39852669849304284</v>
      </c>
      <c r="AH23">
        <f ca="1">IFERROR(CORREL(_xlfn.RANK.AVG(Summary!$X$3:$X$8,Summary!$X$3:$X$8),_xlfn.RANK.AVG(Summary!AI$3:AI$8,Summary!AI$3:AI$8,0)),0)</f>
        <v>-0.85749292571254421</v>
      </c>
      <c r="AI23">
        <f ca="1">IFERROR(CORREL(_xlfn.RANK.AVG(Summary!$X$3:$X$8,Summary!$X$3:$X$8),_xlfn.RANK.AVG(Summary!AJ$3:AJ$8,Summary!AJ$3:AJ$8,0)),0)</f>
        <v>0.3772968873135194</v>
      </c>
      <c r="AJ23">
        <f ca="1">IFERROR(CORREL(_xlfn.RANK.AVG(Summary!$X$3:$X$8,Summary!$X$3:$X$8),_xlfn.RANK.AVG(Summary!AK$3:AK$8,Summary!AK$3:AK$8,0)),0)</f>
        <v>0</v>
      </c>
      <c r="AK23">
        <f ca="1">IFERROR(CORREL(_xlfn.RANK.AVG(Summary!$X$3:$X$8,Summary!$X$3:$X$8),_xlfn.RANK.AVG(Summary!AL$3:AL$8,Summary!AL$3:AL$8,0)),0)</f>
        <v>-0.39852669849304284</v>
      </c>
      <c r="AL23">
        <f ca="1">IFERROR(CORREL(_xlfn.RANK.AVG(Summary!$X$3:$X$8,Summary!$X$3:$X$8),_xlfn.RANK.AVG(Summary!AM$3:AM$8,Summary!AM$3:AM$8,0)),0)</f>
        <v>-0.50751921892255225</v>
      </c>
      <c r="AM23">
        <f ca="1">IFERROR(CORREL(_xlfn.RANK.AVG(Summary!$X$3:$X$8,Summary!$X$3:$X$8),_xlfn.RANK.AVG(Summary!AN$3:AN$8,Summary!AN$3:AN$8,0)),0)</f>
        <v>-0.78889349165554057</v>
      </c>
      <c r="AN23">
        <f ca="1">IFERROR(CORREL(_xlfn.RANK.AVG(Summary!$X$3:$X$8,Summary!$X$3:$X$8),_xlfn.RANK.AVG(Summary!AO$3:AO$8,Summary!AO$3:AO$8,0)),0)</f>
        <v>0</v>
      </c>
      <c r="AO23">
        <f ca="1">IFERROR(CORREL(_xlfn.RANK.AVG(Summary!$X$3:$X$8,Summary!$X$3:$X$8),_xlfn.RANK.AVG(Summary!AP$3:AP$8,Summary!AP$3:AP$8,0)),0)</f>
        <v>-0.82352941176470573</v>
      </c>
      <c r="AP23">
        <f ca="1">IFERROR(CORREL(_xlfn.RANK.AVG(Summary!$X$3:$X$8,Summary!$X$3:$X$8),_xlfn.RANK.AVG(Summary!AQ$3:AQ$8,Summary!AQ$3:AQ$8,0)),0)</f>
        <v>0</v>
      </c>
      <c r="AQ23">
        <f ca="1">IFERROR(CORREL(_xlfn.RANK.AVG(Summary!$X$3:$X$8,Summary!$X$3:$X$8),_xlfn.RANK.AVG(Summary!AR$3:AR$8,Summary!AR$3:AR$8,0)),0)</f>
        <v>-0.76470588235294101</v>
      </c>
      <c r="AR23">
        <f ca="1">IFERROR(CORREL(_xlfn.RANK.AVG(Summary!$X$3:$X$8,Summary!$X$3:$X$8),_xlfn.RANK.AVG(Summary!AS$3:AS$8,Summary!AS$3:AS$8,0)),0)</f>
        <v>0.50751921892255225</v>
      </c>
      <c r="AS23">
        <f ca="1">IFERROR(CORREL(_xlfn.RANK.AVG(Summary!$X$3:$X$8,Summary!$X$3:$X$8),_xlfn.RANK.AVG(Summary!AT$3:AT$8,Summary!AT$3:AT$8,0)),0)</f>
        <v>0</v>
      </c>
      <c r="AT23">
        <f ca="1">IFERROR(CORREL(_xlfn.RANK.AVG(Summary!$X$3:$X$8,Summary!$X$3:$X$8),_xlfn.RANK.AVG(Summary!AU$3:AU$8,Summary!AU$3:AU$8,0)),0)</f>
        <v>-0.85749292571254421</v>
      </c>
      <c r="AU23">
        <f ca="1">IFERROR(CORREL(_xlfn.RANK.AVG(Summary!$X$3:$X$8,Summary!$X$3:$X$8),_xlfn.RANK.AVG(Summary!AV$3:AV$8,Summary!AV$3:AV$8,0)),0)</f>
        <v>-0.708447269178752</v>
      </c>
      <c r="AV23">
        <f ca="1">IFERROR(CORREL(_xlfn.RANK.AVG(Summary!$X$3:$X$8,Summary!$X$3:$X$8),_xlfn.RANK.AVG(Summary!AW$3:AW$8,Summary!AW$3:AW$8,0)),0)</f>
        <v>-0.708447269178752</v>
      </c>
      <c r="AW23">
        <f ca="1">IFERROR(CORREL(_xlfn.RANK.AVG(Summary!$X$3:$X$8,Summary!$X$3:$X$8),_xlfn.RANK.AVG(Summary!AX$3:AX$8,Summary!AX$3:AX$8,0)),0)</f>
        <v>-0.708447269178752</v>
      </c>
      <c r="AX23">
        <f ca="1">IFERROR(CORREL(_xlfn.RANK.AVG(Summary!$X$3:$X$8,Summary!$X$3:$X$8),_xlfn.RANK.AVG(Summary!AY$3:AY$8,Summary!AY$3:AY$8,0)),0)</f>
        <v>0.708447269178752</v>
      </c>
      <c r="AY23">
        <f ca="1">IFERROR(CORREL(_xlfn.RANK.AVG(Summary!$X$3:$X$8,Summary!$X$3:$X$8),_xlfn.RANK.AVG(Summary!AZ$3:AZ$8,Summary!AZ$3:AZ$8,0)),0)</f>
        <v>-0.64705882352941158</v>
      </c>
      <c r="AZ23">
        <f ca="1">IFERROR(CORREL(_xlfn.RANK.AVG(Summary!$X$3:$X$8,Summary!$X$3:$X$8),_xlfn.RANK.AVG(Summary!BA$3:BA$8,Summary!BA$3:BA$8,0)),0)</f>
        <v>0</v>
      </c>
      <c r="BA23">
        <f ca="1">IFERROR(CORREL(_xlfn.RANK.AVG(Summary!$X$3:$X$8,Summary!$X$3:$X$8),_xlfn.RANK.AVG(Summary!BB$3:BB$8,Summary!BB$3:BB$8,0)),0)</f>
        <v>0.94117647058823506</v>
      </c>
      <c r="BB23">
        <f ca="1">IFERROR(CORREL(_xlfn.RANK.AVG(Summary!$X$3:$X$8,Summary!$X$3:$X$8),_xlfn.RANK.AVG(Summary!BC$3:BC$8,Summary!BC$3:BC$8,0)),0)</f>
        <v>0</v>
      </c>
      <c r="BC23">
        <f ca="1">IFERROR(CORREL(_xlfn.RANK.AVG(Summary!$X$3:$X$8,Summary!$X$3:$X$8),_xlfn.RANK.AVG(Summary!BD$3:BD$8,Summary!BD$3:BD$8,0)),0)</f>
        <v>-0.11764705882352938</v>
      </c>
      <c r="BD23">
        <f ca="1">IFERROR(CORREL(_xlfn.RANK.AVG(Summary!$X$3:$X$8,Summary!$X$3:$X$8),_xlfn.RANK.AVG(Summary!BE$3:BE$8,Summary!BE$3:BE$8,0)),0)</f>
        <v>0.52941176470588225</v>
      </c>
      <c r="BE23">
        <f ca="1">IFERROR(CORREL(_xlfn.RANK.AVG(Summary!$X$3:$X$8,Summary!$X$3:$X$8),_xlfn.RANK.AVG(Summary!BF$3:BF$8,Summary!BF$3:BF$8,0)),0)</f>
        <v>0.47058823529411753</v>
      </c>
      <c r="BF23">
        <f ca="1">IFERROR(CORREL(_xlfn.RANK.AVG(Summary!$X$3:$X$8,Summary!$X$3:$X$8),_xlfn.RANK.AVG(Summary!BG$3:BG$8,Summary!BG$3:BG$8,0)),0)</f>
        <v>0.82352941176470573</v>
      </c>
      <c r="BG23">
        <f ca="1">IFERROR(CORREL(_xlfn.RANK.AVG(Summary!$X$3:$X$8,Summary!$X$3:$X$8),_xlfn.RANK.AVG(Summary!BH$3:BH$8,Summary!BH$3:BH$8,0)),0)</f>
        <v>0.64705882352941158</v>
      </c>
      <c r="BH23">
        <f ca="1">IFERROR(CORREL(_xlfn.RANK.AVG(Summary!$X$3:$X$8,Summary!$X$3:$X$8),_xlfn.RANK.AVG(Summary!BI$3:BI$8,Summary!BI$3:BI$8,0)),0)</f>
        <v>0</v>
      </c>
      <c r="BI23">
        <f ca="1">IFERROR(CORREL(_xlfn.RANK.AVG(Summary!$X$3:$X$8,Summary!$X$3:$X$8),_xlfn.RANK.AVG(Summary!BJ$3:BJ$8,Summary!BJ$3:BJ$8,0)),0)</f>
        <v>0</v>
      </c>
      <c r="BJ23">
        <f ca="1">IFERROR(CORREL(_xlfn.RANK.AVG(Summary!$X$3:$X$8,Summary!$X$3:$X$8),_xlfn.RANK.AVG(Summary!BK$3:BK$8,Summary!BK$3:BK$8,0)),0)</f>
        <v>-0.76470588235294101</v>
      </c>
      <c r="BK23">
        <f ca="1">IFERROR(CORREL(_xlfn.RANK.AVG(Summary!$X$3:$X$8,Summary!$X$3:$X$8),_xlfn.RANK.AVG(Summary!BL$3:BL$8,Summary!BL$3:BL$8,0)),0)</f>
        <v>0.13284223283101429</v>
      </c>
      <c r="BL23">
        <f ca="1">IFERROR(CORREL(_xlfn.RANK.AVG(Summary!$X$3:$X$8,Summary!$X$3:$X$8),_xlfn.RANK.AVG(Summary!BM$3:BM$8,Summary!BM$3:BM$8,0)),0)</f>
        <v>0.47058823529411753</v>
      </c>
      <c r="BM23">
        <f ca="1">IFERROR(CORREL(_xlfn.RANK.AVG(Summary!$X$3:$X$8,Summary!$X$3:$X$8),_xlfn.RANK.AVG(Summary!BN$3:BN$8,Summary!BN$3:BN$8,0)),0)</f>
        <v>0.62693550572785861</v>
      </c>
      <c r="BN23">
        <f ca="1">IFERROR(CORREL(_xlfn.RANK.AVG(Summary!$X$3:$X$8,Summary!$X$3:$X$8),_xlfn.RANK.AVG(Summary!BO$3:BO$8,Summary!BO$3:BO$8,0)),0)</f>
        <v>5.8823529411764691E-2</v>
      </c>
      <c r="BO23">
        <f ca="1">IFERROR(CORREL(_xlfn.RANK.AVG(Summary!$X$3:$X$8,Summary!$X$3:$X$8),_xlfn.RANK.AVG(Summary!BP$3:BP$8,Summary!BP$3:BP$8,0)),0)</f>
        <v>-0.47058823529411753</v>
      </c>
      <c r="BP23">
        <f ca="1">IFERROR(CORREL(_xlfn.RANK.AVG(Summary!$X$3:$X$8,Summary!$X$3:$X$8),_xlfn.RANK.AVG(Summary!BQ$3:BQ$8,Summary!BQ$3:BQ$8,0)),0)</f>
        <v>0</v>
      </c>
      <c r="BQ23">
        <f ca="1">IFERROR(CORREL(_xlfn.RANK.AVG(Summary!$X$3:$X$8,Summary!$X$3:$X$8),_xlfn.RANK.AVG(Summary!BR$3:BR$8,Summary!BR$3:BR$8,0)),0)</f>
        <v>-0.11764705882352938</v>
      </c>
      <c r="BR23">
        <f ca="1">IFERROR(CORREL(_xlfn.RANK.AVG(Summary!$X$3:$X$8,Summary!$X$3:$X$8),_xlfn.RANK.AVG(Summary!BS$3:BS$8,Summary!BS$3:BS$8,0)),0)</f>
        <v>0.64705882352941158</v>
      </c>
      <c r="BS23">
        <f ca="1">IFERROR(CORREL(_xlfn.RANK.AVG(Summary!$X$3:$X$8,Summary!$X$3:$X$8),_xlfn.RANK.AVG(Summary!BT$3:BT$8,Summary!BT$3:BT$8,0)),0)</f>
        <v>0.64705882352941158</v>
      </c>
      <c r="BT23">
        <f ca="1">IFERROR(CORREL(_xlfn.RANK.AVG(Summary!$X$3:$X$8,Summary!$X$3:$X$8),_xlfn.RANK.AVG(Summary!BU$3:BU$8,Summary!BU$3:BU$8,0)),0)</f>
        <v>-0.94117647058823506</v>
      </c>
      <c r="BU23">
        <f ca="1">IFERROR(CORREL(_xlfn.RANK.AVG(Summary!$X$3:$X$8,Summary!$X$3:$X$8),_xlfn.RANK.AVG(Summary!BV$3:BV$8,Summary!BV$3:BV$8,0)),0)</f>
        <v>0.35294117647058815</v>
      </c>
      <c r="BV23">
        <f ca="1">IFERROR(CORREL(_xlfn.RANK.AVG(Summary!$X$3:$X$8,Summary!$X$3:$X$8),_xlfn.RANK.AVG(Summary!BW$3:BW$8,Summary!BW$3:BW$8,0)),0)</f>
        <v>0</v>
      </c>
      <c r="BW23">
        <f ca="1">IFERROR(CORREL(_xlfn.RANK.AVG(Summary!$X$3:$X$8,Summary!$X$3:$X$8),_xlfn.RANK.AVG(Summary!BX$3:BX$8,Summary!BX$3:BX$8,0)),0)</f>
        <v>0.35294117647058815</v>
      </c>
      <c r="BX23">
        <f ca="1">IFERROR(CORREL(_xlfn.RANK.AVG(Summary!$X$3:$X$8,Summary!$X$3:$X$8),_xlfn.RANK.AVG(Summary!BY$3:BY$8,Summary!BY$3:BY$8,0)),0)</f>
        <v>0.94117647058823506</v>
      </c>
      <c r="BY23">
        <f ca="1">IFERROR(CORREL(_xlfn.RANK.AVG(Summary!$X$3:$X$8,Summary!$X$3:$X$8),_xlfn.RANK.AVG(Summary!BZ$3:BZ$8,Summary!BZ$3:BZ$8,0)),0)</f>
        <v>-0.708447269178752</v>
      </c>
      <c r="BZ23">
        <f ca="1">IFERROR(CORREL(_xlfn.RANK.AVG(Summary!$X$3:$X$8,Summary!$X$3:$X$8),_xlfn.RANK.AVG(Summary!CA$3:CA$8,Summary!CA$3:CA$8,0)),0)</f>
        <v>-0.76470588235294101</v>
      </c>
      <c r="CA23">
        <f ca="1">IFERROR(CORREL(_xlfn.RANK.AVG(Summary!$X$3:$X$8,Summary!$X$3:$X$8),_xlfn.RANK.AVG(Summary!CB$3:CB$8,Summary!CB$3:CB$8,0)),0)</f>
        <v>-0.70588235294117629</v>
      </c>
    </row>
    <row r="24" spans="1:79">
      <c r="A24" s="4" t="s">
        <v>16</v>
      </c>
      <c r="B24">
        <f ca="1">IFERROR(CORREL(_xlfn.RANK.AVG(Summary!$Y$3:$Y$8,Summary!$Y$3:$Y$8),_xlfn.RANK.AVG(Summary!C$3:C$8,Summary!C$3:C$8,0)),0)</f>
        <v>-0.44781107551989907</v>
      </c>
      <c r="C24">
        <f ca="1">IFERROR(CORREL(_xlfn.RANK.AVG(Summary!$Y$3:$Y$8,Summary!$Y$3:$Y$8),_xlfn.RANK.AVG(Summary!D$3:D$8,Summary!D$3:D$8,0)),0)</f>
        <v>-0.44781107551989907</v>
      </c>
      <c r="D24">
        <f ca="1">IFERROR(CORREL(_xlfn.RANK.AVG(Summary!$Y$3:$Y$8,Summary!$Y$3:$Y$8),_xlfn.RANK.AVG(Summary!E$3:E$8,Summary!E$3:E$8,0)),0)</f>
        <v>-0.47058823529411753</v>
      </c>
      <c r="E24">
        <f ca="1">IFERROR(CORREL(_xlfn.RANK.AVG(Summary!$Y$3:$Y$8,Summary!$Y$3:$Y$8),_xlfn.RANK.AVG(Summary!F$3:F$8,Summary!F$3:F$8,0)),0)</f>
        <v>0.11764705882352938</v>
      </c>
      <c r="F24">
        <f ca="1">IFERROR(CORREL(_xlfn.RANK.AVG(Summary!$Y$3:$Y$8,Summary!$Y$3:$Y$8),_xlfn.RANK.AVG(Summary!G$3:G$8,Summary!G$3:G$8,0)),0)</f>
        <v>-0.47058823529411753</v>
      </c>
      <c r="G24">
        <f ca="1">IFERROR(CORREL(_xlfn.RANK.AVG(Summary!$Y$3:$Y$8,Summary!$Y$3:$Y$8),_xlfn.RANK.AVG(Summary!H$3:H$8,Summary!H$3:H$8,0)),0)</f>
        <v>-0.47058823529411753</v>
      </c>
      <c r="H24">
        <f ca="1">IFERROR(CORREL(_xlfn.RANK.AVG(Summary!$Y$3:$Y$8,Summary!$Y$3:$Y$8),_xlfn.RANK.AVG(Summary!I$3:I$8,Summary!I$3:I$8,0)),0)</f>
        <v>0.17647058823529407</v>
      </c>
      <c r="I24">
        <f ca="1">IFERROR(CORREL(_xlfn.RANK.AVG(Summary!$Y$3:$Y$8,Summary!$Y$3:$Y$8),_xlfn.RANK.AVG(Summary!J$3:J$8,Summary!J$3:J$8,0)),0)</f>
        <v>-0.47058823529411753</v>
      </c>
      <c r="J24">
        <f ca="1">IFERROR(CORREL(_xlfn.RANK.AVG(Summary!$Y$3:$Y$8,Summary!$Y$3:$Y$8),_xlfn.RANK.AVG(Summary!K$3:K$8,Summary!K$3:K$8,0)),0)</f>
        <v>-0.41176470588235287</v>
      </c>
      <c r="K24">
        <f ca="1">IFERROR(CORREL(_xlfn.RANK.AVG(Summary!$Y$3:$Y$8,Summary!$Y$3:$Y$8),_xlfn.RANK.AVG(Summary!L$3:L$8,Summary!L$3:L$8,0)),0)</f>
        <v>0.17647058823529407</v>
      </c>
      <c r="L24">
        <f ca="1">IFERROR(CORREL(_xlfn.RANK.AVG(Summary!$Y$3:$Y$8,Summary!$Y$3:$Y$8),_xlfn.RANK.AVG(Summary!M$3:M$8,Summary!M$3:M$8,0)),0)</f>
        <v>-0.11764705882352938</v>
      </c>
      <c r="M24">
        <f ca="1">IFERROR(CORREL(_xlfn.RANK.AVG(Summary!$Y$3:$Y$8,Summary!$Y$3:$Y$8),_xlfn.RANK.AVG(Summary!N$3:N$8,Summary!N$3:N$8,0)),0)</f>
        <v>0.17647058823529407</v>
      </c>
      <c r="N24">
        <f ca="1">IFERROR(CORREL(_xlfn.RANK.AVG(Summary!$Y$3:$Y$8,Summary!$Y$3:$Y$8),_xlfn.RANK.AVG(Summary!O$3:O$8,Summary!O$3:O$8,0)),0)</f>
        <v>0.13284223283101429</v>
      </c>
      <c r="O24">
        <f ca="1">IFERROR(CORREL(_xlfn.RANK.AVG(Summary!$Y$3:$Y$8,Summary!$Y$3:$Y$8),_xlfn.RANK.AVG(Summary!P$3:P$8,Summary!P$3:P$8,0)),0)</f>
        <v>0.13284223283101429</v>
      </c>
      <c r="P24">
        <f ca="1">IFERROR(CORREL(_xlfn.RANK.AVG(Summary!$Y$3:$Y$8,Summary!$Y$3:$Y$8),_xlfn.RANK.AVG(Summary!Q$3:Q$8,Summary!Q$3:Q$8,0)),0)</f>
        <v>-0.98518436614377791</v>
      </c>
      <c r="Q24">
        <f ca="1">IFERROR(CORREL(_xlfn.RANK.AVG(Summary!$Y$3:$Y$8,Summary!$Y$3:$Y$8),_xlfn.RANK.AVG(Summary!R$3:R$8,Summary!R$3:R$8,0)),0)</f>
        <v>-3.4299717028501764E-2</v>
      </c>
      <c r="R24">
        <f ca="1">IFERROR(CORREL(_xlfn.RANK.AVG(Summary!$Y$3:$Y$8,Summary!$Y$3:$Y$8),_xlfn.RANK.AVG(Summary!S$3:S$8,Summary!S$3:S$8,0)),0)</f>
        <v>-0.27721849663516379</v>
      </c>
      <c r="S24">
        <f ca="1">IFERROR(CORREL(_xlfn.RANK.AVG(Summary!$Y$3:$Y$8,Summary!$Y$3:$Y$8),_xlfn.RANK.AVG(Summary!T$3:T$8,Summary!T$3:T$8,0)),0)</f>
        <v>3.4299717028501764E-2</v>
      </c>
      <c r="T24">
        <f ca="1">IFERROR(CORREL(_xlfn.RANK.AVG(Summary!$Y$3:$Y$8,Summary!$Y$3:$Y$8),_xlfn.RANK.AVG(Summary!U$3:U$8,Summary!U$3:U$8,0)),0)</f>
        <v>3.4299717028501764E-2</v>
      </c>
      <c r="U24">
        <f ca="1">IFERROR(CORREL(_xlfn.RANK.AVG(Summary!$Y$3:$Y$8,Summary!$Y$3:$Y$8),_xlfn.RANK.AVG(Summary!V$3:V$8,Summary!V$3:V$8,0)),0)</f>
        <v>-0.13284223283101429</v>
      </c>
      <c r="V24">
        <f ca="1">IFERROR(CORREL(_xlfn.RANK.AVG(Summary!$Y$3:$Y$8,Summary!$Y$3:$Y$8),_xlfn.RANK.AVG(Summary!W$3:W$8,Summary!W$3:W$8,0)),0)</f>
        <v>-0.92547622274112473</v>
      </c>
      <c r="W24">
        <f ca="1">IFERROR(CORREL(_xlfn.RANK.AVG(Summary!$Y$3:$Y$8,Summary!$Y$3:$Y$8),_xlfn.RANK.AVG(Summary!X$3:X$8,Summary!X$3:X$8,0)),0)</f>
        <v>0.52941176470588225</v>
      </c>
      <c r="X24">
        <f ca="1">IFERROR(CORREL(_xlfn.RANK.AVG(Summary!$Y$3:$Y$8,Summary!$Y$3:$Y$8),_xlfn.RANK.AVG(Summary!Y$3:Y$8,Summary!Y$3:Y$8,0)),0)</f>
        <v>0.99999999999999989</v>
      </c>
      <c r="Y24">
        <f ca="1">IFERROR(CORREL(_xlfn.RANK.AVG(Summary!$Y$3:$Y$8,Summary!$Y$3:$Y$8),_xlfn.RANK.AVG(Summary!Z$3:Z$8,Summary!Z$3:Z$8,0)),0)</f>
        <v>-3.4299717028501764E-2</v>
      </c>
      <c r="Z24">
        <f ca="1">IFERROR(CORREL(_xlfn.RANK.AVG(Summary!$Y$3:$Y$8,Summary!$Y$3:$Y$8),_xlfn.RANK.AVG(Summary!AA$3:AA$8,Summary!AA$3:AA$8,0)),0)</f>
        <v>0</v>
      </c>
      <c r="AA24">
        <f ca="1">IFERROR(CORREL(_xlfn.RANK.AVG(Summary!$Y$3:$Y$8,Summary!$Y$3:$Y$8),_xlfn.RANK.AVG(Summary!AB$3:AB$8,Summary!AB$3:AB$8,0)),0)</f>
        <v>0.58523904845201247</v>
      </c>
      <c r="AB24">
        <f ca="1">IFERROR(CORREL(_xlfn.RANK.AVG(Summary!$Y$3:$Y$8,Summary!$Y$3:$Y$8),_xlfn.RANK.AVG(Summary!AC$3:AC$8,Summary!AC$3:AC$8,0)),0)</f>
        <v>0</v>
      </c>
      <c r="AC24">
        <f ca="1">IFERROR(CORREL(_xlfn.RANK.AVG(Summary!$Y$3:$Y$8,Summary!$Y$3:$Y$8),_xlfn.RANK.AVG(Summary!AD$3:AD$8,Summary!AD$3:AD$8,0)),0)</f>
        <v>-3.4299717028501764E-2</v>
      </c>
      <c r="AD24">
        <f ca="1">IFERROR(CORREL(_xlfn.RANK.AVG(Summary!$Y$3:$Y$8,Summary!$Y$3:$Y$8),_xlfn.RANK.AVG(Summary!AE$3:AE$8,Summary!AE$3:AE$8,0)),0)</f>
        <v>-0.88235294117647045</v>
      </c>
      <c r="AE24">
        <f ca="1">IFERROR(CORREL(_xlfn.RANK.AVG(Summary!$Y$3:$Y$8,Summary!$Y$3:$Y$8),_xlfn.RANK.AVG(Summary!AF$3:AF$8,Summary!AF$3:AF$8,0)),0)</f>
        <v>0</v>
      </c>
      <c r="AF24">
        <f ca="1">IFERROR(CORREL(_xlfn.RANK.AVG(Summary!$Y$3:$Y$8,Summary!$Y$3:$Y$8),_xlfn.RANK.AVG(Summary!AG$3:AG$8,Summary!AG$3:AG$8,0)),0)</f>
        <v>-0.50751921892255225</v>
      </c>
      <c r="AG24">
        <f ca="1">IFERROR(CORREL(_xlfn.RANK.AVG(Summary!$Y$3:$Y$8,Summary!$Y$3:$Y$8),_xlfn.RANK.AVG(Summary!AH$3:AH$8,Summary!AH$3:AH$8,0)),0)</f>
        <v>-0.13284223283101429</v>
      </c>
      <c r="AH24">
        <f ca="1">IFERROR(CORREL(_xlfn.RANK.AVG(Summary!$Y$3:$Y$8,Summary!$Y$3:$Y$8),_xlfn.RANK.AVG(Summary!AI$3:AI$8,Summary!AI$3:AI$8,0)),0)</f>
        <v>-3.4299717028501764E-2</v>
      </c>
      <c r="AI24">
        <f ca="1">IFERROR(CORREL(_xlfn.RANK.AVG(Summary!$Y$3:$Y$8,Summary!$Y$3:$Y$8),_xlfn.RANK.AVG(Summary!AJ$3:AJ$8,Summary!AJ$3:AJ$8,0)),0)</f>
        <v>0.51449575542752646</v>
      </c>
      <c r="AJ24">
        <f ca="1">IFERROR(CORREL(_xlfn.RANK.AVG(Summary!$Y$3:$Y$8,Summary!$Y$3:$Y$8),_xlfn.RANK.AVG(Summary!AK$3:AK$8,Summary!AK$3:AK$8,0)),0)</f>
        <v>0</v>
      </c>
      <c r="AK24">
        <f ca="1">IFERROR(CORREL(_xlfn.RANK.AVG(Summary!$Y$3:$Y$8,Summary!$Y$3:$Y$8),_xlfn.RANK.AVG(Summary!AL$3:AL$8,Summary!AL$3:AL$8,0)),0)</f>
        <v>0.13284223283101429</v>
      </c>
      <c r="AL24">
        <f ca="1">IFERROR(CORREL(_xlfn.RANK.AVG(Summary!$Y$3:$Y$8,Summary!$Y$3:$Y$8),_xlfn.RANK.AVG(Summary!AM$3:AM$8,Summary!AM$3:AM$8,0)),0)</f>
        <v>-0.98518436614377791</v>
      </c>
      <c r="AM24">
        <f ca="1">IFERROR(CORREL(_xlfn.RANK.AVG(Summary!$Y$3:$Y$8,Summary!$Y$3:$Y$8),_xlfn.RANK.AVG(Summary!AN$3:AN$8,Summary!AN$3:AN$8,0)),0)</f>
        <v>3.4299717028501764E-2</v>
      </c>
      <c r="AN24">
        <f ca="1">IFERROR(CORREL(_xlfn.RANK.AVG(Summary!$Y$3:$Y$8,Summary!$Y$3:$Y$8),_xlfn.RANK.AVG(Summary!AO$3:AO$8,Summary!AO$3:AO$8,0)),0)</f>
        <v>0</v>
      </c>
      <c r="AO24">
        <f ca="1">IFERROR(CORREL(_xlfn.RANK.AVG(Summary!$Y$3:$Y$8,Summary!$Y$3:$Y$8),_xlfn.RANK.AVG(Summary!AP$3:AP$8,Summary!AP$3:AP$8,0)),0)</f>
        <v>-0.82352941176470573</v>
      </c>
      <c r="AP24">
        <f ca="1">IFERROR(CORREL(_xlfn.RANK.AVG(Summary!$Y$3:$Y$8,Summary!$Y$3:$Y$8),_xlfn.RANK.AVG(Summary!AQ$3:AQ$8,Summary!AQ$3:AQ$8,0)),0)</f>
        <v>0</v>
      </c>
      <c r="AQ24">
        <f ca="1">IFERROR(CORREL(_xlfn.RANK.AVG(Summary!$Y$3:$Y$8,Summary!$Y$3:$Y$8),_xlfn.RANK.AVG(Summary!AR$3:AR$8,Summary!AR$3:AR$8,0)),0)</f>
        <v>-0.76470588235294101</v>
      </c>
      <c r="AR24">
        <f ca="1">IFERROR(CORREL(_xlfn.RANK.AVG(Summary!$Y$3:$Y$8,Summary!$Y$3:$Y$8),_xlfn.RANK.AVG(Summary!AS$3:AS$8,Summary!AS$3:AS$8,0)),0)</f>
        <v>0.98518436614377791</v>
      </c>
      <c r="AS24">
        <f ca="1">IFERROR(CORREL(_xlfn.RANK.AVG(Summary!$Y$3:$Y$8,Summary!$Y$3:$Y$8),_xlfn.RANK.AVG(Summary!AT$3:AT$8,Summary!AT$3:AT$8,0)),0)</f>
        <v>0</v>
      </c>
      <c r="AT24">
        <f ca="1">IFERROR(CORREL(_xlfn.RANK.AVG(Summary!$Y$3:$Y$8,Summary!$Y$3:$Y$8),_xlfn.RANK.AVG(Summary!AU$3:AU$8,Summary!AU$3:AU$8,0)),0)</f>
        <v>-3.4299717028501764E-2</v>
      </c>
      <c r="AU24">
        <f ca="1">IFERROR(CORREL(_xlfn.RANK.AVG(Summary!$Y$3:$Y$8,Summary!$Y$3:$Y$8),_xlfn.RANK.AVG(Summary!AV$3:AV$8,Summary!AV$3:AV$8,0)),0)</f>
        <v>-0.58523904845201247</v>
      </c>
      <c r="AV24">
        <f ca="1">IFERROR(CORREL(_xlfn.RANK.AVG(Summary!$Y$3:$Y$8,Summary!$Y$3:$Y$8),_xlfn.RANK.AVG(Summary!AW$3:AW$8,Summary!AW$3:AW$8,0)),0)</f>
        <v>-0.58523904845201247</v>
      </c>
      <c r="AW24">
        <f ca="1">IFERROR(CORREL(_xlfn.RANK.AVG(Summary!$Y$3:$Y$8,Summary!$Y$3:$Y$8),_xlfn.RANK.AVG(Summary!AX$3:AX$8,Summary!AX$3:AX$8,0)),0)</f>
        <v>-0.58523904845201247</v>
      </c>
      <c r="AX24">
        <f ca="1">IFERROR(CORREL(_xlfn.RANK.AVG(Summary!$Y$3:$Y$8,Summary!$Y$3:$Y$8),_xlfn.RANK.AVG(Summary!AY$3:AY$8,Summary!AY$3:AY$8,0)),0)</f>
        <v>0.58523904845201247</v>
      </c>
      <c r="AY24">
        <f ca="1">IFERROR(CORREL(_xlfn.RANK.AVG(Summary!$Y$3:$Y$8,Summary!$Y$3:$Y$8),_xlfn.RANK.AVG(Summary!AZ$3:AZ$8,Summary!AZ$3:AZ$8,0)),0)</f>
        <v>-0.17647058823529407</v>
      </c>
      <c r="AZ24">
        <f ca="1">IFERROR(CORREL(_xlfn.RANK.AVG(Summary!$Y$3:$Y$8,Summary!$Y$3:$Y$8),_xlfn.RANK.AVG(Summary!BA$3:BA$8,Summary!BA$3:BA$8,0)),0)</f>
        <v>0</v>
      </c>
      <c r="BA24">
        <f ca="1">IFERROR(CORREL(_xlfn.RANK.AVG(Summary!$Y$3:$Y$8,Summary!$Y$3:$Y$8),_xlfn.RANK.AVG(Summary!BB$3:BB$8,Summary!BB$3:BB$8,0)),0)</f>
        <v>0.47058823529411753</v>
      </c>
      <c r="BB24">
        <f ca="1">IFERROR(CORREL(_xlfn.RANK.AVG(Summary!$Y$3:$Y$8,Summary!$Y$3:$Y$8),_xlfn.RANK.AVG(Summary!BC$3:BC$8,Summary!BC$3:BC$8,0)),0)</f>
        <v>-0.84016805041680576</v>
      </c>
      <c r="BC24">
        <f ca="1">IFERROR(CORREL(_xlfn.RANK.AVG(Summary!$Y$3:$Y$8,Summary!$Y$3:$Y$8),_xlfn.RANK.AVG(Summary!BD$3:BD$8,Summary!BD$3:BD$8,0)),0)</f>
        <v>-0.82352941176470573</v>
      </c>
      <c r="BD24">
        <f ca="1">IFERROR(CORREL(_xlfn.RANK.AVG(Summary!$Y$3:$Y$8,Summary!$Y$3:$Y$8),_xlfn.RANK.AVG(Summary!BE$3:BE$8,Summary!BE$3:BE$8,0)),0)</f>
        <v>0.99999999999999989</v>
      </c>
      <c r="BE24">
        <f ca="1">IFERROR(CORREL(_xlfn.RANK.AVG(Summary!$Y$3:$Y$8,Summary!$Y$3:$Y$8),_xlfn.RANK.AVG(Summary!BF$3:BF$8,Summary!BF$3:BF$8,0)),0)</f>
        <v>0.94117647058823506</v>
      </c>
      <c r="BF24">
        <f ca="1">IFERROR(CORREL(_xlfn.RANK.AVG(Summary!$Y$3:$Y$8,Summary!$Y$3:$Y$8),_xlfn.RANK.AVG(Summary!BG$3:BG$8,Summary!BG$3:BG$8,0)),0)</f>
        <v>0.58823529411764697</v>
      </c>
      <c r="BG24">
        <f ca="1">IFERROR(CORREL(_xlfn.RANK.AVG(Summary!$Y$3:$Y$8,Summary!$Y$3:$Y$8),_xlfn.RANK.AVG(Summary!BH$3:BH$8,Summary!BH$3:BH$8,0)),0)</f>
        <v>0.17647058823529407</v>
      </c>
      <c r="BH24">
        <f ca="1">IFERROR(CORREL(_xlfn.RANK.AVG(Summary!$Y$3:$Y$8,Summary!$Y$3:$Y$8),_xlfn.RANK.AVG(Summary!BI$3:BI$8,Summary!BI$3:BI$8,0)),0)</f>
        <v>0</v>
      </c>
      <c r="BI24">
        <f ca="1">IFERROR(CORREL(_xlfn.RANK.AVG(Summary!$Y$3:$Y$8,Summary!$Y$3:$Y$8),_xlfn.RANK.AVG(Summary!BJ$3:BJ$8,Summary!BJ$3:BJ$8,0)),0)</f>
        <v>0</v>
      </c>
      <c r="BJ24">
        <f ca="1">IFERROR(CORREL(_xlfn.RANK.AVG(Summary!$Y$3:$Y$8,Summary!$Y$3:$Y$8),_xlfn.RANK.AVG(Summary!BK$3:BK$8,Summary!BK$3:BK$8,0)),0)</f>
        <v>-0.76470588235294101</v>
      </c>
      <c r="BK24">
        <f ca="1">IFERROR(CORREL(_xlfn.RANK.AVG(Summary!$Y$3:$Y$8,Summary!$Y$3:$Y$8),_xlfn.RANK.AVG(Summary!BL$3:BL$8,Summary!BL$3:BL$8,0)),0)</f>
        <v>0.66421116415507142</v>
      </c>
      <c r="BL24">
        <f ca="1">IFERROR(CORREL(_xlfn.RANK.AVG(Summary!$Y$3:$Y$8,Summary!$Y$3:$Y$8),_xlfn.RANK.AVG(Summary!BM$3:BM$8,Summary!BM$3:BM$8,0)),0)</f>
        <v>0.94117647058823506</v>
      </c>
      <c r="BM24">
        <f ca="1">IFERROR(CORREL(_xlfn.RANK.AVG(Summary!$Y$3:$Y$8,Summary!$Y$3:$Y$8),_xlfn.RANK.AVG(Summary!BN$3:BN$8,Summary!BN$3:BN$8,0)),0)</f>
        <v>0.26868664531193942</v>
      </c>
      <c r="BN24">
        <f ca="1">IFERROR(CORREL(_xlfn.RANK.AVG(Summary!$Y$3:$Y$8,Summary!$Y$3:$Y$8),_xlfn.RANK.AVG(Summary!BO$3:BO$8,Summary!BO$3:BO$8,0)),0)</f>
        <v>0.52941176470588225</v>
      </c>
      <c r="BO24">
        <f ca="1">IFERROR(CORREL(_xlfn.RANK.AVG(Summary!$Y$3:$Y$8,Summary!$Y$3:$Y$8),_xlfn.RANK.AVG(Summary!BP$3:BP$8,Summary!BP$3:BP$8,0)),0)</f>
        <v>0.47058823529411753</v>
      </c>
      <c r="BP24">
        <f ca="1">IFERROR(CORREL(_xlfn.RANK.AVG(Summary!$Y$3:$Y$8,Summary!$Y$3:$Y$8),_xlfn.RANK.AVG(Summary!BQ$3:BQ$8,Summary!BQ$3:BQ$8,0)),0)</f>
        <v>-0.84016805041680576</v>
      </c>
      <c r="BQ24">
        <f ca="1">IFERROR(CORREL(_xlfn.RANK.AVG(Summary!$Y$3:$Y$8,Summary!$Y$3:$Y$8),_xlfn.RANK.AVG(Summary!BR$3:BR$8,Summary!BR$3:BR$8,0)),0)</f>
        <v>-0.82352941176470573</v>
      </c>
      <c r="BR24">
        <f ca="1">IFERROR(CORREL(_xlfn.RANK.AVG(Summary!$Y$3:$Y$8,Summary!$Y$3:$Y$8),_xlfn.RANK.AVG(Summary!BS$3:BS$8,Summary!BS$3:BS$8,0)),0)</f>
        <v>0.64705882352941158</v>
      </c>
      <c r="BS24">
        <f ca="1">IFERROR(CORREL(_xlfn.RANK.AVG(Summary!$Y$3:$Y$8,Summary!$Y$3:$Y$8),_xlfn.RANK.AVG(Summary!BT$3:BT$8,Summary!BT$3:BT$8,0)),0)</f>
        <v>0.17647058823529407</v>
      </c>
      <c r="BT24">
        <f ca="1">IFERROR(CORREL(_xlfn.RANK.AVG(Summary!$Y$3:$Y$8,Summary!$Y$3:$Y$8),_xlfn.RANK.AVG(Summary!BU$3:BU$8,Summary!BU$3:BU$8,0)),0)</f>
        <v>-0.47058823529411753</v>
      </c>
      <c r="BU24">
        <f ca="1">IFERROR(CORREL(_xlfn.RANK.AVG(Summary!$Y$3:$Y$8,Summary!$Y$3:$Y$8),_xlfn.RANK.AVG(Summary!BV$3:BV$8,Summary!BV$3:BV$8,0)),0)</f>
        <v>0.11764705882352938</v>
      </c>
      <c r="BV24">
        <f ca="1">IFERROR(CORREL(_xlfn.RANK.AVG(Summary!$Y$3:$Y$8,Summary!$Y$3:$Y$8),_xlfn.RANK.AVG(Summary!BW$3:BW$8,Summary!BW$3:BW$8,0)),0)</f>
        <v>0</v>
      </c>
      <c r="BW24">
        <f ca="1">IFERROR(CORREL(_xlfn.RANK.AVG(Summary!$Y$3:$Y$8,Summary!$Y$3:$Y$8),_xlfn.RANK.AVG(Summary!BX$3:BX$8,Summary!BX$3:BX$8,0)),0)</f>
        <v>0.11764705882352938</v>
      </c>
      <c r="BX24">
        <f ca="1">IFERROR(CORREL(_xlfn.RANK.AVG(Summary!$Y$3:$Y$8,Summary!$Y$3:$Y$8),_xlfn.RANK.AVG(Summary!BY$3:BY$8,Summary!BY$3:BY$8,0)),0)</f>
        <v>0.47058823529411753</v>
      </c>
      <c r="BY24">
        <f ca="1">IFERROR(CORREL(_xlfn.RANK.AVG(Summary!$Y$3:$Y$8,Summary!$Y$3:$Y$8),_xlfn.RANK.AVG(Summary!BZ$3:BZ$8,Summary!BZ$3:BZ$8,0)),0)</f>
        <v>-0.58523904845201247</v>
      </c>
      <c r="BZ24">
        <f ca="1">IFERROR(CORREL(_xlfn.RANK.AVG(Summary!$Y$3:$Y$8,Summary!$Y$3:$Y$8),_xlfn.RANK.AVG(Summary!CA$3:CA$8,Summary!CA$3:CA$8,0)),0)</f>
        <v>-5.8823529411764691E-2</v>
      </c>
      <c r="CA24">
        <f ca="1">IFERROR(CORREL(_xlfn.RANK.AVG(Summary!$Y$3:$Y$8,Summary!$Y$3:$Y$8),_xlfn.RANK.AVG(Summary!CB$3:CB$8,Summary!CB$3:CB$8,0)),0)</f>
        <v>-0.94117647058823506</v>
      </c>
    </row>
    <row r="25" spans="1:79">
      <c r="A25" s="4" t="s">
        <v>18</v>
      </c>
      <c r="B25">
        <f ca="1">IFERROR(CORREL(_xlfn.RANK.AVG(Summary!$Z$3:$Z$8,Summary!$Z$3:$Z$8),_xlfn.RANK.AVG(Summary!C$3:C$8,Summary!C$3:C$8,0)),0)</f>
        <v>-0.8703882797784892</v>
      </c>
      <c r="C25">
        <f ca="1">IFERROR(CORREL(_xlfn.RANK.AVG(Summary!$Z$3:$Z$8,Summary!$Z$3:$Z$8),_xlfn.RANK.AVG(Summary!D$3:D$8,Summary!D$3:D$8,0)),0)</f>
        <v>-0.8703882797784892</v>
      </c>
      <c r="D25">
        <f ca="1">IFERROR(CORREL(_xlfn.RANK.AVG(Summary!$Z$3:$Z$8,Summary!$Z$3:$Z$8),_xlfn.RANK.AVG(Summary!E$3:E$8,Summary!E$3:E$8,0)),0)</f>
        <v>-0.85749292571254421</v>
      </c>
      <c r="E25">
        <f ca="1">IFERROR(CORREL(_xlfn.RANK.AVG(Summary!$Z$3:$Z$8,Summary!$Z$3:$Z$8),_xlfn.RANK.AVG(Summary!F$3:F$8,Summary!F$3:F$8,0)),0)</f>
        <v>0.3772968873135194</v>
      </c>
      <c r="F25">
        <f ca="1">IFERROR(CORREL(_xlfn.RANK.AVG(Summary!$Z$3:$Z$8,Summary!$Z$3:$Z$8),_xlfn.RANK.AVG(Summary!G$3:G$8,Summary!G$3:G$8,0)),0)</f>
        <v>-0.85749292571254421</v>
      </c>
      <c r="G25">
        <f ca="1">IFERROR(CORREL(_xlfn.RANK.AVG(Summary!$Z$3:$Z$8,Summary!$Z$3:$Z$8),_xlfn.RANK.AVG(Summary!H$3:H$8,Summary!H$3:H$8,0)),0)</f>
        <v>-0.85749292571254421</v>
      </c>
      <c r="H25">
        <f ca="1">IFERROR(CORREL(_xlfn.RANK.AVG(Summary!$Z$3:$Z$8,Summary!$Z$3:$Z$8),_xlfn.RANK.AVG(Summary!I$3:I$8,Summary!I$3:I$8,0)),0)</f>
        <v>0.68599434057003528</v>
      </c>
      <c r="I25">
        <f ca="1">IFERROR(CORREL(_xlfn.RANK.AVG(Summary!$Z$3:$Z$8,Summary!$Z$3:$Z$8),_xlfn.RANK.AVG(Summary!J$3:J$8,Summary!J$3:J$8,0)),0)</f>
        <v>-0.85749292571254421</v>
      </c>
      <c r="J25">
        <f ca="1">IFERROR(CORREL(_xlfn.RANK.AVG(Summary!$Z$3:$Z$8,Summary!$Z$3:$Z$8),_xlfn.RANK.AVG(Summary!K$3:K$8,Summary!K$3:K$8,0)),0)</f>
        <v>-0.85749292571254421</v>
      </c>
      <c r="K25">
        <f ca="1">IFERROR(CORREL(_xlfn.RANK.AVG(Summary!$Z$3:$Z$8,Summary!$Z$3:$Z$8),_xlfn.RANK.AVG(Summary!L$3:L$8,Summary!L$3:L$8,0)),0)</f>
        <v>0.68599434057003528</v>
      </c>
      <c r="L25">
        <f ca="1">IFERROR(CORREL(_xlfn.RANK.AVG(Summary!$Z$3:$Z$8,Summary!$Z$3:$Z$8),_xlfn.RANK.AVG(Summary!M$3:M$8,Summary!M$3:M$8,0)),0)</f>
        <v>-0.3772968873135194</v>
      </c>
      <c r="M25">
        <f ca="1">IFERROR(CORREL(_xlfn.RANK.AVG(Summary!$Z$3:$Z$8,Summary!$Z$3:$Z$8),_xlfn.RANK.AVG(Summary!N$3:N$8,Summary!N$3:N$8,0)),0)</f>
        <v>0.68599434057003528</v>
      </c>
      <c r="N25">
        <f ca="1">IFERROR(CORREL(_xlfn.RANK.AVG(Summary!$Z$3:$Z$8,Summary!$Z$3:$Z$8),_xlfn.RANK.AVG(Summary!O$3:O$8,Summary!O$3:O$8,0)),0)</f>
        <v>0.46475800154489</v>
      </c>
      <c r="O25">
        <f ca="1">IFERROR(CORREL(_xlfn.RANK.AVG(Summary!$Z$3:$Z$8,Summary!$Z$3:$Z$8),_xlfn.RANK.AVG(Summary!P$3:P$8,Summary!P$3:P$8,0)),0)</f>
        <v>0.46475800154489</v>
      </c>
      <c r="P25">
        <f ca="1">IFERROR(CORREL(_xlfn.RANK.AVG(Summary!$Z$3:$Z$8,Summary!$Z$3:$Z$8),_xlfn.RANK.AVG(Summary!Q$3:Q$8,Summary!Q$3:Q$8,0)),0)</f>
        <v>3.4815531191139566E-2</v>
      </c>
      <c r="Q25">
        <f ca="1">IFERROR(CORREL(_xlfn.RANK.AVG(Summary!$Z$3:$Z$8,Summary!$Z$3:$Z$8),_xlfn.RANK.AVG(Summary!R$3:R$8,Summary!R$3:R$8,0)),0)</f>
        <v>-0.91999999999999982</v>
      </c>
      <c r="R25">
        <f ca="1">IFERROR(CORREL(_xlfn.RANK.AVG(Summary!$Z$3:$Z$8,Summary!$Z$3:$Z$8),_xlfn.RANK.AVG(Summary!S$3:S$8,Summary!S$3:S$8,0)),0)</f>
        <v>-0.89802651013387447</v>
      </c>
      <c r="S25">
        <f ca="1">IFERROR(CORREL(_xlfn.RANK.AVG(Summary!$Z$3:$Z$8,Summary!$Z$3:$Z$8),_xlfn.RANK.AVG(Summary!T$3:T$8,Summary!T$3:T$8,0)),0)</f>
        <v>-0.99999999999999978</v>
      </c>
      <c r="T25">
        <f ca="1">IFERROR(CORREL(_xlfn.RANK.AVG(Summary!$Z$3:$Z$8,Summary!$Z$3:$Z$8),_xlfn.RANK.AVG(Summary!U$3:U$8,Summary!U$3:U$8,0)),0)</f>
        <v>0.91999999999999982</v>
      </c>
      <c r="U25">
        <f ca="1">IFERROR(CORREL(_xlfn.RANK.AVG(Summary!$Z$3:$Z$8,Summary!$Z$3:$Z$8),_xlfn.RANK.AVG(Summary!V$3:V$8,Summary!V$3:V$8,0)),0)</f>
        <v>0.77459666924148329</v>
      </c>
      <c r="V25">
        <f ca="1">IFERROR(CORREL(_xlfn.RANK.AVG(Summary!$Z$3:$Z$8,Summary!$Z$3:$Z$8),_xlfn.RANK.AVG(Summary!W$3:W$8,Summary!W$3:W$8,0)),0)</f>
        <v>-3.4815531191139566E-2</v>
      </c>
      <c r="W25">
        <f ca="1">IFERROR(CORREL(_xlfn.RANK.AVG(Summary!$Z$3:$Z$8,Summary!$Z$3:$Z$8),_xlfn.RANK.AVG(Summary!X$3:X$8,Summary!X$3:X$8,0)),0)</f>
        <v>0.78889349165554057</v>
      </c>
      <c r="X25">
        <f ca="1">IFERROR(CORREL(_xlfn.RANK.AVG(Summary!$Z$3:$Z$8,Summary!$Z$3:$Z$8),_xlfn.RANK.AVG(Summary!Y$3:Y$8,Summary!Y$3:Y$8,0)),0)</f>
        <v>-3.4299717028501764E-2</v>
      </c>
      <c r="Y25">
        <f ca="1">IFERROR(CORREL(_xlfn.RANK.AVG(Summary!$Z$3:$Z$8,Summary!$Z$3:$Z$8),_xlfn.RANK.AVG(Summary!Z$3:Z$8,Summary!Z$3:Z$8,0)),0)</f>
        <v>0.99999999999999978</v>
      </c>
      <c r="Z25">
        <f ca="1">IFERROR(CORREL(_xlfn.RANK.AVG(Summary!$Z$3:$Z$8,Summary!$Z$3:$Z$8),_xlfn.RANK.AVG(Summary!AA$3:AA$8,Summary!AA$3:AA$8,0)),0)</f>
        <v>0</v>
      </c>
      <c r="AA25">
        <f ca="1">IFERROR(CORREL(_xlfn.RANK.AVG(Summary!$Z$3:$Z$8,Summary!$Z$3:$Z$8),_xlfn.RANK.AVG(Summary!AB$3:AB$8,Summary!AB$3:AB$8,0)),0)</f>
        <v>0.46697378526961464</v>
      </c>
      <c r="AB25">
        <f ca="1">IFERROR(CORREL(_xlfn.RANK.AVG(Summary!$Z$3:$Z$8,Summary!$Z$3:$Z$8),_xlfn.RANK.AVG(Summary!AC$3:AC$8,Summary!AC$3:AC$8,0)),0)</f>
        <v>0</v>
      </c>
      <c r="AC25">
        <f ca="1">IFERROR(CORREL(_xlfn.RANK.AVG(Summary!$Z$3:$Z$8,Summary!$Z$3:$Z$8),_xlfn.RANK.AVG(Summary!AD$3:AD$8,Summary!AD$3:AD$8,0)),0)</f>
        <v>0.99999999999999978</v>
      </c>
      <c r="AD25">
        <f ca="1">IFERROR(CORREL(_xlfn.RANK.AVG(Summary!$Z$3:$Z$8,Summary!$Z$3:$Z$8),_xlfn.RANK.AVG(Summary!AE$3:AE$8,Summary!AE$3:AE$8,0)),0)</f>
        <v>-3.4299717028501764E-2</v>
      </c>
      <c r="AE25">
        <f ca="1">IFERROR(CORREL(_xlfn.RANK.AVG(Summary!$Z$3:$Z$8,Summary!$Z$3:$Z$8),_xlfn.RANK.AVG(Summary!AF$3:AF$8,Summary!AF$3:AF$8,0)),0)</f>
        <v>0</v>
      </c>
      <c r="AF25">
        <f ca="1">IFERROR(CORREL(_xlfn.RANK.AVG(Summary!$Z$3:$Z$8,Summary!$Z$3:$Z$8),_xlfn.RANK.AVG(Summary!AG$3:AG$8,Summary!AG$3:AG$8,0)),0)</f>
        <v>-0.80075721739621009</v>
      </c>
      <c r="AG25">
        <f ca="1">IFERROR(CORREL(_xlfn.RANK.AVG(Summary!$Z$3:$Z$8,Summary!$Z$3:$Z$8),_xlfn.RANK.AVG(Summary!AH$3:AH$8,Summary!AH$3:AH$8,0)),0)</f>
        <v>0.77459666924148329</v>
      </c>
      <c r="AH25">
        <f ca="1">IFERROR(CORREL(_xlfn.RANK.AVG(Summary!$Z$3:$Z$8,Summary!$Z$3:$Z$8),_xlfn.RANK.AVG(Summary!AI$3:AI$8,Summary!AI$3:AI$8,0)),0)</f>
        <v>-0.91999999999999982</v>
      </c>
      <c r="AI25">
        <f ca="1">IFERROR(CORREL(_xlfn.RANK.AVG(Summary!$Z$3:$Z$8,Summary!$Z$3:$Z$8),_xlfn.RANK.AVG(Summary!AJ$3:AJ$8,Summary!AJ$3:AJ$8,0)),0)</f>
        <v>0.21999999999999992</v>
      </c>
      <c r="AJ25">
        <f ca="1">IFERROR(CORREL(_xlfn.RANK.AVG(Summary!$Z$3:$Z$8,Summary!$Z$3:$Z$8),_xlfn.RANK.AVG(Summary!AK$3:AK$8,Summary!AK$3:AK$8,0)),0)</f>
        <v>0</v>
      </c>
      <c r="AK25">
        <f ca="1">IFERROR(CORREL(_xlfn.RANK.AVG(Summary!$Z$3:$Z$8,Summary!$Z$3:$Z$8),_xlfn.RANK.AVG(Summary!AL$3:AL$8,Summary!AL$3:AL$8,0)),0)</f>
        <v>-0.77459666924148329</v>
      </c>
      <c r="AL25">
        <f ca="1">IFERROR(CORREL(_xlfn.RANK.AVG(Summary!$Z$3:$Z$8,Summary!$Z$3:$Z$8),_xlfn.RANK.AVG(Summary!AM$3:AM$8,Summary!AM$3:AM$8,0)),0)</f>
        <v>3.4815531191139566E-2</v>
      </c>
      <c r="AM25">
        <f ca="1">IFERROR(CORREL(_xlfn.RANK.AVG(Summary!$Z$3:$Z$8,Summary!$Z$3:$Z$8),_xlfn.RANK.AVG(Summary!AN$3:AN$8,Summary!AN$3:AN$8,0)),0)</f>
        <v>-0.99999999999999978</v>
      </c>
      <c r="AN25">
        <f ca="1">IFERROR(CORREL(_xlfn.RANK.AVG(Summary!$Z$3:$Z$8,Summary!$Z$3:$Z$8),_xlfn.RANK.AVG(Summary!AO$3:AO$8,Summary!AO$3:AO$8,0)),0)</f>
        <v>0</v>
      </c>
      <c r="AO25">
        <f ca="1">IFERROR(CORREL(_xlfn.RANK.AVG(Summary!$Z$3:$Z$8,Summary!$Z$3:$Z$8),_xlfn.RANK.AVG(Summary!AP$3:AP$8,Summary!AP$3:AP$8,0)),0)</f>
        <v>-0.3772968873135194</v>
      </c>
      <c r="AP25">
        <f ca="1">IFERROR(CORREL(_xlfn.RANK.AVG(Summary!$Z$3:$Z$8,Summary!$Z$3:$Z$8),_xlfn.RANK.AVG(Summary!AQ$3:AQ$8,Summary!AQ$3:AQ$8,0)),0)</f>
        <v>0</v>
      </c>
      <c r="AQ25">
        <f ca="1">IFERROR(CORREL(_xlfn.RANK.AVG(Summary!$Z$3:$Z$8,Summary!$Z$3:$Z$8),_xlfn.RANK.AVG(Summary!AR$3:AR$8,Summary!AR$3:AR$8,0)),0)</f>
        <v>-0.44589632137052287</v>
      </c>
      <c r="AR25">
        <f ca="1">IFERROR(CORREL(_xlfn.RANK.AVG(Summary!$Z$3:$Z$8,Summary!$Z$3:$Z$8),_xlfn.RANK.AVG(Summary!AS$3:AS$8,Summary!AS$3:AS$8,0)),0)</f>
        <v>-3.4815531191139566E-2</v>
      </c>
      <c r="AS25">
        <f ca="1">IFERROR(CORREL(_xlfn.RANK.AVG(Summary!$Z$3:$Z$8,Summary!$Z$3:$Z$8),_xlfn.RANK.AVG(Summary!AT$3:AT$8,Summary!AT$3:AT$8,0)),0)</f>
        <v>0</v>
      </c>
      <c r="AT25">
        <f ca="1">IFERROR(CORREL(_xlfn.RANK.AVG(Summary!$Z$3:$Z$8,Summary!$Z$3:$Z$8),_xlfn.RANK.AVG(Summary!AU$3:AU$8,Summary!AU$3:AU$8,0)),0)</f>
        <v>-0.91999999999999982</v>
      </c>
      <c r="AU25">
        <f ca="1">IFERROR(CORREL(_xlfn.RANK.AVG(Summary!$Z$3:$Z$8,Summary!$Z$3:$Z$8),_xlfn.RANK.AVG(Summary!AV$3:AV$8,Summary!AV$3:AV$8,0)),0)</f>
        <v>-0.46697378526961464</v>
      </c>
      <c r="AV25">
        <f ca="1">IFERROR(CORREL(_xlfn.RANK.AVG(Summary!$Z$3:$Z$8,Summary!$Z$3:$Z$8),_xlfn.RANK.AVG(Summary!AW$3:AW$8,Summary!AW$3:AW$8,0)),0)</f>
        <v>-0.46697378526961464</v>
      </c>
      <c r="AW25">
        <f ca="1">IFERROR(CORREL(_xlfn.RANK.AVG(Summary!$Z$3:$Z$8,Summary!$Z$3:$Z$8),_xlfn.RANK.AVG(Summary!AX$3:AX$8,Summary!AX$3:AX$8,0)),0)</f>
        <v>-0.46697378526961464</v>
      </c>
      <c r="AX25">
        <f ca="1">IFERROR(CORREL(_xlfn.RANK.AVG(Summary!$Z$3:$Z$8,Summary!$Z$3:$Z$8),_xlfn.RANK.AVG(Summary!AY$3:AY$8,Summary!AY$3:AY$8,0)),0)</f>
        <v>0.46697378526961464</v>
      </c>
      <c r="AY25">
        <f ca="1">IFERROR(CORREL(_xlfn.RANK.AVG(Summary!$Z$3:$Z$8,Summary!$Z$3:$Z$8),_xlfn.RANK.AVG(Summary!AZ$3:AZ$8,Summary!AZ$3:AZ$8,0)),0)</f>
        <v>-0.68599434057003528</v>
      </c>
      <c r="AZ25">
        <f ca="1">IFERROR(CORREL(_xlfn.RANK.AVG(Summary!$Z$3:$Z$8,Summary!$Z$3:$Z$8),_xlfn.RANK.AVG(Summary!BA$3:BA$8,Summary!BA$3:BA$8,0)),0)</f>
        <v>0</v>
      </c>
      <c r="BA25">
        <f ca="1">IFERROR(CORREL(_xlfn.RANK.AVG(Summary!$Z$3:$Z$8,Summary!$Z$3:$Z$8),_xlfn.RANK.AVG(Summary!BB$3:BB$8,Summary!BB$3:BB$8,0)),0)</f>
        <v>0.85749292571254421</v>
      </c>
      <c r="BB25">
        <f ca="1">IFERROR(CORREL(_xlfn.RANK.AVG(Summary!$Z$3:$Z$8,Summary!$Z$3:$Z$8),_xlfn.RANK.AVG(Summary!BC$3:BC$8,Summary!BC$3:BC$8,0)),0)</f>
        <v>0.4898979485566356</v>
      </c>
      <c r="BC25">
        <f ca="1">IFERROR(CORREL(_xlfn.RANK.AVG(Summary!$Z$3:$Z$8,Summary!$Z$3:$Z$8),_xlfn.RANK.AVG(Summary!BD$3:BD$8,Summary!BD$3:BD$8,0)),0)</f>
        <v>0.51449575542752646</v>
      </c>
      <c r="BD25">
        <f ca="1">IFERROR(CORREL(_xlfn.RANK.AVG(Summary!$Z$3:$Z$8,Summary!$Z$3:$Z$8),_xlfn.RANK.AVG(Summary!BE$3:BE$8,Summary!BE$3:BE$8,0)),0)</f>
        <v>-3.4299717028501764E-2</v>
      </c>
      <c r="BE25">
        <f ca="1">IFERROR(CORREL(_xlfn.RANK.AVG(Summary!$Z$3:$Z$8,Summary!$Z$3:$Z$8),_xlfn.RANK.AVG(Summary!BF$3:BF$8,Summary!BF$3:BF$8,0)),0)</f>
        <v>3.4299717028501764E-2</v>
      </c>
      <c r="BF25">
        <f ca="1">IFERROR(CORREL(_xlfn.RANK.AVG(Summary!$Z$3:$Z$8,Summary!$Z$3:$Z$8),_xlfn.RANK.AVG(Summary!BG$3:BG$8,Summary!BG$3:BG$8,0)),0)</f>
        <v>0.68599434057003528</v>
      </c>
      <c r="BG25">
        <f ca="1">IFERROR(CORREL(_xlfn.RANK.AVG(Summary!$Z$3:$Z$8,Summary!$Z$3:$Z$8),_xlfn.RANK.AVG(Summary!BH$3:BH$8,Summary!BH$3:BH$8,0)),0)</f>
        <v>0.68599434057003528</v>
      </c>
      <c r="BH25">
        <f ca="1">IFERROR(CORREL(_xlfn.RANK.AVG(Summary!$Z$3:$Z$8,Summary!$Z$3:$Z$8),_xlfn.RANK.AVG(Summary!BI$3:BI$8,Summary!BI$3:BI$8,0)),0)</f>
        <v>0</v>
      </c>
      <c r="BI25">
        <f ca="1">IFERROR(CORREL(_xlfn.RANK.AVG(Summary!$Z$3:$Z$8,Summary!$Z$3:$Z$8),_xlfn.RANK.AVG(Summary!BJ$3:BJ$8,Summary!BJ$3:BJ$8,0)),0)</f>
        <v>0</v>
      </c>
      <c r="BJ25">
        <f ca="1">IFERROR(CORREL(_xlfn.RANK.AVG(Summary!$Z$3:$Z$8,Summary!$Z$3:$Z$8),_xlfn.RANK.AVG(Summary!BK$3:BK$8,Summary!BK$3:BK$8,0)),0)</f>
        <v>-0.44589632137052287</v>
      </c>
      <c r="BK25">
        <f ca="1">IFERROR(CORREL(_xlfn.RANK.AVG(Summary!$Z$3:$Z$8,Summary!$Z$3:$Z$8),_xlfn.RANK.AVG(Summary!BL$3:BL$8,Summary!BL$3:BL$8,0)),0)</f>
        <v>-0.30983866769659335</v>
      </c>
      <c r="BL25">
        <f ca="1">IFERROR(CORREL(_xlfn.RANK.AVG(Summary!$Z$3:$Z$8,Summary!$Z$3:$Z$8),_xlfn.RANK.AVG(Summary!BM$3:BM$8,Summary!BM$3:BM$8,0)),0)</f>
        <v>3.4299717028501764E-2</v>
      </c>
      <c r="BM25">
        <f ca="1">IFERROR(CORREL(_xlfn.RANK.AVG(Summary!$Z$3:$Z$8,Summary!$Z$3:$Z$8),_xlfn.RANK.AVG(Summary!BN$3:BN$8,Summary!BN$3:BN$8,0)),0)</f>
        <v>0.57445626465380284</v>
      </c>
      <c r="BN25">
        <f ca="1">IFERROR(CORREL(_xlfn.RANK.AVG(Summary!$Z$3:$Z$8,Summary!$Z$3:$Z$8),_xlfn.RANK.AVG(Summary!BO$3:BO$8,Summary!BO$3:BO$8,0)),0)</f>
        <v>-6.8599434057003528E-2</v>
      </c>
      <c r="BO25">
        <f ca="1">IFERROR(CORREL(_xlfn.RANK.AVG(Summary!$Z$3:$Z$8,Summary!$Z$3:$Z$8),_xlfn.RANK.AVG(Summary!BP$3:BP$8,Summary!BP$3:BP$8,0)),0)</f>
        <v>-0.85749292571254421</v>
      </c>
      <c r="BP25">
        <f ca="1">IFERROR(CORREL(_xlfn.RANK.AVG(Summary!$Z$3:$Z$8,Summary!$Z$3:$Z$8),_xlfn.RANK.AVG(Summary!BQ$3:BQ$8,Summary!BQ$3:BQ$8,0)),0)</f>
        <v>0.4898979485566356</v>
      </c>
      <c r="BQ25">
        <f ca="1">IFERROR(CORREL(_xlfn.RANK.AVG(Summary!$Z$3:$Z$8,Summary!$Z$3:$Z$8),_xlfn.RANK.AVG(Summary!BR$3:BR$8,Summary!BR$3:BR$8,0)),0)</f>
        <v>0.51449575542752646</v>
      </c>
      <c r="BR25">
        <f ca="1">IFERROR(CORREL(_xlfn.RANK.AVG(Summary!$Z$3:$Z$8,Summary!$Z$3:$Z$8),_xlfn.RANK.AVG(Summary!BS$3:BS$8,Summary!BS$3:BS$8,0)),0)</f>
        <v>0.51449575542752646</v>
      </c>
      <c r="BS25">
        <f ca="1">IFERROR(CORREL(_xlfn.RANK.AVG(Summary!$Z$3:$Z$8,Summary!$Z$3:$Z$8),_xlfn.RANK.AVG(Summary!BT$3:BT$8,Summary!BT$3:BT$8,0)),0)</f>
        <v>0.68599434057003528</v>
      </c>
      <c r="BT25">
        <f ca="1">IFERROR(CORREL(_xlfn.RANK.AVG(Summary!$Z$3:$Z$8,Summary!$Z$3:$Z$8),_xlfn.RANK.AVG(Summary!BU$3:BU$8,Summary!BU$3:BU$8,0)),0)</f>
        <v>-0.85749292571254421</v>
      </c>
      <c r="BU25">
        <f ca="1">IFERROR(CORREL(_xlfn.RANK.AVG(Summary!$Z$3:$Z$8,Summary!$Z$3:$Z$8),_xlfn.RANK.AVG(Summary!BV$3:BV$8,Summary!BV$3:BV$8,0)),0)</f>
        <v>0.3772968873135194</v>
      </c>
      <c r="BV25">
        <f ca="1">IFERROR(CORREL(_xlfn.RANK.AVG(Summary!$Z$3:$Z$8,Summary!$Z$3:$Z$8),_xlfn.RANK.AVG(Summary!BW$3:BW$8,Summary!BW$3:BW$8,0)),0)</f>
        <v>0</v>
      </c>
      <c r="BW25">
        <f ca="1">IFERROR(CORREL(_xlfn.RANK.AVG(Summary!$Z$3:$Z$8,Summary!$Z$3:$Z$8),_xlfn.RANK.AVG(Summary!BX$3:BX$8,Summary!BX$3:BX$8,0)),0)</f>
        <v>0.3772968873135194</v>
      </c>
      <c r="BX25">
        <f ca="1">IFERROR(CORREL(_xlfn.RANK.AVG(Summary!$Z$3:$Z$8,Summary!$Z$3:$Z$8),_xlfn.RANK.AVG(Summary!BY$3:BY$8,Summary!BY$3:BY$8,0)),0)</f>
        <v>0.85749292571254421</v>
      </c>
      <c r="BY25">
        <f ca="1">IFERROR(CORREL(_xlfn.RANK.AVG(Summary!$Z$3:$Z$8,Summary!$Z$3:$Z$8),_xlfn.RANK.AVG(Summary!BZ$3:BZ$8,Summary!BZ$3:BZ$8,0)),0)</f>
        <v>-0.46697378526961464</v>
      </c>
      <c r="BZ25">
        <f ca="1">IFERROR(CORREL(_xlfn.RANK.AVG(Summary!$Z$3:$Z$8,Summary!$Z$3:$Z$8),_xlfn.RANK.AVG(Summary!CA$3:CA$8,Summary!CA$3:CA$8,0)),0)</f>
        <v>-0.85749292571254421</v>
      </c>
      <c r="CA25">
        <f ca="1">IFERROR(CORREL(_xlfn.RANK.AVG(Summary!$Z$3:$Z$8,Summary!$Z$3:$Z$8),_xlfn.RANK.AVG(Summary!CB$3:CB$8,Summary!CB$3:CB$8,0)),0)</f>
        <v>-0.13719886811400706</v>
      </c>
    </row>
    <row r="26" spans="1:79">
      <c r="A26" s="4" t="s">
        <v>25</v>
      </c>
      <c r="B26">
        <f ca="1">IFERROR(CORREL(_xlfn.RANK.AVG(Summary!$AA$3:$AA$8,Summary!$AA$3:$AA$8),_xlfn.RANK.AVG(Summary!C$3:C$8,Summary!C$3:C$8,0)),0)</f>
        <v>0</v>
      </c>
      <c r="C26">
        <f ca="1">IFERROR(CORREL(_xlfn.RANK.AVG(Summary!$AA$3:$AA$8,Summary!$AA$3:$AA$8),_xlfn.RANK.AVG(Summary!D$3:D$8,Summary!D$3:D$8,0)),0)</f>
        <v>0</v>
      </c>
      <c r="D26">
        <f ca="1">IFERROR(CORREL(_xlfn.RANK.AVG(Summary!$AA$3:$AA$8,Summary!$AA$3:$AA$8),_xlfn.RANK.AVG(Summary!E$3:E$8,Summary!E$3:E$8,0)),0)</f>
        <v>0</v>
      </c>
      <c r="E26">
        <f ca="1">IFERROR(CORREL(_xlfn.RANK.AVG(Summary!$AA$3:$AA$8,Summary!$AA$3:$AA$8),_xlfn.RANK.AVG(Summary!F$3:F$8,Summary!F$3:F$8,0)),0)</f>
        <v>0</v>
      </c>
      <c r="F26">
        <f ca="1">IFERROR(CORREL(_xlfn.RANK.AVG(Summary!$AA$3:$AA$8,Summary!$AA$3:$AA$8),_xlfn.RANK.AVG(Summary!G$3:G$8,Summary!G$3:G$8,0)),0)</f>
        <v>0</v>
      </c>
      <c r="G26">
        <f ca="1">IFERROR(CORREL(_xlfn.RANK.AVG(Summary!$AA$3:$AA$8,Summary!$AA$3:$AA$8),_xlfn.RANK.AVG(Summary!H$3:H$8,Summary!H$3:H$8,0)),0)</f>
        <v>0</v>
      </c>
      <c r="H26">
        <f ca="1">IFERROR(CORREL(_xlfn.RANK.AVG(Summary!$AA$3:$AA$8,Summary!$AA$3:$AA$8),_xlfn.RANK.AVG(Summary!I$3:I$8,Summary!I$3:I$8,0)),0)</f>
        <v>0</v>
      </c>
      <c r="I26">
        <f ca="1">IFERROR(CORREL(_xlfn.RANK.AVG(Summary!$AA$3:$AA$8,Summary!$AA$3:$AA$8),_xlfn.RANK.AVG(Summary!J$3:J$8,Summary!J$3:J$8,0)),0)</f>
        <v>0</v>
      </c>
      <c r="J26">
        <f ca="1">IFERROR(CORREL(_xlfn.RANK.AVG(Summary!$AA$3:$AA$8,Summary!$AA$3:$AA$8),_xlfn.RANK.AVG(Summary!K$3:K$8,Summary!K$3:K$8,0)),0)</f>
        <v>0</v>
      </c>
      <c r="K26">
        <f ca="1">IFERROR(CORREL(_xlfn.RANK.AVG(Summary!$AA$3:$AA$8,Summary!$AA$3:$AA$8),_xlfn.RANK.AVG(Summary!L$3:L$8,Summary!L$3:L$8,0)),0)</f>
        <v>0</v>
      </c>
      <c r="L26">
        <f ca="1">IFERROR(CORREL(_xlfn.RANK.AVG(Summary!$AA$3:$AA$8,Summary!$AA$3:$AA$8),_xlfn.RANK.AVG(Summary!M$3:M$8,Summary!M$3:M$8,0)),0)</f>
        <v>0</v>
      </c>
      <c r="M26">
        <f ca="1">IFERROR(CORREL(_xlfn.RANK.AVG(Summary!$AA$3:$AA$8,Summary!$AA$3:$AA$8),_xlfn.RANK.AVG(Summary!N$3:N$8,Summary!N$3:N$8,0)),0)</f>
        <v>0</v>
      </c>
      <c r="N26">
        <f ca="1">IFERROR(CORREL(_xlfn.RANK.AVG(Summary!$AA$3:$AA$8,Summary!$AA$3:$AA$8),_xlfn.RANK.AVG(Summary!O$3:O$8,Summary!O$3:O$8,0)),0)</f>
        <v>0</v>
      </c>
      <c r="O26">
        <f ca="1">IFERROR(CORREL(_xlfn.RANK.AVG(Summary!$AA$3:$AA$8,Summary!$AA$3:$AA$8),_xlfn.RANK.AVG(Summary!P$3:P$8,Summary!P$3:P$8,0)),0)</f>
        <v>0</v>
      </c>
      <c r="P26">
        <f ca="1">IFERROR(CORREL(_xlfn.RANK.AVG(Summary!$AA$3:$AA$8,Summary!$AA$3:$AA$8),_xlfn.RANK.AVG(Summary!Q$3:Q$8,Summary!Q$3:Q$8,0)),0)</f>
        <v>0</v>
      </c>
      <c r="Q26">
        <f ca="1">IFERROR(CORREL(_xlfn.RANK.AVG(Summary!$AA$3:$AA$8,Summary!$AA$3:$AA$8),_xlfn.RANK.AVG(Summary!R$3:R$8,Summary!R$3:R$8,0)),0)</f>
        <v>0</v>
      </c>
      <c r="R26">
        <f ca="1">IFERROR(CORREL(_xlfn.RANK.AVG(Summary!$AA$3:$AA$8,Summary!$AA$3:$AA$8),_xlfn.RANK.AVG(Summary!S$3:S$8,Summary!S$3:S$8,0)),0)</f>
        <v>0</v>
      </c>
      <c r="S26">
        <f ca="1">IFERROR(CORREL(_xlfn.RANK.AVG(Summary!$AA$3:$AA$8,Summary!$AA$3:$AA$8),_xlfn.RANK.AVG(Summary!T$3:T$8,Summary!T$3:T$8,0)),0)</f>
        <v>0</v>
      </c>
      <c r="T26">
        <f ca="1">IFERROR(CORREL(_xlfn.RANK.AVG(Summary!$AA$3:$AA$8,Summary!$AA$3:$AA$8),_xlfn.RANK.AVG(Summary!U$3:U$8,Summary!U$3:U$8,0)),0)</f>
        <v>0</v>
      </c>
      <c r="U26">
        <f ca="1">IFERROR(CORREL(_xlfn.RANK.AVG(Summary!$AA$3:$AA$8,Summary!$AA$3:$AA$8),_xlfn.RANK.AVG(Summary!V$3:V$8,Summary!V$3:V$8,0)),0)</f>
        <v>0</v>
      </c>
      <c r="V26">
        <f ca="1">IFERROR(CORREL(_xlfn.RANK.AVG(Summary!$AA$3:$AA$8,Summary!$AA$3:$AA$8),_xlfn.RANK.AVG(Summary!W$3:W$8,Summary!W$3:W$8,0)),0)</f>
        <v>0</v>
      </c>
      <c r="W26">
        <f ca="1">IFERROR(CORREL(_xlfn.RANK.AVG(Summary!$AA$3:$AA$8,Summary!$AA$3:$AA$8),_xlfn.RANK.AVG(Summary!X$3:X$8,Summary!X$3:X$8,0)),0)</f>
        <v>0</v>
      </c>
      <c r="X26">
        <f ca="1">IFERROR(CORREL(_xlfn.RANK.AVG(Summary!$AA$3:$AA$8,Summary!$AA$3:$AA$8),_xlfn.RANK.AVG(Summary!Y$3:Y$8,Summary!Y$3:Y$8,0)),0)</f>
        <v>0</v>
      </c>
      <c r="Y26">
        <f ca="1">IFERROR(CORREL(_xlfn.RANK.AVG(Summary!$AA$3:$AA$8,Summary!$AA$3:$AA$8),_xlfn.RANK.AVG(Summary!Z$3:Z$8,Summary!Z$3:Z$8,0)),0)</f>
        <v>0</v>
      </c>
      <c r="Z26">
        <f ca="1">IFERROR(CORREL(_xlfn.RANK.AVG(Summary!$AA$3:$AA$8,Summary!$AA$3:$AA$8),_xlfn.RANK.AVG(Summary!AA$3:AA$8,Summary!AA$3:AA$8,0)),0)</f>
        <v>0</v>
      </c>
      <c r="AA26">
        <f ca="1">IFERROR(CORREL(_xlfn.RANK.AVG(Summary!$AA$3:$AA$8,Summary!$AA$3:$AA$8),_xlfn.RANK.AVG(Summary!AB$3:AB$8,Summary!AB$3:AB$8,0)),0)</f>
        <v>0</v>
      </c>
      <c r="AB26">
        <f ca="1">IFERROR(CORREL(_xlfn.RANK.AVG(Summary!$AA$3:$AA$8,Summary!$AA$3:$AA$8),_xlfn.RANK.AVG(Summary!AC$3:AC$8,Summary!AC$3:AC$8,0)),0)</f>
        <v>0</v>
      </c>
      <c r="AC26">
        <f ca="1">IFERROR(CORREL(_xlfn.RANK.AVG(Summary!$AA$3:$AA$8,Summary!$AA$3:$AA$8),_xlfn.RANK.AVG(Summary!AD$3:AD$8,Summary!AD$3:AD$8,0)),0)</f>
        <v>0</v>
      </c>
      <c r="AD26">
        <f ca="1">IFERROR(CORREL(_xlfn.RANK.AVG(Summary!$AA$3:$AA$8,Summary!$AA$3:$AA$8),_xlfn.RANK.AVG(Summary!AE$3:AE$8,Summary!AE$3:AE$8,0)),0)</f>
        <v>0</v>
      </c>
      <c r="AE26">
        <f ca="1">IFERROR(CORREL(_xlfn.RANK.AVG(Summary!$AA$3:$AA$8,Summary!$AA$3:$AA$8),_xlfn.RANK.AVG(Summary!AF$3:AF$8,Summary!AF$3:AF$8,0)),0)</f>
        <v>0</v>
      </c>
      <c r="AF26">
        <f ca="1">IFERROR(CORREL(_xlfn.RANK.AVG(Summary!$AA$3:$AA$8,Summary!$AA$3:$AA$8),_xlfn.RANK.AVG(Summary!AG$3:AG$8,Summary!AG$3:AG$8,0)),0)</f>
        <v>0</v>
      </c>
      <c r="AG26">
        <f ca="1">IFERROR(CORREL(_xlfn.RANK.AVG(Summary!$AA$3:$AA$8,Summary!$AA$3:$AA$8),_xlfn.RANK.AVG(Summary!AH$3:AH$8,Summary!AH$3:AH$8,0)),0)</f>
        <v>0</v>
      </c>
      <c r="AH26">
        <f ca="1">IFERROR(CORREL(_xlfn.RANK.AVG(Summary!$AA$3:$AA$8,Summary!$AA$3:$AA$8),_xlfn.RANK.AVG(Summary!AI$3:AI$8,Summary!AI$3:AI$8,0)),0)</f>
        <v>0</v>
      </c>
      <c r="AI26">
        <f ca="1">IFERROR(CORREL(_xlfn.RANK.AVG(Summary!$AA$3:$AA$8,Summary!$AA$3:$AA$8),_xlfn.RANK.AVG(Summary!AJ$3:AJ$8,Summary!AJ$3:AJ$8,0)),0)</f>
        <v>0</v>
      </c>
      <c r="AJ26">
        <f ca="1">IFERROR(CORREL(_xlfn.RANK.AVG(Summary!$AA$3:$AA$8,Summary!$AA$3:$AA$8),_xlfn.RANK.AVG(Summary!AK$3:AK$8,Summary!AK$3:AK$8,0)),0)</f>
        <v>0</v>
      </c>
      <c r="AK26">
        <f ca="1">IFERROR(CORREL(_xlfn.RANK.AVG(Summary!$AA$3:$AA$8,Summary!$AA$3:$AA$8),_xlfn.RANK.AVG(Summary!AL$3:AL$8,Summary!AL$3:AL$8,0)),0)</f>
        <v>0</v>
      </c>
      <c r="AL26">
        <f ca="1">IFERROR(CORREL(_xlfn.RANK.AVG(Summary!$AA$3:$AA$8,Summary!$AA$3:$AA$8),_xlfn.RANK.AVG(Summary!AM$3:AM$8,Summary!AM$3:AM$8,0)),0)</f>
        <v>0</v>
      </c>
      <c r="AM26">
        <f ca="1">IFERROR(CORREL(_xlfn.RANK.AVG(Summary!$AA$3:$AA$8,Summary!$AA$3:$AA$8),_xlfn.RANK.AVG(Summary!AN$3:AN$8,Summary!AN$3:AN$8,0)),0)</f>
        <v>0</v>
      </c>
      <c r="AN26">
        <f ca="1">IFERROR(CORREL(_xlfn.RANK.AVG(Summary!$AA$3:$AA$8,Summary!$AA$3:$AA$8),_xlfn.RANK.AVG(Summary!AO$3:AO$8,Summary!AO$3:AO$8,0)),0)</f>
        <v>0</v>
      </c>
      <c r="AO26">
        <f ca="1">IFERROR(CORREL(_xlfn.RANK.AVG(Summary!$AA$3:$AA$8,Summary!$AA$3:$AA$8),_xlfn.RANK.AVG(Summary!AP$3:AP$8,Summary!AP$3:AP$8,0)),0)</f>
        <v>0</v>
      </c>
      <c r="AP26">
        <f ca="1">IFERROR(CORREL(_xlfn.RANK.AVG(Summary!$AA$3:$AA$8,Summary!$AA$3:$AA$8),_xlfn.RANK.AVG(Summary!AQ$3:AQ$8,Summary!AQ$3:AQ$8,0)),0)</f>
        <v>0</v>
      </c>
      <c r="AQ26">
        <f ca="1">IFERROR(CORREL(_xlfn.RANK.AVG(Summary!$AA$3:$AA$8,Summary!$AA$3:$AA$8),_xlfn.RANK.AVG(Summary!AR$3:AR$8,Summary!AR$3:AR$8,0)),0)</f>
        <v>0</v>
      </c>
      <c r="AR26">
        <f ca="1">IFERROR(CORREL(_xlfn.RANK.AVG(Summary!$AA$3:$AA$8,Summary!$AA$3:$AA$8),_xlfn.RANK.AVG(Summary!AS$3:AS$8,Summary!AS$3:AS$8,0)),0)</f>
        <v>0</v>
      </c>
      <c r="AS26">
        <f ca="1">IFERROR(CORREL(_xlfn.RANK.AVG(Summary!$AA$3:$AA$8,Summary!$AA$3:$AA$8),_xlfn.RANK.AVG(Summary!AT$3:AT$8,Summary!AT$3:AT$8,0)),0)</f>
        <v>0</v>
      </c>
      <c r="AT26">
        <f ca="1">IFERROR(CORREL(_xlfn.RANK.AVG(Summary!$AA$3:$AA$8,Summary!$AA$3:$AA$8),_xlfn.RANK.AVG(Summary!AU$3:AU$8,Summary!AU$3:AU$8,0)),0)</f>
        <v>0</v>
      </c>
      <c r="AU26">
        <f ca="1">IFERROR(CORREL(_xlfn.RANK.AVG(Summary!$AA$3:$AA$8,Summary!$AA$3:$AA$8),_xlfn.RANK.AVG(Summary!AV$3:AV$8,Summary!AV$3:AV$8,0)),0)</f>
        <v>0</v>
      </c>
      <c r="AV26">
        <f ca="1">IFERROR(CORREL(_xlfn.RANK.AVG(Summary!$AA$3:$AA$8,Summary!$AA$3:$AA$8),_xlfn.RANK.AVG(Summary!AW$3:AW$8,Summary!AW$3:AW$8,0)),0)</f>
        <v>0</v>
      </c>
      <c r="AW26">
        <f ca="1">IFERROR(CORREL(_xlfn.RANK.AVG(Summary!$AA$3:$AA$8,Summary!$AA$3:$AA$8),_xlfn.RANK.AVG(Summary!AX$3:AX$8,Summary!AX$3:AX$8,0)),0)</f>
        <v>0</v>
      </c>
      <c r="AX26">
        <f ca="1">IFERROR(CORREL(_xlfn.RANK.AVG(Summary!$AA$3:$AA$8,Summary!$AA$3:$AA$8),_xlfn.RANK.AVG(Summary!AY$3:AY$8,Summary!AY$3:AY$8,0)),0)</f>
        <v>0</v>
      </c>
      <c r="AY26">
        <f ca="1">IFERROR(CORREL(_xlfn.RANK.AVG(Summary!$AA$3:$AA$8,Summary!$AA$3:$AA$8),_xlfn.RANK.AVG(Summary!AZ$3:AZ$8,Summary!AZ$3:AZ$8,0)),0)</f>
        <v>0</v>
      </c>
      <c r="AZ26">
        <f ca="1">IFERROR(CORREL(_xlfn.RANK.AVG(Summary!$AA$3:$AA$8,Summary!$AA$3:$AA$8),_xlfn.RANK.AVG(Summary!BA$3:BA$8,Summary!BA$3:BA$8,0)),0)</f>
        <v>0</v>
      </c>
      <c r="BA26">
        <f ca="1">IFERROR(CORREL(_xlfn.RANK.AVG(Summary!$AA$3:$AA$8,Summary!$AA$3:$AA$8),_xlfn.RANK.AVG(Summary!BB$3:BB$8,Summary!BB$3:BB$8,0)),0)</f>
        <v>0</v>
      </c>
      <c r="BB26">
        <f ca="1">IFERROR(CORREL(_xlfn.RANK.AVG(Summary!$AA$3:$AA$8,Summary!$AA$3:$AA$8),_xlfn.RANK.AVG(Summary!BC$3:BC$8,Summary!BC$3:BC$8,0)),0)</f>
        <v>0</v>
      </c>
      <c r="BC26">
        <f ca="1">IFERROR(CORREL(_xlfn.RANK.AVG(Summary!$AA$3:$AA$8,Summary!$AA$3:$AA$8),_xlfn.RANK.AVG(Summary!BD$3:BD$8,Summary!BD$3:BD$8,0)),0)</f>
        <v>0</v>
      </c>
      <c r="BD26">
        <f ca="1">IFERROR(CORREL(_xlfn.RANK.AVG(Summary!$AA$3:$AA$8,Summary!$AA$3:$AA$8),_xlfn.RANK.AVG(Summary!BE$3:BE$8,Summary!BE$3:BE$8,0)),0)</f>
        <v>0</v>
      </c>
      <c r="BE26">
        <f ca="1">IFERROR(CORREL(_xlfn.RANK.AVG(Summary!$AA$3:$AA$8,Summary!$AA$3:$AA$8),_xlfn.RANK.AVG(Summary!BF$3:BF$8,Summary!BF$3:BF$8,0)),0)</f>
        <v>0</v>
      </c>
      <c r="BF26">
        <f ca="1">IFERROR(CORREL(_xlfn.RANK.AVG(Summary!$AA$3:$AA$8,Summary!$AA$3:$AA$8),_xlfn.RANK.AVG(Summary!BG$3:BG$8,Summary!BG$3:BG$8,0)),0)</f>
        <v>0</v>
      </c>
      <c r="BG26">
        <f ca="1">IFERROR(CORREL(_xlfn.RANK.AVG(Summary!$AA$3:$AA$8,Summary!$AA$3:$AA$8),_xlfn.RANK.AVG(Summary!BH$3:BH$8,Summary!BH$3:BH$8,0)),0)</f>
        <v>0</v>
      </c>
      <c r="BH26">
        <f ca="1">IFERROR(CORREL(_xlfn.RANK.AVG(Summary!$AA$3:$AA$8,Summary!$AA$3:$AA$8),_xlfn.RANK.AVG(Summary!BI$3:BI$8,Summary!BI$3:BI$8,0)),0)</f>
        <v>0</v>
      </c>
      <c r="BI26">
        <f ca="1">IFERROR(CORREL(_xlfn.RANK.AVG(Summary!$AA$3:$AA$8,Summary!$AA$3:$AA$8),_xlfn.RANK.AVG(Summary!BJ$3:BJ$8,Summary!BJ$3:BJ$8,0)),0)</f>
        <v>0</v>
      </c>
      <c r="BJ26">
        <f ca="1">IFERROR(CORREL(_xlfn.RANK.AVG(Summary!$AA$3:$AA$8,Summary!$AA$3:$AA$8),_xlfn.RANK.AVG(Summary!BK$3:BK$8,Summary!BK$3:BK$8,0)),0)</f>
        <v>0</v>
      </c>
      <c r="BK26">
        <f ca="1">IFERROR(CORREL(_xlfn.RANK.AVG(Summary!$AA$3:$AA$8,Summary!$AA$3:$AA$8),_xlfn.RANK.AVG(Summary!BL$3:BL$8,Summary!BL$3:BL$8,0)),0)</f>
        <v>0</v>
      </c>
      <c r="BL26">
        <f ca="1">IFERROR(CORREL(_xlfn.RANK.AVG(Summary!$AA$3:$AA$8,Summary!$AA$3:$AA$8),_xlfn.RANK.AVG(Summary!BM$3:BM$8,Summary!BM$3:BM$8,0)),0)</f>
        <v>0</v>
      </c>
      <c r="BM26">
        <f ca="1">IFERROR(CORREL(_xlfn.RANK.AVG(Summary!$AA$3:$AA$8,Summary!$AA$3:$AA$8),_xlfn.RANK.AVG(Summary!BN$3:BN$8,Summary!BN$3:BN$8,0)),0)</f>
        <v>0</v>
      </c>
      <c r="BN26">
        <f ca="1">IFERROR(CORREL(_xlfn.RANK.AVG(Summary!$AA$3:$AA$8,Summary!$AA$3:$AA$8),_xlfn.RANK.AVG(Summary!BO$3:BO$8,Summary!BO$3:BO$8,0)),0)</f>
        <v>0</v>
      </c>
      <c r="BO26">
        <f ca="1">IFERROR(CORREL(_xlfn.RANK.AVG(Summary!$AA$3:$AA$8,Summary!$AA$3:$AA$8),_xlfn.RANK.AVG(Summary!BP$3:BP$8,Summary!BP$3:BP$8,0)),0)</f>
        <v>0</v>
      </c>
      <c r="BP26">
        <f ca="1">IFERROR(CORREL(_xlfn.RANK.AVG(Summary!$AA$3:$AA$8,Summary!$AA$3:$AA$8),_xlfn.RANK.AVG(Summary!BQ$3:BQ$8,Summary!BQ$3:BQ$8,0)),0)</f>
        <v>0</v>
      </c>
      <c r="BQ26">
        <f ca="1">IFERROR(CORREL(_xlfn.RANK.AVG(Summary!$AA$3:$AA$8,Summary!$AA$3:$AA$8),_xlfn.RANK.AVG(Summary!BR$3:BR$8,Summary!BR$3:BR$8,0)),0)</f>
        <v>0</v>
      </c>
      <c r="BR26">
        <f ca="1">IFERROR(CORREL(_xlfn.RANK.AVG(Summary!$AA$3:$AA$8,Summary!$AA$3:$AA$8),_xlfn.RANK.AVG(Summary!BS$3:BS$8,Summary!BS$3:BS$8,0)),0)</f>
        <v>0</v>
      </c>
      <c r="BS26">
        <f ca="1">IFERROR(CORREL(_xlfn.RANK.AVG(Summary!$AA$3:$AA$8,Summary!$AA$3:$AA$8),_xlfn.RANK.AVG(Summary!BT$3:BT$8,Summary!BT$3:BT$8,0)),0)</f>
        <v>0</v>
      </c>
      <c r="BT26">
        <f ca="1">IFERROR(CORREL(_xlfn.RANK.AVG(Summary!$AA$3:$AA$8,Summary!$AA$3:$AA$8),_xlfn.RANK.AVG(Summary!BU$3:BU$8,Summary!BU$3:BU$8,0)),0)</f>
        <v>0</v>
      </c>
      <c r="BU26">
        <f ca="1">IFERROR(CORREL(_xlfn.RANK.AVG(Summary!$AA$3:$AA$8,Summary!$AA$3:$AA$8),_xlfn.RANK.AVG(Summary!BV$3:BV$8,Summary!BV$3:BV$8,0)),0)</f>
        <v>0</v>
      </c>
      <c r="BV26">
        <f ca="1">IFERROR(CORREL(_xlfn.RANK.AVG(Summary!$AA$3:$AA$8,Summary!$AA$3:$AA$8),_xlfn.RANK.AVG(Summary!BW$3:BW$8,Summary!BW$3:BW$8,0)),0)</f>
        <v>0</v>
      </c>
      <c r="BW26">
        <f ca="1">IFERROR(CORREL(_xlfn.RANK.AVG(Summary!$AA$3:$AA$8,Summary!$AA$3:$AA$8),_xlfn.RANK.AVG(Summary!BX$3:BX$8,Summary!BX$3:BX$8,0)),0)</f>
        <v>0</v>
      </c>
      <c r="BX26">
        <f ca="1">IFERROR(CORREL(_xlfn.RANK.AVG(Summary!$AA$3:$AA$8,Summary!$AA$3:$AA$8),_xlfn.RANK.AVG(Summary!BY$3:BY$8,Summary!BY$3:BY$8,0)),0)</f>
        <v>0</v>
      </c>
      <c r="BY26">
        <f ca="1">IFERROR(CORREL(_xlfn.RANK.AVG(Summary!$AA$3:$AA$8,Summary!$AA$3:$AA$8),_xlfn.RANK.AVG(Summary!BZ$3:BZ$8,Summary!BZ$3:BZ$8,0)),0)</f>
        <v>0</v>
      </c>
      <c r="BZ26">
        <f ca="1">IFERROR(CORREL(_xlfn.RANK.AVG(Summary!$AA$3:$AA$8,Summary!$AA$3:$AA$8),_xlfn.RANK.AVG(Summary!CA$3:CA$8,Summary!CA$3:CA$8,0)),0)</f>
        <v>0</v>
      </c>
      <c r="CA26">
        <f ca="1">IFERROR(CORREL(_xlfn.RANK.AVG(Summary!$AA$3:$AA$8,Summary!$AA$3:$AA$8),_xlfn.RANK.AVG(Summary!CB$3:CB$8,Summary!CB$3:CB$8,0)),0)</f>
        <v>0</v>
      </c>
    </row>
    <row r="27" spans="1:79">
      <c r="A27" s="4" t="s">
        <v>27</v>
      </c>
      <c r="B27">
        <f ca="1">IFERROR(CORREL(_xlfn.RANK.AVG(Summary!$AB$3:$AB$8,Summary!$AB$3:$AB$8),_xlfn.RANK.AVG(Summary!C$3:C$8,Summary!C$3:C$8,0)),0)</f>
        <v>-0.6565706694547585</v>
      </c>
      <c r="C27">
        <f ca="1">IFERROR(CORREL(_xlfn.RANK.AVG(Summary!$AB$3:$AB$8,Summary!$AB$3:$AB$8),_xlfn.RANK.AVG(Summary!D$3:D$8,Summary!D$3:D$8,0)),0)</f>
        <v>-0.6565706694547585</v>
      </c>
      <c r="D27">
        <f ca="1">IFERROR(CORREL(_xlfn.RANK.AVG(Summary!$AB$3:$AB$8,Summary!$AB$3:$AB$8),_xlfn.RANK.AVG(Summary!E$3:E$8,Summary!E$3:E$8,0)),0)</f>
        <v>-0.77005137954212177</v>
      </c>
      <c r="E27">
        <f ca="1">IFERROR(CORREL(_xlfn.RANK.AVG(Summary!$AB$3:$AB$8,Summary!$AB$3:$AB$8),_xlfn.RANK.AVG(Summary!F$3:F$8,Summary!F$3:F$8,0)),0)</f>
        <v>-0.3388226069985335</v>
      </c>
      <c r="F27">
        <f ca="1">IFERROR(CORREL(_xlfn.RANK.AVG(Summary!$AB$3:$AB$8,Summary!$AB$3:$AB$8),_xlfn.RANK.AVG(Summary!G$3:G$8,Summary!G$3:G$8,0)),0)</f>
        <v>-0.77005137954212177</v>
      </c>
      <c r="G27">
        <f ca="1">IFERROR(CORREL(_xlfn.RANK.AVG(Summary!$AB$3:$AB$8,Summary!$AB$3:$AB$8),_xlfn.RANK.AVG(Summary!H$3:H$8,Summary!H$3:H$8,0)),0)</f>
        <v>-0.77005137954212177</v>
      </c>
      <c r="H27">
        <f ca="1">IFERROR(CORREL(_xlfn.RANK.AVG(Summary!$AB$3:$AB$8,Summary!$AB$3:$AB$8),_xlfn.RANK.AVG(Summary!I$3:I$8,Summary!I$3:I$8,0)),0)</f>
        <v>0.89325960026886109</v>
      </c>
      <c r="I27">
        <f ca="1">IFERROR(CORREL(_xlfn.RANK.AVG(Summary!$AB$3:$AB$8,Summary!$AB$3:$AB$8),_xlfn.RANK.AVG(Summary!J$3:J$8,Summary!J$3:J$8,0)),0)</f>
        <v>-0.77005137954212177</v>
      </c>
      <c r="J27">
        <f ca="1">IFERROR(CORREL(_xlfn.RANK.AVG(Summary!$AB$3:$AB$8,Summary!$AB$3:$AB$8),_xlfn.RANK.AVG(Summary!K$3:K$8,Summary!K$3:K$8,0)),0)</f>
        <v>-0.52363493808864281</v>
      </c>
      <c r="K27">
        <f ca="1">IFERROR(CORREL(_xlfn.RANK.AVG(Summary!$AB$3:$AB$8,Summary!$AB$3:$AB$8),_xlfn.RANK.AVG(Summary!L$3:L$8,Summary!L$3:L$8,0)),0)</f>
        <v>0.89325960026886109</v>
      </c>
      <c r="L27">
        <f ca="1">IFERROR(CORREL(_xlfn.RANK.AVG(Summary!$AB$3:$AB$8,Summary!$AB$3:$AB$8),_xlfn.RANK.AVG(Summary!M$3:M$8,Summary!M$3:M$8,0)),0)</f>
        <v>0.3388226069985335</v>
      </c>
      <c r="M27">
        <f ca="1">IFERROR(CORREL(_xlfn.RANK.AVG(Summary!$AB$3:$AB$8,Summary!$AB$3:$AB$8),_xlfn.RANK.AVG(Summary!N$3:N$8,Summary!N$3:N$8,0)),0)</f>
        <v>0.89325960026886109</v>
      </c>
      <c r="N27">
        <f ca="1">IFERROR(CORREL(_xlfn.RANK.AVG(Summary!$AB$3:$AB$8,Summary!$AB$3:$AB$8),_xlfn.RANK.AVG(Summary!O$3:O$8,Summary!O$3:O$8,0)),0)</f>
        <v>0.13912166872805046</v>
      </c>
      <c r="O27">
        <f ca="1">IFERROR(CORREL(_xlfn.RANK.AVG(Summary!$AB$3:$AB$8,Summary!$AB$3:$AB$8),_xlfn.RANK.AVG(Summary!P$3:P$8,Summary!P$3:P$8,0)),0)</f>
        <v>0.13912166872805046</v>
      </c>
      <c r="P27">
        <f ca="1">IFERROR(CORREL(_xlfn.RANK.AVG(Summary!$AB$3:$AB$8,Summary!$AB$3:$AB$8),_xlfn.RANK.AVG(Summary!Q$3:Q$8,Summary!Q$3:Q$8,0)),0)</f>
        <v>-0.46897904961054182</v>
      </c>
      <c r="Q27">
        <f ca="1">IFERROR(CORREL(_xlfn.RANK.AVG(Summary!$AB$3:$AB$8,Summary!$AB$3:$AB$8),_xlfn.RANK.AVG(Summary!R$3:R$8,Summary!R$3:R$8,0)),0)</f>
        <v>-0.39513166445890469</v>
      </c>
      <c r="R27">
        <f ca="1">IFERROR(CORREL(_xlfn.RANK.AVG(Summary!$AB$3:$AB$8,Summary!$AB$3:$AB$8),_xlfn.RANK.AVG(Summary!S$3:S$8,Summary!S$3:S$8,0)),0)</f>
        <v>-0.80645161290322587</v>
      </c>
      <c r="S27">
        <f ca="1">IFERROR(CORREL(_xlfn.RANK.AVG(Summary!$AB$3:$AB$8,Summary!$AB$3:$AB$8),_xlfn.RANK.AVG(Summary!T$3:T$8,Summary!T$3:T$8,0)),0)</f>
        <v>-0.46697378526961464</v>
      </c>
      <c r="T27">
        <f ca="1">IFERROR(CORREL(_xlfn.RANK.AVG(Summary!$AB$3:$AB$8,Summary!$AB$3:$AB$8),_xlfn.RANK.AVG(Summary!U$3:U$8,Summary!U$3:U$8,0)),0)</f>
        <v>0.39513166445890469</v>
      </c>
      <c r="U27">
        <f ca="1">IFERROR(CORREL(_xlfn.RANK.AVG(Summary!$AB$3:$AB$8,Summary!$AB$3:$AB$8),_xlfn.RANK.AVG(Summary!V$3:V$8,Summary!V$3:V$8,0)),0)</f>
        <v>0.4173650061841514</v>
      </c>
      <c r="V27">
        <f ca="1">IFERROR(CORREL(_xlfn.RANK.AVG(Summary!$AB$3:$AB$8,Summary!$AB$3:$AB$8),_xlfn.RANK.AVG(Summary!W$3:W$8,Summary!W$3:W$8,0)),0)</f>
        <v>-0.53150958955861405</v>
      </c>
      <c r="W27">
        <f ca="1">IFERROR(CORREL(_xlfn.RANK.AVG(Summary!$AB$3:$AB$8,Summary!$AB$3:$AB$8),_xlfn.RANK.AVG(Summary!X$3:X$8,Summary!X$3:X$8,0)),0)</f>
        <v>0.708447269178752</v>
      </c>
      <c r="X27">
        <f ca="1">IFERROR(CORREL(_xlfn.RANK.AVG(Summary!$AB$3:$AB$8,Summary!$AB$3:$AB$8),_xlfn.RANK.AVG(Summary!Y$3:Y$8,Summary!Y$3:Y$8,0)),0)</f>
        <v>0.58523904845201247</v>
      </c>
      <c r="Y27">
        <f ca="1">IFERROR(CORREL(_xlfn.RANK.AVG(Summary!$AB$3:$AB$8,Summary!$AB$3:$AB$8),_xlfn.RANK.AVG(Summary!Z$3:Z$8,Summary!Z$3:Z$8,0)),0)</f>
        <v>0.46697378526961464</v>
      </c>
      <c r="Z27">
        <f ca="1">IFERROR(CORREL(_xlfn.RANK.AVG(Summary!$AB$3:$AB$8,Summary!$AB$3:$AB$8),_xlfn.RANK.AVG(Summary!AA$3:AA$8,Summary!AA$3:AA$8,0)),0)</f>
        <v>0</v>
      </c>
      <c r="AA27">
        <f ca="1">IFERROR(CORREL(_xlfn.RANK.AVG(Summary!$AB$3:$AB$8,Summary!$AB$3:$AB$8),_xlfn.RANK.AVG(Summary!AB$3:AB$8,Summary!AB$3:AB$8,0)),0)</f>
        <v>1</v>
      </c>
      <c r="AB27">
        <f ca="1">IFERROR(CORREL(_xlfn.RANK.AVG(Summary!$AB$3:$AB$8,Summary!$AB$3:$AB$8),_xlfn.RANK.AVG(Summary!AC$3:AC$8,Summary!AC$3:AC$8,0)),0)</f>
        <v>0</v>
      </c>
      <c r="AC27">
        <f ca="1">IFERROR(CORREL(_xlfn.RANK.AVG(Summary!$AB$3:$AB$8,Summary!$AB$3:$AB$8),_xlfn.RANK.AVG(Summary!AD$3:AD$8,Summary!AD$3:AD$8,0)),0)</f>
        <v>0.46697378526961464</v>
      </c>
      <c r="AD27">
        <f ca="1">IFERROR(CORREL(_xlfn.RANK.AVG(Summary!$AB$3:$AB$8,Summary!$AB$3:$AB$8),_xlfn.RANK.AVG(Summary!AE$3:AE$8,Summary!AE$3:AE$8,0)),0)</f>
        <v>-0.40042671736190327</v>
      </c>
      <c r="AE27">
        <f ca="1">IFERROR(CORREL(_xlfn.RANK.AVG(Summary!$AB$3:$AB$8,Summary!$AB$3:$AB$8),_xlfn.RANK.AVG(Summary!AF$3:AF$8,Summary!AF$3:AF$8,0)),0)</f>
        <v>0</v>
      </c>
      <c r="AF27">
        <f ca="1">IFERROR(CORREL(_xlfn.RANK.AVG(Summary!$AB$3:$AB$8,Summary!$AB$3:$AB$8),_xlfn.RANK.AVG(Summary!AG$3:AG$8,Summary!AG$3:AG$8,0)),0)</f>
        <v>-0.59404012950668628</v>
      </c>
      <c r="AG27">
        <f ca="1">IFERROR(CORREL(_xlfn.RANK.AVG(Summary!$AB$3:$AB$8,Summary!$AB$3:$AB$8),_xlfn.RANK.AVG(Summary!AH$3:AH$8,Summary!AH$3:AH$8,0)),0)</f>
        <v>0.4173650061841514</v>
      </c>
      <c r="AH27">
        <f ca="1">IFERROR(CORREL(_xlfn.RANK.AVG(Summary!$AB$3:$AB$8,Summary!$AB$3:$AB$8),_xlfn.RANK.AVG(Summary!AI$3:AI$8,Summary!AI$3:AI$8,0)),0)</f>
        <v>-0.39513166445890469</v>
      </c>
      <c r="AI27">
        <f ca="1">IFERROR(CORREL(_xlfn.RANK.AVG(Summary!$AB$3:$AB$8,Summary!$AB$3:$AB$8),_xlfn.RANK.AVG(Summary!AJ$3:AJ$8,Summary!AJ$3:AJ$8,0)),0)</f>
        <v>0.89802651013387447</v>
      </c>
      <c r="AJ27">
        <f ca="1">IFERROR(CORREL(_xlfn.RANK.AVG(Summary!$AB$3:$AB$8,Summary!$AB$3:$AB$8),_xlfn.RANK.AVG(Summary!AK$3:AK$8,Summary!AK$3:AK$8,0)),0)</f>
        <v>0</v>
      </c>
      <c r="AK27">
        <f ca="1">IFERROR(CORREL(_xlfn.RANK.AVG(Summary!$AB$3:$AB$8,Summary!$AB$3:$AB$8),_xlfn.RANK.AVG(Summary!AL$3:AL$8,Summary!AL$3:AL$8,0)),0)</f>
        <v>-0.4173650061841514</v>
      </c>
      <c r="AL27">
        <f ca="1">IFERROR(CORREL(_xlfn.RANK.AVG(Summary!$AB$3:$AB$8,Summary!$AB$3:$AB$8),_xlfn.RANK.AVG(Summary!AM$3:AM$8,Summary!AM$3:AM$8,0)),0)</f>
        <v>-0.46897904961054182</v>
      </c>
      <c r="AM27">
        <f ca="1">IFERROR(CORREL(_xlfn.RANK.AVG(Summary!$AB$3:$AB$8,Summary!$AB$3:$AB$8),_xlfn.RANK.AVG(Summary!AN$3:AN$8,Summary!AN$3:AN$8,0)),0)</f>
        <v>-0.46697378526961464</v>
      </c>
      <c r="AN27">
        <f ca="1">IFERROR(CORREL(_xlfn.RANK.AVG(Summary!$AB$3:$AB$8,Summary!$AB$3:$AB$8),_xlfn.RANK.AVG(Summary!AO$3:AO$8,Summary!AO$3:AO$8,0)),0)</f>
        <v>0</v>
      </c>
      <c r="AO27">
        <f ca="1">IFERROR(CORREL(_xlfn.RANK.AVG(Summary!$AB$3:$AB$8,Summary!$AB$3:$AB$8),_xlfn.RANK.AVG(Summary!AP$3:AP$8,Summary!AP$3:AP$8,0)),0)</f>
        <v>-0.89325960026886109</v>
      </c>
      <c r="AP27">
        <f ca="1">IFERROR(CORREL(_xlfn.RANK.AVG(Summary!$AB$3:$AB$8,Summary!$AB$3:$AB$8),_xlfn.RANK.AVG(Summary!AQ$3:AQ$8,Summary!AQ$3:AQ$8,0)),0)</f>
        <v>0</v>
      </c>
      <c r="AQ27">
        <f ca="1">IFERROR(CORREL(_xlfn.RANK.AVG(Summary!$AB$3:$AB$8,Summary!$AB$3:$AB$8),_xlfn.RANK.AVG(Summary!AR$3:AR$8,Summary!AR$3:AR$8,0)),0)</f>
        <v>-0.95486371063223097</v>
      </c>
      <c r="AR27">
        <f ca="1">IFERROR(CORREL(_xlfn.RANK.AVG(Summary!$AB$3:$AB$8,Summary!$AB$3:$AB$8),_xlfn.RANK.AVG(Summary!AS$3:AS$8,Summary!AS$3:AS$8,0)),0)</f>
        <v>0.46897904961054182</v>
      </c>
      <c r="AS27">
        <f ca="1">IFERROR(CORREL(_xlfn.RANK.AVG(Summary!$AB$3:$AB$8,Summary!$AB$3:$AB$8),_xlfn.RANK.AVG(Summary!AT$3:AT$8,Summary!AT$3:AT$8,0)),0)</f>
        <v>0</v>
      </c>
      <c r="AT27">
        <f ca="1">IFERROR(CORREL(_xlfn.RANK.AVG(Summary!$AB$3:$AB$8,Summary!$AB$3:$AB$8),_xlfn.RANK.AVG(Summary!AU$3:AU$8,Summary!AU$3:AU$8,0)),0)</f>
        <v>-0.39513166445890469</v>
      </c>
      <c r="AU27">
        <f ca="1">IFERROR(CORREL(_xlfn.RANK.AVG(Summary!$AB$3:$AB$8,Summary!$AB$3:$AB$8),_xlfn.RANK.AVG(Summary!AV$3:AV$8,Summary!AV$3:AV$8,0)),0)</f>
        <v>-1</v>
      </c>
      <c r="AV27">
        <f ca="1">IFERROR(CORREL(_xlfn.RANK.AVG(Summary!$AB$3:$AB$8,Summary!$AB$3:$AB$8),_xlfn.RANK.AVG(Summary!AW$3:AW$8,Summary!AW$3:AW$8,0)),0)</f>
        <v>-1</v>
      </c>
      <c r="AW27">
        <f ca="1">IFERROR(CORREL(_xlfn.RANK.AVG(Summary!$AB$3:$AB$8,Summary!$AB$3:$AB$8),_xlfn.RANK.AVG(Summary!AX$3:AX$8,Summary!AX$3:AX$8,0)),0)</f>
        <v>-1</v>
      </c>
      <c r="AX27">
        <f ca="1">IFERROR(CORREL(_xlfn.RANK.AVG(Summary!$AB$3:$AB$8,Summary!$AB$3:$AB$8),_xlfn.RANK.AVG(Summary!AY$3:AY$8,Summary!AY$3:AY$8,0)),0)</f>
        <v>1</v>
      </c>
      <c r="AY27">
        <f ca="1">IFERROR(CORREL(_xlfn.RANK.AVG(Summary!$AB$3:$AB$8,Summary!$AB$3:$AB$8),_xlfn.RANK.AVG(Summary!AZ$3:AZ$8,Summary!AZ$3:AZ$8,0)),0)</f>
        <v>-0.89325960026886109</v>
      </c>
      <c r="AZ27">
        <f ca="1">IFERROR(CORREL(_xlfn.RANK.AVG(Summary!$AB$3:$AB$8,Summary!$AB$3:$AB$8),_xlfn.RANK.AVG(Summary!BA$3:BA$8,Summary!BA$3:BA$8,0)),0)</f>
        <v>0</v>
      </c>
      <c r="BA27">
        <f ca="1">IFERROR(CORREL(_xlfn.RANK.AVG(Summary!$AB$3:$AB$8,Summary!$AB$3:$AB$8),_xlfn.RANK.AVG(Summary!BB$3:BB$8,Summary!BB$3:BB$8,0)),0)</f>
        <v>0.77005137954212177</v>
      </c>
      <c r="BB27">
        <f ca="1">IFERROR(CORREL(_xlfn.RANK.AVG(Summary!$AB$3:$AB$8,Summary!$AB$3:$AB$8),_xlfn.RANK.AVG(Summary!BC$3:BC$8,Summary!BC$3:BC$8,0)),0)</f>
        <v>-0.2199706725320299</v>
      </c>
      <c r="BC27">
        <f ca="1">IFERROR(CORREL(_xlfn.RANK.AVG(Summary!$AB$3:$AB$8,Summary!$AB$3:$AB$8),_xlfn.RANK.AVG(Summary!BD$3:BD$8,Summary!BD$3:BD$8,0)),0)</f>
        <v>-0.21561438627179408</v>
      </c>
      <c r="BD27">
        <f ca="1">IFERROR(CORREL(_xlfn.RANK.AVG(Summary!$AB$3:$AB$8,Summary!$AB$3:$AB$8),_xlfn.RANK.AVG(Summary!BE$3:BE$8,Summary!BE$3:BE$8,0)),0)</f>
        <v>0.58523904845201247</v>
      </c>
      <c r="BE27">
        <f ca="1">IFERROR(CORREL(_xlfn.RANK.AVG(Summary!$AB$3:$AB$8,Summary!$AB$3:$AB$8),_xlfn.RANK.AVG(Summary!BF$3:BF$8,Summary!BF$3:BF$8,0)),0)</f>
        <v>0.64684315881538224</v>
      </c>
      <c r="BF27">
        <f ca="1">IFERROR(CORREL(_xlfn.RANK.AVG(Summary!$AB$3:$AB$8,Summary!$AB$3:$AB$8),_xlfn.RANK.AVG(Summary!BG$3:BG$8,Summary!BG$3:BG$8,0)),0)</f>
        <v>0.89325960026886109</v>
      </c>
      <c r="BG27">
        <f ca="1">IFERROR(CORREL(_xlfn.RANK.AVG(Summary!$AB$3:$AB$8,Summary!$AB$3:$AB$8),_xlfn.RANK.AVG(Summary!BH$3:BH$8,Summary!BH$3:BH$8,0)),0)</f>
        <v>0.89325960026886109</v>
      </c>
      <c r="BH27">
        <f ca="1">IFERROR(CORREL(_xlfn.RANK.AVG(Summary!$AB$3:$AB$8,Summary!$AB$3:$AB$8),_xlfn.RANK.AVG(Summary!BI$3:BI$8,Summary!BI$3:BI$8,0)),0)</f>
        <v>0</v>
      </c>
      <c r="BI27">
        <f ca="1">IFERROR(CORREL(_xlfn.RANK.AVG(Summary!$AB$3:$AB$8,Summary!$AB$3:$AB$8),_xlfn.RANK.AVG(Summary!BJ$3:BJ$8,Summary!BJ$3:BJ$8,0)),0)</f>
        <v>0</v>
      </c>
      <c r="BJ27">
        <f ca="1">IFERROR(CORREL(_xlfn.RANK.AVG(Summary!$AB$3:$AB$8,Summary!$AB$3:$AB$8),_xlfn.RANK.AVG(Summary!BK$3:BK$8,Summary!BK$3:BK$8,0)),0)</f>
        <v>-0.95486371063223097</v>
      </c>
      <c r="BK27">
        <f ca="1">IFERROR(CORREL(_xlfn.RANK.AVG(Summary!$AB$3:$AB$8,Summary!$AB$3:$AB$8),_xlfn.RANK.AVG(Summary!BL$3:BL$8,Summary!BL$3:BL$8,0)),0)</f>
        <v>0.69560834364025237</v>
      </c>
      <c r="BL27">
        <f ca="1">IFERROR(CORREL(_xlfn.RANK.AVG(Summary!$AB$3:$AB$8,Summary!$AB$3:$AB$8),_xlfn.RANK.AVG(Summary!BM$3:BM$8,Summary!BM$3:BM$8,0)),0)</f>
        <v>0.64684315881538224</v>
      </c>
      <c r="BM27">
        <f ca="1">IFERROR(CORREL(_xlfn.RANK.AVG(Summary!$AB$3:$AB$8,Summary!$AB$3:$AB$8),_xlfn.RANK.AVG(Summary!BN$3:BN$8,Summary!BN$3:BN$8,0)),0)</f>
        <v>0.93795809922108364</v>
      </c>
      <c r="BN27">
        <f ca="1">IFERROR(CORREL(_xlfn.RANK.AVG(Summary!$AB$3:$AB$8,Summary!$AB$3:$AB$8),_xlfn.RANK.AVG(Summary!BO$3:BO$8,Summary!BO$3:BO$8,0)),0)</f>
        <v>0.58523904845201247</v>
      </c>
      <c r="BO27">
        <f ca="1">IFERROR(CORREL(_xlfn.RANK.AVG(Summary!$AB$3:$AB$8,Summary!$AB$3:$AB$8),_xlfn.RANK.AVG(Summary!BP$3:BP$8,Summary!BP$3:BP$8,0)),0)</f>
        <v>-0.27721849663516379</v>
      </c>
      <c r="BP27">
        <f ca="1">IFERROR(CORREL(_xlfn.RANK.AVG(Summary!$AB$3:$AB$8,Summary!$AB$3:$AB$8),_xlfn.RANK.AVG(Summary!BQ$3:BQ$8,Summary!BQ$3:BQ$8,0)),0)</f>
        <v>-0.2199706725320299</v>
      </c>
      <c r="BQ27">
        <f ca="1">IFERROR(CORREL(_xlfn.RANK.AVG(Summary!$AB$3:$AB$8,Summary!$AB$3:$AB$8),_xlfn.RANK.AVG(Summary!BR$3:BR$8,Summary!BR$3:BR$8,0)),0)</f>
        <v>-0.21561438627179408</v>
      </c>
      <c r="BR27">
        <f ca="1">IFERROR(CORREL(_xlfn.RANK.AVG(Summary!$AB$3:$AB$8,Summary!$AB$3:$AB$8),_xlfn.RANK.AVG(Summary!BS$3:BS$8,Summary!BS$3:BS$8,0)),0)</f>
        <v>0.77005137954212177</v>
      </c>
      <c r="BS27">
        <f ca="1">IFERROR(CORREL(_xlfn.RANK.AVG(Summary!$AB$3:$AB$8,Summary!$AB$3:$AB$8),_xlfn.RANK.AVG(Summary!BT$3:BT$8,Summary!BT$3:BT$8,0)),0)</f>
        <v>0.89325960026886109</v>
      </c>
      <c r="BT27">
        <f ca="1">IFERROR(CORREL(_xlfn.RANK.AVG(Summary!$AB$3:$AB$8,Summary!$AB$3:$AB$8),_xlfn.RANK.AVG(Summary!BU$3:BU$8,Summary!BU$3:BU$8,0)),0)</f>
        <v>-0.77005137954212177</v>
      </c>
      <c r="BU27">
        <f ca="1">IFERROR(CORREL(_xlfn.RANK.AVG(Summary!$AB$3:$AB$8,Summary!$AB$3:$AB$8),_xlfn.RANK.AVG(Summary!BV$3:BV$8,Summary!BV$3:BV$8,0)),0)</f>
        <v>-0.3388226069985335</v>
      </c>
      <c r="BV27">
        <f ca="1">IFERROR(CORREL(_xlfn.RANK.AVG(Summary!$AB$3:$AB$8,Summary!$AB$3:$AB$8),_xlfn.RANK.AVG(Summary!BW$3:BW$8,Summary!BW$3:BW$8,0)),0)</f>
        <v>0</v>
      </c>
      <c r="BW27">
        <f ca="1">IFERROR(CORREL(_xlfn.RANK.AVG(Summary!$AB$3:$AB$8,Summary!$AB$3:$AB$8),_xlfn.RANK.AVG(Summary!BX$3:BX$8,Summary!BX$3:BX$8,0)),0)</f>
        <v>-0.3388226069985335</v>
      </c>
      <c r="BX27">
        <f ca="1">IFERROR(CORREL(_xlfn.RANK.AVG(Summary!$AB$3:$AB$8,Summary!$AB$3:$AB$8),_xlfn.RANK.AVG(Summary!BY$3:BY$8,Summary!BY$3:BY$8,0)),0)</f>
        <v>0.77005137954212177</v>
      </c>
      <c r="BY27">
        <f ca="1">IFERROR(CORREL(_xlfn.RANK.AVG(Summary!$AB$3:$AB$8,Summary!$AB$3:$AB$8),_xlfn.RANK.AVG(Summary!BZ$3:BZ$8,Summary!BZ$3:BZ$8,0)),0)</f>
        <v>-1</v>
      </c>
      <c r="BZ27">
        <f ca="1">IFERROR(CORREL(_xlfn.RANK.AVG(Summary!$AB$3:$AB$8,Summary!$AB$3:$AB$8),_xlfn.RANK.AVG(Summary!CA$3:CA$8,Summary!CA$3:CA$8,0)),0)</f>
        <v>-0.77005137954212177</v>
      </c>
      <c r="CA27">
        <f ca="1">IFERROR(CORREL(_xlfn.RANK.AVG(Summary!$AB$3:$AB$8,Summary!$AB$3:$AB$8),_xlfn.RANK.AVG(Summary!CB$3:CB$8,Summary!CB$3:CB$8,0)),0)</f>
        <v>-0.708447269178752</v>
      </c>
    </row>
    <row r="28" spans="1:79">
      <c r="A28" s="4" t="s">
        <v>42</v>
      </c>
      <c r="B28">
        <f ca="1">IFERROR(CORREL(_xlfn.RANK.AVG(Summary!$AC$3:$AC$8,Summary!$AC$3:$AC$8),_xlfn.RANK.AVG(Summary!C$3:C$8,Summary!C$3:C$8,0)),0)</f>
        <v>0</v>
      </c>
      <c r="C28">
        <f ca="1">IFERROR(CORREL(_xlfn.RANK.AVG(Summary!$AC$3:$AC$8,Summary!$AC$3:$AC$8),_xlfn.RANK.AVG(Summary!D$3:D$8,Summary!D$3:D$8,0)),0)</f>
        <v>0</v>
      </c>
      <c r="D28">
        <f ca="1">IFERROR(CORREL(_xlfn.RANK.AVG(Summary!$AC$3:$AC$8,Summary!$AC$3:$AC$8),_xlfn.RANK.AVG(Summary!E$3:E$8,Summary!E$3:E$8,0)),0)</f>
        <v>0</v>
      </c>
      <c r="E28">
        <f ca="1">IFERROR(CORREL(_xlfn.RANK.AVG(Summary!$AC$3:$AC$8,Summary!$AC$3:$AC$8),_xlfn.RANK.AVG(Summary!F$3:F$8,Summary!F$3:F$8,0)),0)</f>
        <v>0</v>
      </c>
      <c r="F28">
        <f ca="1">IFERROR(CORREL(_xlfn.RANK.AVG(Summary!$AC$3:$AC$8,Summary!$AC$3:$AC$8),_xlfn.RANK.AVG(Summary!G$3:G$8,Summary!G$3:G$8,0)),0)</f>
        <v>0</v>
      </c>
      <c r="G28">
        <f ca="1">IFERROR(CORREL(_xlfn.RANK.AVG(Summary!$AC$3:$AC$8,Summary!$AC$3:$AC$8),_xlfn.RANK.AVG(Summary!H$3:H$8,Summary!H$3:H$8,0)),0)</f>
        <v>0</v>
      </c>
      <c r="H28">
        <f ca="1">IFERROR(CORREL(_xlfn.RANK.AVG(Summary!$AC$3:$AC$8,Summary!$AC$3:$AC$8),_xlfn.RANK.AVG(Summary!I$3:I$8,Summary!I$3:I$8,0)),0)</f>
        <v>0</v>
      </c>
      <c r="I28">
        <f ca="1">IFERROR(CORREL(_xlfn.RANK.AVG(Summary!$AC$3:$AC$8,Summary!$AC$3:$AC$8),_xlfn.RANK.AVG(Summary!J$3:J$8,Summary!J$3:J$8,0)),0)</f>
        <v>0</v>
      </c>
      <c r="J28">
        <f ca="1">IFERROR(CORREL(_xlfn.RANK.AVG(Summary!$AC$3:$AC$8,Summary!$AC$3:$AC$8),_xlfn.RANK.AVG(Summary!K$3:K$8,Summary!K$3:K$8,0)),0)</f>
        <v>0</v>
      </c>
      <c r="K28">
        <f ca="1">IFERROR(CORREL(_xlfn.RANK.AVG(Summary!$AC$3:$AC$8,Summary!$AC$3:$AC$8),_xlfn.RANK.AVG(Summary!L$3:L$8,Summary!L$3:L$8,0)),0)</f>
        <v>0</v>
      </c>
      <c r="L28">
        <f ca="1">IFERROR(CORREL(_xlfn.RANK.AVG(Summary!$AC$3:$AC$8,Summary!$AC$3:$AC$8),_xlfn.RANK.AVG(Summary!M$3:M$8,Summary!M$3:M$8,0)),0)</f>
        <v>0</v>
      </c>
      <c r="M28">
        <f ca="1">IFERROR(CORREL(_xlfn.RANK.AVG(Summary!$AC$3:$AC$8,Summary!$AC$3:$AC$8),_xlfn.RANK.AVG(Summary!N$3:N$8,Summary!N$3:N$8,0)),0)</f>
        <v>0</v>
      </c>
      <c r="N28">
        <f ca="1">IFERROR(CORREL(_xlfn.RANK.AVG(Summary!$AC$3:$AC$8,Summary!$AC$3:$AC$8),_xlfn.RANK.AVG(Summary!O$3:O$8,Summary!O$3:O$8,0)),0)</f>
        <v>0</v>
      </c>
      <c r="O28">
        <f ca="1">IFERROR(CORREL(_xlfn.RANK.AVG(Summary!$AC$3:$AC$8,Summary!$AC$3:$AC$8),_xlfn.RANK.AVG(Summary!P$3:P$8,Summary!P$3:P$8,0)),0)</f>
        <v>0</v>
      </c>
      <c r="P28">
        <f ca="1">IFERROR(CORREL(_xlfn.RANK.AVG(Summary!$AC$3:$AC$8,Summary!$AC$3:$AC$8),_xlfn.RANK.AVG(Summary!Q$3:Q$8,Summary!Q$3:Q$8,0)),0)</f>
        <v>0</v>
      </c>
      <c r="Q28">
        <f ca="1">IFERROR(CORREL(_xlfn.RANK.AVG(Summary!$AC$3:$AC$8,Summary!$AC$3:$AC$8),_xlfn.RANK.AVG(Summary!R$3:R$8,Summary!R$3:R$8,0)),0)</f>
        <v>0</v>
      </c>
      <c r="R28">
        <f ca="1">IFERROR(CORREL(_xlfn.RANK.AVG(Summary!$AC$3:$AC$8,Summary!$AC$3:$AC$8),_xlfn.RANK.AVG(Summary!S$3:S$8,Summary!S$3:S$8,0)),0)</f>
        <v>0</v>
      </c>
      <c r="S28">
        <f ca="1">IFERROR(CORREL(_xlfn.RANK.AVG(Summary!$AC$3:$AC$8,Summary!$AC$3:$AC$8),_xlfn.RANK.AVG(Summary!T$3:T$8,Summary!T$3:T$8,0)),0)</f>
        <v>0</v>
      </c>
      <c r="T28">
        <f ca="1">IFERROR(CORREL(_xlfn.RANK.AVG(Summary!$AC$3:$AC$8,Summary!$AC$3:$AC$8),_xlfn.RANK.AVG(Summary!U$3:U$8,Summary!U$3:U$8,0)),0)</f>
        <v>0</v>
      </c>
      <c r="U28">
        <f ca="1">IFERROR(CORREL(_xlfn.RANK.AVG(Summary!$AC$3:$AC$8,Summary!$AC$3:$AC$8),_xlfn.RANK.AVG(Summary!V$3:V$8,Summary!V$3:V$8,0)),0)</f>
        <v>0</v>
      </c>
      <c r="V28">
        <f ca="1">IFERROR(CORREL(_xlfn.RANK.AVG(Summary!$AC$3:$AC$8,Summary!$AC$3:$AC$8),_xlfn.RANK.AVG(Summary!W$3:W$8,Summary!W$3:W$8,0)),0)</f>
        <v>0</v>
      </c>
      <c r="W28">
        <f ca="1">IFERROR(CORREL(_xlfn.RANK.AVG(Summary!$AC$3:$AC$8,Summary!$AC$3:$AC$8),_xlfn.RANK.AVG(Summary!X$3:X$8,Summary!X$3:X$8,0)),0)</f>
        <v>0</v>
      </c>
      <c r="X28">
        <f ca="1">IFERROR(CORREL(_xlfn.RANK.AVG(Summary!$AC$3:$AC$8,Summary!$AC$3:$AC$8),_xlfn.RANK.AVG(Summary!Y$3:Y$8,Summary!Y$3:Y$8,0)),0)</f>
        <v>0</v>
      </c>
      <c r="Y28">
        <f ca="1">IFERROR(CORREL(_xlfn.RANK.AVG(Summary!$AC$3:$AC$8,Summary!$AC$3:$AC$8),_xlfn.RANK.AVG(Summary!Z$3:Z$8,Summary!Z$3:Z$8,0)),0)</f>
        <v>0</v>
      </c>
      <c r="Z28">
        <f ca="1">IFERROR(CORREL(_xlfn.RANK.AVG(Summary!$AC$3:$AC$8,Summary!$AC$3:$AC$8),_xlfn.RANK.AVG(Summary!AA$3:AA$8,Summary!AA$3:AA$8,0)),0)</f>
        <v>0</v>
      </c>
      <c r="AA28">
        <f ca="1">IFERROR(CORREL(_xlfn.RANK.AVG(Summary!$AC$3:$AC$8,Summary!$AC$3:$AC$8),_xlfn.RANK.AVG(Summary!AB$3:AB$8,Summary!AB$3:AB$8,0)),0)</f>
        <v>0</v>
      </c>
      <c r="AB28">
        <f ca="1">IFERROR(CORREL(_xlfn.RANK.AVG(Summary!$AC$3:$AC$8,Summary!$AC$3:$AC$8),_xlfn.RANK.AVG(Summary!AC$3:AC$8,Summary!AC$3:AC$8,0)),0)</f>
        <v>0</v>
      </c>
      <c r="AC28">
        <f ca="1">IFERROR(CORREL(_xlfn.RANK.AVG(Summary!$AC$3:$AC$8,Summary!$AC$3:$AC$8),_xlfn.RANK.AVG(Summary!AD$3:AD$8,Summary!AD$3:AD$8,0)),0)</f>
        <v>0</v>
      </c>
      <c r="AD28">
        <f ca="1">IFERROR(CORREL(_xlfn.RANK.AVG(Summary!$AC$3:$AC$8,Summary!$AC$3:$AC$8),_xlfn.RANK.AVG(Summary!AE$3:AE$8,Summary!AE$3:AE$8,0)),0)</f>
        <v>0</v>
      </c>
      <c r="AE28">
        <f ca="1">IFERROR(CORREL(_xlfn.RANK.AVG(Summary!$AC$3:$AC$8,Summary!$AC$3:$AC$8),_xlfn.RANK.AVG(Summary!AF$3:AF$8,Summary!AF$3:AF$8,0)),0)</f>
        <v>0</v>
      </c>
      <c r="AF28">
        <f ca="1">IFERROR(CORREL(_xlfn.RANK.AVG(Summary!$AC$3:$AC$8,Summary!$AC$3:$AC$8),_xlfn.RANK.AVG(Summary!AG$3:AG$8,Summary!AG$3:AG$8,0)),0)</f>
        <v>0</v>
      </c>
      <c r="AG28">
        <f ca="1">IFERROR(CORREL(_xlfn.RANK.AVG(Summary!$AC$3:$AC$8,Summary!$AC$3:$AC$8),_xlfn.RANK.AVG(Summary!AH$3:AH$8,Summary!AH$3:AH$8,0)),0)</f>
        <v>0</v>
      </c>
      <c r="AH28">
        <f ca="1">IFERROR(CORREL(_xlfn.RANK.AVG(Summary!$AC$3:$AC$8,Summary!$AC$3:$AC$8),_xlfn.RANK.AVG(Summary!AI$3:AI$8,Summary!AI$3:AI$8,0)),0)</f>
        <v>0</v>
      </c>
      <c r="AI28">
        <f ca="1">IFERROR(CORREL(_xlfn.RANK.AVG(Summary!$AC$3:$AC$8,Summary!$AC$3:$AC$8),_xlfn.RANK.AVG(Summary!AJ$3:AJ$8,Summary!AJ$3:AJ$8,0)),0)</f>
        <v>0</v>
      </c>
      <c r="AJ28">
        <f ca="1">IFERROR(CORREL(_xlfn.RANK.AVG(Summary!$AC$3:$AC$8,Summary!$AC$3:$AC$8),_xlfn.RANK.AVG(Summary!AK$3:AK$8,Summary!AK$3:AK$8,0)),0)</f>
        <v>0</v>
      </c>
      <c r="AK28">
        <f ca="1">IFERROR(CORREL(_xlfn.RANK.AVG(Summary!$AC$3:$AC$8,Summary!$AC$3:$AC$8),_xlfn.RANK.AVG(Summary!AL$3:AL$8,Summary!AL$3:AL$8,0)),0)</f>
        <v>0</v>
      </c>
      <c r="AL28">
        <f ca="1">IFERROR(CORREL(_xlfn.RANK.AVG(Summary!$AC$3:$AC$8,Summary!$AC$3:$AC$8),_xlfn.RANK.AVG(Summary!AM$3:AM$8,Summary!AM$3:AM$8,0)),0)</f>
        <v>0</v>
      </c>
      <c r="AM28">
        <f ca="1">IFERROR(CORREL(_xlfn.RANK.AVG(Summary!$AC$3:$AC$8,Summary!$AC$3:$AC$8),_xlfn.RANK.AVG(Summary!AN$3:AN$8,Summary!AN$3:AN$8,0)),0)</f>
        <v>0</v>
      </c>
      <c r="AN28">
        <f ca="1">IFERROR(CORREL(_xlfn.RANK.AVG(Summary!$AC$3:$AC$8,Summary!$AC$3:$AC$8),_xlfn.RANK.AVG(Summary!AO$3:AO$8,Summary!AO$3:AO$8,0)),0)</f>
        <v>0</v>
      </c>
      <c r="AO28">
        <f ca="1">IFERROR(CORREL(_xlfn.RANK.AVG(Summary!$AC$3:$AC$8,Summary!$AC$3:$AC$8),_xlfn.RANK.AVG(Summary!AP$3:AP$8,Summary!AP$3:AP$8,0)),0)</f>
        <v>0</v>
      </c>
      <c r="AP28">
        <f ca="1">IFERROR(CORREL(_xlfn.RANK.AVG(Summary!$AC$3:$AC$8,Summary!$AC$3:$AC$8),_xlfn.RANK.AVG(Summary!AQ$3:AQ$8,Summary!AQ$3:AQ$8,0)),0)</f>
        <v>0</v>
      </c>
      <c r="AQ28">
        <f ca="1">IFERROR(CORREL(_xlfn.RANK.AVG(Summary!$AC$3:$AC$8,Summary!$AC$3:$AC$8),_xlfn.RANK.AVG(Summary!AR$3:AR$8,Summary!AR$3:AR$8,0)),0)</f>
        <v>0</v>
      </c>
      <c r="AR28">
        <f ca="1">IFERROR(CORREL(_xlfn.RANK.AVG(Summary!$AC$3:$AC$8,Summary!$AC$3:$AC$8),_xlfn.RANK.AVG(Summary!AS$3:AS$8,Summary!AS$3:AS$8,0)),0)</f>
        <v>0</v>
      </c>
      <c r="AS28">
        <f ca="1">IFERROR(CORREL(_xlfn.RANK.AVG(Summary!$AC$3:$AC$8,Summary!$AC$3:$AC$8),_xlfn.RANK.AVG(Summary!AT$3:AT$8,Summary!AT$3:AT$8,0)),0)</f>
        <v>0</v>
      </c>
      <c r="AT28">
        <f ca="1">IFERROR(CORREL(_xlfn.RANK.AVG(Summary!$AC$3:$AC$8,Summary!$AC$3:$AC$8),_xlfn.RANK.AVG(Summary!AU$3:AU$8,Summary!AU$3:AU$8,0)),0)</f>
        <v>0</v>
      </c>
      <c r="AU28">
        <f ca="1">IFERROR(CORREL(_xlfn.RANK.AVG(Summary!$AC$3:$AC$8,Summary!$AC$3:$AC$8),_xlfn.RANK.AVG(Summary!AV$3:AV$8,Summary!AV$3:AV$8,0)),0)</f>
        <v>0</v>
      </c>
      <c r="AV28">
        <f ca="1">IFERROR(CORREL(_xlfn.RANK.AVG(Summary!$AC$3:$AC$8,Summary!$AC$3:$AC$8),_xlfn.RANK.AVG(Summary!AW$3:AW$8,Summary!AW$3:AW$8,0)),0)</f>
        <v>0</v>
      </c>
      <c r="AW28">
        <f ca="1">IFERROR(CORREL(_xlfn.RANK.AVG(Summary!$AC$3:$AC$8,Summary!$AC$3:$AC$8),_xlfn.RANK.AVG(Summary!AX$3:AX$8,Summary!AX$3:AX$8,0)),0)</f>
        <v>0</v>
      </c>
      <c r="AX28">
        <f ca="1">IFERROR(CORREL(_xlfn.RANK.AVG(Summary!$AC$3:$AC$8,Summary!$AC$3:$AC$8),_xlfn.RANK.AVG(Summary!AY$3:AY$8,Summary!AY$3:AY$8,0)),0)</f>
        <v>0</v>
      </c>
      <c r="AY28">
        <f ca="1">IFERROR(CORREL(_xlfn.RANK.AVG(Summary!$AC$3:$AC$8,Summary!$AC$3:$AC$8),_xlfn.RANK.AVG(Summary!AZ$3:AZ$8,Summary!AZ$3:AZ$8,0)),0)</f>
        <v>0</v>
      </c>
      <c r="AZ28">
        <f ca="1">IFERROR(CORREL(_xlfn.RANK.AVG(Summary!$AC$3:$AC$8,Summary!$AC$3:$AC$8),_xlfn.RANK.AVG(Summary!BA$3:BA$8,Summary!BA$3:BA$8,0)),0)</f>
        <v>0</v>
      </c>
      <c r="BA28">
        <f ca="1">IFERROR(CORREL(_xlfn.RANK.AVG(Summary!$AC$3:$AC$8,Summary!$AC$3:$AC$8),_xlfn.RANK.AVG(Summary!BB$3:BB$8,Summary!BB$3:BB$8,0)),0)</f>
        <v>0</v>
      </c>
      <c r="BB28">
        <f ca="1">IFERROR(CORREL(_xlfn.RANK.AVG(Summary!$AC$3:$AC$8,Summary!$AC$3:$AC$8),_xlfn.RANK.AVG(Summary!BC$3:BC$8,Summary!BC$3:BC$8,0)),0)</f>
        <v>0</v>
      </c>
      <c r="BC28">
        <f ca="1">IFERROR(CORREL(_xlfn.RANK.AVG(Summary!$AC$3:$AC$8,Summary!$AC$3:$AC$8),_xlfn.RANK.AVG(Summary!BD$3:BD$8,Summary!BD$3:BD$8,0)),0)</f>
        <v>0</v>
      </c>
      <c r="BD28">
        <f ca="1">IFERROR(CORREL(_xlfn.RANK.AVG(Summary!$AC$3:$AC$8,Summary!$AC$3:$AC$8),_xlfn.RANK.AVG(Summary!BE$3:BE$8,Summary!BE$3:BE$8,0)),0)</f>
        <v>0</v>
      </c>
      <c r="BE28">
        <f ca="1">IFERROR(CORREL(_xlfn.RANK.AVG(Summary!$AC$3:$AC$8,Summary!$AC$3:$AC$8),_xlfn.RANK.AVG(Summary!BF$3:BF$8,Summary!BF$3:BF$8,0)),0)</f>
        <v>0</v>
      </c>
      <c r="BF28">
        <f ca="1">IFERROR(CORREL(_xlfn.RANK.AVG(Summary!$AC$3:$AC$8,Summary!$AC$3:$AC$8),_xlfn.RANK.AVG(Summary!BG$3:BG$8,Summary!BG$3:BG$8,0)),0)</f>
        <v>0</v>
      </c>
      <c r="BG28">
        <f ca="1">IFERROR(CORREL(_xlfn.RANK.AVG(Summary!$AC$3:$AC$8,Summary!$AC$3:$AC$8),_xlfn.RANK.AVG(Summary!BH$3:BH$8,Summary!BH$3:BH$8,0)),0)</f>
        <v>0</v>
      </c>
      <c r="BH28">
        <f ca="1">IFERROR(CORREL(_xlfn.RANK.AVG(Summary!$AC$3:$AC$8,Summary!$AC$3:$AC$8),_xlfn.RANK.AVG(Summary!BI$3:BI$8,Summary!BI$3:BI$8,0)),0)</f>
        <v>0</v>
      </c>
      <c r="BI28">
        <f ca="1">IFERROR(CORREL(_xlfn.RANK.AVG(Summary!$AC$3:$AC$8,Summary!$AC$3:$AC$8),_xlfn.RANK.AVG(Summary!BJ$3:BJ$8,Summary!BJ$3:BJ$8,0)),0)</f>
        <v>0</v>
      </c>
      <c r="BJ28">
        <f ca="1">IFERROR(CORREL(_xlfn.RANK.AVG(Summary!$AC$3:$AC$8,Summary!$AC$3:$AC$8),_xlfn.RANK.AVG(Summary!BK$3:BK$8,Summary!BK$3:BK$8,0)),0)</f>
        <v>0</v>
      </c>
      <c r="BK28">
        <f ca="1">IFERROR(CORREL(_xlfn.RANK.AVG(Summary!$AC$3:$AC$8,Summary!$AC$3:$AC$8),_xlfn.RANK.AVG(Summary!BL$3:BL$8,Summary!BL$3:BL$8,0)),0)</f>
        <v>0</v>
      </c>
      <c r="BL28">
        <f ca="1">IFERROR(CORREL(_xlfn.RANK.AVG(Summary!$AC$3:$AC$8,Summary!$AC$3:$AC$8),_xlfn.RANK.AVG(Summary!BM$3:BM$8,Summary!BM$3:BM$8,0)),0)</f>
        <v>0</v>
      </c>
      <c r="BM28">
        <f ca="1">IFERROR(CORREL(_xlfn.RANK.AVG(Summary!$AC$3:$AC$8,Summary!$AC$3:$AC$8),_xlfn.RANK.AVG(Summary!BN$3:BN$8,Summary!BN$3:BN$8,0)),0)</f>
        <v>0</v>
      </c>
      <c r="BN28">
        <f ca="1">IFERROR(CORREL(_xlfn.RANK.AVG(Summary!$AC$3:$AC$8,Summary!$AC$3:$AC$8),_xlfn.RANK.AVG(Summary!BO$3:BO$8,Summary!BO$3:BO$8,0)),0)</f>
        <v>0</v>
      </c>
      <c r="BO28">
        <f ca="1">IFERROR(CORREL(_xlfn.RANK.AVG(Summary!$AC$3:$AC$8,Summary!$AC$3:$AC$8),_xlfn.RANK.AVG(Summary!BP$3:BP$8,Summary!BP$3:BP$8,0)),0)</f>
        <v>0</v>
      </c>
      <c r="BP28">
        <f ca="1">IFERROR(CORREL(_xlfn.RANK.AVG(Summary!$AC$3:$AC$8,Summary!$AC$3:$AC$8),_xlfn.RANK.AVG(Summary!BQ$3:BQ$8,Summary!BQ$3:BQ$8,0)),0)</f>
        <v>0</v>
      </c>
      <c r="BQ28">
        <f ca="1">IFERROR(CORREL(_xlfn.RANK.AVG(Summary!$AC$3:$AC$8,Summary!$AC$3:$AC$8),_xlfn.RANK.AVG(Summary!BR$3:BR$8,Summary!BR$3:BR$8,0)),0)</f>
        <v>0</v>
      </c>
      <c r="BR28">
        <f ca="1">IFERROR(CORREL(_xlfn.RANK.AVG(Summary!$AC$3:$AC$8,Summary!$AC$3:$AC$8),_xlfn.RANK.AVG(Summary!BS$3:BS$8,Summary!BS$3:BS$8,0)),0)</f>
        <v>0</v>
      </c>
      <c r="BS28">
        <f ca="1">IFERROR(CORREL(_xlfn.RANK.AVG(Summary!$AC$3:$AC$8,Summary!$AC$3:$AC$8),_xlfn.RANK.AVG(Summary!BT$3:BT$8,Summary!BT$3:BT$8,0)),0)</f>
        <v>0</v>
      </c>
      <c r="BT28">
        <f ca="1">IFERROR(CORREL(_xlfn.RANK.AVG(Summary!$AC$3:$AC$8,Summary!$AC$3:$AC$8),_xlfn.RANK.AVG(Summary!BU$3:BU$8,Summary!BU$3:BU$8,0)),0)</f>
        <v>0</v>
      </c>
      <c r="BU28">
        <f ca="1">IFERROR(CORREL(_xlfn.RANK.AVG(Summary!$AC$3:$AC$8,Summary!$AC$3:$AC$8),_xlfn.RANK.AVG(Summary!BV$3:BV$8,Summary!BV$3:BV$8,0)),0)</f>
        <v>0</v>
      </c>
      <c r="BV28">
        <f ca="1">IFERROR(CORREL(_xlfn.RANK.AVG(Summary!$AC$3:$AC$8,Summary!$AC$3:$AC$8),_xlfn.RANK.AVG(Summary!BW$3:BW$8,Summary!BW$3:BW$8,0)),0)</f>
        <v>0</v>
      </c>
      <c r="BW28">
        <f ca="1">IFERROR(CORREL(_xlfn.RANK.AVG(Summary!$AC$3:$AC$8,Summary!$AC$3:$AC$8),_xlfn.RANK.AVG(Summary!BX$3:BX$8,Summary!BX$3:BX$8,0)),0)</f>
        <v>0</v>
      </c>
      <c r="BX28">
        <f ca="1">IFERROR(CORREL(_xlfn.RANK.AVG(Summary!$AC$3:$AC$8,Summary!$AC$3:$AC$8),_xlfn.RANK.AVG(Summary!BY$3:BY$8,Summary!BY$3:BY$8,0)),0)</f>
        <v>0</v>
      </c>
      <c r="BY28">
        <f ca="1">IFERROR(CORREL(_xlfn.RANK.AVG(Summary!$AC$3:$AC$8,Summary!$AC$3:$AC$8),_xlfn.RANK.AVG(Summary!BZ$3:BZ$8,Summary!BZ$3:BZ$8,0)),0)</f>
        <v>0</v>
      </c>
      <c r="BZ28">
        <f ca="1">IFERROR(CORREL(_xlfn.RANK.AVG(Summary!$AC$3:$AC$8,Summary!$AC$3:$AC$8),_xlfn.RANK.AVG(Summary!CA$3:CA$8,Summary!CA$3:CA$8,0)),0)</f>
        <v>0</v>
      </c>
      <c r="CA28">
        <f ca="1">IFERROR(CORREL(_xlfn.RANK.AVG(Summary!$AC$3:$AC$8,Summary!$AC$3:$AC$8),_xlfn.RANK.AVG(Summary!CB$3:CB$8,Summary!CB$3:CB$8,0)),0)</f>
        <v>0</v>
      </c>
    </row>
    <row r="29" spans="1:79">
      <c r="A29" s="4" t="s">
        <v>43</v>
      </c>
      <c r="B29">
        <f ca="1">IFERROR(CORREL(_xlfn.RANK.AVG(Summary!$AD$3:$AD$8,Summary!$AD$3:$AD$8),_xlfn.RANK.AVG(Summary!C$3:C$8,Summary!C$3:C$8,0)),0)</f>
        <v>-0.8703882797784892</v>
      </c>
      <c r="C29">
        <f ca="1">IFERROR(CORREL(_xlfn.RANK.AVG(Summary!$AD$3:$AD$8,Summary!$AD$3:$AD$8),_xlfn.RANK.AVG(Summary!D$3:D$8,Summary!D$3:D$8,0)),0)</f>
        <v>-0.8703882797784892</v>
      </c>
      <c r="D29">
        <f ca="1">IFERROR(CORREL(_xlfn.RANK.AVG(Summary!$AD$3:$AD$8,Summary!$AD$3:$AD$8),_xlfn.RANK.AVG(Summary!E$3:E$8,Summary!E$3:E$8,0)),0)</f>
        <v>-0.85749292571254421</v>
      </c>
      <c r="E29">
        <f ca="1">IFERROR(CORREL(_xlfn.RANK.AVG(Summary!$AD$3:$AD$8,Summary!$AD$3:$AD$8),_xlfn.RANK.AVG(Summary!F$3:F$8,Summary!F$3:F$8,0)),0)</f>
        <v>0.3772968873135194</v>
      </c>
      <c r="F29">
        <f ca="1">IFERROR(CORREL(_xlfn.RANK.AVG(Summary!$AD$3:$AD$8,Summary!$AD$3:$AD$8),_xlfn.RANK.AVG(Summary!G$3:G$8,Summary!G$3:G$8,0)),0)</f>
        <v>-0.85749292571254421</v>
      </c>
      <c r="G29">
        <f ca="1">IFERROR(CORREL(_xlfn.RANK.AVG(Summary!$AD$3:$AD$8,Summary!$AD$3:$AD$8),_xlfn.RANK.AVG(Summary!H$3:H$8,Summary!H$3:H$8,0)),0)</f>
        <v>-0.85749292571254421</v>
      </c>
      <c r="H29">
        <f ca="1">IFERROR(CORREL(_xlfn.RANK.AVG(Summary!$AD$3:$AD$8,Summary!$AD$3:$AD$8),_xlfn.RANK.AVG(Summary!I$3:I$8,Summary!I$3:I$8,0)),0)</f>
        <v>0.68599434057003528</v>
      </c>
      <c r="I29">
        <f ca="1">IFERROR(CORREL(_xlfn.RANK.AVG(Summary!$AD$3:$AD$8,Summary!$AD$3:$AD$8),_xlfn.RANK.AVG(Summary!J$3:J$8,Summary!J$3:J$8,0)),0)</f>
        <v>-0.85749292571254421</v>
      </c>
      <c r="J29">
        <f ca="1">IFERROR(CORREL(_xlfn.RANK.AVG(Summary!$AD$3:$AD$8,Summary!$AD$3:$AD$8),_xlfn.RANK.AVG(Summary!K$3:K$8,Summary!K$3:K$8,0)),0)</f>
        <v>-0.85749292571254421</v>
      </c>
      <c r="K29">
        <f ca="1">IFERROR(CORREL(_xlfn.RANK.AVG(Summary!$AD$3:$AD$8,Summary!$AD$3:$AD$8),_xlfn.RANK.AVG(Summary!L$3:L$8,Summary!L$3:L$8,0)),0)</f>
        <v>0.68599434057003528</v>
      </c>
      <c r="L29">
        <f ca="1">IFERROR(CORREL(_xlfn.RANK.AVG(Summary!$AD$3:$AD$8,Summary!$AD$3:$AD$8),_xlfn.RANK.AVG(Summary!M$3:M$8,Summary!M$3:M$8,0)),0)</f>
        <v>-0.3772968873135194</v>
      </c>
      <c r="M29">
        <f ca="1">IFERROR(CORREL(_xlfn.RANK.AVG(Summary!$AD$3:$AD$8,Summary!$AD$3:$AD$8),_xlfn.RANK.AVG(Summary!N$3:N$8,Summary!N$3:N$8,0)),0)</f>
        <v>0.68599434057003528</v>
      </c>
      <c r="N29">
        <f ca="1">IFERROR(CORREL(_xlfn.RANK.AVG(Summary!$AD$3:$AD$8,Summary!$AD$3:$AD$8),_xlfn.RANK.AVG(Summary!O$3:O$8,Summary!O$3:O$8,0)),0)</f>
        <v>0.46475800154489</v>
      </c>
      <c r="O29">
        <f ca="1">IFERROR(CORREL(_xlfn.RANK.AVG(Summary!$AD$3:$AD$8,Summary!$AD$3:$AD$8),_xlfn.RANK.AVG(Summary!P$3:P$8,Summary!P$3:P$8,0)),0)</f>
        <v>0.46475800154489</v>
      </c>
      <c r="P29">
        <f ca="1">IFERROR(CORREL(_xlfn.RANK.AVG(Summary!$AD$3:$AD$8,Summary!$AD$3:$AD$8),_xlfn.RANK.AVG(Summary!Q$3:Q$8,Summary!Q$3:Q$8,0)),0)</f>
        <v>3.4815531191139566E-2</v>
      </c>
      <c r="Q29">
        <f ca="1">IFERROR(CORREL(_xlfn.RANK.AVG(Summary!$AD$3:$AD$8,Summary!$AD$3:$AD$8),_xlfn.RANK.AVG(Summary!R$3:R$8,Summary!R$3:R$8,0)),0)</f>
        <v>-0.91999999999999982</v>
      </c>
      <c r="R29">
        <f ca="1">IFERROR(CORREL(_xlfn.RANK.AVG(Summary!$AD$3:$AD$8,Summary!$AD$3:$AD$8),_xlfn.RANK.AVG(Summary!S$3:S$8,Summary!S$3:S$8,0)),0)</f>
        <v>-0.89802651013387447</v>
      </c>
      <c r="S29">
        <f ca="1">IFERROR(CORREL(_xlfn.RANK.AVG(Summary!$AD$3:$AD$8,Summary!$AD$3:$AD$8),_xlfn.RANK.AVG(Summary!T$3:T$8,Summary!T$3:T$8,0)),0)</f>
        <v>-0.99999999999999978</v>
      </c>
      <c r="T29">
        <f ca="1">IFERROR(CORREL(_xlfn.RANK.AVG(Summary!$AD$3:$AD$8,Summary!$AD$3:$AD$8),_xlfn.RANK.AVG(Summary!U$3:U$8,Summary!U$3:U$8,0)),0)</f>
        <v>0.91999999999999982</v>
      </c>
      <c r="U29">
        <f ca="1">IFERROR(CORREL(_xlfn.RANK.AVG(Summary!$AD$3:$AD$8,Summary!$AD$3:$AD$8),_xlfn.RANK.AVG(Summary!V$3:V$8,Summary!V$3:V$8,0)),0)</f>
        <v>0.77459666924148329</v>
      </c>
      <c r="V29">
        <f ca="1">IFERROR(CORREL(_xlfn.RANK.AVG(Summary!$AD$3:$AD$8,Summary!$AD$3:$AD$8),_xlfn.RANK.AVG(Summary!W$3:W$8,Summary!W$3:W$8,0)),0)</f>
        <v>-3.4815531191139566E-2</v>
      </c>
      <c r="W29">
        <f ca="1">IFERROR(CORREL(_xlfn.RANK.AVG(Summary!$AD$3:$AD$8,Summary!$AD$3:$AD$8),_xlfn.RANK.AVG(Summary!X$3:X$8,Summary!X$3:X$8,0)),0)</f>
        <v>0.78889349165554057</v>
      </c>
      <c r="X29">
        <f ca="1">IFERROR(CORREL(_xlfn.RANK.AVG(Summary!$AD$3:$AD$8,Summary!$AD$3:$AD$8),_xlfn.RANK.AVG(Summary!Y$3:Y$8,Summary!Y$3:Y$8,0)),0)</f>
        <v>-3.4299717028501764E-2</v>
      </c>
      <c r="Y29">
        <f ca="1">IFERROR(CORREL(_xlfn.RANK.AVG(Summary!$AD$3:$AD$8,Summary!$AD$3:$AD$8),_xlfn.RANK.AVG(Summary!Z$3:Z$8,Summary!Z$3:Z$8,0)),0)</f>
        <v>0.99999999999999978</v>
      </c>
      <c r="Z29">
        <f ca="1">IFERROR(CORREL(_xlfn.RANK.AVG(Summary!$AD$3:$AD$8,Summary!$AD$3:$AD$8),_xlfn.RANK.AVG(Summary!AA$3:AA$8,Summary!AA$3:AA$8,0)),0)</f>
        <v>0</v>
      </c>
      <c r="AA29">
        <f ca="1">IFERROR(CORREL(_xlfn.RANK.AVG(Summary!$AD$3:$AD$8,Summary!$AD$3:$AD$8),_xlfn.RANK.AVG(Summary!AB$3:AB$8,Summary!AB$3:AB$8,0)),0)</f>
        <v>0.46697378526961464</v>
      </c>
      <c r="AB29">
        <f ca="1">IFERROR(CORREL(_xlfn.RANK.AVG(Summary!$AD$3:$AD$8,Summary!$AD$3:$AD$8),_xlfn.RANK.AVG(Summary!AC$3:AC$8,Summary!AC$3:AC$8,0)),0)</f>
        <v>0</v>
      </c>
      <c r="AC29">
        <f ca="1">IFERROR(CORREL(_xlfn.RANK.AVG(Summary!$AD$3:$AD$8,Summary!$AD$3:$AD$8),_xlfn.RANK.AVG(Summary!AD$3:AD$8,Summary!AD$3:AD$8,0)),0)</f>
        <v>0.99999999999999978</v>
      </c>
      <c r="AD29">
        <f ca="1">IFERROR(CORREL(_xlfn.RANK.AVG(Summary!$AD$3:$AD$8,Summary!$AD$3:$AD$8),_xlfn.RANK.AVG(Summary!AE$3:AE$8,Summary!AE$3:AE$8,0)),0)</f>
        <v>-3.4299717028501764E-2</v>
      </c>
      <c r="AE29">
        <f ca="1">IFERROR(CORREL(_xlfn.RANK.AVG(Summary!$AD$3:$AD$8,Summary!$AD$3:$AD$8),_xlfn.RANK.AVG(Summary!AF$3:AF$8,Summary!AF$3:AF$8,0)),0)</f>
        <v>0</v>
      </c>
      <c r="AF29">
        <f ca="1">IFERROR(CORREL(_xlfn.RANK.AVG(Summary!$AD$3:$AD$8,Summary!$AD$3:$AD$8),_xlfn.RANK.AVG(Summary!AG$3:AG$8,Summary!AG$3:AG$8,0)),0)</f>
        <v>-0.80075721739621009</v>
      </c>
      <c r="AG29">
        <f ca="1">IFERROR(CORREL(_xlfn.RANK.AVG(Summary!$AD$3:$AD$8,Summary!$AD$3:$AD$8),_xlfn.RANK.AVG(Summary!AH$3:AH$8,Summary!AH$3:AH$8,0)),0)</f>
        <v>0.77459666924148329</v>
      </c>
      <c r="AH29">
        <f ca="1">IFERROR(CORREL(_xlfn.RANK.AVG(Summary!$AD$3:$AD$8,Summary!$AD$3:$AD$8),_xlfn.RANK.AVG(Summary!AI$3:AI$8,Summary!AI$3:AI$8,0)),0)</f>
        <v>-0.91999999999999982</v>
      </c>
      <c r="AI29">
        <f ca="1">IFERROR(CORREL(_xlfn.RANK.AVG(Summary!$AD$3:$AD$8,Summary!$AD$3:$AD$8),_xlfn.RANK.AVG(Summary!AJ$3:AJ$8,Summary!AJ$3:AJ$8,0)),0)</f>
        <v>0.21999999999999992</v>
      </c>
      <c r="AJ29">
        <f ca="1">IFERROR(CORREL(_xlfn.RANK.AVG(Summary!$AD$3:$AD$8,Summary!$AD$3:$AD$8),_xlfn.RANK.AVG(Summary!AK$3:AK$8,Summary!AK$3:AK$8,0)),0)</f>
        <v>0</v>
      </c>
      <c r="AK29">
        <f ca="1">IFERROR(CORREL(_xlfn.RANK.AVG(Summary!$AD$3:$AD$8,Summary!$AD$3:$AD$8),_xlfn.RANK.AVG(Summary!AL$3:AL$8,Summary!AL$3:AL$8,0)),0)</f>
        <v>-0.77459666924148329</v>
      </c>
      <c r="AL29">
        <f ca="1">IFERROR(CORREL(_xlfn.RANK.AVG(Summary!$AD$3:$AD$8,Summary!$AD$3:$AD$8),_xlfn.RANK.AVG(Summary!AM$3:AM$8,Summary!AM$3:AM$8,0)),0)</f>
        <v>3.4815531191139566E-2</v>
      </c>
      <c r="AM29">
        <f ca="1">IFERROR(CORREL(_xlfn.RANK.AVG(Summary!$AD$3:$AD$8,Summary!$AD$3:$AD$8),_xlfn.RANK.AVG(Summary!AN$3:AN$8,Summary!AN$3:AN$8,0)),0)</f>
        <v>-0.99999999999999978</v>
      </c>
      <c r="AN29">
        <f ca="1">IFERROR(CORREL(_xlfn.RANK.AVG(Summary!$AD$3:$AD$8,Summary!$AD$3:$AD$8),_xlfn.RANK.AVG(Summary!AO$3:AO$8,Summary!AO$3:AO$8,0)),0)</f>
        <v>0</v>
      </c>
      <c r="AO29">
        <f ca="1">IFERROR(CORREL(_xlfn.RANK.AVG(Summary!$AD$3:$AD$8,Summary!$AD$3:$AD$8),_xlfn.RANK.AVG(Summary!AP$3:AP$8,Summary!AP$3:AP$8,0)),0)</f>
        <v>-0.3772968873135194</v>
      </c>
      <c r="AP29">
        <f ca="1">IFERROR(CORREL(_xlfn.RANK.AVG(Summary!$AD$3:$AD$8,Summary!$AD$3:$AD$8),_xlfn.RANK.AVG(Summary!AQ$3:AQ$8,Summary!AQ$3:AQ$8,0)),0)</f>
        <v>0</v>
      </c>
      <c r="AQ29">
        <f ca="1">IFERROR(CORREL(_xlfn.RANK.AVG(Summary!$AD$3:$AD$8,Summary!$AD$3:$AD$8),_xlfn.RANK.AVG(Summary!AR$3:AR$8,Summary!AR$3:AR$8,0)),0)</f>
        <v>-0.44589632137052287</v>
      </c>
      <c r="AR29">
        <f ca="1">IFERROR(CORREL(_xlfn.RANK.AVG(Summary!$AD$3:$AD$8,Summary!$AD$3:$AD$8),_xlfn.RANK.AVG(Summary!AS$3:AS$8,Summary!AS$3:AS$8,0)),0)</f>
        <v>-3.4815531191139566E-2</v>
      </c>
      <c r="AS29">
        <f ca="1">IFERROR(CORREL(_xlfn.RANK.AVG(Summary!$AD$3:$AD$8,Summary!$AD$3:$AD$8),_xlfn.RANK.AVG(Summary!AT$3:AT$8,Summary!AT$3:AT$8,0)),0)</f>
        <v>0</v>
      </c>
      <c r="AT29">
        <f ca="1">IFERROR(CORREL(_xlfn.RANK.AVG(Summary!$AD$3:$AD$8,Summary!$AD$3:$AD$8),_xlfn.RANK.AVG(Summary!AU$3:AU$8,Summary!AU$3:AU$8,0)),0)</f>
        <v>-0.91999999999999982</v>
      </c>
      <c r="AU29">
        <f ca="1">IFERROR(CORREL(_xlfn.RANK.AVG(Summary!$AD$3:$AD$8,Summary!$AD$3:$AD$8),_xlfn.RANK.AVG(Summary!AV$3:AV$8,Summary!AV$3:AV$8,0)),0)</f>
        <v>-0.46697378526961464</v>
      </c>
      <c r="AV29">
        <f ca="1">IFERROR(CORREL(_xlfn.RANK.AVG(Summary!$AD$3:$AD$8,Summary!$AD$3:$AD$8),_xlfn.RANK.AVG(Summary!AW$3:AW$8,Summary!AW$3:AW$8,0)),0)</f>
        <v>-0.46697378526961464</v>
      </c>
      <c r="AW29">
        <f ca="1">IFERROR(CORREL(_xlfn.RANK.AVG(Summary!$AD$3:$AD$8,Summary!$AD$3:$AD$8),_xlfn.RANK.AVG(Summary!AX$3:AX$8,Summary!AX$3:AX$8,0)),0)</f>
        <v>-0.46697378526961464</v>
      </c>
      <c r="AX29">
        <f ca="1">IFERROR(CORREL(_xlfn.RANK.AVG(Summary!$AD$3:$AD$8,Summary!$AD$3:$AD$8),_xlfn.RANK.AVG(Summary!AY$3:AY$8,Summary!AY$3:AY$8,0)),0)</f>
        <v>0.46697378526961464</v>
      </c>
      <c r="AY29">
        <f ca="1">IFERROR(CORREL(_xlfn.RANK.AVG(Summary!$AD$3:$AD$8,Summary!$AD$3:$AD$8),_xlfn.RANK.AVG(Summary!AZ$3:AZ$8,Summary!AZ$3:AZ$8,0)),0)</f>
        <v>-0.68599434057003528</v>
      </c>
      <c r="AZ29">
        <f ca="1">IFERROR(CORREL(_xlfn.RANK.AVG(Summary!$AD$3:$AD$8,Summary!$AD$3:$AD$8),_xlfn.RANK.AVG(Summary!BA$3:BA$8,Summary!BA$3:BA$8,0)),0)</f>
        <v>0</v>
      </c>
      <c r="BA29">
        <f ca="1">IFERROR(CORREL(_xlfn.RANK.AVG(Summary!$AD$3:$AD$8,Summary!$AD$3:$AD$8),_xlfn.RANK.AVG(Summary!BB$3:BB$8,Summary!BB$3:BB$8,0)),0)</f>
        <v>0.85749292571254421</v>
      </c>
      <c r="BB29">
        <f ca="1">IFERROR(CORREL(_xlfn.RANK.AVG(Summary!$AD$3:$AD$8,Summary!$AD$3:$AD$8),_xlfn.RANK.AVG(Summary!BC$3:BC$8,Summary!BC$3:BC$8,0)),0)</f>
        <v>0.4898979485566356</v>
      </c>
      <c r="BC29">
        <f ca="1">IFERROR(CORREL(_xlfn.RANK.AVG(Summary!$AD$3:$AD$8,Summary!$AD$3:$AD$8),_xlfn.RANK.AVG(Summary!BD$3:BD$8,Summary!BD$3:BD$8,0)),0)</f>
        <v>0.51449575542752646</v>
      </c>
      <c r="BD29">
        <f ca="1">IFERROR(CORREL(_xlfn.RANK.AVG(Summary!$AD$3:$AD$8,Summary!$AD$3:$AD$8),_xlfn.RANK.AVG(Summary!BE$3:BE$8,Summary!BE$3:BE$8,0)),0)</f>
        <v>-3.4299717028501764E-2</v>
      </c>
      <c r="BE29">
        <f ca="1">IFERROR(CORREL(_xlfn.RANK.AVG(Summary!$AD$3:$AD$8,Summary!$AD$3:$AD$8),_xlfn.RANK.AVG(Summary!BF$3:BF$8,Summary!BF$3:BF$8,0)),0)</f>
        <v>3.4299717028501764E-2</v>
      </c>
      <c r="BF29">
        <f ca="1">IFERROR(CORREL(_xlfn.RANK.AVG(Summary!$AD$3:$AD$8,Summary!$AD$3:$AD$8),_xlfn.RANK.AVG(Summary!BG$3:BG$8,Summary!BG$3:BG$8,0)),0)</f>
        <v>0.68599434057003528</v>
      </c>
      <c r="BG29">
        <f ca="1">IFERROR(CORREL(_xlfn.RANK.AVG(Summary!$AD$3:$AD$8,Summary!$AD$3:$AD$8),_xlfn.RANK.AVG(Summary!BH$3:BH$8,Summary!BH$3:BH$8,0)),0)</f>
        <v>0.68599434057003528</v>
      </c>
      <c r="BH29">
        <f ca="1">IFERROR(CORREL(_xlfn.RANK.AVG(Summary!$AD$3:$AD$8,Summary!$AD$3:$AD$8),_xlfn.RANK.AVG(Summary!BI$3:BI$8,Summary!BI$3:BI$8,0)),0)</f>
        <v>0</v>
      </c>
      <c r="BI29">
        <f ca="1">IFERROR(CORREL(_xlfn.RANK.AVG(Summary!$AD$3:$AD$8,Summary!$AD$3:$AD$8),_xlfn.RANK.AVG(Summary!BJ$3:BJ$8,Summary!BJ$3:BJ$8,0)),0)</f>
        <v>0</v>
      </c>
      <c r="BJ29">
        <f ca="1">IFERROR(CORREL(_xlfn.RANK.AVG(Summary!$AD$3:$AD$8,Summary!$AD$3:$AD$8),_xlfn.RANK.AVG(Summary!BK$3:BK$8,Summary!BK$3:BK$8,0)),0)</f>
        <v>-0.44589632137052287</v>
      </c>
      <c r="BK29">
        <f ca="1">IFERROR(CORREL(_xlfn.RANK.AVG(Summary!$AD$3:$AD$8,Summary!$AD$3:$AD$8),_xlfn.RANK.AVG(Summary!BL$3:BL$8,Summary!BL$3:BL$8,0)),0)</f>
        <v>-0.30983866769659335</v>
      </c>
      <c r="BL29">
        <f ca="1">IFERROR(CORREL(_xlfn.RANK.AVG(Summary!$AD$3:$AD$8,Summary!$AD$3:$AD$8),_xlfn.RANK.AVG(Summary!BM$3:BM$8,Summary!BM$3:BM$8,0)),0)</f>
        <v>3.4299717028501764E-2</v>
      </c>
      <c r="BM29">
        <f ca="1">IFERROR(CORREL(_xlfn.RANK.AVG(Summary!$AD$3:$AD$8,Summary!$AD$3:$AD$8),_xlfn.RANK.AVG(Summary!BN$3:BN$8,Summary!BN$3:BN$8,0)),0)</f>
        <v>0.57445626465380284</v>
      </c>
      <c r="BN29">
        <f ca="1">IFERROR(CORREL(_xlfn.RANK.AVG(Summary!$AD$3:$AD$8,Summary!$AD$3:$AD$8),_xlfn.RANK.AVG(Summary!BO$3:BO$8,Summary!BO$3:BO$8,0)),0)</f>
        <v>-6.8599434057003528E-2</v>
      </c>
      <c r="BO29">
        <f ca="1">IFERROR(CORREL(_xlfn.RANK.AVG(Summary!$AD$3:$AD$8,Summary!$AD$3:$AD$8),_xlfn.RANK.AVG(Summary!BP$3:BP$8,Summary!BP$3:BP$8,0)),0)</f>
        <v>-0.85749292571254421</v>
      </c>
      <c r="BP29">
        <f ca="1">IFERROR(CORREL(_xlfn.RANK.AVG(Summary!$AD$3:$AD$8,Summary!$AD$3:$AD$8),_xlfn.RANK.AVG(Summary!BQ$3:BQ$8,Summary!BQ$3:BQ$8,0)),0)</f>
        <v>0.4898979485566356</v>
      </c>
      <c r="BQ29">
        <f ca="1">IFERROR(CORREL(_xlfn.RANK.AVG(Summary!$AD$3:$AD$8,Summary!$AD$3:$AD$8),_xlfn.RANK.AVG(Summary!BR$3:BR$8,Summary!BR$3:BR$8,0)),0)</f>
        <v>0.51449575542752646</v>
      </c>
      <c r="BR29">
        <f ca="1">IFERROR(CORREL(_xlfn.RANK.AVG(Summary!$AD$3:$AD$8,Summary!$AD$3:$AD$8),_xlfn.RANK.AVG(Summary!BS$3:BS$8,Summary!BS$3:BS$8,0)),0)</f>
        <v>0.51449575542752646</v>
      </c>
      <c r="BS29">
        <f ca="1">IFERROR(CORREL(_xlfn.RANK.AVG(Summary!$AD$3:$AD$8,Summary!$AD$3:$AD$8),_xlfn.RANK.AVG(Summary!BT$3:BT$8,Summary!BT$3:BT$8,0)),0)</f>
        <v>0.68599434057003528</v>
      </c>
      <c r="BT29">
        <f ca="1">IFERROR(CORREL(_xlfn.RANK.AVG(Summary!$AD$3:$AD$8,Summary!$AD$3:$AD$8),_xlfn.RANK.AVG(Summary!BU$3:BU$8,Summary!BU$3:BU$8,0)),0)</f>
        <v>-0.85749292571254421</v>
      </c>
      <c r="BU29">
        <f ca="1">IFERROR(CORREL(_xlfn.RANK.AVG(Summary!$AD$3:$AD$8,Summary!$AD$3:$AD$8),_xlfn.RANK.AVG(Summary!BV$3:BV$8,Summary!BV$3:BV$8,0)),0)</f>
        <v>0.3772968873135194</v>
      </c>
      <c r="BV29">
        <f ca="1">IFERROR(CORREL(_xlfn.RANK.AVG(Summary!$AD$3:$AD$8,Summary!$AD$3:$AD$8),_xlfn.RANK.AVG(Summary!BW$3:BW$8,Summary!BW$3:BW$8,0)),0)</f>
        <v>0</v>
      </c>
      <c r="BW29">
        <f ca="1">IFERROR(CORREL(_xlfn.RANK.AVG(Summary!$AD$3:$AD$8,Summary!$AD$3:$AD$8),_xlfn.RANK.AVG(Summary!BX$3:BX$8,Summary!BX$3:BX$8,0)),0)</f>
        <v>0.3772968873135194</v>
      </c>
      <c r="BX29">
        <f ca="1">IFERROR(CORREL(_xlfn.RANK.AVG(Summary!$AD$3:$AD$8,Summary!$AD$3:$AD$8),_xlfn.RANK.AVG(Summary!BY$3:BY$8,Summary!BY$3:BY$8,0)),0)</f>
        <v>0.85749292571254421</v>
      </c>
      <c r="BY29">
        <f ca="1">IFERROR(CORREL(_xlfn.RANK.AVG(Summary!$AD$3:$AD$8,Summary!$AD$3:$AD$8),_xlfn.RANK.AVG(Summary!BZ$3:BZ$8,Summary!BZ$3:BZ$8,0)),0)</f>
        <v>-0.46697378526961464</v>
      </c>
      <c r="BZ29">
        <f ca="1">IFERROR(CORREL(_xlfn.RANK.AVG(Summary!$AD$3:$AD$8,Summary!$AD$3:$AD$8),_xlfn.RANK.AVG(Summary!CA$3:CA$8,Summary!CA$3:CA$8,0)),0)</f>
        <v>-0.85749292571254421</v>
      </c>
      <c r="CA29">
        <f ca="1">IFERROR(CORREL(_xlfn.RANK.AVG(Summary!$AD$3:$AD$8,Summary!$AD$3:$AD$8),_xlfn.RANK.AVG(Summary!CB$3:CB$8,Summary!CB$3:CB$8,0)),0)</f>
        <v>-0.13719886811400706</v>
      </c>
    </row>
    <row r="30" spans="1:79">
      <c r="A30" s="4" t="s">
        <v>12</v>
      </c>
      <c r="B30">
        <f ca="1">IFERROR(CORREL(_xlfn.RANK.AVG(Summary!$AE$3:$AE$8,Summary!$AE$3:$AE$8),_xlfn.RANK.AVG(Summary!C$3:C$8,Summary!C$3:C$8,0)),0)</f>
        <v>0.50751921892255225</v>
      </c>
      <c r="C30">
        <f ca="1">IFERROR(CORREL(_xlfn.RANK.AVG(Summary!$AE$3:$AE$8,Summary!$AE$3:$AE$8),_xlfn.RANK.AVG(Summary!D$3:D$8,Summary!D$3:D$8,0)),0)</f>
        <v>0.50751921892255225</v>
      </c>
      <c r="D30">
        <f ca="1">IFERROR(CORREL(_xlfn.RANK.AVG(Summary!$AE$3:$AE$8,Summary!$AE$3:$AE$8),_xlfn.RANK.AVG(Summary!E$3:E$8,Summary!E$3:E$8,0)),0)</f>
        <v>0.47058823529411753</v>
      </c>
      <c r="E30">
        <f ca="1">IFERROR(CORREL(_xlfn.RANK.AVG(Summary!$AE$3:$AE$8,Summary!$AE$3:$AE$8),_xlfn.RANK.AVG(Summary!F$3:F$8,Summary!F$3:F$8,0)),0)</f>
        <v>-0.35294117647058815</v>
      </c>
      <c r="F30">
        <f ca="1">IFERROR(CORREL(_xlfn.RANK.AVG(Summary!$AE$3:$AE$8,Summary!$AE$3:$AE$8),_xlfn.RANK.AVG(Summary!G$3:G$8,Summary!G$3:G$8,0)),0)</f>
        <v>0.47058823529411753</v>
      </c>
      <c r="G30">
        <f ca="1">IFERROR(CORREL(_xlfn.RANK.AVG(Summary!$AE$3:$AE$8,Summary!$AE$3:$AE$8),_xlfn.RANK.AVG(Summary!H$3:H$8,Summary!H$3:H$8,0)),0)</f>
        <v>0.47058823529411753</v>
      </c>
      <c r="H30">
        <f ca="1">IFERROR(CORREL(_xlfn.RANK.AVG(Summary!$AE$3:$AE$8,Summary!$AE$3:$AE$8),_xlfn.RANK.AVG(Summary!I$3:I$8,Summary!I$3:I$8,0)),0)</f>
        <v>-5.8823529411764691E-2</v>
      </c>
      <c r="I30">
        <f ca="1">IFERROR(CORREL(_xlfn.RANK.AVG(Summary!$AE$3:$AE$8,Summary!$AE$3:$AE$8),_xlfn.RANK.AVG(Summary!J$3:J$8,Summary!J$3:J$8,0)),0)</f>
        <v>0.47058823529411753</v>
      </c>
      <c r="J30">
        <f ca="1">IFERROR(CORREL(_xlfn.RANK.AVG(Summary!$AE$3:$AE$8,Summary!$AE$3:$AE$8),_xlfn.RANK.AVG(Summary!K$3:K$8,Summary!K$3:K$8,0)),0)</f>
        <v>0.52941176470588225</v>
      </c>
      <c r="K30">
        <f ca="1">IFERROR(CORREL(_xlfn.RANK.AVG(Summary!$AE$3:$AE$8,Summary!$AE$3:$AE$8),_xlfn.RANK.AVG(Summary!L$3:L$8,Summary!L$3:L$8,0)),0)</f>
        <v>-5.8823529411764691E-2</v>
      </c>
      <c r="L30">
        <f ca="1">IFERROR(CORREL(_xlfn.RANK.AVG(Summary!$AE$3:$AE$8,Summary!$AE$3:$AE$8),_xlfn.RANK.AVG(Summary!M$3:M$8,Summary!M$3:M$8,0)),0)</f>
        <v>0.35294117647058815</v>
      </c>
      <c r="M30">
        <f ca="1">IFERROR(CORREL(_xlfn.RANK.AVG(Summary!$AE$3:$AE$8,Summary!$AE$3:$AE$8),_xlfn.RANK.AVG(Summary!N$3:N$8,Summary!N$3:N$8,0)),0)</f>
        <v>-5.8823529411764691E-2</v>
      </c>
      <c r="N30">
        <f ca="1">IFERROR(CORREL(_xlfn.RANK.AVG(Summary!$AE$3:$AE$8,Summary!$AE$3:$AE$8),_xlfn.RANK.AVG(Summary!O$3:O$8,Summary!O$3:O$8,0)),0)</f>
        <v>0.13284223283101429</v>
      </c>
      <c r="O30">
        <f ca="1">IFERROR(CORREL(_xlfn.RANK.AVG(Summary!$AE$3:$AE$8,Summary!$AE$3:$AE$8),_xlfn.RANK.AVG(Summary!P$3:P$8,Summary!P$3:P$8,0)),0)</f>
        <v>0.13284223283101429</v>
      </c>
      <c r="P30">
        <f ca="1">IFERROR(CORREL(_xlfn.RANK.AVG(Summary!$AE$3:$AE$8,Summary!$AE$3:$AE$8),_xlfn.RANK.AVG(Summary!Q$3:Q$8,Summary!Q$3:Q$8,0)),0)</f>
        <v>0.92547622274112473</v>
      </c>
      <c r="Q30">
        <f ca="1">IFERROR(CORREL(_xlfn.RANK.AVG(Summary!$AE$3:$AE$8,Summary!$AE$3:$AE$8),_xlfn.RANK.AVG(Summary!R$3:R$8,Summary!R$3:R$8,0)),0)</f>
        <v>-3.4299717028501764E-2</v>
      </c>
      <c r="R30">
        <f ca="1">IFERROR(CORREL(_xlfn.RANK.AVG(Summary!$AE$3:$AE$8,Summary!$AE$3:$AE$8),_xlfn.RANK.AVG(Summary!S$3:S$8,Summary!S$3:S$8,0)),0)</f>
        <v>0.21561438627179408</v>
      </c>
      <c r="S30">
        <f ca="1">IFERROR(CORREL(_xlfn.RANK.AVG(Summary!$AE$3:$AE$8,Summary!$AE$3:$AE$8),_xlfn.RANK.AVG(Summary!T$3:T$8,Summary!T$3:T$8,0)),0)</f>
        <v>3.4299717028501764E-2</v>
      </c>
      <c r="T30">
        <f ca="1">IFERROR(CORREL(_xlfn.RANK.AVG(Summary!$AE$3:$AE$8,Summary!$AE$3:$AE$8),_xlfn.RANK.AVG(Summary!U$3:U$8,Summary!U$3:U$8,0)),0)</f>
        <v>3.4299717028501764E-2</v>
      </c>
      <c r="U30">
        <f ca="1">IFERROR(CORREL(_xlfn.RANK.AVG(Summary!$AE$3:$AE$8,Summary!$AE$3:$AE$8),_xlfn.RANK.AVG(Summary!V$3:V$8,Summary!V$3:V$8,0)),0)</f>
        <v>-0.13284223283101429</v>
      </c>
      <c r="V30">
        <f ca="1">IFERROR(CORREL(_xlfn.RANK.AVG(Summary!$AE$3:$AE$8,Summary!$AE$3:$AE$8),_xlfn.RANK.AVG(Summary!W$3:W$8,Summary!W$3:W$8,0)),0)</f>
        <v>0.98518436614377791</v>
      </c>
      <c r="W30">
        <f ca="1">IFERROR(CORREL(_xlfn.RANK.AVG(Summary!$AE$3:$AE$8,Summary!$AE$3:$AE$8),_xlfn.RANK.AVG(Summary!X$3:X$8,Summary!X$3:X$8,0)),0)</f>
        <v>-0.41176470588235287</v>
      </c>
      <c r="X30">
        <f ca="1">IFERROR(CORREL(_xlfn.RANK.AVG(Summary!$AE$3:$AE$8,Summary!$AE$3:$AE$8),_xlfn.RANK.AVG(Summary!Y$3:Y$8,Summary!Y$3:Y$8,0)),0)</f>
        <v>-0.88235294117647045</v>
      </c>
      <c r="Y30">
        <f ca="1">IFERROR(CORREL(_xlfn.RANK.AVG(Summary!$AE$3:$AE$8,Summary!$AE$3:$AE$8),_xlfn.RANK.AVG(Summary!Z$3:Z$8,Summary!Z$3:Z$8,0)),0)</f>
        <v>-3.4299717028501764E-2</v>
      </c>
      <c r="Z30">
        <f ca="1">IFERROR(CORREL(_xlfn.RANK.AVG(Summary!$AE$3:$AE$8,Summary!$AE$3:$AE$8),_xlfn.RANK.AVG(Summary!AA$3:AA$8,Summary!AA$3:AA$8,0)),0)</f>
        <v>0</v>
      </c>
      <c r="AA30">
        <f ca="1">IFERROR(CORREL(_xlfn.RANK.AVG(Summary!$AE$3:$AE$8,Summary!$AE$3:$AE$8),_xlfn.RANK.AVG(Summary!AB$3:AB$8,Summary!AB$3:AB$8,0)),0)</f>
        <v>-0.40042671736190327</v>
      </c>
      <c r="AB30">
        <f ca="1">IFERROR(CORREL(_xlfn.RANK.AVG(Summary!$AE$3:$AE$8,Summary!$AE$3:$AE$8),_xlfn.RANK.AVG(Summary!AC$3:AC$8,Summary!AC$3:AC$8,0)),0)</f>
        <v>0</v>
      </c>
      <c r="AC30">
        <f ca="1">IFERROR(CORREL(_xlfn.RANK.AVG(Summary!$AE$3:$AE$8,Summary!$AE$3:$AE$8),_xlfn.RANK.AVG(Summary!AD$3:AD$8,Summary!AD$3:AD$8,0)),0)</f>
        <v>-3.4299717028501764E-2</v>
      </c>
      <c r="AD30">
        <f ca="1">IFERROR(CORREL(_xlfn.RANK.AVG(Summary!$AE$3:$AE$8,Summary!$AE$3:$AE$8),_xlfn.RANK.AVG(Summary!AE$3:AE$8,Summary!AE$3:AE$8,0)),0)</f>
        <v>0.99999999999999989</v>
      </c>
      <c r="AE30">
        <f ca="1">IFERROR(CORREL(_xlfn.RANK.AVG(Summary!$AE$3:$AE$8,Summary!$AE$3:$AE$8),_xlfn.RANK.AVG(Summary!AF$3:AF$8,Summary!AF$3:AF$8,0)),0)</f>
        <v>0</v>
      </c>
      <c r="AF30">
        <f ca="1">IFERROR(CORREL(_xlfn.RANK.AVG(Summary!$AE$3:$AE$8,Summary!$AE$3:$AE$8),_xlfn.RANK.AVG(Summary!AG$3:AG$8,Summary!AG$3:AG$8,0)),0)</f>
        <v>0.44781107551989907</v>
      </c>
      <c r="AG30">
        <f ca="1">IFERROR(CORREL(_xlfn.RANK.AVG(Summary!$AE$3:$AE$8,Summary!$AE$3:$AE$8),_xlfn.RANK.AVG(Summary!AH$3:AH$8,Summary!AH$3:AH$8,0)),0)</f>
        <v>-0.13284223283101429</v>
      </c>
      <c r="AH30">
        <f ca="1">IFERROR(CORREL(_xlfn.RANK.AVG(Summary!$AE$3:$AE$8,Summary!$AE$3:$AE$8),_xlfn.RANK.AVG(Summary!AI$3:AI$8,Summary!AI$3:AI$8,0)),0)</f>
        <v>-3.4299717028501764E-2</v>
      </c>
      <c r="AI30">
        <f ca="1">IFERROR(CORREL(_xlfn.RANK.AVG(Summary!$AE$3:$AE$8,Summary!$AE$3:$AE$8),_xlfn.RANK.AVG(Summary!AJ$3:AJ$8,Summary!AJ$3:AJ$8,0)),0)</f>
        <v>-0.44589632137052287</v>
      </c>
      <c r="AJ30">
        <f ca="1">IFERROR(CORREL(_xlfn.RANK.AVG(Summary!$AE$3:$AE$8,Summary!$AE$3:$AE$8),_xlfn.RANK.AVG(Summary!AK$3:AK$8,Summary!AK$3:AK$8,0)),0)</f>
        <v>0</v>
      </c>
      <c r="AK30">
        <f ca="1">IFERROR(CORREL(_xlfn.RANK.AVG(Summary!$AE$3:$AE$8,Summary!$AE$3:$AE$8),_xlfn.RANK.AVG(Summary!AL$3:AL$8,Summary!AL$3:AL$8,0)),0)</f>
        <v>0.13284223283101429</v>
      </c>
      <c r="AL30">
        <f ca="1">IFERROR(CORREL(_xlfn.RANK.AVG(Summary!$AE$3:$AE$8,Summary!$AE$3:$AE$8),_xlfn.RANK.AVG(Summary!AM$3:AM$8,Summary!AM$3:AM$8,0)),0)</f>
        <v>0.92547622274112473</v>
      </c>
      <c r="AM30">
        <f ca="1">IFERROR(CORREL(_xlfn.RANK.AVG(Summary!$AE$3:$AE$8,Summary!$AE$3:$AE$8),_xlfn.RANK.AVG(Summary!AN$3:AN$8,Summary!AN$3:AN$8,0)),0)</f>
        <v>3.4299717028501764E-2</v>
      </c>
      <c r="AN30">
        <f ca="1">IFERROR(CORREL(_xlfn.RANK.AVG(Summary!$AE$3:$AE$8,Summary!$AE$3:$AE$8),_xlfn.RANK.AVG(Summary!AO$3:AO$8,Summary!AO$3:AO$8,0)),0)</f>
        <v>0</v>
      </c>
      <c r="AO30">
        <f ca="1">IFERROR(CORREL(_xlfn.RANK.AVG(Summary!$AE$3:$AE$8,Summary!$AE$3:$AE$8),_xlfn.RANK.AVG(Summary!AP$3:AP$8,Summary!AP$3:AP$8,0)),0)</f>
        <v>0.58823529411764697</v>
      </c>
      <c r="AP30">
        <f ca="1">IFERROR(CORREL(_xlfn.RANK.AVG(Summary!$AE$3:$AE$8,Summary!$AE$3:$AE$8),_xlfn.RANK.AVG(Summary!AQ$3:AQ$8,Summary!AQ$3:AQ$8,0)),0)</f>
        <v>0</v>
      </c>
      <c r="AQ30">
        <f ca="1">IFERROR(CORREL(_xlfn.RANK.AVG(Summary!$AE$3:$AE$8,Summary!$AE$3:$AE$8),_xlfn.RANK.AVG(Summary!AR$3:AR$8,Summary!AR$3:AR$8,0)),0)</f>
        <v>0.64705882352941158</v>
      </c>
      <c r="AR30">
        <f ca="1">IFERROR(CORREL(_xlfn.RANK.AVG(Summary!$AE$3:$AE$8,Summary!$AE$3:$AE$8),_xlfn.RANK.AVG(Summary!AS$3:AS$8,Summary!AS$3:AS$8,0)),0)</f>
        <v>-0.92547622274112473</v>
      </c>
      <c r="AS30">
        <f ca="1">IFERROR(CORREL(_xlfn.RANK.AVG(Summary!$AE$3:$AE$8,Summary!$AE$3:$AE$8),_xlfn.RANK.AVG(Summary!AT$3:AT$8,Summary!AT$3:AT$8,0)),0)</f>
        <v>0</v>
      </c>
      <c r="AT30">
        <f ca="1">IFERROR(CORREL(_xlfn.RANK.AVG(Summary!$AE$3:$AE$8,Summary!$AE$3:$AE$8),_xlfn.RANK.AVG(Summary!AU$3:AU$8,Summary!AU$3:AU$8,0)),0)</f>
        <v>-3.4299717028501764E-2</v>
      </c>
      <c r="AU30">
        <f ca="1">IFERROR(CORREL(_xlfn.RANK.AVG(Summary!$AE$3:$AE$8,Summary!$AE$3:$AE$8),_xlfn.RANK.AVG(Summary!AV$3:AV$8,Summary!AV$3:AV$8,0)),0)</f>
        <v>0.40042671736190327</v>
      </c>
      <c r="AV30">
        <f ca="1">IFERROR(CORREL(_xlfn.RANK.AVG(Summary!$AE$3:$AE$8,Summary!$AE$3:$AE$8),_xlfn.RANK.AVG(Summary!AW$3:AW$8,Summary!AW$3:AW$8,0)),0)</f>
        <v>0.40042671736190327</v>
      </c>
      <c r="AW30">
        <f ca="1">IFERROR(CORREL(_xlfn.RANK.AVG(Summary!$AE$3:$AE$8,Summary!$AE$3:$AE$8),_xlfn.RANK.AVG(Summary!AX$3:AX$8,Summary!AX$3:AX$8,0)),0)</f>
        <v>0.40042671736190327</v>
      </c>
      <c r="AX30">
        <f ca="1">IFERROR(CORREL(_xlfn.RANK.AVG(Summary!$AE$3:$AE$8,Summary!$AE$3:$AE$8),_xlfn.RANK.AVG(Summary!AY$3:AY$8,Summary!AY$3:AY$8,0)),0)</f>
        <v>-0.40042671736190327</v>
      </c>
      <c r="AY30">
        <f ca="1">IFERROR(CORREL(_xlfn.RANK.AVG(Summary!$AE$3:$AE$8,Summary!$AE$3:$AE$8),_xlfn.RANK.AVG(Summary!AZ$3:AZ$8,Summary!AZ$3:AZ$8,0)),0)</f>
        <v>5.8823529411764691E-2</v>
      </c>
      <c r="AZ30">
        <f ca="1">IFERROR(CORREL(_xlfn.RANK.AVG(Summary!$AE$3:$AE$8,Summary!$AE$3:$AE$8),_xlfn.RANK.AVG(Summary!BA$3:BA$8,Summary!BA$3:BA$8,0)),0)</f>
        <v>0</v>
      </c>
      <c r="BA30">
        <f ca="1">IFERROR(CORREL(_xlfn.RANK.AVG(Summary!$AE$3:$AE$8,Summary!$AE$3:$AE$8),_xlfn.RANK.AVG(Summary!BB$3:BB$8,Summary!BB$3:BB$8,0)),0)</f>
        <v>-0.47058823529411753</v>
      </c>
      <c r="BB30">
        <f ca="1">IFERROR(CORREL(_xlfn.RANK.AVG(Summary!$AE$3:$AE$8,Summary!$AE$3:$AE$8),_xlfn.RANK.AVG(Summary!BC$3:BC$8,Summary!BC$3:BC$8,0)),0)</f>
        <v>0.84016805041680576</v>
      </c>
      <c r="BC30">
        <f ca="1">IFERROR(CORREL(_xlfn.RANK.AVG(Summary!$AE$3:$AE$8,Summary!$AE$3:$AE$8),_xlfn.RANK.AVG(Summary!BD$3:BD$8,Summary!BD$3:BD$8,0)),0)</f>
        <v>0.58823529411764697</v>
      </c>
      <c r="BD30">
        <f ca="1">IFERROR(CORREL(_xlfn.RANK.AVG(Summary!$AE$3:$AE$8,Summary!$AE$3:$AE$8),_xlfn.RANK.AVG(Summary!BE$3:BE$8,Summary!BE$3:BE$8,0)),0)</f>
        <v>-0.88235294117647045</v>
      </c>
      <c r="BE30">
        <f ca="1">IFERROR(CORREL(_xlfn.RANK.AVG(Summary!$AE$3:$AE$8,Summary!$AE$3:$AE$8),_xlfn.RANK.AVG(Summary!BF$3:BF$8,Summary!BF$3:BF$8,0)),0)</f>
        <v>-0.94117647058823506</v>
      </c>
      <c r="BF30">
        <f ca="1">IFERROR(CORREL(_xlfn.RANK.AVG(Summary!$AE$3:$AE$8,Summary!$AE$3:$AE$8),_xlfn.RANK.AVG(Summary!BG$3:BG$8,Summary!BG$3:BG$8,0)),0)</f>
        <v>-0.58823529411764697</v>
      </c>
      <c r="BG30">
        <f ca="1">IFERROR(CORREL(_xlfn.RANK.AVG(Summary!$AE$3:$AE$8,Summary!$AE$3:$AE$8),_xlfn.RANK.AVG(Summary!BH$3:BH$8,Summary!BH$3:BH$8,0)),0)</f>
        <v>-5.8823529411764691E-2</v>
      </c>
      <c r="BH30">
        <f ca="1">IFERROR(CORREL(_xlfn.RANK.AVG(Summary!$AE$3:$AE$8,Summary!$AE$3:$AE$8),_xlfn.RANK.AVG(Summary!BI$3:BI$8,Summary!BI$3:BI$8,0)),0)</f>
        <v>0</v>
      </c>
      <c r="BI30">
        <f ca="1">IFERROR(CORREL(_xlfn.RANK.AVG(Summary!$AE$3:$AE$8,Summary!$AE$3:$AE$8),_xlfn.RANK.AVG(Summary!BJ$3:BJ$8,Summary!BJ$3:BJ$8,0)),0)</f>
        <v>0</v>
      </c>
      <c r="BJ30">
        <f ca="1">IFERROR(CORREL(_xlfn.RANK.AVG(Summary!$AE$3:$AE$8,Summary!$AE$3:$AE$8),_xlfn.RANK.AVG(Summary!BK$3:BK$8,Summary!BK$3:BK$8,0)),0)</f>
        <v>0.64705882352941158</v>
      </c>
      <c r="BK30">
        <f ca="1">IFERROR(CORREL(_xlfn.RANK.AVG(Summary!$AE$3:$AE$8,Summary!$AE$3:$AE$8),_xlfn.RANK.AVG(Summary!BL$3:BL$8,Summary!BL$3:BL$8,0)),0)</f>
        <v>-0.39852669849304284</v>
      </c>
      <c r="BL30">
        <f ca="1">IFERROR(CORREL(_xlfn.RANK.AVG(Summary!$AE$3:$AE$8,Summary!$AE$3:$AE$8),_xlfn.RANK.AVG(Summary!BM$3:BM$8,Summary!BM$3:BM$8,0)),0)</f>
        <v>-0.94117647058823506</v>
      </c>
      <c r="BM30">
        <f ca="1">IFERROR(CORREL(_xlfn.RANK.AVG(Summary!$AE$3:$AE$8,Summary!$AE$3:$AE$8),_xlfn.RANK.AVG(Summary!BN$3:BN$8,Summary!BN$3:BN$8,0)),0)</f>
        <v>-8.9562215103979811E-2</v>
      </c>
      <c r="BN30">
        <f ca="1">IFERROR(CORREL(_xlfn.RANK.AVG(Summary!$AE$3:$AE$8,Summary!$AE$3:$AE$8),_xlfn.RANK.AVG(Summary!BO$3:BO$8,Summary!BO$3:BO$8,0)),0)</f>
        <v>-0.64705882352941158</v>
      </c>
      <c r="BO30">
        <f ca="1">IFERROR(CORREL(_xlfn.RANK.AVG(Summary!$AE$3:$AE$8,Summary!$AE$3:$AE$8),_xlfn.RANK.AVG(Summary!BP$3:BP$8,Summary!BP$3:BP$8,0)),0)</f>
        <v>-0.47058823529411753</v>
      </c>
      <c r="BP30">
        <f ca="1">IFERROR(CORREL(_xlfn.RANK.AVG(Summary!$AE$3:$AE$8,Summary!$AE$3:$AE$8),_xlfn.RANK.AVG(Summary!BQ$3:BQ$8,Summary!BQ$3:BQ$8,0)),0)</f>
        <v>0.84016805041680576</v>
      </c>
      <c r="BQ30">
        <f ca="1">IFERROR(CORREL(_xlfn.RANK.AVG(Summary!$AE$3:$AE$8,Summary!$AE$3:$AE$8),_xlfn.RANK.AVG(Summary!BR$3:BR$8,Summary!BR$3:BR$8,0)),0)</f>
        <v>0.58823529411764697</v>
      </c>
      <c r="BR30">
        <f ca="1">IFERROR(CORREL(_xlfn.RANK.AVG(Summary!$AE$3:$AE$8,Summary!$AE$3:$AE$8),_xlfn.RANK.AVG(Summary!BS$3:BS$8,Summary!BS$3:BS$8,0)),0)</f>
        <v>-0.76470588235294101</v>
      </c>
      <c r="BS30">
        <f ca="1">IFERROR(CORREL(_xlfn.RANK.AVG(Summary!$AE$3:$AE$8,Summary!$AE$3:$AE$8),_xlfn.RANK.AVG(Summary!BT$3:BT$8,Summary!BT$3:BT$8,0)),0)</f>
        <v>-5.8823529411764691E-2</v>
      </c>
      <c r="BT30">
        <f ca="1">IFERROR(CORREL(_xlfn.RANK.AVG(Summary!$AE$3:$AE$8,Summary!$AE$3:$AE$8),_xlfn.RANK.AVG(Summary!BU$3:BU$8,Summary!BU$3:BU$8,0)),0)</f>
        <v>0.47058823529411753</v>
      </c>
      <c r="BU30">
        <f ca="1">IFERROR(CORREL(_xlfn.RANK.AVG(Summary!$AE$3:$AE$8,Summary!$AE$3:$AE$8),_xlfn.RANK.AVG(Summary!BV$3:BV$8,Summary!BV$3:BV$8,0)),0)</f>
        <v>-0.35294117647058815</v>
      </c>
      <c r="BV30">
        <f ca="1">IFERROR(CORREL(_xlfn.RANK.AVG(Summary!$AE$3:$AE$8,Summary!$AE$3:$AE$8),_xlfn.RANK.AVG(Summary!BW$3:BW$8,Summary!BW$3:BW$8,0)),0)</f>
        <v>0</v>
      </c>
      <c r="BW30">
        <f ca="1">IFERROR(CORREL(_xlfn.RANK.AVG(Summary!$AE$3:$AE$8,Summary!$AE$3:$AE$8),_xlfn.RANK.AVG(Summary!BX$3:BX$8,Summary!BX$3:BX$8,0)),0)</f>
        <v>-0.35294117647058815</v>
      </c>
      <c r="BX30">
        <f ca="1">IFERROR(CORREL(_xlfn.RANK.AVG(Summary!$AE$3:$AE$8,Summary!$AE$3:$AE$8),_xlfn.RANK.AVG(Summary!BY$3:BY$8,Summary!BY$3:BY$8,0)),0)</f>
        <v>-0.47058823529411753</v>
      </c>
      <c r="BY30">
        <f ca="1">IFERROR(CORREL(_xlfn.RANK.AVG(Summary!$AE$3:$AE$8,Summary!$AE$3:$AE$8),_xlfn.RANK.AVG(Summary!BZ$3:BZ$8,Summary!BZ$3:BZ$8,0)),0)</f>
        <v>0.40042671736190327</v>
      </c>
      <c r="BZ30">
        <f ca="1">IFERROR(CORREL(_xlfn.RANK.AVG(Summary!$AE$3:$AE$8,Summary!$AE$3:$AE$8),_xlfn.RANK.AVG(Summary!CA$3:CA$8,Summary!CA$3:CA$8,0)),0)</f>
        <v>-5.8823529411764691E-2</v>
      </c>
      <c r="CA30">
        <f ca="1">IFERROR(CORREL(_xlfn.RANK.AVG(Summary!$AE$3:$AE$8,Summary!$AE$3:$AE$8),_xlfn.RANK.AVG(Summary!CB$3:CB$8,Summary!CB$3:CB$8,0)),0)</f>
        <v>0.70588235294117629</v>
      </c>
    </row>
    <row r="31" spans="1:79">
      <c r="A31" s="4" t="s">
        <v>23</v>
      </c>
      <c r="B31">
        <f ca="1">IFERROR(CORREL(_xlfn.RANK.AVG(Summary!$AF$3:$AF$8,Summary!$AF$3:$AF$8),_xlfn.RANK.AVG(Summary!C$3:C$8,Summary!C$3:C$8,0)),0)</f>
        <v>0</v>
      </c>
      <c r="C31">
        <f ca="1">IFERROR(CORREL(_xlfn.RANK.AVG(Summary!$AF$3:$AF$8,Summary!$AF$3:$AF$8),_xlfn.RANK.AVG(Summary!D$3:D$8,Summary!D$3:D$8,0)),0)</f>
        <v>0</v>
      </c>
      <c r="D31">
        <f ca="1">IFERROR(CORREL(_xlfn.RANK.AVG(Summary!$AF$3:$AF$8,Summary!$AF$3:$AF$8),_xlfn.RANK.AVG(Summary!E$3:E$8,Summary!E$3:E$8,0)),0)</f>
        <v>0</v>
      </c>
      <c r="E31">
        <f ca="1">IFERROR(CORREL(_xlfn.RANK.AVG(Summary!$AF$3:$AF$8,Summary!$AF$3:$AF$8),_xlfn.RANK.AVG(Summary!F$3:F$8,Summary!F$3:F$8,0)),0)</f>
        <v>0</v>
      </c>
      <c r="F31">
        <f ca="1">IFERROR(CORREL(_xlfn.RANK.AVG(Summary!$AF$3:$AF$8,Summary!$AF$3:$AF$8),_xlfn.RANK.AVG(Summary!G$3:G$8,Summary!G$3:G$8,0)),0)</f>
        <v>0</v>
      </c>
      <c r="G31">
        <f ca="1">IFERROR(CORREL(_xlfn.RANK.AVG(Summary!$AF$3:$AF$8,Summary!$AF$3:$AF$8),_xlfn.RANK.AVG(Summary!H$3:H$8,Summary!H$3:H$8,0)),0)</f>
        <v>0</v>
      </c>
      <c r="H31">
        <f ca="1">IFERROR(CORREL(_xlfn.RANK.AVG(Summary!$AF$3:$AF$8,Summary!$AF$3:$AF$8),_xlfn.RANK.AVG(Summary!I$3:I$8,Summary!I$3:I$8,0)),0)</f>
        <v>0</v>
      </c>
      <c r="I31">
        <f ca="1">IFERROR(CORREL(_xlfn.RANK.AVG(Summary!$AF$3:$AF$8,Summary!$AF$3:$AF$8),_xlfn.RANK.AVG(Summary!J$3:J$8,Summary!J$3:J$8,0)),0)</f>
        <v>0</v>
      </c>
      <c r="J31">
        <f ca="1">IFERROR(CORREL(_xlfn.RANK.AVG(Summary!$AF$3:$AF$8,Summary!$AF$3:$AF$8),_xlfn.RANK.AVG(Summary!K$3:K$8,Summary!K$3:K$8,0)),0)</f>
        <v>0</v>
      </c>
      <c r="K31">
        <f ca="1">IFERROR(CORREL(_xlfn.RANK.AVG(Summary!$AF$3:$AF$8,Summary!$AF$3:$AF$8),_xlfn.RANK.AVG(Summary!L$3:L$8,Summary!L$3:L$8,0)),0)</f>
        <v>0</v>
      </c>
      <c r="L31">
        <f ca="1">IFERROR(CORREL(_xlfn.RANK.AVG(Summary!$AF$3:$AF$8,Summary!$AF$3:$AF$8),_xlfn.RANK.AVG(Summary!M$3:M$8,Summary!M$3:M$8,0)),0)</f>
        <v>0</v>
      </c>
      <c r="M31">
        <f ca="1">IFERROR(CORREL(_xlfn.RANK.AVG(Summary!$AF$3:$AF$8,Summary!$AF$3:$AF$8),_xlfn.RANK.AVG(Summary!N$3:N$8,Summary!N$3:N$8,0)),0)</f>
        <v>0</v>
      </c>
      <c r="N31">
        <f ca="1">IFERROR(CORREL(_xlfn.RANK.AVG(Summary!$AF$3:$AF$8,Summary!$AF$3:$AF$8),_xlfn.RANK.AVG(Summary!O$3:O$8,Summary!O$3:O$8,0)),0)</f>
        <v>0</v>
      </c>
      <c r="O31">
        <f ca="1">IFERROR(CORREL(_xlfn.RANK.AVG(Summary!$AF$3:$AF$8,Summary!$AF$3:$AF$8),_xlfn.RANK.AVG(Summary!P$3:P$8,Summary!P$3:P$8,0)),0)</f>
        <v>0</v>
      </c>
      <c r="P31">
        <f ca="1">IFERROR(CORREL(_xlfn.RANK.AVG(Summary!$AF$3:$AF$8,Summary!$AF$3:$AF$8),_xlfn.RANK.AVG(Summary!Q$3:Q$8,Summary!Q$3:Q$8,0)),0)</f>
        <v>0</v>
      </c>
      <c r="Q31">
        <f ca="1">IFERROR(CORREL(_xlfn.RANK.AVG(Summary!$AF$3:$AF$8,Summary!$AF$3:$AF$8),_xlfn.RANK.AVG(Summary!R$3:R$8,Summary!R$3:R$8,0)),0)</f>
        <v>0</v>
      </c>
      <c r="R31">
        <f ca="1">IFERROR(CORREL(_xlfn.RANK.AVG(Summary!$AF$3:$AF$8,Summary!$AF$3:$AF$8),_xlfn.RANK.AVG(Summary!S$3:S$8,Summary!S$3:S$8,0)),0)</f>
        <v>0</v>
      </c>
      <c r="S31">
        <f ca="1">IFERROR(CORREL(_xlfn.RANK.AVG(Summary!$AF$3:$AF$8,Summary!$AF$3:$AF$8),_xlfn.RANK.AVG(Summary!T$3:T$8,Summary!T$3:T$8,0)),0)</f>
        <v>0</v>
      </c>
      <c r="T31">
        <f ca="1">IFERROR(CORREL(_xlfn.RANK.AVG(Summary!$AF$3:$AF$8,Summary!$AF$3:$AF$8),_xlfn.RANK.AVG(Summary!U$3:U$8,Summary!U$3:U$8,0)),0)</f>
        <v>0</v>
      </c>
      <c r="U31">
        <f ca="1">IFERROR(CORREL(_xlfn.RANK.AVG(Summary!$AF$3:$AF$8,Summary!$AF$3:$AF$8),_xlfn.RANK.AVG(Summary!V$3:V$8,Summary!V$3:V$8,0)),0)</f>
        <v>0</v>
      </c>
      <c r="V31">
        <f ca="1">IFERROR(CORREL(_xlfn.RANK.AVG(Summary!$AF$3:$AF$8,Summary!$AF$3:$AF$8),_xlfn.RANK.AVG(Summary!W$3:W$8,Summary!W$3:W$8,0)),0)</f>
        <v>0</v>
      </c>
      <c r="W31">
        <f ca="1">IFERROR(CORREL(_xlfn.RANK.AVG(Summary!$AF$3:$AF$8,Summary!$AF$3:$AF$8),_xlfn.RANK.AVG(Summary!X$3:X$8,Summary!X$3:X$8,0)),0)</f>
        <v>0</v>
      </c>
      <c r="X31">
        <f ca="1">IFERROR(CORREL(_xlfn.RANK.AVG(Summary!$AF$3:$AF$8,Summary!$AF$3:$AF$8),_xlfn.RANK.AVG(Summary!Y$3:Y$8,Summary!Y$3:Y$8,0)),0)</f>
        <v>0</v>
      </c>
      <c r="Y31">
        <f ca="1">IFERROR(CORREL(_xlfn.RANK.AVG(Summary!$AF$3:$AF$8,Summary!$AF$3:$AF$8),_xlfn.RANK.AVG(Summary!Z$3:Z$8,Summary!Z$3:Z$8,0)),0)</f>
        <v>0</v>
      </c>
      <c r="Z31">
        <f ca="1">IFERROR(CORREL(_xlfn.RANK.AVG(Summary!$AF$3:$AF$8,Summary!$AF$3:$AF$8),_xlfn.RANK.AVG(Summary!AA$3:AA$8,Summary!AA$3:AA$8,0)),0)</f>
        <v>0</v>
      </c>
      <c r="AA31">
        <f ca="1">IFERROR(CORREL(_xlfn.RANK.AVG(Summary!$AF$3:$AF$8,Summary!$AF$3:$AF$8),_xlfn.RANK.AVG(Summary!AB$3:AB$8,Summary!AB$3:AB$8,0)),0)</f>
        <v>0</v>
      </c>
      <c r="AB31">
        <f ca="1">IFERROR(CORREL(_xlfn.RANK.AVG(Summary!$AF$3:$AF$8,Summary!$AF$3:$AF$8),_xlfn.RANK.AVG(Summary!AC$3:AC$8,Summary!AC$3:AC$8,0)),0)</f>
        <v>0</v>
      </c>
      <c r="AC31">
        <f ca="1">IFERROR(CORREL(_xlfn.RANK.AVG(Summary!$AF$3:$AF$8,Summary!$AF$3:$AF$8),_xlfn.RANK.AVG(Summary!AD$3:AD$8,Summary!AD$3:AD$8,0)),0)</f>
        <v>0</v>
      </c>
      <c r="AD31">
        <f ca="1">IFERROR(CORREL(_xlfn.RANK.AVG(Summary!$AF$3:$AF$8,Summary!$AF$3:$AF$8),_xlfn.RANK.AVG(Summary!AE$3:AE$8,Summary!AE$3:AE$8,0)),0)</f>
        <v>0</v>
      </c>
      <c r="AE31">
        <f ca="1">IFERROR(CORREL(_xlfn.RANK.AVG(Summary!$AF$3:$AF$8,Summary!$AF$3:$AF$8),_xlfn.RANK.AVG(Summary!AF$3:AF$8,Summary!AF$3:AF$8,0)),0)</f>
        <v>0</v>
      </c>
      <c r="AF31">
        <f ca="1">IFERROR(CORREL(_xlfn.RANK.AVG(Summary!$AF$3:$AF$8,Summary!$AF$3:$AF$8),_xlfn.RANK.AVG(Summary!AG$3:AG$8,Summary!AG$3:AG$8,0)),0)</f>
        <v>0</v>
      </c>
      <c r="AG31">
        <f ca="1">IFERROR(CORREL(_xlfn.RANK.AVG(Summary!$AF$3:$AF$8,Summary!$AF$3:$AF$8),_xlfn.RANK.AVG(Summary!AH$3:AH$8,Summary!AH$3:AH$8,0)),0)</f>
        <v>0</v>
      </c>
      <c r="AH31">
        <f ca="1">IFERROR(CORREL(_xlfn.RANK.AVG(Summary!$AF$3:$AF$8,Summary!$AF$3:$AF$8),_xlfn.RANK.AVG(Summary!AI$3:AI$8,Summary!AI$3:AI$8,0)),0)</f>
        <v>0</v>
      </c>
      <c r="AI31">
        <f ca="1">IFERROR(CORREL(_xlfn.RANK.AVG(Summary!$AF$3:$AF$8,Summary!$AF$3:$AF$8),_xlfn.RANK.AVG(Summary!AJ$3:AJ$8,Summary!AJ$3:AJ$8,0)),0)</f>
        <v>0</v>
      </c>
      <c r="AJ31">
        <f ca="1">IFERROR(CORREL(_xlfn.RANK.AVG(Summary!$AF$3:$AF$8,Summary!$AF$3:$AF$8),_xlfn.RANK.AVG(Summary!AK$3:AK$8,Summary!AK$3:AK$8,0)),0)</f>
        <v>0</v>
      </c>
      <c r="AK31">
        <f ca="1">IFERROR(CORREL(_xlfn.RANK.AVG(Summary!$AF$3:$AF$8,Summary!$AF$3:$AF$8),_xlfn.RANK.AVG(Summary!AL$3:AL$8,Summary!AL$3:AL$8,0)),0)</f>
        <v>0</v>
      </c>
      <c r="AL31">
        <f ca="1">IFERROR(CORREL(_xlfn.RANK.AVG(Summary!$AF$3:$AF$8,Summary!$AF$3:$AF$8),_xlfn.RANK.AVG(Summary!AM$3:AM$8,Summary!AM$3:AM$8,0)),0)</f>
        <v>0</v>
      </c>
      <c r="AM31">
        <f ca="1">IFERROR(CORREL(_xlfn.RANK.AVG(Summary!$AF$3:$AF$8,Summary!$AF$3:$AF$8),_xlfn.RANK.AVG(Summary!AN$3:AN$8,Summary!AN$3:AN$8,0)),0)</f>
        <v>0</v>
      </c>
      <c r="AN31">
        <f ca="1">IFERROR(CORREL(_xlfn.RANK.AVG(Summary!$AF$3:$AF$8,Summary!$AF$3:$AF$8),_xlfn.RANK.AVG(Summary!AO$3:AO$8,Summary!AO$3:AO$8,0)),0)</f>
        <v>0</v>
      </c>
      <c r="AO31">
        <f ca="1">IFERROR(CORREL(_xlfn.RANK.AVG(Summary!$AF$3:$AF$8,Summary!$AF$3:$AF$8),_xlfn.RANK.AVG(Summary!AP$3:AP$8,Summary!AP$3:AP$8,0)),0)</f>
        <v>0</v>
      </c>
      <c r="AP31">
        <f ca="1">IFERROR(CORREL(_xlfn.RANK.AVG(Summary!$AF$3:$AF$8,Summary!$AF$3:$AF$8),_xlfn.RANK.AVG(Summary!AQ$3:AQ$8,Summary!AQ$3:AQ$8,0)),0)</f>
        <v>0</v>
      </c>
      <c r="AQ31">
        <f ca="1">IFERROR(CORREL(_xlfn.RANK.AVG(Summary!$AF$3:$AF$8,Summary!$AF$3:$AF$8),_xlfn.RANK.AVG(Summary!AR$3:AR$8,Summary!AR$3:AR$8,0)),0)</f>
        <v>0</v>
      </c>
      <c r="AR31">
        <f ca="1">IFERROR(CORREL(_xlfn.RANK.AVG(Summary!$AF$3:$AF$8,Summary!$AF$3:$AF$8),_xlfn.RANK.AVG(Summary!AS$3:AS$8,Summary!AS$3:AS$8,0)),0)</f>
        <v>0</v>
      </c>
      <c r="AS31">
        <f ca="1">IFERROR(CORREL(_xlfn.RANK.AVG(Summary!$AF$3:$AF$8,Summary!$AF$3:$AF$8),_xlfn.RANK.AVG(Summary!AT$3:AT$8,Summary!AT$3:AT$8,0)),0)</f>
        <v>0</v>
      </c>
      <c r="AT31">
        <f ca="1">IFERROR(CORREL(_xlfn.RANK.AVG(Summary!$AF$3:$AF$8,Summary!$AF$3:$AF$8),_xlfn.RANK.AVG(Summary!AU$3:AU$8,Summary!AU$3:AU$8,0)),0)</f>
        <v>0</v>
      </c>
      <c r="AU31">
        <f ca="1">IFERROR(CORREL(_xlfn.RANK.AVG(Summary!$AF$3:$AF$8,Summary!$AF$3:$AF$8),_xlfn.RANK.AVG(Summary!AV$3:AV$8,Summary!AV$3:AV$8,0)),0)</f>
        <v>0</v>
      </c>
      <c r="AV31">
        <f ca="1">IFERROR(CORREL(_xlfn.RANK.AVG(Summary!$AF$3:$AF$8,Summary!$AF$3:$AF$8),_xlfn.RANK.AVG(Summary!AW$3:AW$8,Summary!AW$3:AW$8,0)),0)</f>
        <v>0</v>
      </c>
      <c r="AW31">
        <f ca="1">IFERROR(CORREL(_xlfn.RANK.AVG(Summary!$AF$3:$AF$8,Summary!$AF$3:$AF$8),_xlfn.RANK.AVG(Summary!AX$3:AX$8,Summary!AX$3:AX$8,0)),0)</f>
        <v>0</v>
      </c>
      <c r="AX31">
        <f ca="1">IFERROR(CORREL(_xlfn.RANK.AVG(Summary!$AF$3:$AF$8,Summary!$AF$3:$AF$8),_xlfn.RANK.AVG(Summary!AY$3:AY$8,Summary!AY$3:AY$8,0)),0)</f>
        <v>0</v>
      </c>
      <c r="AY31">
        <f ca="1">IFERROR(CORREL(_xlfn.RANK.AVG(Summary!$AF$3:$AF$8,Summary!$AF$3:$AF$8),_xlfn.RANK.AVG(Summary!AZ$3:AZ$8,Summary!AZ$3:AZ$8,0)),0)</f>
        <v>0</v>
      </c>
      <c r="AZ31">
        <f ca="1">IFERROR(CORREL(_xlfn.RANK.AVG(Summary!$AF$3:$AF$8,Summary!$AF$3:$AF$8),_xlfn.RANK.AVG(Summary!BA$3:BA$8,Summary!BA$3:BA$8,0)),0)</f>
        <v>0</v>
      </c>
      <c r="BA31">
        <f ca="1">IFERROR(CORREL(_xlfn.RANK.AVG(Summary!$AF$3:$AF$8,Summary!$AF$3:$AF$8),_xlfn.RANK.AVG(Summary!BB$3:BB$8,Summary!BB$3:BB$8,0)),0)</f>
        <v>0</v>
      </c>
      <c r="BB31">
        <f ca="1">IFERROR(CORREL(_xlfn.RANK.AVG(Summary!$AF$3:$AF$8,Summary!$AF$3:$AF$8),_xlfn.RANK.AVG(Summary!BC$3:BC$8,Summary!BC$3:BC$8,0)),0)</f>
        <v>0</v>
      </c>
      <c r="BC31">
        <f ca="1">IFERROR(CORREL(_xlfn.RANK.AVG(Summary!$AF$3:$AF$8,Summary!$AF$3:$AF$8),_xlfn.RANK.AVG(Summary!BD$3:BD$8,Summary!BD$3:BD$8,0)),0)</f>
        <v>0</v>
      </c>
      <c r="BD31">
        <f ca="1">IFERROR(CORREL(_xlfn.RANK.AVG(Summary!$AF$3:$AF$8,Summary!$AF$3:$AF$8),_xlfn.RANK.AVG(Summary!BE$3:BE$8,Summary!BE$3:BE$8,0)),0)</f>
        <v>0</v>
      </c>
      <c r="BE31">
        <f ca="1">IFERROR(CORREL(_xlfn.RANK.AVG(Summary!$AF$3:$AF$8,Summary!$AF$3:$AF$8),_xlfn.RANK.AVG(Summary!BF$3:BF$8,Summary!BF$3:BF$8,0)),0)</f>
        <v>0</v>
      </c>
      <c r="BF31">
        <f ca="1">IFERROR(CORREL(_xlfn.RANK.AVG(Summary!$AF$3:$AF$8,Summary!$AF$3:$AF$8),_xlfn.RANK.AVG(Summary!BG$3:BG$8,Summary!BG$3:BG$8,0)),0)</f>
        <v>0</v>
      </c>
      <c r="BG31">
        <f ca="1">IFERROR(CORREL(_xlfn.RANK.AVG(Summary!$AF$3:$AF$8,Summary!$AF$3:$AF$8),_xlfn.RANK.AVG(Summary!BH$3:BH$8,Summary!BH$3:BH$8,0)),0)</f>
        <v>0</v>
      </c>
      <c r="BH31">
        <f ca="1">IFERROR(CORREL(_xlfn.RANK.AVG(Summary!$AF$3:$AF$8,Summary!$AF$3:$AF$8),_xlfn.RANK.AVG(Summary!BI$3:BI$8,Summary!BI$3:BI$8,0)),0)</f>
        <v>0</v>
      </c>
      <c r="BI31">
        <f ca="1">IFERROR(CORREL(_xlfn.RANK.AVG(Summary!$AF$3:$AF$8,Summary!$AF$3:$AF$8),_xlfn.RANK.AVG(Summary!BJ$3:BJ$8,Summary!BJ$3:BJ$8,0)),0)</f>
        <v>0</v>
      </c>
      <c r="BJ31">
        <f ca="1">IFERROR(CORREL(_xlfn.RANK.AVG(Summary!$AF$3:$AF$8,Summary!$AF$3:$AF$8),_xlfn.RANK.AVG(Summary!BK$3:BK$8,Summary!BK$3:BK$8,0)),0)</f>
        <v>0</v>
      </c>
      <c r="BK31">
        <f ca="1">IFERROR(CORREL(_xlfn.RANK.AVG(Summary!$AF$3:$AF$8,Summary!$AF$3:$AF$8),_xlfn.RANK.AVG(Summary!BL$3:BL$8,Summary!BL$3:BL$8,0)),0)</f>
        <v>0</v>
      </c>
      <c r="BL31">
        <f ca="1">IFERROR(CORREL(_xlfn.RANK.AVG(Summary!$AF$3:$AF$8,Summary!$AF$3:$AF$8),_xlfn.RANK.AVG(Summary!BM$3:BM$8,Summary!BM$3:BM$8,0)),0)</f>
        <v>0</v>
      </c>
      <c r="BM31">
        <f ca="1">IFERROR(CORREL(_xlfn.RANK.AVG(Summary!$AF$3:$AF$8,Summary!$AF$3:$AF$8),_xlfn.RANK.AVG(Summary!BN$3:BN$8,Summary!BN$3:BN$8,0)),0)</f>
        <v>0</v>
      </c>
      <c r="BN31">
        <f ca="1">IFERROR(CORREL(_xlfn.RANK.AVG(Summary!$AF$3:$AF$8,Summary!$AF$3:$AF$8),_xlfn.RANK.AVG(Summary!BO$3:BO$8,Summary!BO$3:BO$8,0)),0)</f>
        <v>0</v>
      </c>
      <c r="BO31">
        <f ca="1">IFERROR(CORREL(_xlfn.RANK.AVG(Summary!$AF$3:$AF$8,Summary!$AF$3:$AF$8),_xlfn.RANK.AVG(Summary!BP$3:BP$8,Summary!BP$3:BP$8,0)),0)</f>
        <v>0</v>
      </c>
      <c r="BP31">
        <f ca="1">IFERROR(CORREL(_xlfn.RANK.AVG(Summary!$AF$3:$AF$8,Summary!$AF$3:$AF$8),_xlfn.RANK.AVG(Summary!BQ$3:BQ$8,Summary!BQ$3:BQ$8,0)),0)</f>
        <v>0</v>
      </c>
      <c r="BQ31">
        <f ca="1">IFERROR(CORREL(_xlfn.RANK.AVG(Summary!$AF$3:$AF$8,Summary!$AF$3:$AF$8),_xlfn.RANK.AVG(Summary!BR$3:BR$8,Summary!BR$3:BR$8,0)),0)</f>
        <v>0</v>
      </c>
      <c r="BR31">
        <f ca="1">IFERROR(CORREL(_xlfn.RANK.AVG(Summary!$AF$3:$AF$8,Summary!$AF$3:$AF$8),_xlfn.RANK.AVG(Summary!BS$3:BS$8,Summary!BS$3:BS$8,0)),0)</f>
        <v>0</v>
      </c>
      <c r="BS31">
        <f ca="1">IFERROR(CORREL(_xlfn.RANK.AVG(Summary!$AF$3:$AF$8,Summary!$AF$3:$AF$8),_xlfn.RANK.AVG(Summary!BT$3:BT$8,Summary!BT$3:BT$8,0)),0)</f>
        <v>0</v>
      </c>
      <c r="BT31">
        <f ca="1">IFERROR(CORREL(_xlfn.RANK.AVG(Summary!$AF$3:$AF$8,Summary!$AF$3:$AF$8),_xlfn.RANK.AVG(Summary!BU$3:BU$8,Summary!BU$3:BU$8,0)),0)</f>
        <v>0</v>
      </c>
      <c r="BU31">
        <f ca="1">IFERROR(CORREL(_xlfn.RANK.AVG(Summary!$AF$3:$AF$8,Summary!$AF$3:$AF$8),_xlfn.RANK.AVG(Summary!BV$3:BV$8,Summary!BV$3:BV$8,0)),0)</f>
        <v>0</v>
      </c>
      <c r="BV31">
        <f ca="1">IFERROR(CORREL(_xlfn.RANK.AVG(Summary!$AF$3:$AF$8,Summary!$AF$3:$AF$8),_xlfn.RANK.AVG(Summary!BW$3:BW$8,Summary!BW$3:BW$8,0)),0)</f>
        <v>0</v>
      </c>
      <c r="BW31">
        <f ca="1">IFERROR(CORREL(_xlfn.RANK.AVG(Summary!$AF$3:$AF$8,Summary!$AF$3:$AF$8),_xlfn.RANK.AVG(Summary!BX$3:BX$8,Summary!BX$3:BX$8,0)),0)</f>
        <v>0</v>
      </c>
      <c r="BX31">
        <f ca="1">IFERROR(CORREL(_xlfn.RANK.AVG(Summary!$AF$3:$AF$8,Summary!$AF$3:$AF$8),_xlfn.RANK.AVG(Summary!BY$3:BY$8,Summary!BY$3:BY$8,0)),0)</f>
        <v>0</v>
      </c>
      <c r="BY31">
        <f ca="1">IFERROR(CORREL(_xlfn.RANK.AVG(Summary!$AF$3:$AF$8,Summary!$AF$3:$AF$8),_xlfn.RANK.AVG(Summary!BZ$3:BZ$8,Summary!BZ$3:BZ$8,0)),0)</f>
        <v>0</v>
      </c>
      <c r="BZ31">
        <f ca="1">IFERROR(CORREL(_xlfn.RANK.AVG(Summary!$AF$3:$AF$8,Summary!$AF$3:$AF$8),_xlfn.RANK.AVG(Summary!CA$3:CA$8,Summary!CA$3:CA$8,0)),0)</f>
        <v>0</v>
      </c>
      <c r="CA31">
        <f ca="1">IFERROR(CORREL(_xlfn.RANK.AVG(Summary!$AF$3:$AF$8,Summary!$AF$3:$AF$8),_xlfn.RANK.AVG(Summary!CB$3:CB$8,Summary!CB$3:CB$8,0)),0)</f>
        <v>0</v>
      </c>
    </row>
    <row r="32" spans="1:79">
      <c r="A32" s="4" t="s">
        <v>24</v>
      </c>
      <c r="B32">
        <f ca="1">IFERROR(CORREL(_xlfn.RANK.AVG(Summary!$AG$3:$AG$8,Summary!$AG$3:$AG$8),_xlfn.RANK.AVG(Summary!C$3:C$8,Summary!C$3:C$8,0)),0)</f>
        <v>0.93939393939393945</v>
      </c>
      <c r="C32">
        <f ca="1">IFERROR(CORREL(_xlfn.RANK.AVG(Summary!$AG$3:$AG$8,Summary!$AG$3:$AG$8),_xlfn.RANK.AVG(Summary!D$3:D$8,Summary!D$3:D$8,0)),0)</f>
        <v>0.93939393939393945</v>
      </c>
      <c r="D32">
        <f ca="1">IFERROR(CORREL(_xlfn.RANK.AVG(Summary!$AG$3:$AG$8,Summary!$AG$3:$AG$8),_xlfn.RANK.AVG(Summary!E$3:E$8,Summary!E$3:E$8,0)),0)</f>
        <v>0.92547622274112473</v>
      </c>
      <c r="E32">
        <f ca="1">IFERROR(CORREL(_xlfn.RANK.AVG(Summary!$AG$3:$AG$8,Summary!$AG$3:$AG$8),_xlfn.RANK.AVG(Summary!F$3:F$8,Summary!F$3:F$8,0)),0)</f>
        <v>-0.50751921892255225</v>
      </c>
      <c r="F32">
        <f ca="1">IFERROR(CORREL(_xlfn.RANK.AVG(Summary!$AG$3:$AG$8,Summary!$AG$3:$AG$8),_xlfn.RANK.AVG(Summary!G$3:G$8,Summary!G$3:G$8,0)),0)</f>
        <v>0.92547622274112473</v>
      </c>
      <c r="G32">
        <f ca="1">IFERROR(CORREL(_xlfn.RANK.AVG(Summary!$AG$3:$AG$8,Summary!$AG$3:$AG$8),_xlfn.RANK.AVG(Summary!H$3:H$8,Summary!H$3:H$8,0)),0)</f>
        <v>0.92547622274112473</v>
      </c>
      <c r="H32">
        <f ca="1">IFERROR(CORREL(_xlfn.RANK.AVG(Summary!$AG$3:$AG$8,Summary!$AG$3:$AG$8),_xlfn.RANK.AVG(Summary!I$3:I$8,Summary!I$3:I$8,0)),0)</f>
        <v>-0.53737329062387884</v>
      </c>
      <c r="I32">
        <f ca="1">IFERROR(CORREL(_xlfn.RANK.AVG(Summary!$AG$3:$AG$8,Summary!$AG$3:$AG$8),_xlfn.RANK.AVG(Summary!J$3:J$8,Summary!J$3:J$8,0)),0)</f>
        <v>0.92547622274112473</v>
      </c>
      <c r="J32">
        <f ca="1">IFERROR(CORREL(_xlfn.RANK.AVG(Summary!$AG$3:$AG$8,Summary!$AG$3:$AG$8),_xlfn.RANK.AVG(Summary!K$3:K$8,Summary!K$3:K$8,0)),0)</f>
        <v>0.92547622274112473</v>
      </c>
      <c r="K32">
        <f ca="1">IFERROR(CORREL(_xlfn.RANK.AVG(Summary!$AG$3:$AG$8,Summary!$AG$3:$AG$8),_xlfn.RANK.AVG(Summary!L$3:L$8,Summary!L$3:L$8,0)),0)</f>
        <v>-0.53737329062387884</v>
      </c>
      <c r="L32">
        <f ca="1">IFERROR(CORREL(_xlfn.RANK.AVG(Summary!$AG$3:$AG$8,Summary!$AG$3:$AG$8),_xlfn.RANK.AVG(Summary!M$3:M$8,Summary!M$3:M$8,0)),0)</f>
        <v>0.50751921892255225</v>
      </c>
      <c r="M32">
        <f ca="1">IFERROR(CORREL(_xlfn.RANK.AVG(Summary!$AG$3:$AG$8,Summary!$AG$3:$AG$8),_xlfn.RANK.AVG(Summary!N$3:N$8,Summary!N$3:N$8,0)),0)</f>
        <v>-0.53737329062387884</v>
      </c>
      <c r="N32">
        <f ca="1">IFERROR(CORREL(_xlfn.RANK.AVG(Summary!$AG$3:$AG$8,Summary!$AG$3:$AG$8),_xlfn.RANK.AVG(Summary!O$3:O$8,Summary!O$3:O$8,0)),0)</f>
        <v>-0.67419986246324204</v>
      </c>
      <c r="O32">
        <f ca="1">IFERROR(CORREL(_xlfn.RANK.AVG(Summary!$AG$3:$AG$8,Summary!$AG$3:$AG$8),_xlfn.RANK.AVG(Summary!P$3:P$8,Summary!P$3:P$8,0)),0)</f>
        <v>-0.67419986246324204</v>
      </c>
      <c r="P32">
        <f ca="1">IFERROR(CORREL(_xlfn.RANK.AVG(Summary!$AG$3:$AG$8,Summary!$AG$3:$AG$8),_xlfn.RANK.AVG(Summary!Q$3:Q$8,Summary!Q$3:Q$8,0)),0)</f>
        <v>0.51515151515151514</v>
      </c>
      <c r="Q32">
        <f ca="1">IFERROR(CORREL(_xlfn.RANK.AVG(Summary!$AG$3:$AG$8,Summary!$AG$3:$AG$8),_xlfn.RANK.AVG(Summary!R$3:R$8,Summary!R$3:R$8,0)),0)</f>
        <v>0.8703882797784892</v>
      </c>
      <c r="R32">
        <f ca="1">IFERROR(CORREL(_xlfn.RANK.AVG(Summary!$AG$3:$AG$8,Summary!$AG$3:$AG$8),_xlfn.RANK.AVG(Summary!S$3:S$8,Summary!S$3:S$8,0)),0)</f>
        <v>0.8441622892989753</v>
      </c>
      <c r="S32">
        <f ca="1">IFERROR(CORREL(_xlfn.RANK.AVG(Summary!$AG$3:$AG$8,Summary!$AG$3:$AG$8),_xlfn.RANK.AVG(Summary!T$3:T$8,Summary!T$3:T$8,0)),0)</f>
        <v>0.80075721739621009</v>
      </c>
      <c r="T32">
        <f ca="1">IFERROR(CORREL(_xlfn.RANK.AVG(Summary!$AG$3:$AG$8,Summary!$AG$3:$AG$8),_xlfn.RANK.AVG(Summary!U$3:U$8,Summary!U$3:U$8,0)),0)</f>
        <v>-0.8703882797784892</v>
      </c>
      <c r="U32">
        <f ca="1">IFERROR(CORREL(_xlfn.RANK.AVG(Summary!$AG$3:$AG$8,Summary!$AG$3:$AG$8),_xlfn.RANK.AVG(Summary!V$3:V$8,Summary!V$3:V$8,0)),0)</f>
        <v>-0.40451991747794525</v>
      </c>
      <c r="V32">
        <f ca="1">IFERROR(CORREL(_xlfn.RANK.AVG(Summary!$AG$3:$AG$8,Summary!$AG$3:$AG$8),_xlfn.RANK.AVG(Summary!W$3:W$8,Summary!W$3:W$8,0)),0)</f>
        <v>0.45454545454545453</v>
      </c>
      <c r="W32">
        <f ca="1">IFERROR(CORREL(_xlfn.RANK.AVG(Summary!$AG$3:$AG$8,Summary!$AG$3:$AG$8),_xlfn.RANK.AVG(Summary!X$3:X$8,Summary!X$3:X$8,0)),0)</f>
        <v>-0.98518436614377791</v>
      </c>
      <c r="X32">
        <f ca="1">IFERROR(CORREL(_xlfn.RANK.AVG(Summary!$AG$3:$AG$8,Summary!$AG$3:$AG$8),_xlfn.RANK.AVG(Summary!Y$3:Y$8,Summary!Y$3:Y$8,0)),0)</f>
        <v>-0.50751921892255225</v>
      </c>
      <c r="Y32">
        <f ca="1">IFERROR(CORREL(_xlfn.RANK.AVG(Summary!$AG$3:$AG$8,Summary!$AG$3:$AG$8),_xlfn.RANK.AVG(Summary!Z$3:Z$8,Summary!Z$3:Z$8,0)),0)</f>
        <v>-0.80075721739621009</v>
      </c>
      <c r="Z32">
        <f ca="1">IFERROR(CORREL(_xlfn.RANK.AVG(Summary!$AG$3:$AG$8,Summary!$AG$3:$AG$8),_xlfn.RANK.AVG(Summary!AA$3:AA$8,Summary!AA$3:AA$8,0)),0)</f>
        <v>0</v>
      </c>
      <c r="AA32">
        <f ca="1">IFERROR(CORREL(_xlfn.RANK.AVG(Summary!$AG$3:$AG$8,Summary!$AG$3:$AG$8),_xlfn.RANK.AVG(Summary!AB$3:AB$8,Summary!AB$3:AB$8,0)),0)</f>
        <v>-0.59404012950668628</v>
      </c>
      <c r="AB32">
        <f ca="1">IFERROR(CORREL(_xlfn.RANK.AVG(Summary!$AG$3:$AG$8,Summary!$AG$3:$AG$8),_xlfn.RANK.AVG(Summary!AC$3:AC$8,Summary!AC$3:AC$8,0)),0)</f>
        <v>0</v>
      </c>
      <c r="AC32">
        <f ca="1">IFERROR(CORREL(_xlfn.RANK.AVG(Summary!$AG$3:$AG$8,Summary!$AG$3:$AG$8),_xlfn.RANK.AVG(Summary!AD$3:AD$8,Summary!AD$3:AD$8,0)),0)</f>
        <v>-0.80075721739621009</v>
      </c>
      <c r="AD32">
        <f ca="1">IFERROR(CORREL(_xlfn.RANK.AVG(Summary!$AG$3:$AG$8,Summary!$AG$3:$AG$8),_xlfn.RANK.AVG(Summary!AE$3:AE$8,Summary!AE$3:AE$8,0)),0)</f>
        <v>0.44781107551989907</v>
      </c>
      <c r="AE32">
        <f ca="1">IFERROR(CORREL(_xlfn.RANK.AVG(Summary!$AG$3:$AG$8,Summary!$AG$3:$AG$8),_xlfn.RANK.AVG(Summary!AF$3:AF$8,Summary!AF$3:AF$8,0)),0)</f>
        <v>0</v>
      </c>
      <c r="AF32">
        <f ca="1">IFERROR(CORREL(_xlfn.RANK.AVG(Summary!$AG$3:$AG$8,Summary!$AG$3:$AG$8),_xlfn.RANK.AVG(Summary!AG$3:AG$8,Summary!AG$3:AG$8,0)),0)</f>
        <v>1</v>
      </c>
      <c r="AG32">
        <f ca="1">IFERROR(CORREL(_xlfn.RANK.AVG(Summary!$AG$3:$AG$8,Summary!$AG$3:$AG$8),_xlfn.RANK.AVG(Summary!AH$3:AH$8,Summary!AH$3:AH$8,0)),0)</f>
        <v>-0.40451991747794525</v>
      </c>
      <c r="AH32">
        <f ca="1">IFERROR(CORREL(_xlfn.RANK.AVG(Summary!$AG$3:$AG$8,Summary!$AG$3:$AG$8),_xlfn.RANK.AVG(Summary!AI$3:AI$8,Summary!AI$3:AI$8,0)),0)</f>
        <v>0.8703882797784892</v>
      </c>
      <c r="AI32">
        <f ca="1">IFERROR(CORREL(_xlfn.RANK.AVG(Summary!$AG$3:$AG$8,Summary!$AG$3:$AG$8),_xlfn.RANK.AVG(Summary!AJ$3:AJ$8,Summary!AJ$3:AJ$8,0)),0)</f>
        <v>-0.26111648393354675</v>
      </c>
      <c r="AJ32">
        <f ca="1">IFERROR(CORREL(_xlfn.RANK.AVG(Summary!$AG$3:$AG$8,Summary!$AG$3:$AG$8),_xlfn.RANK.AVG(Summary!AK$3:AK$8,Summary!AK$3:AK$8,0)),0)</f>
        <v>0</v>
      </c>
      <c r="AK32">
        <f ca="1">IFERROR(CORREL(_xlfn.RANK.AVG(Summary!$AG$3:$AG$8,Summary!$AG$3:$AG$8),_xlfn.RANK.AVG(Summary!AL$3:AL$8,Summary!AL$3:AL$8,0)),0)</f>
        <v>0.40451991747794525</v>
      </c>
      <c r="AL32">
        <f ca="1">IFERROR(CORREL(_xlfn.RANK.AVG(Summary!$AG$3:$AG$8,Summary!$AG$3:$AG$8),_xlfn.RANK.AVG(Summary!AM$3:AM$8,Summary!AM$3:AM$8,0)),0)</f>
        <v>0.51515151515151514</v>
      </c>
      <c r="AM32">
        <f ca="1">IFERROR(CORREL(_xlfn.RANK.AVG(Summary!$AG$3:$AG$8,Summary!$AG$3:$AG$8),_xlfn.RANK.AVG(Summary!AN$3:AN$8,Summary!AN$3:AN$8,0)),0)</f>
        <v>0.80075721739621009</v>
      </c>
      <c r="AN32">
        <f ca="1">IFERROR(CORREL(_xlfn.RANK.AVG(Summary!$AG$3:$AG$8,Summary!$AG$3:$AG$8),_xlfn.RANK.AVG(Summary!AO$3:AO$8,Summary!AO$3:AO$8,0)),0)</f>
        <v>0</v>
      </c>
      <c r="AO32">
        <f ca="1">IFERROR(CORREL(_xlfn.RANK.AVG(Summary!$AG$3:$AG$8,Summary!$AG$3:$AG$8),_xlfn.RANK.AVG(Summary!AP$3:AP$8,Summary!AP$3:AP$8,0)),0)</f>
        <v>0.74635179253316508</v>
      </c>
      <c r="AP32">
        <f ca="1">IFERROR(CORREL(_xlfn.RANK.AVG(Summary!$AG$3:$AG$8,Summary!$AG$3:$AG$8),_xlfn.RANK.AVG(Summary!AQ$3:AQ$8,Summary!AQ$3:AQ$8,0)),0)</f>
        <v>0</v>
      </c>
      <c r="AQ32">
        <f ca="1">IFERROR(CORREL(_xlfn.RANK.AVG(Summary!$AG$3:$AG$8,Summary!$AG$3:$AG$8),_xlfn.RANK.AVG(Summary!AR$3:AR$8,Summary!AR$3:AR$8,0)),0)</f>
        <v>0.6866436491305119</v>
      </c>
      <c r="AR32">
        <f ca="1">IFERROR(CORREL(_xlfn.RANK.AVG(Summary!$AG$3:$AG$8,Summary!$AG$3:$AG$8),_xlfn.RANK.AVG(Summary!AS$3:AS$8,Summary!AS$3:AS$8,0)),0)</f>
        <v>-0.51515151515151514</v>
      </c>
      <c r="AS32">
        <f ca="1">IFERROR(CORREL(_xlfn.RANK.AVG(Summary!$AG$3:$AG$8,Summary!$AG$3:$AG$8),_xlfn.RANK.AVG(Summary!AT$3:AT$8,Summary!AT$3:AT$8,0)),0)</f>
        <v>0</v>
      </c>
      <c r="AT32">
        <f ca="1">IFERROR(CORREL(_xlfn.RANK.AVG(Summary!$AG$3:$AG$8,Summary!$AG$3:$AG$8),_xlfn.RANK.AVG(Summary!AU$3:AU$8,Summary!AU$3:AU$8,0)),0)</f>
        <v>0.8703882797784892</v>
      </c>
      <c r="AU32">
        <f ca="1">IFERROR(CORREL(_xlfn.RANK.AVG(Summary!$AG$3:$AG$8,Summary!$AG$3:$AG$8),_xlfn.RANK.AVG(Summary!AV$3:AV$8,Summary!AV$3:AV$8,0)),0)</f>
        <v>0.59404012950668628</v>
      </c>
      <c r="AV32">
        <f ca="1">IFERROR(CORREL(_xlfn.RANK.AVG(Summary!$AG$3:$AG$8,Summary!$AG$3:$AG$8),_xlfn.RANK.AVG(Summary!AW$3:AW$8,Summary!AW$3:AW$8,0)),0)</f>
        <v>0.59404012950668628</v>
      </c>
      <c r="AW32">
        <f ca="1">IFERROR(CORREL(_xlfn.RANK.AVG(Summary!$AG$3:$AG$8,Summary!$AG$3:$AG$8),_xlfn.RANK.AVG(Summary!AX$3:AX$8,Summary!AX$3:AX$8,0)),0)</f>
        <v>0.59404012950668628</v>
      </c>
      <c r="AX32">
        <f ca="1">IFERROR(CORREL(_xlfn.RANK.AVG(Summary!$AG$3:$AG$8,Summary!$AG$3:$AG$8),_xlfn.RANK.AVG(Summary!AY$3:AY$8,Summary!AY$3:AY$8,0)),0)</f>
        <v>-0.59404012950668628</v>
      </c>
      <c r="AY32">
        <f ca="1">IFERROR(CORREL(_xlfn.RANK.AVG(Summary!$AG$3:$AG$8,Summary!$AG$3:$AG$8),_xlfn.RANK.AVG(Summary!AZ$3:AZ$8,Summary!AZ$3:AZ$8,0)),0)</f>
        <v>0.53737329062387884</v>
      </c>
      <c r="AZ32">
        <f ca="1">IFERROR(CORREL(_xlfn.RANK.AVG(Summary!$AG$3:$AG$8,Summary!$AG$3:$AG$8),_xlfn.RANK.AVG(Summary!BA$3:BA$8,Summary!BA$3:BA$8,0)),0)</f>
        <v>0</v>
      </c>
      <c r="BA32">
        <f ca="1">IFERROR(CORREL(_xlfn.RANK.AVG(Summary!$AG$3:$AG$8,Summary!$AG$3:$AG$8),_xlfn.RANK.AVG(Summary!BB$3:BB$8,Summary!BB$3:BB$8,0)),0)</f>
        <v>-0.92547622274112473</v>
      </c>
      <c r="BB32">
        <f ca="1">IFERROR(CORREL(_xlfn.RANK.AVG(Summary!$AG$3:$AG$8,Summary!$AG$3:$AG$8),_xlfn.RANK.AVG(Summary!BC$3:BC$8,Summary!BC$3:BC$8,0)),0)</f>
        <v>0</v>
      </c>
      <c r="BC32">
        <f ca="1">IFERROR(CORREL(_xlfn.RANK.AVG(Summary!$AG$3:$AG$8,Summary!$AG$3:$AG$8),_xlfn.RANK.AVG(Summary!BD$3:BD$8,Summary!BD$3:BD$8,0)),0)</f>
        <v>8.9562215103979811E-2</v>
      </c>
      <c r="BD32">
        <f ca="1">IFERROR(CORREL(_xlfn.RANK.AVG(Summary!$AG$3:$AG$8,Summary!$AG$3:$AG$8),_xlfn.RANK.AVG(Summary!BE$3:BE$8,Summary!BE$3:BE$8,0)),0)</f>
        <v>-0.50751921892255225</v>
      </c>
      <c r="BE32">
        <f ca="1">IFERROR(CORREL(_xlfn.RANK.AVG(Summary!$AG$3:$AG$8,Summary!$AG$3:$AG$8),_xlfn.RANK.AVG(Summary!BF$3:BF$8,Summary!BF$3:BF$8,0)),0)</f>
        <v>-0.44781107551989907</v>
      </c>
      <c r="BF32">
        <f ca="1">IFERROR(CORREL(_xlfn.RANK.AVG(Summary!$AG$3:$AG$8,Summary!$AG$3:$AG$8),_xlfn.RANK.AVG(Summary!BG$3:BG$8,Summary!BG$3:BG$8,0)),0)</f>
        <v>-0.77620586423449167</v>
      </c>
      <c r="BG32">
        <f ca="1">IFERROR(CORREL(_xlfn.RANK.AVG(Summary!$AG$3:$AG$8,Summary!$AG$3:$AG$8),_xlfn.RANK.AVG(Summary!BH$3:BH$8,Summary!BH$3:BH$8,0)),0)</f>
        <v>-0.53737329062387884</v>
      </c>
      <c r="BH32">
        <f ca="1">IFERROR(CORREL(_xlfn.RANK.AVG(Summary!$AG$3:$AG$8,Summary!$AG$3:$AG$8),_xlfn.RANK.AVG(Summary!BI$3:BI$8,Summary!BI$3:BI$8,0)),0)</f>
        <v>0</v>
      </c>
      <c r="BI32">
        <f ca="1">IFERROR(CORREL(_xlfn.RANK.AVG(Summary!$AG$3:$AG$8,Summary!$AG$3:$AG$8),_xlfn.RANK.AVG(Summary!BJ$3:BJ$8,Summary!BJ$3:BJ$8,0)),0)</f>
        <v>0</v>
      </c>
      <c r="BJ32">
        <f ca="1">IFERROR(CORREL(_xlfn.RANK.AVG(Summary!$AG$3:$AG$8,Summary!$AG$3:$AG$8),_xlfn.RANK.AVG(Summary!BK$3:BK$8,Summary!BK$3:BK$8,0)),0)</f>
        <v>0.6866436491305119</v>
      </c>
      <c r="BK32">
        <f ca="1">IFERROR(CORREL(_xlfn.RANK.AVG(Summary!$AG$3:$AG$8,Summary!$AG$3:$AG$8),_xlfn.RANK.AVG(Summary!BL$3:BL$8,Summary!BL$3:BL$8,0)),0)</f>
        <v>0</v>
      </c>
      <c r="BL32">
        <f ca="1">IFERROR(CORREL(_xlfn.RANK.AVG(Summary!$AG$3:$AG$8,Summary!$AG$3:$AG$8),_xlfn.RANK.AVG(Summary!BM$3:BM$8,Summary!BM$3:BM$8,0)),0)</f>
        <v>-0.44781107551989907</v>
      </c>
      <c r="BM32">
        <f ca="1">IFERROR(CORREL(_xlfn.RANK.AVG(Summary!$AG$3:$AG$8,Summary!$AG$3:$AG$8),_xlfn.RANK.AVG(Summary!BN$3:BN$8,Summary!BN$3:BN$8,0)),0)</f>
        <v>-0.5</v>
      </c>
      <c r="BN32">
        <f ca="1">IFERROR(CORREL(_xlfn.RANK.AVG(Summary!$AG$3:$AG$8,Summary!$AG$3:$AG$8),_xlfn.RANK.AVG(Summary!BO$3:BO$8,Summary!BO$3:BO$8,0)),0)</f>
        <v>0</v>
      </c>
      <c r="BO32">
        <f ca="1">IFERROR(CORREL(_xlfn.RANK.AVG(Summary!$AG$3:$AG$8,Summary!$AG$3:$AG$8),_xlfn.RANK.AVG(Summary!BP$3:BP$8,Summary!BP$3:BP$8,0)),0)</f>
        <v>0.44781107551989907</v>
      </c>
      <c r="BP32">
        <f ca="1">IFERROR(CORREL(_xlfn.RANK.AVG(Summary!$AG$3:$AG$8,Summary!$AG$3:$AG$8),_xlfn.RANK.AVG(Summary!BQ$3:BQ$8,Summary!BQ$3:BQ$8,0)),0)</f>
        <v>0</v>
      </c>
      <c r="BQ32">
        <f ca="1">IFERROR(CORREL(_xlfn.RANK.AVG(Summary!$AG$3:$AG$8,Summary!$AG$3:$AG$8),_xlfn.RANK.AVG(Summary!BR$3:BR$8,Summary!BR$3:BR$8,0)),0)</f>
        <v>8.9562215103979811E-2</v>
      </c>
      <c r="BR32">
        <f ca="1">IFERROR(CORREL(_xlfn.RANK.AVG(Summary!$AG$3:$AG$8,Summary!$AG$3:$AG$8),_xlfn.RANK.AVG(Summary!BS$3:BS$8,Summary!BS$3:BS$8,0)),0)</f>
        <v>-0.62693550572785861</v>
      </c>
      <c r="BS32">
        <f ca="1">IFERROR(CORREL(_xlfn.RANK.AVG(Summary!$AG$3:$AG$8,Summary!$AG$3:$AG$8),_xlfn.RANK.AVG(Summary!BT$3:BT$8,Summary!BT$3:BT$8,0)),0)</f>
        <v>-0.53737329062387884</v>
      </c>
      <c r="BT32">
        <f ca="1">IFERROR(CORREL(_xlfn.RANK.AVG(Summary!$AG$3:$AG$8,Summary!$AG$3:$AG$8),_xlfn.RANK.AVG(Summary!BU$3:BU$8,Summary!BU$3:BU$8,0)),0)</f>
        <v>0.92547622274112473</v>
      </c>
      <c r="BU32">
        <f ca="1">IFERROR(CORREL(_xlfn.RANK.AVG(Summary!$AG$3:$AG$8,Summary!$AG$3:$AG$8),_xlfn.RANK.AVG(Summary!BV$3:BV$8,Summary!BV$3:BV$8,0)),0)</f>
        <v>-0.50751921892255225</v>
      </c>
      <c r="BV32">
        <f ca="1">IFERROR(CORREL(_xlfn.RANK.AVG(Summary!$AG$3:$AG$8,Summary!$AG$3:$AG$8),_xlfn.RANK.AVG(Summary!BW$3:BW$8,Summary!BW$3:BW$8,0)),0)</f>
        <v>0</v>
      </c>
      <c r="BW32">
        <f ca="1">IFERROR(CORREL(_xlfn.RANK.AVG(Summary!$AG$3:$AG$8,Summary!$AG$3:$AG$8),_xlfn.RANK.AVG(Summary!BX$3:BX$8,Summary!BX$3:BX$8,0)),0)</f>
        <v>-0.50751921892255225</v>
      </c>
      <c r="BX32">
        <f ca="1">IFERROR(CORREL(_xlfn.RANK.AVG(Summary!$AG$3:$AG$8,Summary!$AG$3:$AG$8),_xlfn.RANK.AVG(Summary!BY$3:BY$8,Summary!BY$3:BY$8,0)),0)</f>
        <v>-0.92547622274112473</v>
      </c>
      <c r="BY32">
        <f ca="1">IFERROR(CORREL(_xlfn.RANK.AVG(Summary!$AG$3:$AG$8,Summary!$AG$3:$AG$8),_xlfn.RANK.AVG(Summary!BZ$3:BZ$8,Summary!BZ$3:BZ$8,0)),0)</f>
        <v>0.59404012950668628</v>
      </c>
      <c r="BZ32">
        <f ca="1">IFERROR(CORREL(_xlfn.RANK.AVG(Summary!$AG$3:$AG$8,Summary!$AG$3:$AG$8),_xlfn.RANK.AVG(Summary!CA$3:CA$8,Summary!CA$3:CA$8,0)),0)</f>
        <v>0.6866436491305119</v>
      </c>
      <c r="CA32">
        <f ca="1">IFERROR(CORREL(_xlfn.RANK.AVG(Summary!$AG$3:$AG$8,Summary!$AG$3:$AG$8),_xlfn.RANK.AVG(Summary!CB$3:CB$8,Summary!CB$3:CB$8,0)),0)</f>
        <v>0.6567895774291852</v>
      </c>
    </row>
    <row r="33" spans="1:79">
      <c r="A33" s="4" t="s">
        <v>30</v>
      </c>
      <c r="B33">
        <f ca="1">IFERROR(CORREL(_xlfn.RANK.AVG(Summary!$AH$3:$AH$8,Summary!$AH$3:$AH$8),_xlfn.RANK.AVG(Summary!C$3:C$8,Summary!C$3:C$8,0)),0)</f>
        <v>-0.67419986246324204</v>
      </c>
      <c r="C33">
        <f ca="1">IFERROR(CORREL(_xlfn.RANK.AVG(Summary!$AH$3:$AH$8,Summary!$AH$3:$AH$8),_xlfn.RANK.AVG(Summary!D$3:D$8,Summary!D$3:D$8,0)),0)</f>
        <v>-0.67419986246324204</v>
      </c>
      <c r="D33">
        <f ca="1">IFERROR(CORREL(_xlfn.RANK.AVG(Summary!$AH$3:$AH$8,Summary!$AH$3:$AH$8),_xlfn.RANK.AVG(Summary!E$3:E$8,Summary!E$3:E$8,0)),0)</f>
        <v>-0.66421116415507142</v>
      </c>
      <c r="E33">
        <f ca="1">IFERROR(CORREL(_xlfn.RANK.AVG(Summary!$AH$3:$AH$8,Summary!$AH$3:$AH$8),_xlfn.RANK.AVG(Summary!F$3:F$8,Summary!F$3:F$8,0)),0)</f>
        <v>0.13284223283101429</v>
      </c>
      <c r="F33">
        <f ca="1">IFERROR(CORREL(_xlfn.RANK.AVG(Summary!$AH$3:$AH$8,Summary!$AH$3:$AH$8),_xlfn.RANK.AVG(Summary!G$3:G$8,Summary!G$3:G$8,0)),0)</f>
        <v>-0.66421116415507142</v>
      </c>
      <c r="G33">
        <f ca="1">IFERROR(CORREL(_xlfn.RANK.AVG(Summary!$AH$3:$AH$8,Summary!$AH$3:$AH$8),_xlfn.RANK.AVG(Summary!H$3:H$8,Summary!H$3:H$8,0)),0)</f>
        <v>-0.66421116415507142</v>
      </c>
      <c r="H33">
        <f ca="1">IFERROR(CORREL(_xlfn.RANK.AVG(Summary!$AH$3:$AH$8,Summary!$AH$3:$AH$8),_xlfn.RANK.AVG(Summary!I$3:I$8,Summary!I$3:I$8,0)),0)</f>
        <v>0.66421116415507142</v>
      </c>
      <c r="I33">
        <f ca="1">IFERROR(CORREL(_xlfn.RANK.AVG(Summary!$AH$3:$AH$8,Summary!$AH$3:$AH$8),_xlfn.RANK.AVG(Summary!J$3:J$8,Summary!J$3:J$8,0)),0)</f>
        <v>-0.66421116415507142</v>
      </c>
      <c r="J33">
        <f ca="1">IFERROR(CORREL(_xlfn.RANK.AVG(Summary!$AH$3:$AH$8,Summary!$AH$3:$AH$8),_xlfn.RANK.AVG(Summary!K$3:K$8,Summary!K$3:K$8,0)),0)</f>
        <v>-0.66421116415507142</v>
      </c>
      <c r="K33">
        <f ca="1">IFERROR(CORREL(_xlfn.RANK.AVG(Summary!$AH$3:$AH$8,Summary!$AH$3:$AH$8),_xlfn.RANK.AVG(Summary!L$3:L$8,Summary!L$3:L$8,0)),0)</f>
        <v>0.66421116415507142</v>
      </c>
      <c r="L33">
        <f ca="1">IFERROR(CORREL(_xlfn.RANK.AVG(Summary!$AH$3:$AH$8,Summary!$AH$3:$AH$8),_xlfn.RANK.AVG(Summary!M$3:M$8,Summary!M$3:M$8,0)),0)</f>
        <v>-0.13284223283101429</v>
      </c>
      <c r="M33">
        <f ca="1">IFERROR(CORREL(_xlfn.RANK.AVG(Summary!$AH$3:$AH$8,Summary!$AH$3:$AH$8),_xlfn.RANK.AVG(Summary!N$3:N$8,Summary!N$3:N$8,0)),0)</f>
        <v>0.66421116415507142</v>
      </c>
      <c r="N33">
        <f ca="1">IFERROR(CORREL(_xlfn.RANK.AVG(Summary!$AH$3:$AH$8,Summary!$AH$3:$AH$8),_xlfn.RANK.AVG(Summary!O$3:O$8,Summary!O$3:O$8,0)),0)</f>
        <v>-0.19999999999999996</v>
      </c>
      <c r="O33">
        <f ca="1">IFERROR(CORREL(_xlfn.RANK.AVG(Summary!$AH$3:$AH$8,Summary!$AH$3:$AH$8),_xlfn.RANK.AVG(Summary!P$3:P$8,Summary!P$3:P$8,0)),0)</f>
        <v>-0.19999999999999996</v>
      </c>
      <c r="P33">
        <f ca="1">IFERROR(CORREL(_xlfn.RANK.AVG(Summary!$AH$3:$AH$8,Summary!$AH$3:$AH$8),_xlfn.RANK.AVG(Summary!Q$3:Q$8,Summary!Q$3:Q$8,0)),0)</f>
        <v>0.13483997249264842</v>
      </c>
      <c r="Q33">
        <f ca="1">IFERROR(CORREL(_xlfn.RANK.AVG(Summary!$AH$3:$AH$8,Summary!$AH$3:$AH$8),_xlfn.RANK.AVG(Summary!R$3:R$8,Summary!R$3:R$8,0)),0)</f>
        <v>-0.46475800154489</v>
      </c>
      <c r="R33">
        <f ca="1">IFERROR(CORREL(_xlfn.RANK.AVG(Summary!$AH$3:$AH$8,Summary!$AH$3:$AH$8),_xlfn.RANK.AVG(Summary!S$3:S$8,Summary!S$3:S$8,0)),0)</f>
        <v>-0.69560834364025237</v>
      </c>
      <c r="S33">
        <f ca="1">IFERROR(CORREL(_xlfn.RANK.AVG(Summary!$AH$3:$AH$8,Summary!$AH$3:$AH$8),_xlfn.RANK.AVG(Summary!T$3:T$8,Summary!T$3:T$8,0)),0)</f>
        <v>-0.77459666924148329</v>
      </c>
      <c r="T33">
        <f ca="1">IFERROR(CORREL(_xlfn.RANK.AVG(Summary!$AH$3:$AH$8,Summary!$AH$3:$AH$8),_xlfn.RANK.AVG(Summary!U$3:U$8,Summary!U$3:U$8,0)),0)</f>
        <v>0.46475800154489</v>
      </c>
      <c r="U33">
        <f ca="1">IFERROR(CORREL(_xlfn.RANK.AVG(Summary!$AH$3:$AH$8,Summary!$AH$3:$AH$8),_xlfn.RANK.AVG(Summary!V$3:V$8,Summary!V$3:V$8,0)),0)</f>
        <v>0.99999999999999978</v>
      </c>
      <c r="V33">
        <f ca="1">IFERROR(CORREL(_xlfn.RANK.AVG(Summary!$AH$3:$AH$8,Summary!$AH$3:$AH$8),_xlfn.RANK.AVG(Summary!W$3:W$8,Summary!W$3:W$8,0)),0)</f>
        <v>-0.13483997249264842</v>
      </c>
      <c r="W33">
        <f ca="1">IFERROR(CORREL(_xlfn.RANK.AVG(Summary!$AH$3:$AH$8,Summary!$AH$3:$AH$8),_xlfn.RANK.AVG(Summary!X$3:X$8,Summary!X$3:X$8,0)),0)</f>
        <v>0.39852669849304284</v>
      </c>
      <c r="X33">
        <f ca="1">IFERROR(CORREL(_xlfn.RANK.AVG(Summary!$AH$3:$AH$8,Summary!$AH$3:$AH$8),_xlfn.RANK.AVG(Summary!Y$3:Y$8,Summary!Y$3:Y$8,0)),0)</f>
        <v>-0.13284223283101429</v>
      </c>
      <c r="Y33">
        <f ca="1">IFERROR(CORREL(_xlfn.RANK.AVG(Summary!$AH$3:$AH$8,Summary!$AH$3:$AH$8),_xlfn.RANK.AVG(Summary!Z$3:Z$8,Summary!Z$3:Z$8,0)),0)</f>
        <v>0.77459666924148329</v>
      </c>
      <c r="Z33">
        <f ca="1">IFERROR(CORREL(_xlfn.RANK.AVG(Summary!$AH$3:$AH$8,Summary!$AH$3:$AH$8),_xlfn.RANK.AVG(Summary!AA$3:AA$8,Summary!AA$3:AA$8,0)),0)</f>
        <v>0</v>
      </c>
      <c r="AA33">
        <f ca="1">IFERROR(CORREL(_xlfn.RANK.AVG(Summary!$AH$3:$AH$8,Summary!$AH$3:$AH$8),_xlfn.RANK.AVG(Summary!AB$3:AB$8,Summary!AB$3:AB$8,0)),0)</f>
        <v>0.4173650061841514</v>
      </c>
      <c r="AB33">
        <f ca="1">IFERROR(CORREL(_xlfn.RANK.AVG(Summary!$AH$3:$AH$8,Summary!$AH$3:$AH$8),_xlfn.RANK.AVG(Summary!AC$3:AC$8,Summary!AC$3:AC$8,0)),0)</f>
        <v>0</v>
      </c>
      <c r="AC33">
        <f ca="1">IFERROR(CORREL(_xlfn.RANK.AVG(Summary!$AH$3:$AH$8,Summary!$AH$3:$AH$8),_xlfn.RANK.AVG(Summary!AD$3:AD$8,Summary!AD$3:AD$8,0)),0)</f>
        <v>0.77459666924148329</v>
      </c>
      <c r="AD33">
        <f ca="1">IFERROR(CORREL(_xlfn.RANK.AVG(Summary!$AH$3:$AH$8,Summary!$AH$3:$AH$8),_xlfn.RANK.AVG(Summary!AE$3:AE$8,Summary!AE$3:AE$8,0)),0)</f>
        <v>-0.13284223283101429</v>
      </c>
      <c r="AE33">
        <f ca="1">IFERROR(CORREL(_xlfn.RANK.AVG(Summary!$AH$3:$AH$8,Summary!$AH$3:$AH$8),_xlfn.RANK.AVG(Summary!AF$3:AF$8,Summary!AF$3:AF$8,0)),0)</f>
        <v>0</v>
      </c>
      <c r="AF33">
        <f ca="1">IFERROR(CORREL(_xlfn.RANK.AVG(Summary!$AH$3:$AH$8,Summary!$AH$3:$AH$8),_xlfn.RANK.AVG(Summary!AG$3:AG$8,Summary!AG$3:AG$8,0)),0)</f>
        <v>-0.40451991747794525</v>
      </c>
      <c r="AG33">
        <f ca="1">IFERROR(CORREL(_xlfn.RANK.AVG(Summary!$AH$3:$AH$8,Summary!$AH$3:$AH$8),_xlfn.RANK.AVG(Summary!AH$3:AH$8,Summary!AH$3:AH$8,0)),0)</f>
        <v>0.99999999999999978</v>
      </c>
      <c r="AH33">
        <f ca="1">IFERROR(CORREL(_xlfn.RANK.AVG(Summary!$AH$3:$AH$8,Summary!$AH$3:$AH$8),_xlfn.RANK.AVG(Summary!AI$3:AI$8,Summary!AI$3:AI$8,0)),0)</f>
        <v>-0.46475800154489</v>
      </c>
      <c r="AI33">
        <f ca="1">IFERROR(CORREL(_xlfn.RANK.AVG(Summary!$AH$3:$AH$8,Summary!$AH$3:$AH$8),_xlfn.RANK.AVG(Summary!AJ$3:AJ$8,Summary!AJ$3:AJ$8,0)),0)</f>
        <v>0.46475800154489</v>
      </c>
      <c r="AJ33">
        <f ca="1">IFERROR(CORREL(_xlfn.RANK.AVG(Summary!$AH$3:$AH$8,Summary!$AH$3:$AH$8),_xlfn.RANK.AVG(Summary!AK$3:AK$8,Summary!AK$3:AK$8,0)),0)</f>
        <v>0</v>
      </c>
      <c r="AK33">
        <f ca="1">IFERROR(CORREL(_xlfn.RANK.AVG(Summary!$AH$3:$AH$8,Summary!$AH$3:$AH$8),_xlfn.RANK.AVG(Summary!AL$3:AL$8,Summary!AL$3:AL$8,0)),0)</f>
        <v>-0.99999999999999978</v>
      </c>
      <c r="AL33">
        <f ca="1">IFERROR(CORREL(_xlfn.RANK.AVG(Summary!$AH$3:$AH$8,Summary!$AH$3:$AH$8),_xlfn.RANK.AVG(Summary!AM$3:AM$8,Summary!AM$3:AM$8,0)),0)</f>
        <v>0.13483997249264842</v>
      </c>
      <c r="AM33">
        <f ca="1">IFERROR(CORREL(_xlfn.RANK.AVG(Summary!$AH$3:$AH$8,Summary!$AH$3:$AH$8),_xlfn.RANK.AVG(Summary!AN$3:AN$8,Summary!AN$3:AN$8,0)),0)</f>
        <v>-0.77459666924148329</v>
      </c>
      <c r="AN33">
        <f ca="1">IFERROR(CORREL(_xlfn.RANK.AVG(Summary!$AH$3:$AH$8,Summary!$AH$3:$AH$8),_xlfn.RANK.AVG(Summary!AO$3:AO$8,Summary!AO$3:AO$8,0)),0)</f>
        <v>0</v>
      </c>
      <c r="AO33">
        <f ca="1">IFERROR(CORREL(_xlfn.RANK.AVG(Summary!$AH$3:$AH$8,Summary!$AH$3:$AH$8),_xlfn.RANK.AVG(Summary!AP$3:AP$8,Summary!AP$3:AP$8,0)),0)</f>
        <v>-0.13284223283101429</v>
      </c>
      <c r="AP33">
        <f ca="1">IFERROR(CORREL(_xlfn.RANK.AVG(Summary!$AH$3:$AH$8,Summary!$AH$3:$AH$8),_xlfn.RANK.AVG(Summary!AQ$3:AQ$8,Summary!AQ$3:AQ$8,0)),0)</f>
        <v>0</v>
      </c>
      <c r="AQ33">
        <f ca="1">IFERROR(CORREL(_xlfn.RANK.AVG(Summary!$AH$3:$AH$8,Summary!$AH$3:$AH$8),_xlfn.RANK.AVG(Summary!AR$3:AR$8,Summary!AR$3:AR$8,0)),0)</f>
        <v>-0.39852669849304284</v>
      </c>
      <c r="AR33">
        <f ca="1">IFERROR(CORREL(_xlfn.RANK.AVG(Summary!$AH$3:$AH$8,Summary!$AH$3:$AH$8),_xlfn.RANK.AVG(Summary!AS$3:AS$8,Summary!AS$3:AS$8,0)),0)</f>
        <v>-0.13483997249264842</v>
      </c>
      <c r="AS33">
        <f ca="1">IFERROR(CORREL(_xlfn.RANK.AVG(Summary!$AH$3:$AH$8,Summary!$AH$3:$AH$8),_xlfn.RANK.AVG(Summary!AT$3:AT$8,Summary!AT$3:AT$8,0)),0)</f>
        <v>0</v>
      </c>
      <c r="AT33">
        <f ca="1">IFERROR(CORREL(_xlfn.RANK.AVG(Summary!$AH$3:$AH$8,Summary!$AH$3:$AH$8),_xlfn.RANK.AVG(Summary!AU$3:AU$8,Summary!AU$3:AU$8,0)),0)</f>
        <v>-0.46475800154489</v>
      </c>
      <c r="AU33">
        <f ca="1">IFERROR(CORREL(_xlfn.RANK.AVG(Summary!$AH$3:$AH$8,Summary!$AH$3:$AH$8),_xlfn.RANK.AVG(Summary!AV$3:AV$8,Summary!AV$3:AV$8,0)),0)</f>
        <v>-0.4173650061841514</v>
      </c>
      <c r="AV33">
        <f ca="1">IFERROR(CORREL(_xlfn.RANK.AVG(Summary!$AH$3:$AH$8,Summary!$AH$3:$AH$8),_xlfn.RANK.AVG(Summary!AW$3:AW$8,Summary!AW$3:AW$8,0)),0)</f>
        <v>-0.4173650061841514</v>
      </c>
      <c r="AW33">
        <f ca="1">IFERROR(CORREL(_xlfn.RANK.AVG(Summary!$AH$3:$AH$8,Summary!$AH$3:$AH$8),_xlfn.RANK.AVG(Summary!AX$3:AX$8,Summary!AX$3:AX$8,0)),0)</f>
        <v>-0.4173650061841514</v>
      </c>
      <c r="AX33">
        <f ca="1">IFERROR(CORREL(_xlfn.RANK.AVG(Summary!$AH$3:$AH$8,Summary!$AH$3:$AH$8),_xlfn.RANK.AVG(Summary!AY$3:AY$8,Summary!AY$3:AY$8,0)),0)</f>
        <v>0.4173650061841514</v>
      </c>
      <c r="AY33">
        <f ca="1">IFERROR(CORREL(_xlfn.RANK.AVG(Summary!$AH$3:$AH$8,Summary!$AH$3:$AH$8),_xlfn.RANK.AVG(Summary!AZ$3:AZ$8,Summary!AZ$3:AZ$8,0)),0)</f>
        <v>-0.66421116415507142</v>
      </c>
      <c r="AZ33">
        <f ca="1">IFERROR(CORREL(_xlfn.RANK.AVG(Summary!$AH$3:$AH$8,Summary!$AH$3:$AH$8),_xlfn.RANK.AVG(Summary!BA$3:BA$8,Summary!BA$3:BA$8,0)),0)</f>
        <v>0</v>
      </c>
      <c r="BA33">
        <f ca="1">IFERROR(CORREL(_xlfn.RANK.AVG(Summary!$AH$3:$AH$8,Summary!$AH$3:$AH$8),_xlfn.RANK.AVG(Summary!BB$3:BB$8,Summary!BB$3:BB$8,0)),0)</f>
        <v>0.66421116415507142</v>
      </c>
      <c r="BB33">
        <f ca="1">IFERROR(CORREL(_xlfn.RANK.AVG(Summary!$AH$3:$AH$8,Summary!$AH$3:$AH$8),_xlfn.RANK.AVG(Summary!BC$3:BC$8,Summary!BC$3:BC$8,0)),0)</f>
        <v>0.31622776601683794</v>
      </c>
      <c r="BC33">
        <f ca="1">IFERROR(CORREL(_xlfn.RANK.AVG(Summary!$AH$3:$AH$8,Summary!$AH$3:$AH$8),_xlfn.RANK.AVG(Summary!BD$3:BD$8,Summary!BD$3:BD$8,0)),0)</f>
        <v>0.66421116415507142</v>
      </c>
      <c r="BD33">
        <f ca="1">IFERROR(CORREL(_xlfn.RANK.AVG(Summary!$AH$3:$AH$8,Summary!$AH$3:$AH$8),_xlfn.RANK.AVG(Summary!BE$3:BE$8,Summary!BE$3:BE$8,0)),0)</f>
        <v>-0.13284223283101429</v>
      </c>
      <c r="BE33">
        <f ca="1">IFERROR(CORREL(_xlfn.RANK.AVG(Summary!$AH$3:$AH$8,Summary!$AH$3:$AH$8),_xlfn.RANK.AVG(Summary!BF$3:BF$8,Summary!BF$3:BF$8,0)),0)</f>
        <v>0.13284223283101429</v>
      </c>
      <c r="BF33">
        <f ca="1">IFERROR(CORREL(_xlfn.RANK.AVG(Summary!$AH$3:$AH$8,Summary!$AH$3:$AH$8),_xlfn.RANK.AVG(Summary!BG$3:BG$8,Summary!BG$3:BG$8,0)),0)</f>
        <v>0.66421116415507142</v>
      </c>
      <c r="BG33">
        <f ca="1">IFERROR(CORREL(_xlfn.RANK.AVG(Summary!$AH$3:$AH$8,Summary!$AH$3:$AH$8),_xlfn.RANK.AVG(Summary!BH$3:BH$8,Summary!BH$3:BH$8,0)),0)</f>
        <v>0.66421116415507142</v>
      </c>
      <c r="BH33">
        <f ca="1">IFERROR(CORREL(_xlfn.RANK.AVG(Summary!$AH$3:$AH$8,Summary!$AH$3:$AH$8),_xlfn.RANK.AVG(Summary!BI$3:BI$8,Summary!BI$3:BI$8,0)),0)</f>
        <v>0</v>
      </c>
      <c r="BI33">
        <f ca="1">IFERROR(CORREL(_xlfn.RANK.AVG(Summary!$AH$3:$AH$8,Summary!$AH$3:$AH$8),_xlfn.RANK.AVG(Summary!BJ$3:BJ$8,Summary!BJ$3:BJ$8,0)),0)</f>
        <v>0</v>
      </c>
      <c r="BJ33">
        <f ca="1">IFERROR(CORREL(_xlfn.RANK.AVG(Summary!$AH$3:$AH$8,Summary!$AH$3:$AH$8),_xlfn.RANK.AVG(Summary!BK$3:BK$8,Summary!BK$3:BK$8,0)),0)</f>
        <v>-0.39852669849304284</v>
      </c>
      <c r="BK33">
        <f ca="1">IFERROR(CORREL(_xlfn.RANK.AVG(Summary!$AH$3:$AH$8,Summary!$AH$3:$AH$8),_xlfn.RANK.AVG(Summary!BL$3:BL$8,Summary!BL$3:BL$8,0)),0)</f>
        <v>-0.19999999999999996</v>
      </c>
      <c r="BL33">
        <f ca="1">IFERROR(CORREL(_xlfn.RANK.AVG(Summary!$AH$3:$AH$8,Summary!$AH$3:$AH$8),_xlfn.RANK.AVG(Summary!BM$3:BM$8,Summary!BM$3:BM$8,0)),0)</f>
        <v>0.13284223283101429</v>
      </c>
      <c r="BM33">
        <f ca="1">IFERROR(CORREL(_xlfn.RANK.AVG(Summary!$AH$3:$AH$8,Summary!$AH$3:$AH$8),_xlfn.RANK.AVG(Summary!BN$3:BN$8,Summary!BN$3:BN$8,0)),0)</f>
        <v>0.5393598899705937</v>
      </c>
      <c r="BN33">
        <f ca="1">IFERROR(CORREL(_xlfn.RANK.AVG(Summary!$AH$3:$AH$8,Summary!$AH$3:$AH$8),_xlfn.RANK.AVG(Summary!BO$3:BO$8,Summary!BO$3:BO$8,0)),0)</f>
        <v>0.39852669849304284</v>
      </c>
      <c r="BO33">
        <f ca="1">IFERROR(CORREL(_xlfn.RANK.AVG(Summary!$AH$3:$AH$8,Summary!$AH$3:$AH$8),_xlfn.RANK.AVG(Summary!BP$3:BP$8,Summary!BP$3:BP$8,0)),0)</f>
        <v>-0.66421116415507142</v>
      </c>
      <c r="BP33">
        <f ca="1">IFERROR(CORREL(_xlfn.RANK.AVG(Summary!$AH$3:$AH$8,Summary!$AH$3:$AH$8),_xlfn.RANK.AVG(Summary!BQ$3:BQ$8,Summary!BQ$3:BQ$8,0)),0)</f>
        <v>0.31622776601683794</v>
      </c>
      <c r="BQ33">
        <f ca="1">IFERROR(CORREL(_xlfn.RANK.AVG(Summary!$AH$3:$AH$8,Summary!$AH$3:$AH$8),_xlfn.RANK.AVG(Summary!BR$3:BR$8,Summary!BR$3:BR$8,0)),0)</f>
        <v>0.66421116415507142</v>
      </c>
      <c r="BR33">
        <f ca="1">IFERROR(CORREL(_xlfn.RANK.AVG(Summary!$AH$3:$AH$8,Summary!$AH$3:$AH$8),_xlfn.RANK.AVG(Summary!BS$3:BS$8,Summary!BS$3:BS$8,0)),0)</f>
        <v>0.66421116415507142</v>
      </c>
      <c r="BS33">
        <f ca="1">IFERROR(CORREL(_xlfn.RANK.AVG(Summary!$AH$3:$AH$8,Summary!$AH$3:$AH$8),_xlfn.RANK.AVG(Summary!BT$3:BT$8,Summary!BT$3:BT$8,0)),0)</f>
        <v>0.66421116415507142</v>
      </c>
      <c r="BT33">
        <f ca="1">IFERROR(CORREL(_xlfn.RANK.AVG(Summary!$AH$3:$AH$8,Summary!$AH$3:$AH$8),_xlfn.RANK.AVG(Summary!BU$3:BU$8,Summary!BU$3:BU$8,0)),0)</f>
        <v>-0.66421116415507142</v>
      </c>
      <c r="BU33">
        <f ca="1">IFERROR(CORREL(_xlfn.RANK.AVG(Summary!$AH$3:$AH$8,Summary!$AH$3:$AH$8),_xlfn.RANK.AVG(Summary!BV$3:BV$8,Summary!BV$3:BV$8,0)),0)</f>
        <v>0.13284223283101429</v>
      </c>
      <c r="BV33">
        <f ca="1">IFERROR(CORREL(_xlfn.RANK.AVG(Summary!$AH$3:$AH$8,Summary!$AH$3:$AH$8),_xlfn.RANK.AVG(Summary!BW$3:BW$8,Summary!BW$3:BW$8,0)),0)</f>
        <v>0</v>
      </c>
      <c r="BW33">
        <f ca="1">IFERROR(CORREL(_xlfn.RANK.AVG(Summary!$AH$3:$AH$8,Summary!$AH$3:$AH$8),_xlfn.RANK.AVG(Summary!BX$3:BX$8,Summary!BX$3:BX$8,0)),0)</f>
        <v>0.13284223283101429</v>
      </c>
      <c r="BX33">
        <f ca="1">IFERROR(CORREL(_xlfn.RANK.AVG(Summary!$AH$3:$AH$8,Summary!$AH$3:$AH$8),_xlfn.RANK.AVG(Summary!BY$3:BY$8,Summary!BY$3:BY$8,0)),0)</f>
        <v>0.66421116415507142</v>
      </c>
      <c r="BY33">
        <f ca="1">IFERROR(CORREL(_xlfn.RANK.AVG(Summary!$AH$3:$AH$8,Summary!$AH$3:$AH$8),_xlfn.RANK.AVG(Summary!BZ$3:BZ$8,Summary!BZ$3:BZ$8,0)),0)</f>
        <v>-0.4173650061841514</v>
      </c>
      <c r="BZ33">
        <f ca="1">IFERROR(CORREL(_xlfn.RANK.AVG(Summary!$AH$3:$AH$8,Summary!$AH$3:$AH$8),_xlfn.RANK.AVG(Summary!CA$3:CA$8,Summary!CA$3:CA$8,0)),0)</f>
        <v>-0.66421116415507142</v>
      </c>
      <c r="CA33">
        <f ca="1">IFERROR(CORREL(_xlfn.RANK.AVG(Summary!$AH$3:$AH$8,Summary!$AH$3:$AH$8),_xlfn.RANK.AVG(Summary!CB$3:CB$8,Summary!CB$3:CB$8,0)),0)</f>
        <v>0.13284223283101429</v>
      </c>
    </row>
    <row r="34" spans="1:79">
      <c r="A34" s="4" t="s">
        <v>48</v>
      </c>
      <c r="B34">
        <f ca="1">IFERROR(CORREL(_xlfn.RANK.AVG(Summary!$AI$3:$AI$8,Summary!$AI$3:$AI$8),_xlfn.RANK.AVG(Summary!C$3:C$8,Summary!C$3:C$8,0)),0)</f>
        <v>0.80075721739621009</v>
      </c>
      <c r="C34">
        <f ca="1">IFERROR(CORREL(_xlfn.RANK.AVG(Summary!$AI$3:$AI$8,Summary!$AI$3:$AI$8),_xlfn.RANK.AVG(Summary!D$3:D$8,Summary!D$3:D$8,0)),0)</f>
        <v>0.80075721739621009</v>
      </c>
      <c r="D34">
        <f ca="1">IFERROR(CORREL(_xlfn.RANK.AVG(Summary!$AI$3:$AI$8,Summary!$AI$3:$AI$8),_xlfn.RANK.AVG(Summary!E$3:E$8,Summary!E$3:E$8,0)),0)</f>
        <v>0.78889349165554057</v>
      </c>
      <c r="E34">
        <f ca="1">IFERROR(CORREL(_xlfn.RANK.AVG(Summary!$AI$3:$AI$8,Summary!$AI$3:$AI$8),_xlfn.RANK.AVG(Summary!F$3:F$8,Summary!F$3:F$8,0)),0)</f>
        <v>-0.44589632137052287</v>
      </c>
      <c r="F34">
        <f ca="1">IFERROR(CORREL(_xlfn.RANK.AVG(Summary!$AI$3:$AI$8,Summary!$AI$3:$AI$8),_xlfn.RANK.AVG(Summary!G$3:G$8,Summary!G$3:G$8,0)),0)</f>
        <v>0.78889349165554057</v>
      </c>
      <c r="G34">
        <f ca="1">IFERROR(CORREL(_xlfn.RANK.AVG(Summary!$AI$3:$AI$8,Summary!$AI$3:$AI$8),_xlfn.RANK.AVG(Summary!H$3:H$8,Summary!H$3:H$8,0)),0)</f>
        <v>0.78889349165554057</v>
      </c>
      <c r="H34">
        <f ca="1">IFERROR(CORREL(_xlfn.RANK.AVG(Summary!$AI$3:$AI$8,Summary!$AI$3:$AI$8),_xlfn.RANK.AVG(Summary!I$3:I$8,Summary!I$3:I$8,0)),0)</f>
        <v>-0.54879547245602822</v>
      </c>
      <c r="I34">
        <f ca="1">IFERROR(CORREL(_xlfn.RANK.AVG(Summary!$AI$3:$AI$8,Summary!$AI$3:$AI$8),_xlfn.RANK.AVG(Summary!J$3:J$8,Summary!J$3:J$8,0)),0)</f>
        <v>0.78889349165554057</v>
      </c>
      <c r="J34">
        <f ca="1">IFERROR(CORREL(_xlfn.RANK.AVG(Summary!$AI$3:$AI$8,Summary!$AI$3:$AI$8),_xlfn.RANK.AVG(Summary!K$3:K$8,Summary!K$3:K$8,0)),0)</f>
        <v>0.78889349165554057</v>
      </c>
      <c r="K34">
        <f ca="1">IFERROR(CORREL(_xlfn.RANK.AVG(Summary!$AI$3:$AI$8,Summary!$AI$3:$AI$8),_xlfn.RANK.AVG(Summary!L$3:L$8,Summary!L$3:L$8,0)),0)</f>
        <v>-0.54879547245602822</v>
      </c>
      <c r="L34">
        <f ca="1">IFERROR(CORREL(_xlfn.RANK.AVG(Summary!$AI$3:$AI$8,Summary!$AI$3:$AI$8),_xlfn.RANK.AVG(Summary!M$3:M$8,Summary!M$3:M$8,0)),0)</f>
        <v>0.44589632137052287</v>
      </c>
      <c r="M34">
        <f ca="1">IFERROR(CORREL(_xlfn.RANK.AVG(Summary!$AI$3:$AI$8,Summary!$AI$3:$AI$8),_xlfn.RANK.AVG(Summary!N$3:N$8,Summary!N$3:N$8,0)),0)</f>
        <v>-0.54879547245602822</v>
      </c>
      <c r="N34">
        <f ca="1">IFERROR(CORREL(_xlfn.RANK.AVG(Summary!$AI$3:$AI$8,Summary!$AI$3:$AI$8),_xlfn.RANK.AVG(Summary!O$3:O$8,Summary!O$3:O$8,0)),0)</f>
        <v>-0.77459666924148329</v>
      </c>
      <c r="O34">
        <f ca="1">IFERROR(CORREL(_xlfn.RANK.AVG(Summary!$AI$3:$AI$8,Summary!$AI$3:$AI$8),_xlfn.RANK.AVG(Summary!P$3:P$8,Summary!P$3:P$8,0)),0)</f>
        <v>-0.77459666924148329</v>
      </c>
      <c r="P34">
        <f ca="1">IFERROR(CORREL(_xlfn.RANK.AVG(Summary!$AI$3:$AI$8,Summary!$AI$3:$AI$8),_xlfn.RANK.AVG(Summary!Q$3:Q$8,Summary!Q$3:Q$8,0)),0)</f>
        <v>3.4815531191139566E-2</v>
      </c>
      <c r="Q34">
        <f ca="1">IFERROR(CORREL(_xlfn.RANK.AVG(Summary!$AI$3:$AI$8,Summary!$AI$3:$AI$8),_xlfn.RANK.AVG(Summary!R$3:R$8,Summary!R$3:R$8,0)),0)</f>
        <v>0.99999999999999978</v>
      </c>
      <c r="R34">
        <f ca="1">IFERROR(CORREL(_xlfn.RANK.AVG(Summary!$AI$3:$AI$8,Summary!$AI$3:$AI$8),_xlfn.RANK.AVG(Summary!S$3:S$8,Summary!S$3:S$8,0)),0)</f>
        <v>0.8261843893231644</v>
      </c>
      <c r="S34">
        <f ca="1">IFERROR(CORREL(_xlfn.RANK.AVG(Summary!$AI$3:$AI$8,Summary!$AI$3:$AI$8),_xlfn.RANK.AVG(Summary!T$3:T$8,Summary!T$3:T$8,0)),0)</f>
        <v>0.91999999999999982</v>
      </c>
      <c r="T34">
        <f ca="1">IFERROR(CORREL(_xlfn.RANK.AVG(Summary!$AI$3:$AI$8,Summary!$AI$3:$AI$8),_xlfn.RANK.AVG(Summary!U$3:U$8,Summary!U$3:U$8,0)),0)</f>
        <v>-0.99999999999999978</v>
      </c>
      <c r="U34">
        <f ca="1">IFERROR(CORREL(_xlfn.RANK.AVG(Summary!$AI$3:$AI$8,Summary!$AI$3:$AI$8),_xlfn.RANK.AVG(Summary!V$3:V$8,Summary!V$3:V$8,0)),0)</f>
        <v>-0.46475800154489</v>
      </c>
      <c r="V34">
        <f ca="1">IFERROR(CORREL(_xlfn.RANK.AVG(Summary!$AI$3:$AI$8,Summary!$AI$3:$AI$8),_xlfn.RANK.AVG(Summary!W$3:W$8,Summary!W$3:W$8,0)),0)</f>
        <v>-3.4815531191139566E-2</v>
      </c>
      <c r="W34">
        <f ca="1">IFERROR(CORREL(_xlfn.RANK.AVG(Summary!$AI$3:$AI$8,Summary!$AI$3:$AI$8),_xlfn.RANK.AVG(Summary!X$3:X$8,Summary!X$3:X$8,0)),0)</f>
        <v>-0.85749292571254421</v>
      </c>
      <c r="X34">
        <f ca="1">IFERROR(CORREL(_xlfn.RANK.AVG(Summary!$AI$3:$AI$8,Summary!$AI$3:$AI$8),_xlfn.RANK.AVG(Summary!Y$3:Y$8,Summary!Y$3:Y$8,0)),0)</f>
        <v>-3.4299717028501764E-2</v>
      </c>
      <c r="Y34">
        <f ca="1">IFERROR(CORREL(_xlfn.RANK.AVG(Summary!$AI$3:$AI$8,Summary!$AI$3:$AI$8),_xlfn.RANK.AVG(Summary!Z$3:Z$8,Summary!Z$3:Z$8,0)),0)</f>
        <v>-0.91999999999999982</v>
      </c>
      <c r="Z34">
        <f ca="1">IFERROR(CORREL(_xlfn.RANK.AVG(Summary!$AI$3:$AI$8,Summary!$AI$3:$AI$8),_xlfn.RANK.AVG(Summary!AA$3:AA$8,Summary!AA$3:AA$8,0)),0)</f>
        <v>0</v>
      </c>
      <c r="AA34">
        <f ca="1">IFERROR(CORREL(_xlfn.RANK.AVG(Summary!$AI$3:$AI$8,Summary!$AI$3:$AI$8),_xlfn.RANK.AVG(Summary!AB$3:AB$8,Summary!AB$3:AB$8,0)),0)</f>
        <v>-0.39513166445890469</v>
      </c>
      <c r="AB34">
        <f ca="1">IFERROR(CORREL(_xlfn.RANK.AVG(Summary!$AI$3:$AI$8,Summary!$AI$3:$AI$8),_xlfn.RANK.AVG(Summary!AC$3:AC$8,Summary!AC$3:AC$8,0)),0)</f>
        <v>0</v>
      </c>
      <c r="AC34">
        <f ca="1">IFERROR(CORREL(_xlfn.RANK.AVG(Summary!$AI$3:$AI$8,Summary!$AI$3:$AI$8),_xlfn.RANK.AVG(Summary!AD$3:AD$8,Summary!AD$3:AD$8,0)),0)</f>
        <v>-0.91999999999999982</v>
      </c>
      <c r="AD34">
        <f ca="1">IFERROR(CORREL(_xlfn.RANK.AVG(Summary!$AI$3:$AI$8,Summary!$AI$3:$AI$8),_xlfn.RANK.AVG(Summary!AE$3:AE$8,Summary!AE$3:AE$8,0)),0)</f>
        <v>-3.4299717028501764E-2</v>
      </c>
      <c r="AE34">
        <f ca="1">IFERROR(CORREL(_xlfn.RANK.AVG(Summary!$AI$3:$AI$8,Summary!$AI$3:$AI$8),_xlfn.RANK.AVG(Summary!AF$3:AF$8,Summary!AF$3:AF$8,0)),0)</f>
        <v>0</v>
      </c>
      <c r="AF34">
        <f ca="1">IFERROR(CORREL(_xlfn.RANK.AVG(Summary!$AI$3:$AI$8,Summary!$AI$3:$AI$8),_xlfn.RANK.AVG(Summary!AG$3:AG$8,Summary!AG$3:AG$8,0)),0)</f>
        <v>0.8703882797784892</v>
      </c>
      <c r="AG34">
        <f ca="1">IFERROR(CORREL(_xlfn.RANK.AVG(Summary!$AI$3:$AI$8,Summary!$AI$3:$AI$8),_xlfn.RANK.AVG(Summary!AH$3:AH$8,Summary!AH$3:AH$8,0)),0)</f>
        <v>-0.46475800154489</v>
      </c>
      <c r="AH34">
        <f ca="1">IFERROR(CORREL(_xlfn.RANK.AVG(Summary!$AI$3:$AI$8,Summary!$AI$3:$AI$8),_xlfn.RANK.AVG(Summary!AI$3:AI$8,Summary!AI$3:AI$8,0)),0)</f>
        <v>0.99999999999999978</v>
      </c>
      <c r="AI34">
        <f ca="1">IFERROR(CORREL(_xlfn.RANK.AVG(Summary!$AI$3:$AI$8,Summary!$AI$3:$AI$8),_xlfn.RANK.AVG(Summary!AJ$3:AJ$8,Summary!AJ$3:AJ$8,0)),0)</f>
        <v>-1.9999999999999993E-2</v>
      </c>
      <c r="AJ34">
        <f ca="1">IFERROR(CORREL(_xlfn.RANK.AVG(Summary!$AI$3:$AI$8,Summary!$AI$3:$AI$8),_xlfn.RANK.AVG(Summary!AK$3:AK$8,Summary!AK$3:AK$8,0)),0)</f>
        <v>0</v>
      </c>
      <c r="AK34">
        <f ca="1">IFERROR(CORREL(_xlfn.RANK.AVG(Summary!$AI$3:$AI$8,Summary!$AI$3:$AI$8),_xlfn.RANK.AVG(Summary!AL$3:AL$8,Summary!AL$3:AL$8,0)),0)</f>
        <v>0.46475800154489</v>
      </c>
      <c r="AL34">
        <f ca="1">IFERROR(CORREL(_xlfn.RANK.AVG(Summary!$AI$3:$AI$8,Summary!$AI$3:$AI$8),_xlfn.RANK.AVG(Summary!AM$3:AM$8,Summary!AM$3:AM$8,0)),0)</f>
        <v>3.4815531191139566E-2</v>
      </c>
      <c r="AM34">
        <f ca="1">IFERROR(CORREL(_xlfn.RANK.AVG(Summary!$AI$3:$AI$8,Summary!$AI$3:$AI$8),_xlfn.RANK.AVG(Summary!AN$3:AN$8,Summary!AN$3:AN$8,0)),0)</f>
        <v>0.91999999999999982</v>
      </c>
      <c r="AN34">
        <f ca="1">IFERROR(CORREL(_xlfn.RANK.AVG(Summary!$AI$3:$AI$8,Summary!$AI$3:$AI$8),_xlfn.RANK.AVG(Summary!AO$3:AO$8,Summary!AO$3:AO$8,0)),0)</f>
        <v>0</v>
      </c>
      <c r="AO34">
        <f ca="1">IFERROR(CORREL(_xlfn.RANK.AVG(Summary!$AI$3:$AI$8,Summary!$AI$3:$AI$8),_xlfn.RANK.AVG(Summary!AP$3:AP$8,Summary!AP$3:AP$8,0)),0)</f>
        <v>0.44589632137052287</v>
      </c>
      <c r="AP34">
        <f ca="1">IFERROR(CORREL(_xlfn.RANK.AVG(Summary!$AI$3:$AI$8,Summary!$AI$3:$AI$8),_xlfn.RANK.AVG(Summary!AQ$3:AQ$8,Summary!AQ$3:AQ$8,0)),0)</f>
        <v>0</v>
      </c>
      <c r="AQ34">
        <f ca="1">IFERROR(CORREL(_xlfn.RANK.AVG(Summary!$AI$3:$AI$8,Summary!$AI$3:$AI$8),_xlfn.RANK.AVG(Summary!AR$3:AR$8,Summary!AR$3:AR$8,0)),0)</f>
        <v>0.3772968873135194</v>
      </c>
      <c r="AR34">
        <f ca="1">IFERROR(CORREL(_xlfn.RANK.AVG(Summary!$AI$3:$AI$8,Summary!$AI$3:$AI$8),_xlfn.RANK.AVG(Summary!AS$3:AS$8,Summary!AS$3:AS$8,0)),0)</f>
        <v>-3.4815531191139566E-2</v>
      </c>
      <c r="AS34">
        <f ca="1">IFERROR(CORREL(_xlfn.RANK.AVG(Summary!$AI$3:$AI$8,Summary!$AI$3:$AI$8),_xlfn.RANK.AVG(Summary!AT$3:AT$8,Summary!AT$3:AT$8,0)),0)</f>
        <v>0</v>
      </c>
      <c r="AT34">
        <f ca="1">IFERROR(CORREL(_xlfn.RANK.AVG(Summary!$AI$3:$AI$8,Summary!$AI$3:$AI$8),_xlfn.RANK.AVG(Summary!AU$3:AU$8,Summary!AU$3:AU$8,0)),0)</f>
        <v>0.99999999999999978</v>
      </c>
      <c r="AU34">
        <f ca="1">IFERROR(CORREL(_xlfn.RANK.AVG(Summary!$AI$3:$AI$8,Summary!$AI$3:$AI$8),_xlfn.RANK.AVG(Summary!AV$3:AV$8,Summary!AV$3:AV$8,0)),0)</f>
        <v>0.39513166445890469</v>
      </c>
      <c r="AV34">
        <f ca="1">IFERROR(CORREL(_xlfn.RANK.AVG(Summary!$AI$3:$AI$8,Summary!$AI$3:$AI$8),_xlfn.RANK.AVG(Summary!AW$3:AW$8,Summary!AW$3:AW$8,0)),0)</f>
        <v>0.39513166445890469</v>
      </c>
      <c r="AW34">
        <f ca="1">IFERROR(CORREL(_xlfn.RANK.AVG(Summary!$AI$3:$AI$8,Summary!$AI$3:$AI$8),_xlfn.RANK.AVG(Summary!AX$3:AX$8,Summary!AX$3:AX$8,0)),0)</f>
        <v>0.39513166445890469</v>
      </c>
      <c r="AX34">
        <f ca="1">IFERROR(CORREL(_xlfn.RANK.AVG(Summary!$AI$3:$AI$8,Summary!$AI$3:$AI$8),_xlfn.RANK.AVG(Summary!AY$3:AY$8,Summary!AY$3:AY$8,0)),0)</f>
        <v>-0.39513166445890469</v>
      </c>
      <c r="AY34">
        <f ca="1">IFERROR(CORREL(_xlfn.RANK.AVG(Summary!$AI$3:$AI$8,Summary!$AI$3:$AI$8),_xlfn.RANK.AVG(Summary!AZ$3:AZ$8,Summary!AZ$3:AZ$8,0)),0)</f>
        <v>0.54879547245602822</v>
      </c>
      <c r="AZ34">
        <f ca="1">IFERROR(CORREL(_xlfn.RANK.AVG(Summary!$AI$3:$AI$8,Summary!$AI$3:$AI$8),_xlfn.RANK.AVG(Summary!BA$3:BA$8,Summary!BA$3:BA$8,0)),0)</f>
        <v>0</v>
      </c>
      <c r="BA34">
        <f ca="1">IFERROR(CORREL(_xlfn.RANK.AVG(Summary!$AI$3:$AI$8,Summary!$AI$3:$AI$8),_xlfn.RANK.AVG(Summary!BB$3:BB$8,Summary!BB$3:BB$8,0)),0)</f>
        <v>-0.78889349165554057</v>
      </c>
      <c r="BB34">
        <f ca="1">IFERROR(CORREL(_xlfn.RANK.AVG(Summary!$AI$3:$AI$8,Summary!$AI$3:$AI$8),_xlfn.RANK.AVG(Summary!BC$3:BC$8,Summary!BC$3:BC$8,0)),0)</f>
        <v>-0.4898979485566356</v>
      </c>
      <c r="BC34">
        <f ca="1">IFERROR(CORREL(_xlfn.RANK.AVG(Summary!$AI$3:$AI$8,Summary!$AI$3:$AI$8),_xlfn.RANK.AVG(Summary!BD$3:BD$8,Summary!BD$3:BD$8,0)),0)</f>
        <v>-0.30869745325651587</v>
      </c>
      <c r="BD34">
        <f ca="1">IFERROR(CORREL(_xlfn.RANK.AVG(Summary!$AI$3:$AI$8,Summary!$AI$3:$AI$8),_xlfn.RANK.AVG(Summary!BE$3:BE$8,Summary!BE$3:BE$8,0)),0)</f>
        <v>-3.4299717028501764E-2</v>
      </c>
      <c r="BE34">
        <f ca="1">IFERROR(CORREL(_xlfn.RANK.AVG(Summary!$AI$3:$AI$8,Summary!$AI$3:$AI$8),_xlfn.RANK.AVG(Summary!BF$3:BF$8,Summary!BF$3:BF$8,0)),0)</f>
        <v>3.4299717028501764E-2</v>
      </c>
      <c r="BF34">
        <f ca="1">IFERROR(CORREL(_xlfn.RANK.AVG(Summary!$AI$3:$AI$8,Summary!$AI$3:$AI$8),_xlfn.RANK.AVG(Summary!BG$3:BG$8,Summary!BG$3:BG$8,0)),0)</f>
        <v>-0.54879547245602822</v>
      </c>
      <c r="BG34">
        <f ca="1">IFERROR(CORREL(_xlfn.RANK.AVG(Summary!$AI$3:$AI$8,Summary!$AI$3:$AI$8),_xlfn.RANK.AVG(Summary!BH$3:BH$8,Summary!BH$3:BH$8,0)),0)</f>
        <v>-0.54879547245602822</v>
      </c>
      <c r="BH34">
        <f ca="1">IFERROR(CORREL(_xlfn.RANK.AVG(Summary!$AI$3:$AI$8,Summary!$AI$3:$AI$8),_xlfn.RANK.AVG(Summary!BI$3:BI$8,Summary!BI$3:BI$8,0)),0)</f>
        <v>0</v>
      </c>
      <c r="BI34">
        <f ca="1">IFERROR(CORREL(_xlfn.RANK.AVG(Summary!$AI$3:$AI$8,Summary!$AI$3:$AI$8),_xlfn.RANK.AVG(Summary!BJ$3:BJ$8,Summary!BJ$3:BJ$8,0)),0)</f>
        <v>0</v>
      </c>
      <c r="BJ34">
        <f ca="1">IFERROR(CORREL(_xlfn.RANK.AVG(Summary!$AI$3:$AI$8,Summary!$AI$3:$AI$8),_xlfn.RANK.AVG(Summary!BK$3:BK$8,Summary!BK$3:BK$8,0)),0)</f>
        <v>0.3772968873135194</v>
      </c>
      <c r="BK34">
        <f ca="1">IFERROR(CORREL(_xlfn.RANK.AVG(Summary!$AI$3:$AI$8,Summary!$AI$3:$AI$8),_xlfn.RANK.AVG(Summary!BL$3:BL$8,Summary!BL$3:BL$8,0)),0)</f>
        <v>0.30983866769659335</v>
      </c>
      <c r="BL34">
        <f ca="1">IFERROR(CORREL(_xlfn.RANK.AVG(Summary!$AI$3:$AI$8,Summary!$AI$3:$AI$8),_xlfn.RANK.AVG(Summary!BM$3:BM$8,Summary!BM$3:BM$8,0)),0)</f>
        <v>3.4299717028501764E-2</v>
      </c>
      <c r="BM34">
        <f ca="1">IFERROR(CORREL(_xlfn.RANK.AVG(Summary!$AI$3:$AI$8,Summary!$AI$3:$AI$8),_xlfn.RANK.AVG(Summary!BN$3:BN$8,Summary!BN$3:BN$8,0)),0)</f>
        <v>-0.47000967108038416</v>
      </c>
      <c r="BN34">
        <f ca="1">IFERROR(CORREL(_xlfn.RANK.AVG(Summary!$AI$3:$AI$8,Summary!$AI$3:$AI$8),_xlfn.RANK.AVG(Summary!BO$3:BO$8,Summary!BO$3:BO$8,0)),0)</f>
        <v>0.34299717028501764</v>
      </c>
      <c r="BO34">
        <f ca="1">IFERROR(CORREL(_xlfn.RANK.AVG(Summary!$AI$3:$AI$8,Summary!$AI$3:$AI$8),_xlfn.RANK.AVG(Summary!BP$3:BP$8,Summary!BP$3:BP$8,0)),0)</f>
        <v>0.78889349165554057</v>
      </c>
      <c r="BP34">
        <f ca="1">IFERROR(CORREL(_xlfn.RANK.AVG(Summary!$AI$3:$AI$8,Summary!$AI$3:$AI$8),_xlfn.RANK.AVG(Summary!BQ$3:BQ$8,Summary!BQ$3:BQ$8,0)),0)</f>
        <v>-0.4898979485566356</v>
      </c>
      <c r="BQ34">
        <f ca="1">IFERROR(CORREL(_xlfn.RANK.AVG(Summary!$AI$3:$AI$8,Summary!$AI$3:$AI$8),_xlfn.RANK.AVG(Summary!BR$3:BR$8,Summary!BR$3:BR$8,0)),0)</f>
        <v>-0.30869745325651587</v>
      </c>
      <c r="BR34">
        <f ca="1">IFERROR(CORREL(_xlfn.RANK.AVG(Summary!$AI$3:$AI$8,Summary!$AI$3:$AI$8),_xlfn.RANK.AVG(Summary!BS$3:BS$8,Summary!BS$3:BS$8,0)),0)</f>
        <v>-0.30869745325651587</v>
      </c>
      <c r="BS34">
        <f ca="1">IFERROR(CORREL(_xlfn.RANK.AVG(Summary!$AI$3:$AI$8,Summary!$AI$3:$AI$8),_xlfn.RANK.AVG(Summary!BT$3:BT$8,Summary!BT$3:BT$8,0)),0)</f>
        <v>-0.54879547245602822</v>
      </c>
      <c r="BT34">
        <f ca="1">IFERROR(CORREL(_xlfn.RANK.AVG(Summary!$AI$3:$AI$8,Summary!$AI$3:$AI$8),_xlfn.RANK.AVG(Summary!BU$3:BU$8,Summary!BU$3:BU$8,0)),0)</f>
        <v>0.78889349165554057</v>
      </c>
      <c r="BU34">
        <f ca="1">IFERROR(CORREL(_xlfn.RANK.AVG(Summary!$AI$3:$AI$8,Summary!$AI$3:$AI$8),_xlfn.RANK.AVG(Summary!BV$3:BV$8,Summary!BV$3:BV$8,0)),0)</f>
        <v>-0.44589632137052287</v>
      </c>
      <c r="BV34">
        <f ca="1">IFERROR(CORREL(_xlfn.RANK.AVG(Summary!$AI$3:$AI$8,Summary!$AI$3:$AI$8),_xlfn.RANK.AVG(Summary!BW$3:BW$8,Summary!BW$3:BW$8,0)),0)</f>
        <v>0</v>
      </c>
      <c r="BW34">
        <f ca="1">IFERROR(CORREL(_xlfn.RANK.AVG(Summary!$AI$3:$AI$8,Summary!$AI$3:$AI$8),_xlfn.RANK.AVG(Summary!BX$3:BX$8,Summary!BX$3:BX$8,0)),0)</f>
        <v>-0.44589632137052287</v>
      </c>
      <c r="BX34">
        <f ca="1">IFERROR(CORREL(_xlfn.RANK.AVG(Summary!$AI$3:$AI$8,Summary!$AI$3:$AI$8),_xlfn.RANK.AVG(Summary!BY$3:BY$8,Summary!BY$3:BY$8,0)),0)</f>
        <v>-0.78889349165554057</v>
      </c>
      <c r="BY34">
        <f ca="1">IFERROR(CORREL(_xlfn.RANK.AVG(Summary!$AI$3:$AI$8,Summary!$AI$3:$AI$8),_xlfn.RANK.AVG(Summary!BZ$3:BZ$8,Summary!BZ$3:BZ$8,0)),0)</f>
        <v>0.39513166445890469</v>
      </c>
      <c r="BZ34">
        <f ca="1">IFERROR(CORREL(_xlfn.RANK.AVG(Summary!$AI$3:$AI$8,Summary!$AI$3:$AI$8),_xlfn.RANK.AVG(Summary!CA$3:CA$8,Summary!CA$3:CA$8,0)),0)</f>
        <v>0.78889349165554057</v>
      </c>
      <c r="CA34">
        <f ca="1">IFERROR(CORREL(_xlfn.RANK.AVG(Summary!$AI$3:$AI$8,Summary!$AI$3:$AI$8),_xlfn.RANK.AVG(Summary!CB$3:CB$8,Summary!CB$3:CB$8,0)),0)</f>
        <v>0.27439773622801411</v>
      </c>
    </row>
    <row r="35" spans="1:79">
      <c r="A35" s="4" t="s">
        <v>31</v>
      </c>
      <c r="B35">
        <f ca="1">IFERROR(CORREL(_xlfn.RANK.AVG(Summary!$AJ$3:$AJ$8,Summary!$AJ$3:$AJ$8),_xlfn.RANK.AVG(Summary!C$3:C$8,Summary!C$3:C$8,0)),0)</f>
        <v>-0.4351941398892446</v>
      </c>
      <c r="C35">
        <f ca="1">IFERROR(CORREL(_xlfn.RANK.AVG(Summary!$AJ$3:$AJ$8,Summary!$AJ$3:$AJ$8),_xlfn.RANK.AVG(Summary!D$3:D$8,Summary!D$3:D$8,0)),0)</f>
        <v>-0.4351941398892446</v>
      </c>
      <c r="D35">
        <f ca="1">IFERROR(CORREL(_xlfn.RANK.AVG(Summary!$AJ$3:$AJ$8,Summary!$AJ$3:$AJ$8),_xlfn.RANK.AVG(Summary!E$3:E$8,Summary!E$3:E$8,0)),0)</f>
        <v>-0.54879547245602822</v>
      </c>
      <c r="E35">
        <f ca="1">IFERROR(CORREL(_xlfn.RANK.AVG(Summary!$AJ$3:$AJ$8,Summary!$AJ$3:$AJ$8),_xlfn.RANK.AVG(Summary!F$3:F$8,Summary!F$3:F$8,0)),0)</f>
        <v>-0.51449575542752646</v>
      </c>
      <c r="F35">
        <f ca="1">IFERROR(CORREL(_xlfn.RANK.AVG(Summary!$AJ$3:$AJ$8,Summary!$AJ$3:$AJ$8),_xlfn.RANK.AVG(Summary!G$3:G$8,Summary!G$3:G$8,0)),0)</f>
        <v>-0.54879547245602822</v>
      </c>
      <c r="G35">
        <f ca="1">IFERROR(CORREL(_xlfn.RANK.AVG(Summary!$AJ$3:$AJ$8,Summary!$AJ$3:$AJ$8),_xlfn.RANK.AVG(Summary!H$3:H$8,Summary!H$3:H$8,0)),0)</f>
        <v>-0.54879547245602822</v>
      </c>
      <c r="H35">
        <f ca="1">IFERROR(CORREL(_xlfn.RANK.AVG(Summary!$AJ$3:$AJ$8,Summary!$AJ$3:$AJ$8),_xlfn.RANK.AVG(Summary!I$3:I$8,Summary!I$3:I$8,0)),0)</f>
        <v>0.78889349165554057</v>
      </c>
      <c r="I35">
        <f ca="1">IFERROR(CORREL(_xlfn.RANK.AVG(Summary!$AJ$3:$AJ$8,Summary!$AJ$3:$AJ$8),_xlfn.RANK.AVG(Summary!J$3:J$8,Summary!J$3:J$8,0)),0)</f>
        <v>-0.54879547245602822</v>
      </c>
      <c r="J35">
        <f ca="1">IFERROR(CORREL(_xlfn.RANK.AVG(Summary!$AJ$3:$AJ$8,Summary!$AJ$3:$AJ$8),_xlfn.RANK.AVG(Summary!K$3:K$8,Summary!K$3:K$8,0)),0)</f>
        <v>-0.30869745325651587</v>
      </c>
      <c r="K35">
        <f ca="1">IFERROR(CORREL(_xlfn.RANK.AVG(Summary!$AJ$3:$AJ$8,Summary!$AJ$3:$AJ$8),_xlfn.RANK.AVG(Summary!L$3:L$8,Summary!L$3:L$8,0)),0)</f>
        <v>0.78889349165554057</v>
      </c>
      <c r="L35">
        <f ca="1">IFERROR(CORREL(_xlfn.RANK.AVG(Summary!$AJ$3:$AJ$8,Summary!$AJ$3:$AJ$8),_xlfn.RANK.AVG(Summary!M$3:M$8,Summary!M$3:M$8,0)),0)</f>
        <v>0.51449575542752646</v>
      </c>
      <c r="M35">
        <f ca="1">IFERROR(CORREL(_xlfn.RANK.AVG(Summary!$AJ$3:$AJ$8,Summary!$AJ$3:$AJ$8),_xlfn.RANK.AVG(Summary!N$3:N$8,Summary!N$3:N$8,0)),0)</f>
        <v>0.78889349165554057</v>
      </c>
      <c r="N35">
        <f ca="1">IFERROR(CORREL(_xlfn.RANK.AVG(Summary!$AJ$3:$AJ$8,Summary!$AJ$3:$AJ$8),_xlfn.RANK.AVG(Summary!O$3:O$8,Summary!O$3:O$8,0)),0)</f>
        <v>-0.30983866769659335</v>
      </c>
      <c r="O35">
        <f ca="1">IFERROR(CORREL(_xlfn.RANK.AVG(Summary!$AJ$3:$AJ$8,Summary!$AJ$3:$AJ$8),_xlfn.RANK.AVG(Summary!P$3:P$8,Summary!P$3:P$8,0)),0)</f>
        <v>-0.30983866769659335</v>
      </c>
      <c r="P35">
        <f ca="1">IFERROR(CORREL(_xlfn.RANK.AVG(Summary!$AJ$3:$AJ$8,Summary!$AJ$3:$AJ$8),_xlfn.RANK.AVG(Summary!Q$3:Q$8,Summary!Q$3:Q$8,0)),0)</f>
        <v>-0.40037860869810504</v>
      </c>
      <c r="Q35">
        <f ca="1">IFERROR(CORREL(_xlfn.RANK.AVG(Summary!$AJ$3:$AJ$8,Summary!$AJ$3:$AJ$8),_xlfn.RANK.AVG(Summary!R$3:R$8,Summary!R$3:R$8,0)),0)</f>
        <v>-1.9999999999999993E-2</v>
      </c>
      <c r="R35">
        <f ca="1">IFERROR(CORREL(_xlfn.RANK.AVG(Summary!$AJ$3:$AJ$8,Summary!$AJ$3:$AJ$8),_xlfn.RANK.AVG(Summary!S$3:S$8,Summary!S$3:S$8,0)),0)</f>
        <v>-0.57473696648567951</v>
      </c>
      <c r="S35">
        <f ca="1">IFERROR(CORREL(_xlfn.RANK.AVG(Summary!$AJ$3:$AJ$8,Summary!$AJ$3:$AJ$8),_xlfn.RANK.AVG(Summary!T$3:T$8,Summary!T$3:T$8,0)),0)</f>
        <v>-0.21999999999999992</v>
      </c>
      <c r="T35">
        <f ca="1">IFERROR(CORREL(_xlfn.RANK.AVG(Summary!$AJ$3:$AJ$8,Summary!$AJ$3:$AJ$8),_xlfn.RANK.AVG(Summary!U$3:U$8,Summary!U$3:U$8,0)),0)</f>
        <v>1.9999999999999993E-2</v>
      </c>
      <c r="U35">
        <f ca="1">IFERROR(CORREL(_xlfn.RANK.AVG(Summary!$AJ$3:$AJ$8,Summary!$AJ$3:$AJ$8),_xlfn.RANK.AVG(Summary!V$3:V$8,Summary!V$3:V$8,0)),0)</f>
        <v>0.46475800154489</v>
      </c>
      <c r="V35">
        <f ca="1">IFERROR(CORREL(_xlfn.RANK.AVG(Summary!$AJ$3:$AJ$8,Summary!$AJ$3:$AJ$8),_xlfn.RANK.AVG(Summary!W$3:W$8,Summary!W$3:W$8,0)),0)</f>
        <v>-0.57445626465380284</v>
      </c>
      <c r="W35">
        <f ca="1">IFERROR(CORREL(_xlfn.RANK.AVG(Summary!$AJ$3:$AJ$8,Summary!$AJ$3:$AJ$8),_xlfn.RANK.AVG(Summary!X$3:X$8,Summary!X$3:X$8,0)),0)</f>
        <v>0.3772968873135194</v>
      </c>
      <c r="X35">
        <f ca="1">IFERROR(CORREL(_xlfn.RANK.AVG(Summary!$AJ$3:$AJ$8,Summary!$AJ$3:$AJ$8),_xlfn.RANK.AVG(Summary!Y$3:Y$8,Summary!Y$3:Y$8,0)),0)</f>
        <v>0.51449575542752646</v>
      </c>
      <c r="Y35">
        <f ca="1">IFERROR(CORREL(_xlfn.RANK.AVG(Summary!$AJ$3:$AJ$8,Summary!$AJ$3:$AJ$8),_xlfn.RANK.AVG(Summary!Z$3:Z$8,Summary!Z$3:Z$8,0)),0)</f>
        <v>0.21999999999999992</v>
      </c>
      <c r="Z35">
        <f ca="1">IFERROR(CORREL(_xlfn.RANK.AVG(Summary!$AJ$3:$AJ$8,Summary!$AJ$3:$AJ$8),_xlfn.RANK.AVG(Summary!AA$3:AA$8,Summary!AA$3:AA$8,0)),0)</f>
        <v>0</v>
      </c>
      <c r="AA35">
        <f ca="1">IFERROR(CORREL(_xlfn.RANK.AVG(Summary!$AJ$3:$AJ$8,Summary!$AJ$3:$AJ$8),_xlfn.RANK.AVG(Summary!AB$3:AB$8,Summary!AB$3:AB$8,0)),0)</f>
        <v>0.89802651013387447</v>
      </c>
      <c r="AB35">
        <f ca="1">IFERROR(CORREL(_xlfn.RANK.AVG(Summary!$AJ$3:$AJ$8,Summary!$AJ$3:$AJ$8),_xlfn.RANK.AVG(Summary!AC$3:AC$8,Summary!AC$3:AC$8,0)),0)</f>
        <v>0</v>
      </c>
      <c r="AC35">
        <f ca="1">IFERROR(CORREL(_xlfn.RANK.AVG(Summary!$AJ$3:$AJ$8,Summary!$AJ$3:$AJ$8),_xlfn.RANK.AVG(Summary!AD$3:AD$8,Summary!AD$3:AD$8,0)),0)</f>
        <v>0.21999999999999992</v>
      </c>
      <c r="AD35">
        <f ca="1">IFERROR(CORREL(_xlfn.RANK.AVG(Summary!$AJ$3:$AJ$8,Summary!$AJ$3:$AJ$8),_xlfn.RANK.AVG(Summary!AE$3:AE$8,Summary!AE$3:AE$8,0)),0)</f>
        <v>-0.44589632137052287</v>
      </c>
      <c r="AE35">
        <f ca="1">IFERROR(CORREL(_xlfn.RANK.AVG(Summary!$AJ$3:$AJ$8,Summary!$AJ$3:$AJ$8),_xlfn.RANK.AVG(Summary!AF$3:AF$8,Summary!AF$3:AF$8,0)),0)</f>
        <v>0</v>
      </c>
      <c r="AF35">
        <f ca="1">IFERROR(CORREL(_xlfn.RANK.AVG(Summary!$AJ$3:$AJ$8,Summary!$AJ$3:$AJ$8),_xlfn.RANK.AVG(Summary!AG$3:AG$8,Summary!AG$3:AG$8,0)),0)</f>
        <v>-0.26111648393354675</v>
      </c>
      <c r="AG35">
        <f ca="1">IFERROR(CORREL(_xlfn.RANK.AVG(Summary!$AJ$3:$AJ$8,Summary!$AJ$3:$AJ$8),_xlfn.RANK.AVG(Summary!AH$3:AH$8,Summary!AH$3:AH$8,0)),0)</f>
        <v>0.46475800154489</v>
      </c>
      <c r="AH35">
        <f ca="1">IFERROR(CORREL(_xlfn.RANK.AVG(Summary!$AJ$3:$AJ$8,Summary!$AJ$3:$AJ$8),_xlfn.RANK.AVG(Summary!AI$3:AI$8,Summary!AI$3:AI$8,0)),0)</f>
        <v>-1.9999999999999993E-2</v>
      </c>
      <c r="AI35">
        <f ca="1">IFERROR(CORREL(_xlfn.RANK.AVG(Summary!$AJ$3:$AJ$8,Summary!$AJ$3:$AJ$8),_xlfn.RANK.AVG(Summary!AJ$3:AJ$8,Summary!AJ$3:AJ$8,0)),0)</f>
        <v>0.99999999999999978</v>
      </c>
      <c r="AJ35">
        <f ca="1">IFERROR(CORREL(_xlfn.RANK.AVG(Summary!$AJ$3:$AJ$8,Summary!$AJ$3:$AJ$8),_xlfn.RANK.AVG(Summary!AK$3:AK$8,Summary!AK$3:AK$8,0)),0)</f>
        <v>0</v>
      </c>
      <c r="AK35">
        <f ca="1">IFERROR(CORREL(_xlfn.RANK.AVG(Summary!$AJ$3:$AJ$8,Summary!$AJ$3:$AJ$8),_xlfn.RANK.AVG(Summary!AL$3:AL$8,Summary!AL$3:AL$8,0)),0)</f>
        <v>-0.46475800154489</v>
      </c>
      <c r="AL35">
        <f ca="1">IFERROR(CORREL(_xlfn.RANK.AVG(Summary!$AJ$3:$AJ$8,Summary!$AJ$3:$AJ$8),_xlfn.RANK.AVG(Summary!AM$3:AM$8,Summary!AM$3:AM$8,0)),0)</f>
        <v>-0.40037860869810504</v>
      </c>
      <c r="AM35">
        <f ca="1">IFERROR(CORREL(_xlfn.RANK.AVG(Summary!$AJ$3:$AJ$8,Summary!$AJ$3:$AJ$8),_xlfn.RANK.AVG(Summary!AN$3:AN$8,Summary!AN$3:AN$8,0)),0)</f>
        <v>-0.21999999999999992</v>
      </c>
      <c r="AN35">
        <f ca="1">IFERROR(CORREL(_xlfn.RANK.AVG(Summary!$AJ$3:$AJ$8,Summary!$AJ$3:$AJ$8),_xlfn.RANK.AVG(Summary!AO$3:AO$8,Summary!AO$3:AO$8,0)),0)</f>
        <v>0</v>
      </c>
      <c r="AO35">
        <f ca="1">IFERROR(CORREL(_xlfn.RANK.AVG(Summary!$AJ$3:$AJ$8,Summary!$AJ$3:$AJ$8),_xlfn.RANK.AVG(Summary!AP$3:AP$8,Summary!AP$3:AP$8,0)),0)</f>
        <v>-0.68599434057003528</v>
      </c>
      <c r="AP35">
        <f ca="1">IFERROR(CORREL(_xlfn.RANK.AVG(Summary!$AJ$3:$AJ$8,Summary!$AJ$3:$AJ$8),_xlfn.RANK.AVG(Summary!AQ$3:AQ$8,Summary!AQ$3:AQ$8,0)),0)</f>
        <v>0</v>
      </c>
      <c r="AQ35">
        <f ca="1">IFERROR(CORREL(_xlfn.RANK.AVG(Summary!$AJ$3:$AJ$8,Summary!$AJ$3:$AJ$8),_xlfn.RANK.AVG(Summary!AR$3:AR$8,Summary!AR$3:AR$8,0)),0)</f>
        <v>-0.85749292571254421</v>
      </c>
      <c r="AR35">
        <f ca="1">IFERROR(CORREL(_xlfn.RANK.AVG(Summary!$AJ$3:$AJ$8,Summary!$AJ$3:$AJ$8),_xlfn.RANK.AVG(Summary!AS$3:AS$8,Summary!AS$3:AS$8,0)),0)</f>
        <v>0.40037860869810504</v>
      </c>
      <c r="AS35">
        <f ca="1">IFERROR(CORREL(_xlfn.RANK.AVG(Summary!$AJ$3:$AJ$8,Summary!$AJ$3:$AJ$8),_xlfn.RANK.AVG(Summary!AT$3:AT$8,Summary!AT$3:AT$8,0)),0)</f>
        <v>0</v>
      </c>
      <c r="AT35">
        <f ca="1">IFERROR(CORREL(_xlfn.RANK.AVG(Summary!$AJ$3:$AJ$8,Summary!$AJ$3:$AJ$8),_xlfn.RANK.AVG(Summary!AU$3:AU$8,Summary!AU$3:AU$8,0)),0)</f>
        <v>-1.9999999999999993E-2</v>
      </c>
      <c r="AU35">
        <f ca="1">IFERROR(CORREL(_xlfn.RANK.AVG(Summary!$AJ$3:$AJ$8,Summary!$AJ$3:$AJ$8),_xlfn.RANK.AVG(Summary!AV$3:AV$8,Summary!AV$3:AV$8,0)),0)</f>
        <v>-0.89802651013387447</v>
      </c>
      <c r="AV35">
        <f ca="1">IFERROR(CORREL(_xlfn.RANK.AVG(Summary!$AJ$3:$AJ$8,Summary!$AJ$3:$AJ$8),_xlfn.RANK.AVG(Summary!AW$3:AW$8,Summary!AW$3:AW$8,0)),0)</f>
        <v>-0.89802651013387447</v>
      </c>
      <c r="AW35">
        <f ca="1">IFERROR(CORREL(_xlfn.RANK.AVG(Summary!$AJ$3:$AJ$8,Summary!$AJ$3:$AJ$8),_xlfn.RANK.AVG(Summary!AX$3:AX$8,Summary!AX$3:AX$8,0)),0)</f>
        <v>-0.89802651013387447</v>
      </c>
      <c r="AX35">
        <f ca="1">IFERROR(CORREL(_xlfn.RANK.AVG(Summary!$AJ$3:$AJ$8,Summary!$AJ$3:$AJ$8),_xlfn.RANK.AVG(Summary!AY$3:AY$8,Summary!AY$3:AY$8,0)),0)</f>
        <v>0.89802651013387447</v>
      </c>
      <c r="AY35">
        <f ca="1">IFERROR(CORREL(_xlfn.RANK.AVG(Summary!$AJ$3:$AJ$8,Summary!$AJ$3:$AJ$8),_xlfn.RANK.AVG(Summary!AZ$3:AZ$8,Summary!AZ$3:AZ$8,0)),0)</f>
        <v>-0.78889349165554057</v>
      </c>
      <c r="AZ35">
        <f ca="1">IFERROR(CORREL(_xlfn.RANK.AVG(Summary!$AJ$3:$AJ$8,Summary!$AJ$3:$AJ$8),_xlfn.RANK.AVG(Summary!BA$3:BA$8,Summary!BA$3:BA$8,0)),0)</f>
        <v>0</v>
      </c>
      <c r="BA35">
        <f ca="1">IFERROR(CORREL(_xlfn.RANK.AVG(Summary!$AJ$3:$AJ$8,Summary!$AJ$3:$AJ$8),_xlfn.RANK.AVG(Summary!BB$3:BB$8,Summary!BB$3:BB$8,0)),0)</f>
        <v>0.54879547245602822</v>
      </c>
      <c r="BB35">
        <f ca="1">IFERROR(CORREL(_xlfn.RANK.AVG(Summary!$AJ$3:$AJ$8,Summary!$AJ$3:$AJ$8),_xlfn.RANK.AVG(Summary!BC$3:BC$8,Summary!BC$3:BC$8,0)),0)</f>
        <v>-0.36742346141747667</v>
      </c>
      <c r="BC35">
        <f ca="1">IFERROR(CORREL(_xlfn.RANK.AVG(Summary!$AJ$3:$AJ$8,Summary!$AJ$3:$AJ$8),_xlfn.RANK.AVG(Summary!BD$3:BD$8,Summary!BD$3:BD$8,0)),0)</f>
        <v>-0.17149858514250882</v>
      </c>
      <c r="BD35">
        <f ca="1">IFERROR(CORREL(_xlfn.RANK.AVG(Summary!$AJ$3:$AJ$8,Summary!$AJ$3:$AJ$8),_xlfn.RANK.AVG(Summary!BE$3:BE$8,Summary!BE$3:BE$8,0)),0)</f>
        <v>0.51449575542752646</v>
      </c>
      <c r="BE35">
        <f ca="1">IFERROR(CORREL(_xlfn.RANK.AVG(Summary!$AJ$3:$AJ$8,Summary!$AJ$3:$AJ$8),_xlfn.RANK.AVG(Summary!BF$3:BF$8,Summary!BF$3:BF$8,0)),0)</f>
        <v>0.68599434057003528</v>
      </c>
      <c r="BF35">
        <f ca="1">IFERROR(CORREL(_xlfn.RANK.AVG(Summary!$AJ$3:$AJ$8,Summary!$AJ$3:$AJ$8),_xlfn.RANK.AVG(Summary!BG$3:BG$8,Summary!BG$3:BG$8,0)),0)</f>
        <v>0.78889349165554057</v>
      </c>
      <c r="BG35">
        <f ca="1">IFERROR(CORREL(_xlfn.RANK.AVG(Summary!$AJ$3:$AJ$8,Summary!$AJ$3:$AJ$8),_xlfn.RANK.AVG(Summary!BH$3:BH$8,Summary!BH$3:BH$8,0)),0)</f>
        <v>0.78889349165554057</v>
      </c>
      <c r="BH35">
        <f ca="1">IFERROR(CORREL(_xlfn.RANK.AVG(Summary!$AJ$3:$AJ$8,Summary!$AJ$3:$AJ$8),_xlfn.RANK.AVG(Summary!BI$3:BI$8,Summary!BI$3:BI$8,0)),0)</f>
        <v>0</v>
      </c>
      <c r="BI35">
        <f ca="1">IFERROR(CORREL(_xlfn.RANK.AVG(Summary!$AJ$3:$AJ$8,Summary!$AJ$3:$AJ$8),_xlfn.RANK.AVG(Summary!BJ$3:BJ$8,Summary!BJ$3:BJ$8,0)),0)</f>
        <v>0</v>
      </c>
      <c r="BJ35">
        <f ca="1">IFERROR(CORREL(_xlfn.RANK.AVG(Summary!$AJ$3:$AJ$8,Summary!$AJ$3:$AJ$8),_xlfn.RANK.AVG(Summary!BK$3:BK$8,Summary!BK$3:BK$8,0)),0)</f>
        <v>-0.85749292571254421</v>
      </c>
      <c r="BK35">
        <f ca="1">IFERROR(CORREL(_xlfn.RANK.AVG(Summary!$AJ$3:$AJ$8,Summary!$AJ$3:$AJ$8),_xlfn.RANK.AVG(Summary!BL$3:BL$8,Summary!BL$3:BL$8,0)),0)</f>
        <v>0.77459666924148329</v>
      </c>
      <c r="BL35">
        <f ca="1">IFERROR(CORREL(_xlfn.RANK.AVG(Summary!$AJ$3:$AJ$8,Summary!$AJ$3:$AJ$8),_xlfn.RANK.AVG(Summary!BM$3:BM$8,Summary!BM$3:BM$8,0)),0)</f>
        <v>0.68599434057003528</v>
      </c>
      <c r="BM35">
        <f ca="1">IFERROR(CORREL(_xlfn.RANK.AVG(Summary!$AJ$3:$AJ$8,Summary!$AJ$3:$AJ$8),_xlfn.RANK.AVG(Summary!BN$3:BN$8,Summary!BN$3:BN$8,0)),0)</f>
        <v>0.83557274858734965</v>
      </c>
      <c r="BN35">
        <f ca="1">IFERROR(CORREL(_xlfn.RANK.AVG(Summary!$AJ$3:$AJ$8,Summary!$AJ$3:$AJ$8),_xlfn.RANK.AVG(Summary!BO$3:BO$8,Summary!BO$3:BO$8,0)),0)</f>
        <v>0.85749292571254421</v>
      </c>
      <c r="BO35">
        <f ca="1">IFERROR(CORREL(_xlfn.RANK.AVG(Summary!$AJ$3:$AJ$8,Summary!$AJ$3:$AJ$8),_xlfn.RANK.AVG(Summary!BP$3:BP$8,Summary!BP$3:BP$8,0)),0)</f>
        <v>-6.8599434057003528E-2</v>
      </c>
      <c r="BP35">
        <f ca="1">IFERROR(CORREL(_xlfn.RANK.AVG(Summary!$AJ$3:$AJ$8,Summary!$AJ$3:$AJ$8),_xlfn.RANK.AVG(Summary!BQ$3:BQ$8,Summary!BQ$3:BQ$8,0)),0)</f>
        <v>-0.36742346141747667</v>
      </c>
      <c r="BQ35">
        <f ca="1">IFERROR(CORREL(_xlfn.RANK.AVG(Summary!$AJ$3:$AJ$8,Summary!$AJ$3:$AJ$8),_xlfn.RANK.AVG(Summary!BR$3:BR$8,Summary!BR$3:BR$8,0)),0)</f>
        <v>-0.17149858514250882</v>
      </c>
      <c r="BR35">
        <f ca="1">IFERROR(CORREL(_xlfn.RANK.AVG(Summary!$AJ$3:$AJ$8,Summary!$AJ$3:$AJ$8),_xlfn.RANK.AVG(Summary!BS$3:BS$8,Summary!BS$3:BS$8,0)),0)</f>
        <v>0.78889349165554057</v>
      </c>
      <c r="BS35">
        <f ca="1">IFERROR(CORREL(_xlfn.RANK.AVG(Summary!$AJ$3:$AJ$8,Summary!$AJ$3:$AJ$8),_xlfn.RANK.AVG(Summary!BT$3:BT$8,Summary!BT$3:BT$8,0)),0)</f>
        <v>0.78889349165554057</v>
      </c>
      <c r="BT35">
        <f ca="1">IFERROR(CORREL(_xlfn.RANK.AVG(Summary!$AJ$3:$AJ$8,Summary!$AJ$3:$AJ$8),_xlfn.RANK.AVG(Summary!BU$3:BU$8,Summary!BU$3:BU$8,0)),0)</f>
        <v>-0.54879547245602822</v>
      </c>
      <c r="BU35">
        <f ca="1">IFERROR(CORREL(_xlfn.RANK.AVG(Summary!$AJ$3:$AJ$8,Summary!$AJ$3:$AJ$8),_xlfn.RANK.AVG(Summary!BV$3:BV$8,Summary!BV$3:BV$8,0)),0)</f>
        <v>-0.51449575542752646</v>
      </c>
      <c r="BV35">
        <f ca="1">IFERROR(CORREL(_xlfn.RANK.AVG(Summary!$AJ$3:$AJ$8,Summary!$AJ$3:$AJ$8),_xlfn.RANK.AVG(Summary!BW$3:BW$8,Summary!BW$3:BW$8,0)),0)</f>
        <v>0</v>
      </c>
      <c r="BW35">
        <f ca="1">IFERROR(CORREL(_xlfn.RANK.AVG(Summary!$AJ$3:$AJ$8,Summary!$AJ$3:$AJ$8),_xlfn.RANK.AVG(Summary!BX$3:BX$8,Summary!BX$3:BX$8,0)),0)</f>
        <v>-0.51449575542752646</v>
      </c>
      <c r="BX35">
        <f ca="1">IFERROR(CORREL(_xlfn.RANK.AVG(Summary!$AJ$3:$AJ$8,Summary!$AJ$3:$AJ$8),_xlfn.RANK.AVG(Summary!BY$3:BY$8,Summary!BY$3:BY$8,0)),0)</f>
        <v>0.54879547245602822</v>
      </c>
      <c r="BY35">
        <f ca="1">IFERROR(CORREL(_xlfn.RANK.AVG(Summary!$AJ$3:$AJ$8,Summary!$AJ$3:$AJ$8),_xlfn.RANK.AVG(Summary!BZ$3:BZ$8,Summary!BZ$3:BZ$8,0)),0)</f>
        <v>-0.89802651013387447</v>
      </c>
      <c r="BZ35">
        <f ca="1">IFERROR(CORREL(_xlfn.RANK.AVG(Summary!$AJ$3:$AJ$8,Summary!$AJ$3:$AJ$8),_xlfn.RANK.AVG(Summary!CA$3:CA$8,Summary!CA$3:CA$8,0)),0)</f>
        <v>-0.54879547245602822</v>
      </c>
      <c r="CA35">
        <f ca="1">IFERROR(CORREL(_xlfn.RANK.AVG(Summary!$AJ$3:$AJ$8,Summary!$AJ$3:$AJ$8),_xlfn.RANK.AVG(Summary!CB$3:CB$8,Summary!CB$3:CB$8,0)),0)</f>
        <v>-0.51449575542752646</v>
      </c>
    </row>
    <row r="36" spans="1:79">
      <c r="A36" s="4" t="s">
        <v>33</v>
      </c>
      <c r="B36">
        <f ca="1">IFERROR(CORREL(_xlfn.RANK.AVG(Summary!$AK$3:$AK$8,Summary!$AK$3:$AK$8),_xlfn.RANK.AVG(Summary!C$3:C$8,Summary!C$3:C$8,0)),0)</f>
        <v>0</v>
      </c>
      <c r="C36">
        <f ca="1">IFERROR(CORREL(_xlfn.RANK.AVG(Summary!$AK$3:$AK$8,Summary!$AK$3:$AK$8),_xlfn.RANK.AVG(Summary!D$3:D$8,Summary!D$3:D$8,0)),0)</f>
        <v>0</v>
      </c>
      <c r="D36">
        <f ca="1">IFERROR(CORREL(_xlfn.RANK.AVG(Summary!$AK$3:$AK$8,Summary!$AK$3:$AK$8),_xlfn.RANK.AVG(Summary!E$3:E$8,Summary!E$3:E$8,0)),0)</f>
        <v>0</v>
      </c>
      <c r="E36">
        <f ca="1">IFERROR(CORREL(_xlfn.RANK.AVG(Summary!$AK$3:$AK$8,Summary!$AK$3:$AK$8),_xlfn.RANK.AVG(Summary!F$3:F$8,Summary!F$3:F$8,0)),0)</f>
        <v>0</v>
      </c>
      <c r="F36">
        <f ca="1">IFERROR(CORREL(_xlfn.RANK.AVG(Summary!$AK$3:$AK$8,Summary!$AK$3:$AK$8),_xlfn.RANK.AVG(Summary!G$3:G$8,Summary!G$3:G$8,0)),0)</f>
        <v>0</v>
      </c>
      <c r="G36">
        <f ca="1">IFERROR(CORREL(_xlfn.RANK.AVG(Summary!$AK$3:$AK$8,Summary!$AK$3:$AK$8),_xlfn.RANK.AVG(Summary!H$3:H$8,Summary!H$3:H$8,0)),0)</f>
        <v>0</v>
      </c>
      <c r="H36">
        <f ca="1">IFERROR(CORREL(_xlfn.RANK.AVG(Summary!$AK$3:$AK$8,Summary!$AK$3:$AK$8),_xlfn.RANK.AVG(Summary!I$3:I$8,Summary!I$3:I$8,0)),0)</f>
        <v>0</v>
      </c>
      <c r="I36">
        <f ca="1">IFERROR(CORREL(_xlfn.RANK.AVG(Summary!$AK$3:$AK$8,Summary!$AK$3:$AK$8),_xlfn.RANK.AVG(Summary!J$3:J$8,Summary!J$3:J$8,0)),0)</f>
        <v>0</v>
      </c>
      <c r="J36">
        <f ca="1">IFERROR(CORREL(_xlfn.RANK.AVG(Summary!$AK$3:$AK$8,Summary!$AK$3:$AK$8),_xlfn.RANK.AVG(Summary!K$3:K$8,Summary!K$3:K$8,0)),0)</f>
        <v>0</v>
      </c>
      <c r="K36">
        <f ca="1">IFERROR(CORREL(_xlfn.RANK.AVG(Summary!$AK$3:$AK$8,Summary!$AK$3:$AK$8),_xlfn.RANK.AVG(Summary!L$3:L$8,Summary!L$3:L$8,0)),0)</f>
        <v>0</v>
      </c>
      <c r="L36">
        <f ca="1">IFERROR(CORREL(_xlfn.RANK.AVG(Summary!$AK$3:$AK$8,Summary!$AK$3:$AK$8),_xlfn.RANK.AVG(Summary!M$3:M$8,Summary!M$3:M$8,0)),0)</f>
        <v>0</v>
      </c>
      <c r="M36">
        <f ca="1">IFERROR(CORREL(_xlfn.RANK.AVG(Summary!$AK$3:$AK$8,Summary!$AK$3:$AK$8),_xlfn.RANK.AVG(Summary!N$3:N$8,Summary!N$3:N$8,0)),0)</f>
        <v>0</v>
      </c>
      <c r="N36">
        <f ca="1">IFERROR(CORREL(_xlfn.RANK.AVG(Summary!$AK$3:$AK$8,Summary!$AK$3:$AK$8),_xlfn.RANK.AVG(Summary!O$3:O$8,Summary!O$3:O$8,0)),0)</f>
        <v>0</v>
      </c>
      <c r="O36">
        <f ca="1">IFERROR(CORREL(_xlfn.RANK.AVG(Summary!$AK$3:$AK$8,Summary!$AK$3:$AK$8),_xlfn.RANK.AVG(Summary!P$3:P$8,Summary!P$3:P$8,0)),0)</f>
        <v>0</v>
      </c>
      <c r="P36">
        <f ca="1">IFERROR(CORREL(_xlfn.RANK.AVG(Summary!$AK$3:$AK$8,Summary!$AK$3:$AK$8),_xlfn.RANK.AVG(Summary!Q$3:Q$8,Summary!Q$3:Q$8,0)),0)</f>
        <v>0</v>
      </c>
      <c r="Q36">
        <f ca="1">IFERROR(CORREL(_xlfn.RANK.AVG(Summary!$AK$3:$AK$8,Summary!$AK$3:$AK$8),_xlfn.RANK.AVG(Summary!R$3:R$8,Summary!R$3:R$8,0)),0)</f>
        <v>0</v>
      </c>
      <c r="R36">
        <f ca="1">IFERROR(CORREL(_xlfn.RANK.AVG(Summary!$AK$3:$AK$8,Summary!$AK$3:$AK$8),_xlfn.RANK.AVG(Summary!S$3:S$8,Summary!S$3:S$8,0)),0)</f>
        <v>0</v>
      </c>
      <c r="S36">
        <f ca="1">IFERROR(CORREL(_xlfn.RANK.AVG(Summary!$AK$3:$AK$8,Summary!$AK$3:$AK$8),_xlfn.RANK.AVG(Summary!T$3:T$8,Summary!T$3:T$8,0)),0)</f>
        <v>0</v>
      </c>
      <c r="T36">
        <f ca="1">IFERROR(CORREL(_xlfn.RANK.AVG(Summary!$AK$3:$AK$8,Summary!$AK$3:$AK$8),_xlfn.RANK.AVG(Summary!U$3:U$8,Summary!U$3:U$8,0)),0)</f>
        <v>0</v>
      </c>
      <c r="U36">
        <f ca="1">IFERROR(CORREL(_xlfn.RANK.AVG(Summary!$AK$3:$AK$8,Summary!$AK$3:$AK$8),_xlfn.RANK.AVG(Summary!V$3:V$8,Summary!V$3:V$8,0)),0)</f>
        <v>0</v>
      </c>
      <c r="V36">
        <f ca="1">IFERROR(CORREL(_xlfn.RANK.AVG(Summary!$AK$3:$AK$8,Summary!$AK$3:$AK$8),_xlfn.RANK.AVG(Summary!W$3:W$8,Summary!W$3:W$8,0)),0)</f>
        <v>0</v>
      </c>
      <c r="W36">
        <f ca="1">IFERROR(CORREL(_xlfn.RANK.AVG(Summary!$AK$3:$AK$8,Summary!$AK$3:$AK$8),_xlfn.RANK.AVG(Summary!X$3:X$8,Summary!X$3:X$8,0)),0)</f>
        <v>0</v>
      </c>
      <c r="X36">
        <f ca="1">IFERROR(CORREL(_xlfn.RANK.AVG(Summary!$AK$3:$AK$8,Summary!$AK$3:$AK$8),_xlfn.RANK.AVG(Summary!Y$3:Y$8,Summary!Y$3:Y$8,0)),0)</f>
        <v>0</v>
      </c>
      <c r="Y36">
        <f ca="1">IFERROR(CORREL(_xlfn.RANK.AVG(Summary!$AK$3:$AK$8,Summary!$AK$3:$AK$8),_xlfn.RANK.AVG(Summary!Z$3:Z$8,Summary!Z$3:Z$8,0)),0)</f>
        <v>0</v>
      </c>
      <c r="Z36">
        <f ca="1">IFERROR(CORREL(_xlfn.RANK.AVG(Summary!$AK$3:$AK$8,Summary!$AK$3:$AK$8),_xlfn.RANK.AVG(Summary!AA$3:AA$8,Summary!AA$3:AA$8,0)),0)</f>
        <v>0</v>
      </c>
      <c r="AA36">
        <f ca="1">IFERROR(CORREL(_xlfn.RANK.AVG(Summary!$AK$3:$AK$8,Summary!$AK$3:$AK$8),_xlfn.RANK.AVG(Summary!AB$3:AB$8,Summary!AB$3:AB$8,0)),0)</f>
        <v>0</v>
      </c>
      <c r="AB36">
        <f ca="1">IFERROR(CORREL(_xlfn.RANK.AVG(Summary!$AK$3:$AK$8,Summary!$AK$3:$AK$8),_xlfn.RANK.AVG(Summary!AC$3:AC$8,Summary!AC$3:AC$8,0)),0)</f>
        <v>0</v>
      </c>
      <c r="AC36">
        <f ca="1">IFERROR(CORREL(_xlfn.RANK.AVG(Summary!$AK$3:$AK$8,Summary!$AK$3:$AK$8),_xlfn.RANK.AVG(Summary!AD$3:AD$8,Summary!AD$3:AD$8,0)),0)</f>
        <v>0</v>
      </c>
      <c r="AD36">
        <f ca="1">IFERROR(CORREL(_xlfn.RANK.AVG(Summary!$AK$3:$AK$8,Summary!$AK$3:$AK$8),_xlfn.RANK.AVG(Summary!AE$3:AE$8,Summary!AE$3:AE$8,0)),0)</f>
        <v>0</v>
      </c>
      <c r="AE36">
        <f ca="1">IFERROR(CORREL(_xlfn.RANK.AVG(Summary!$AK$3:$AK$8,Summary!$AK$3:$AK$8),_xlfn.RANK.AVG(Summary!AF$3:AF$8,Summary!AF$3:AF$8,0)),0)</f>
        <v>0</v>
      </c>
      <c r="AF36">
        <f ca="1">IFERROR(CORREL(_xlfn.RANK.AVG(Summary!$AK$3:$AK$8,Summary!$AK$3:$AK$8),_xlfn.RANK.AVG(Summary!AG$3:AG$8,Summary!AG$3:AG$8,0)),0)</f>
        <v>0</v>
      </c>
      <c r="AG36">
        <f ca="1">IFERROR(CORREL(_xlfn.RANK.AVG(Summary!$AK$3:$AK$8,Summary!$AK$3:$AK$8),_xlfn.RANK.AVG(Summary!AH$3:AH$8,Summary!AH$3:AH$8,0)),0)</f>
        <v>0</v>
      </c>
      <c r="AH36">
        <f ca="1">IFERROR(CORREL(_xlfn.RANK.AVG(Summary!$AK$3:$AK$8,Summary!$AK$3:$AK$8),_xlfn.RANK.AVG(Summary!AI$3:AI$8,Summary!AI$3:AI$8,0)),0)</f>
        <v>0</v>
      </c>
      <c r="AI36">
        <f ca="1">IFERROR(CORREL(_xlfn.RANK.AVG(Summary!$AK$3:$AK$8,Summary!$AK$3:$AK$8),_xlfn.RANK.AVG(Summary!AJ$3:AJ$8,Summary!AJ$3:AJ$8,0)),0)</f>
        <v>0</v>
      </c>
      <c r="AJ36">
        <f ca="1">IFERROR(CORREL(_xlfn.RANK.AVG(Summary!$AK$3:$AK$8,Summary!$AK$3:$AK$8),_xlfn.RANK.AVG(Summary!AK$3:AK$8,Summary!AK$3:AK$8,0)),0)</f>
        <v>0</v>
      </c>
      <c r="AK36">
        <f ca="1">IFERROR(CORREL(_xlfn.RANK.AVG(Summary!$AK$3:$AK$8,Summary!$AK$3:$AK$8),_xlfn.RANK.AVG(Summary!AL$3:AL$8,Summary!AL$3:AL$8,0)),0)</f>
        <v>0</v>
      </c>
      <c r="AL36">
        <f ca="1">IFERROR(CORREL(_xlfn.RANK.AVG(Summary!$AK$3:$AK$8,Summary!$AK$3:$AK$8),_xlfn.RANK.AVG(Summary!AM$3:AM$8,Summary!AM$3:AM$8,0)),0)</f>
        <v>0</v>
      </c>
      <c r="AM36">
        <f ca="1">IFERROR(CORREL(_xlfn.RANK.AVG(Summary!$AK$3:$AK$8,Summary!$AK$3:$AK$8),_xlfn.RANK.AVG(Summary!AN$3:AN$8,Summary!AN$3:AN$8,0)),0)</f>
        <v>0</v>
      </c>
      <c r="AN36">
        <f ca="1">IFERROR(CORREL(_xlfn.RANK.AVG(Summary!$AK$3:$AK$8,Summary!$AK$3:$AK$8),_xlfn.RANK.AVG(Summary!AO$3:AO$8,Summary!AO$3:AO$8,0)),0)</f>
        <v>0</v>
      </c>
      <c r="AO36">
        <f ca="1">IFERROR(CORREL(_xlfn.RANK.AVG(Summary!$AK$3:$AK$8,Summary!$AK$3:$AK$8),_xlfn.RANK.AVG(Summary!AP$3:AP$8,Summary!AP$3:AP$8,0)),0)</f>
        <v>0</v>
      </c>
      <c r="AP36">
        <f ca="1">IFERROR(CORREL(_xlfn.RANK.AVG(Summary!$AK$3:$AK$8,Summary!$AK$3:$AK$8),_xlfn.RANK.AVG(Summary!AQ$3:AQ$8,Summary!AQ$3:AQ$8,0)),0)</f>
        <v>0</v>
      </c>
      <c r="AQ36">
        <f ca="1">IFERROR(CORREL(_xlfn.RANK.AVG(Summary!$AK$3:$AK$8,Summary!$AK$3:$AK$8),_xlfn.RANK.AVG(Summary!AR$3:AR$8,Summary!AR$3:AR$8,0)),0)</f>
        <v>0</v>
      </c>
      <c r="AR36">
        <f ca="1">IFERROR(CORREL(_xlfn.RANK.AVG(Summary!$AK$3:$AK$8,Summary!$AK$3:$AK$8),_xlfn.RANK.AVG(Summary!AS$3:AS$8,Summary!AS$3:AS$8,0)),0)</f>
        <v>0</v>
      </c>
      <c r="AS36">
        <f ca="1">IFERROR(CORREL(_xlfn.RANK.AVG(Summary!$AK$3:$AK$8,Summary!$AK$3:$AK$8),_xlfn.RANK.AVG(Summary!AT$3:AT$8,Summary!AT$3:AT$8,0)),0)</f>
        <v>0</v>
      </c>
      <c r="AT36">
        <f ca="1">IFERROR(CORREL(_xlfn.RANK.AVG(Summary!$AK$3:$AK$8,Summary!$AK$3:$AK$8),_xlfn.RANK.AVG(Summary!AU$3:AU$8,Summary!AU$3:AU$8,0)),0)</f>
        <v>0</v>
      </c>
      <c r="AU36">
        <f ca="1">IFERROR(CORREL(_xlfn.RANK.AVG(Summary!$AK$3:$AK$8,Summary!$AK$3:$AK$8),_xlfn.RANK.AVG(Summary!AV$3:AV$8,Summary!AV$3:AV$8,0)),0)</f>
        <v>0</v>
      </c>
      <c r="AV36">
        <f ca="1">IFERROR(CORREL(_xlfn.RANK.AVG(Summary!$AK$3:$AK$8,Summary!$AK$3:$AK$8),_xlfn.RANK.AVG(Summary!AW$3:AW$8,Summary!AW$3:AW$8,0)),0)</f>
        <v>0</v>
      </c>
      <c r="AW36">
        <f ca="1">IFERROR(CORREL(_xlfn.RANK.AVG(Summary!$AK$3:$AK$8,Summary!$AK$3:$AK$8),_xlfn.RANK.AVG(Summary!AX$3:AX$8,Summary!AX$3:AX$8,0)),0)</f>
        <v>0</v>
      </c>
      <c r="AX36">
        <f ca="1">IFERROR(CORREL(_xlfn.RANK.AVG(Summary!$AK$3:$AK$8,Summary!$AK$3:$AK$8),_xlfn.RANK.AVG(Summary!AY$3:AY$8,Summary!AY$3:AY$8,0)),0)</f>
        <v>0</v>
      </c>
      <c r="AY36">
        <f ca="1">IFERROR(CORREL(_xlfn.RANK.AVG(Summary!$AK$3:$AK$8,Summary!$AK$3:$AK$8),_xlfn.RANK.AVG(Summary!AZ$3:AZ$8,Summary!AZ$3:AZ$8,0)),0)</f>
        <v>0</v>
      </c>
      <c r="AZ36">
        <f ca="1">IFERROR(CORREL(_xlfn.RANK.AVG(Summary!$AK$3:$AK$8,Summary!$AK$3:$AK$8),_xlfn.RANK.AVG(Summary!BA$3:BA$8,Summary!BA$3:BA$8,0)),0)</f>
        <v>0</v>
      </c>
      <c r="BA36">
        <f ca="1">IFERROR(CORREL(_xlfn.RANK.AVG(Summary!$AK$3:$AK$8,Summary!$AK$3:$AK$8),_xlfn.RANK.AVG(Summary!BB$3:BB$8,Summary!BB$3:BB$8,0)),0)</f>
        <v>0</v>
      </c>
      <c r="BB36">
        <f ca="1">IFERROR(CORREL(_xlfn.RANK.AVG(Summary!$AK$3:$AK$8,Summary!$AK$3:$AK$8),_xlfn.RANK.AVG(Summary!BC$3:BC$8,Summary!BC$3:BC$8,0)),0)</f>
        <v>0</v>
      </c>
      <c r="BC36">
        <f ca="1">IFERROR(CORREL(_xlfn.RANK.AVG(Summary!$AK$3:$AK$8,Summary!$AK$3:$AK$8),_xlfn.RANK.AVG(Summary!BD$3:BD$8,Summary!BD$3:BD$8,0)),0)</f>
        <v>0</v>
      </c>
      <c r="BD36">
        <f ca="1">IFERROR(CORREL(_xlfn.RANK.AVG(Summary!$AK$3:$AK$8,Summary!$AK$3:$AK$8),_xlfn.RANK.AVG(Summary!BE$3:BE$8,Summary!BE$3:BE$8,0)),0)</f>
        <v>0</v>
      </c>
      <c r="BE36">
        <f ca="1">IFERROR(CORREL(_xlfn.RANK.AVG(Summary!$AK$3:$AK$8,Summary!$AK$3:$AK$8),_xlfn.RANK.AVG(Summary!BF$3:BF$8,Summary!BF$3:BF$8,0)),0)</f>
        <v>0</v>
      </c>
      <c r="BF36">
        <f ca="1">IFERROR(CORREL(_xlfn.RANK.AVG(Summary!$AK$3:$AK$8,Summary!$AK$3:$AK$8),_xlfn.RANK.AVG(Summary!BG$3:BG$8,Summary!BG$3:BG$8,0)),0)</f>
        <v>0</v>
      </c>
      <c r="BG36">
        <f ca="1">IFERROR(CORREL(_xlfn.RANK.AVG(Summary!$AK$3:$AK$8,Summary!$AK$3:$AK$8),_xlfn.RANK.AVG(Summary!BH$3:BH$8,Summary!BH$3:BH$8,0)),0)</f>
        <v>0</v>
      </c>
      <c r="BH36">
        <f ca="1">IFERROR(CORREL(_xlfn.RANK.AVG(Summary!$AK$3:$AK$8,Summary!$AK$3:$AK$8),_xlfn.RANK.AVG(Summary!BI$3:BI$8,Summary!BI$3:BI$8,0)),0)</f>
        <v>0</v>
      </c>
      <c r="BI36">
        <f ca="1">IFERROR(CORREL(_xlfn.RANK.AVG(Summary!$AK$3:$AK$8,Summary!$AK$3:$AK$8),_xlfn.RANK.AVG(Summary!BJ$3:BJ$8,Summary!BJ$3:BJ$8,0)),0)</f>
        <v>0</v>
      </c>
      <c r="BJ36">
        <f ca="1">IFERROR(CORREL(_xlfn.RANK.AVG(Summary!$AK$3:$AK$8,Summary!$AK$3:$AK$8),_xlfn.RANK.AVG(Summary!BK$3:BK$8,Summary!BK$3:BK$8,0)),0)</f>
        <v>0</v>
      </c>
      <c r="BK36">
        <f ca="1">IFERROR(CORREL(_xlfn.RANK.AVG(Summary!$AK$3:$AK$8,Summary!$AK$3:$AK$8),_xlfn.RANK.AVG(Summary!BL$3:BL$8,Summary!BL$3:BL$8,0)),0)</f>
        <v>0</v>
      </c>
      <c r="BL36">
        <f ca="1">IFERROR(CORREL(_xlfn.RANK.AVG(Summary!$AK$3:$AK$8,Summary!$AK$3:$AK$8),_xlfn.RANK.AVG(Summary!BM$3:BM$8,Summary!BM$3:BM$8,0)),0)</f>
        <v>0</v>
      </c>
      <c r="BM36">
        <f ca="1">IFERROR(CORREL(_xlfn.RANK.AVG(Summary!$AK$3:$AK$8,Summary!$AK$3:$AK$8),_xlfn.RANK.AVG(Summary!BN$3:BN$8,Summary!BN$3:BN$8,0)),0)</f>
        <v>0</v>
      </c>
      <c r="BN36">
        <f ca="1">IFERROR(CORREL(_xlfn.RANK.AVG(Summary!$AK$3:$AK$8,Summary!$AK$3:$AK$8),_xlfn.RANK.AVG(Summary!BO$3:BO$8,Summary!BO$3:BO$8,0)),0)</f>
        <v>0</v>
      </c>
      <c r="BO36">
        <f ca="1">IFERROR(CORREL(_xlfn.RANK.AVG(Summary!$AK$3:$AK$8,Summary!$AK$3:$AK$8),_xlfn.RANK.AVG(Summary!BP$3:BP$8,Summary!BP$3:BP$8,0)),0)</f>
        <v>0</v>
      </c>
      <c r="BP36">
        <f ca="1">IFERROR(CORREL(_xlfn.RANK.AVG(Summary!$AK$3:$AK$8,Summary!$AK$3:$AK$8),_xlfn.RANK.AVG(Summary!BQ$3:BQ$8,Summary!BQ$3:BQ$8,0)),0)</f>
        <v>0</v>
      </c>
      <c r="BQ36">
        <f ca="1">IFERROR(CORREL(_xlfn.RANK.AVG(Summary!$AK$3:$AK$8,Summary!$AK$3:$AK$8),_xlfn.RANK.AVG(Summary!BR$3:BR$8,Summary!BR$3:BR$8,0)),0)</f>
        <v>0</v>
      </c>
      <c r="BR36">
        <f ca="1">IFERROR(CORREL(_xlfn.RANK.AVG(Summary!$AK$3:$AK$8,Summary!$AK$3:$AK$8),_xlfn.RANK.AVG(Summary!BS$3:BS$8,Summary!BS$3:BS$8,0)),0)</f>
        <v>0</v>
      </c>
      <c r="BS36">
        <f ca="1">IFERROR(CORREL(_xlfn.RANK.AVG(Summary!$AK$3:$AK$8,Summary!$AK$3:$AK$8),_xlfn.RANK.AVG(Summary!BT$3:BT$8,Summary!BT$3:BT$8,0)),0)</f>
        <v>0</v>
      </c>
      <c r="BT36">
        <f ca="1">IFERROR(CORREL(_xlfn.RANK.AVG(Summary!$AK$3:$AK$8,Summary!$AK$3:$AK$8),_xlfn.RANK.AVG(Summary!BU$3:BU$8,Summary!BU$3:BU$8,0)),0)</f>
        <v>0</v>
      </c>
      <c r="BU36">
        <f ca="1">IFERROR(CORREL(_xlfn.RANK.AVG(Summary!$AK$3:$AK$8,Summary!$AK$3:$AK$8),_xlfn.RANK.AVG(Summary!BV$3:BV$8,Summary!BV$3:BV$8,0)),0)</f>
        <v>0</v>
      </c>
      <c r="BV36">
        <f ca="1">IFERROR(CORREL(_xlfn.RANK.AVG(Summary!$AK$3:$AK$8,Summary!$AK$3:$AK$8),_xlfn.RANK.AVG(Summary!BW$3:BW$8,Summary!BW$3:BW$8,0)),0)</f>
        <v>0</v>
      </c>
      <c r="BW36">
        <f ca="1">IFERROR(CORREL(_xlfn.RANK.AVG(Summary!$AK$3:$AK$8,Summary!$AK$3:$AK$8),_xlfn.RANK.AVG(Summary!BX$3:BX$8,Summary!BX$3:BX$8,0)),0)</f>
        <v>0</v>
      </c>
      <c r="BX36">
        <f ca="1">IFERROR(CORREL(_xlfn.RANK.AVG(Summary!$AK$3:$AK$8,Summary!$AK$3:$AK$8),_xlfn.RANK.AVG(Summary!BY$3:BY$8,Summary!BY$3:BY$8,0)),0)</f>
        <v>0</v>
      </c>
      <c r="BY36">
        <f ca="1">IFERROR(CORREL(_xlfn.RANK.AVG(Summary!$AK$3:$AK$8,Summary!$AK$3:$AK$8),_xlfn.RANK.AVG(Summary!BZ$3:BZ$8,Summary!BZ$3:BZ$8,0)),0)</f>
        <v>0</v>
      </c>
      <c r="BZ36">
        <f ca="1">IFERROR(CORREL(_xlfn.RANK.AVG(Summary!$AK$3:$AK$8,Summary!$AK$3:$AK$8),_xlfn.RANK.AVG(Summary!CA$3:CA$8,Summary!CA$3:CA$8,0)),0)</f>
        <v>0</v>
      </c>
      <c r="CA36">
        <f ca="1">IFERROR(CORREL(_xlfn.RANK.AVG(Summary!$AK$3:$AK$8,Summary!$AK$3:$AK$8),_xlfn.RANK.AVG(Summary!CB$3:CB$8,Summary!CB$3:CB$8,0)),0)</f>
        <v>0</v>
      </c>
    </row>
    <row r="37" spans="1:79">
      <c r="A37" s="4" t="s">
        <v>15</v>
      </c>
      <c r="B37">
        <f ca="1">IFERROR(CORREL(_xlfn.RANK.AVG(Summary!$AL$3:$AL$8,Summary!$AL$3:$AL$8),_xlfn.RANK.AVG(Summary!C$3:C$8,Summary!C$3:C$8,0)),0)</f>
        <v>0.67419986246324204</v>
      </c>
      <c r="C37">
        <f ca="1">IFERROR(CORREL(_xlfn.RANK.AVG(Summary!$AL$3:$AL$8,Summary!$AL$3:$AL$8),_xlfn.RANK.AVG(Summary!D$3:D$8,Summary!D$3:D$8,0)),0)</f>
        <v>0.67419986246324204</v>
      </c>
      <c r="D37">
        <f ca="1">IFERROR(CORREL(_xlfn.RANK.AVG(Summary!$AL$3:$AL$8,Summary!$AL$3:$AL$8),_xlfn.RANK.AVG(Summary!E$3:E$8,Summary!E$3:E$8,0)),0)</f>
        <v>0.66421116415507142</v>
      </c>
      <c r="E37">
        <f ca="1">IFERROR(CORREL(_xlfn.RANK.AVG(Summary!$AL$3:$AL$8,Summary!$AL$3:$AL$8),_xlfn.RANK.AVG(Summary!F$3:F$8,Summary!F$3:F$8,0)),0)</f>
        <v>-0.13284223283101429</v>
      </c>
      <c r="F37">
        <f ca="1">IFERROR(CORREL(_xlfn.RANK.AVG(Summary!$AL$3:$AL$8,Summary!$AL$3:$AL$8),_xlfn.RANK.AVG(Summary!G$3:G$8,Summary!G$3:G$8,0)),0)</f>
        <v>0.66421116415507142</v>
      </c>
      <c r="G37">
        <f ca="1">IFERROR(CORREL(_xlfn.RANK.AVG(Summary!$AL$3:$AL$8,Summary!$AL$3:$AL$8),_xlfn.RANK.AVG(Summary!H$3:H$8,Summary!H$3:H$8,0)),0)</f>
        <v>0.66421116415507142</v>
      </c>
      <c r="H37">
        <f ca="1">IFERROR(CORREL(_xlfn.RANK.AVG(Summary!$AL$3:$AL$8,Summary!$AL$3:$AL$8),_xlfn.RANK.AVG(Summary!I$3:I$8,Summary!I$3:I$8,0)),0)</f>
        <v>-0.66421116415507142</v>
      </c>
      <c r="I37">
        <f ca="1">IFERROR(CORREL(_xlfn.RANK.AVG(Summary!$AL$3:$AL$8,Summary!$AL$3:$AL$8),_xlfn.RANK.AVG(Summary!J$3:J$8,Summary!J$3:J$8,0)),0)</f>
        <v>0.66421116415507142</v>
      </c>
      <c r="J37">
        <f ca="1">IFERROR(CORREL(_xlfn.RANK.AVG(Summary!$AL$3:$AL$8,Summary!$AL$3:$AL$8),_xlfn.RANK.AVG(Summary!K$3:K$8,Summary!K$3:K$8,0)),0)</f>
        <v>0.66421116415507142</v>
      </c>
      <c r="K37">
        <f ca="1">IFERROR(CORREL(_xlfn.RANK.AVG(Summary!$AL$3:$AL$8,Summary!$AL$3:$AL$8),_xlfn.RANK.AVG(Summary!L$3:L$8,Summary!L$3:L$8,0)),0)</f>
        <v>-0.66421116415507142</v>
      </c>
      <c r="L37">
        <f ca="1">IFERROR(CORREL(_xlfn.RANK.AVG(Summary!$AL$3:$AL$8,Summary!$AL$3:$AL$8),_xlfn.RANK.AVG(Summary!M$3:M$8,Summary!M$3:M$8,0)),0)</f>
        <v>0.13284223283101429</v>
      </c>
      <c r="M37">
        <f ca="1">IFERROR(CORREL(_xlfn.RANK.AVG(Summary!$AL$3:$AL$8,Summary!$AL$3:$AL$8),_xlfn.RANK.AVG(Summary!N$3:N$8,Summary!N$3:N$8,0)),0)</f>
        <v>-0.66421116415507142</v>
      </c>
      <c r="N37">
        <f ca="1">IFERROR(CORREL(_xlfn.RANK.AVG(Summary!$AL$3:$AL$8,Summary!$AL$3:$AL$8),_xlfn.RANK.AVG(Summary!O$3:O$8,Summary!O$3:O$8,0)),0)</f>
        <v>0.19999999999999996</v>
      </c>
      <c r="O37">
        <f ca="1">IFERROR(CORREL(_xlfn.RANK.AVG(Summary!$AL$3:$AL$8,Summary!$AL$3:$AL$8),_xlfn.RANK.AVG(Summary!P$3:P$8,Summary!P$3:P$8,0)),0)</f>
        <v>0.19999999999999996</v>
      </c>
      <c r="P37">
        <f ca="1">IFERROR(CORREL(_xlfn.RANK.AVG(Summary!$AL$3:$AL$8,Summary!$AL$3:$AL$8),_xlfn.RANK.AVG(Summary!Q$3:Q$8,Summary!Q$3:Q$8,0)),0)</f>
        <v>-0.13483997249264842</v>
      </c>
      <c r="Q37">
        <f ca="1">IFERROR(CORREL(_xlfn.RANK.AVG(Summary!$AL$3:$AL$8,Summary!$AL$3:$AL$8),_xlfn.RANK.AVG(Summary!R$3:R$8,Summary!R$3:R$8,0)),0)</f>
        <v>0.46475800154489</v>
      </c>
      <c r="R37">
        <f ca="1">IFERROR(CORREL(_xlfn.RANK.AVG(Summary!$AL$3:$AL$8,Summary!$AL$3:$AL$8),_xlfn.RANK.AVG(Summary!S$3:S$8,Summary!S$3:S$8,0)),0)</f>
        <v>0.69560834364025237</v>
      </c>
      <c r="S37">
        <f ca="1">IFERROR(CORREL(_xlfn.RANK.AVG(Summary!$AL$3:$AL$8,Summary!$AL$3:$AL$8),_xlfn.RANK.AVG(Summary!T$3:T$8,Summary!T$3:T$8,0)),0)</f>
        <v>0.77459666924148329</v>
      </c>
      <c r="T37">
        <f ca="1">IFERROR(CORREL(_xlfn.RANK.AVG(Summary!$AL$3:$AL$8,Summary!$AL$3:$AL$8),_xlfn.RANK.AVG(Summary!U$3:U$8,Summary!U$3:U$8,0)),0)</f>
        <v>-0.46475800154489</v>
      </c>
      <c r="U37">
        <f ca="1">IFERROR(CORREL(_xlfn.RANK.AVG(Summary!$AL$3:$AL$8,Summary!$AL$3:$AL$8),_xlfn.RANK.AVG(Summary!V$3:V$8,Summary!V$3:V$8,0)),0)</f>
        <v>-0.99999999999999978</v>
      </c>
      <c r="V37">
        <f ca="1">IFERROR(CORREL(_xlfn.RANK.AVG(Summary!$AL$3:$AL$8,Summary!$AL$3:$AL$8),_xlfn.RANK.AVG(Summary!W$3:W$8,Summary!W$3:W$8,0)),0)</f>
        <v>0.13483997249264842</v>
      </c>
      <c r="W37">
        <f ca="1">IFERROR(CORREL(_xlfn.RANK.AVG(Summary!$AL$3:$AL$8,Summary!$AL$3:$AL$8),_xlfn.RANK.AVG(Summary!X$3:X$8,Summary!X$3:X$8,0)),0)</f>
        <v>-0.39852669849304284</v>
      </c>
      <c r="X37">
        <f ca="1">IFERROR(CORREL(_xlfn.RANK.AVG(Summary!$AL$3:$AL$8,Summary!$AL$3:$AL$8),_xlfn.RANK.AVG(Summary!Y$3:Y$8,Summary!Y$3:Y$8,0)),0)</f>
        <v>0.13284223283101429</v>
      </c>
      <c r="Y37">
        <f ca="1">IFERROR(CORREL(_xlfn.RANK.AVG(Summary!$AL$3:$AL$8,Summary!$AL$3:$AL$8),_xlfn.RANK.AVG(Summary!Z$3:Z$8,Summary!Z$3:Z$8,0)),0)</f>
        <v>-0.77459666924148329</v>
      </c>
      <c r="Z37">
        <f ca="1">IFERROR(CORREL(_xlfn.RANK.AVG(Summary!$AL$3:$AL$8,Summary!$AL$3:$AL$8),_xlfn.RANK.AVG(Summary!AA$3:AA$8,Summary!AA$3:AA$8,0)),0)</f>
        <v>0</v>
      </c>
      <c r="AA37">
        <f ca="1">IFERROR(CORREL(_xlfn.RANK.AVG(Summary!$AL$3:$AL$8,Summary!$AL$3:$AL$8),_xlfn.RANK.AVG(Summary!AB$3:AB$8,Summary!AB$3:AB$8,0)),0)</f>
        <v>-0.4173650061841514</v>
      </c>
      <c r="AB37">
        <f ca="1">IFERROR(CORREL(_xlfn.RANK.AVG(Summary!$AL$3:$AL$8,Summary!$AL$3:$AL$8),_xlfn.RANK.AVG(Summary!AC$3:AC$8,Summary!AC$3:AC$8,0)),0)</f>
        <v>0</v>
      </c>
      <c r="AC37">
        <f ca="1">IFERROR(CORREL(_xlfn.RANK.AVG(Summary!$AL$3:$AL$8,Summary!$AL$3:$AL$8),_xlfn.RANK.AVG(Summary!AD$3:AD$8,Summary!AD$3:AD$8,0)),0)</f>
        <v>-0.77459666924148329</v>
      </c>
      <c r="AD37">
        <f ca="1">IFERROR(CORREL(_xlfn.RANK.AVG(Summary!$AL$3:$AL$8,Summary!$AL$3:$AL$8),_xlfn.RANK.AVG(Summary!AE$3:AE$8,Summary!AE$3:AE$8,0)),0)</f>
        <v>0.13284223283101429</v>
      </c>
      <c r="AE37">
        <f ca="1">IFERROR(CORREL(_xlfn.RANK.AVG(Summary!$AL$3:$AL$8,Summary!$AL$3:$AL$8),_xlfn.RANK.AVG(Summary!AF$3:AF$8,Summary!AF$3:AF$8,0)),0)</f>
        <v>0</v>
      </c>
      <c r="AF37">
        <f ca="1">IFERROR(CORREL(_xlfn.RANK.AVG(Summary!$AL$3:$AL$8,Summary!$AL$3:$AL$8),_xlfn.RANK.AVG(Summary!AG$3:AG$8,Summary!AG$3:AG$8,0)),0)</f>
        <v>0.40451991747794525</v>
      </c>
      <c r="AG37">
        <f ca="1">IFERROR(CORREL(_xlfn.RANK.AVG(Summary!$AL$3:$AL$8,Summary!$AL$3:$AL$8),_xlfn.RANK.AVG(Summary!AH$3:AH$8,Summary!AH$3:AH$8,0)),0)</f>
        <v>-0.99999999999999978</v>
      </c>
      <c r="AH37">
        <f ca="1">IFERROR(CORREL(_xlfn.RANK.AVG(Summary!$AL$3:$AL$8,Summary!$AL$3:$AL$8),_xlfn.RANK.AVG(Summary!AI$3:AI$8,Summary!AI$3:AI$8,0)),0)</f>
        <v>0.46475800154489</v>
      </c>
      <c r="AI37">
        <f ca="1">IFERROR(CORREL(_xlfn.RANK.AVG(Summary!$AL$3:$AL$8,Summary!$AL$3:$AL$8),_xlfn.RANK.AVG(Summary!AJ$3:AJ$8,Summary!AJ$3:AJ$8,0)),0)</f>
        <v>-0.46475800154489</v>
      </c>
      <c r="AJ37">
        <f ca="1">IFERROR(CORREL(_xlfn.RANK.AVG(Summary!$AL$3:$AL$8,Summary!$AL$3:$AL$8),_xlfn.RANK.AVG(Summary!AK$3:AK$8,Summary!AK$3:AK$8,0)),0)</f>
        <v>0</v>
      </c>
      <c r="AK37">
        <f ca="1">IFERROR(CORREL(_xlfn.RANK.AVG(Summary!$AL$3:$AL$8,Summary!$AL$3:$AL$8),_xlfn.RANK.AVG(Summary!AL$3:AL$8,Summary!AL$3:AL$8,0)),0)</f>
        <v>0.99999999999999978</v>
      </c>
      <c r="AL37">
        <f ca="1">IFERROR(CORREL(_xlfn.RANK.AVG(Summary!$AL$3:$AL$8,Summary!$AL$3:$AL$8),_xlfn.RANK.AVG(Summary!AM$3:AM$8,Summary!AM$3:AM$8,0)),0)</f>
        <v>-0.13483997249264842</v>
      </c>
      <c r="AM37">
        <f ca="1">IFERROR(CORREL(_xlfn.RANK.AVG(Summary!$AL$3:$AL$8,Summary!$AL$3:$AL$8),_xlfn.RANK.AVG(Summary!AN$3:AN$8,Summary!AN$3:AN$8,0)),0)</f>
        <v>0.77459666924148329</v>
      </c>
      <c r="AN37">
        <f ca="1">IFERROR(CORREL(_xlfn.RANK.AVG(Summary!$AL$3:$AL$8,Summary!$AL$3:$AL$8),_xlfn.RANK.AVG(Summary!AO$3:AO$8,Summary!AO$3:AO$8,0)),0)</f>
        <v>0</v>
      </c>
      <c r="AO37">
        <f ca="1">IFERROR(CORREL(_xlfn.RANK.AVG(Summary!$AL$3:$AL$8,Summary!$AL$3:$AL$8),_xlfn.RANK.AVG(Summary!AP$3:AP$8,Summary!AP$3:AP$8,0)),0)</f>
        <v>0.13284223283101429</v>
      </c>
      <c r="AP37">
        <f ca="1">IFERROR(CORREL(_xlfn.RANK.AVG(Summary!$AL$3:$AL$8,Summary!$AL$3:$AL$8),_xlfn.RANK.AVG(Summary!AQ$3:AQ$8,Summary!AQ$3:AQ$8,0)),0)</f>
        <v>0</v>
      </c>
      <c r="AQ37">
        <f ca="1">IFERROR(CORREL(_xlfn.RANK.AVG(Summary!$AL$3:$AL$8,Summary!$AL$3:$AL$8),_xlfn.RANK.AVG(Summary!AR$3:AR$8,Summary!AR$3:AR$8,0)),0)</f>
        <v>0.39852669849304284</v>
      </c>
      <c r="AR37">
        <f ca="1">IFERROR(CORREL(_xlfn.RANK.AVG(Summary!$AL$3:$AL$8,Summary!$AL$3:$AL$8),_xlfn.RANK.AVG(Summary!AS$3:AS$8,Summary!AS$3:AS$8,0)),0)</f>
        <v>0.13483997249264842</v>
      </c>
      <c r="AS37">
        <f ca="1">IFERROR(CORREL(_xlfn.RANK.AVG(Summary!$AL$3:$AL$8,Summary!$AL$3:$AL$8),_xlfn.RANK.AVG(Summary!AT$3:AT$8,Summary!AT$3:AT$8,0)),0)</f>
        <v>0</v>
      </c>
      <c r="AT37">
        <f ca="1">IFERROR(CORREL(_xlfn.RANK.AVG(Summary!$AL$3:$AL$8,Summary!$AL$3:$AL$8),_xlfn.RANK.AVG(Summary!AU$3:AU$8,Summary!AU$3:AU$8,0)),0)</f>
        <v>0.46475800154489</v>
      </c>
      <c r="AU37">
        <f ca="1">IFERROR(CORREL(_xlfn.RANK.AVG(Summary!$AL$3:$AL$8,Summary!$AL$3:$AL$8),_xlfn.RANK.AVG(Summary!AV$3:AV$8,Summary!AV$3:AV$8,0)),0)</f>
        <v>0.4173650061841514</v>
      </c>
      <c r="AV37">
        <f ca="1">IFERROR(CORREL(_xlfn.RANK.AVG(Summary!$AL$3:$AL$8,Summary!$AL$3:$AL$8),_xlfn.RANK.AVG(Summary!AW$3:AW$8,Summary!AW$3:AW$8,0)),0)</f>
        <v>0.4173650061841514</v>
      </c>
      <c r="AW37">
        <f ca="1">IFERROR(CORREL(_xlfn.RANK.AVG(Summary!$AL$3:$AL$8,Summary!$AL$3:$AL$8),_xlfn.RANK.AVG(Summary!AX$3:AX$8,Summary!AX$3:AX$8,0)),0)</f>
        <v>0.4173650061841514</v>
      </c>
      <c r="AX37">
        <f ca="1">IFERROR(CORREL(_xlfn.RANK.AVG(Summary!$AL$3:$AL$8,Summary!$AL$3:$AL$8),_xlfn.RANK.AVG(Summary!AY$3:AY$8,Summary!AY$3:AY$8,0)),0)</f>
        <v>-0.4173650061841514</v>
      </c>
      <c r="AY37">
        <f ca="1">IFERROR(CORREL(_xlfn.RANK.AVG(Summary!$AL$3:$AL$8,Summary!$AL$3:$AL$8),_xlfn.RANK.AVG(Summary!AZ$3:AZ$8,Summary!AZ$3:AZ$8,0)),0)</f>
        <v>0.66421116415507142</v>
      </c>
      <c r="AZ37">
        <f ca="1">IFERROR(CORREL(_xlfn.RANK.AVG(Summary!$AL$3:$AL$8,Summary!$AL$3:$AL$8),_xlfn.RANK.AVG(Summary!BA$3:BA$8,Summary!BA$3:BA$8,0)),0)</f>
        <v>0</v>
      </c>
      <c r="BA37">
        <f ca="1">IFERROR(CORREL(_xlfn.RANK.AVG(Summary!$AL$3:$AL$8,Summary!$AL$3:$AL$8),_xlfn.RANK.AVG(Summary!BB$3:BB$8,Summary!BB$3:BB$8,0)),0)</f>
        <v>-0.66421116415507142</v>
      </c>
      <c r="BB37">
        <f ca="1">IFERROR(CORREL(_xlfn.RANK.AVG(Summary!$AL$3:$AL$8,Summary!$AL$3:$AL$8),_xlfn.RANK.AVG(Summary!BC$3:BC$8,Summary!BC$3:BC$8,0)),0)</f>
        <v>-0.31622776601683794</v>
      </c>
      <c r="BC37">
        <f ca="1">IFERROR(CORREL(_xlfn.RANK.AVG(Summary!$AL$3:$AL$8,Summary!$AL$3:$AL$8),_xlfn.RANK.AVG(Summary!BD$3:BD$8,Summary!BD$3:BD$8,0)),0)</f>
        <v>-0.66421116415507142</v>
      </c>
      <c r="BD37">
        <f ca="1">IFERROR(CORREL(_xlfn.RANK.AVG(Summary!$AL$3:$AL$8,Summary!$AL$3:$AL$8),_xlfn.RANK.AVG(Summary!BE$3:BE$8,Summary!BE$3:BE$8,0)),0)</f>
        <v>0.13284223283101429</v>
      </c>
      <c r="BE37">
        <f ca="1">IFERROR(CORREL(_xlfn.RANK.AVG(Summary!$AL$3:$AL$8,Summary!$AL$3:$AL$8),_xlfn.RANK.AVG(Summary!BF$3:BF$8,Summary!BF$3:BF$8,0)),0)</f>
        <v>-0.13284223283101429</v>
      </c>
      <c r="BF37">
        <f ca="1">IFERROR(CORREL(_xlfn.RANK.AVG(Summary!$AL$3:$AL$8,Summary!$AL$3:$AL$8),_xlfn.RANK.AVG(Summary!BG$3:BG$8,Summary!BG$3:BG$8,0)),0)</f>
        <v>-0.66421116415507142</v>
      </c>
      <c r="BG37">
        <f ca="1">IFERROR(CORREL(_xlfn.RANK.AVG(Summary!$AL$3:$AL$8,Summary!$AL$3:$AL$8),_xlfn.RANK.AVG(Summary!BH$3:BH$8,Summary!BH$3:BH$8,0)),0)</f>
        <v>-0.66421116415507142</v>
      </c>
      <c r="BH37">
        <f ca="1">IFERROR(CORREL(_xlfn.RANK.AVG(Summary!$AL$3:$AL$8,Summary!$AL$3:$AL$8),_xlfn.RANK.AVG(Summary!BI$3:BI$8,Summary!BI$3:BI$8,0)),0)</f>
        <v>0</v>
      </c>
      <c r="BI37">
        <f ca="1">IFERROR(CORREL(_xlfn.RANK.AVG(Summary!$AL$3:$AL$8,Summary!$AL$3:$AL$8),_xlfn.RANK.AVG(Summary!BJ$3:BJ$8,Summary!BJ$3:BJ$8,0)),0)</f>
        <v>0</v>
      </c>
      <c r="BJ37">
        <f ca="1">IFERROR(CORREL(_xlfn.RANK.AVG(Summary!$AL$3:$AL$8,Summary!$AL$3:$AL$8),_xlfn.RANK.AVG(Summary!BK$3:BK$8,Summary!BK$3:BK$8,0)),0)</f>
        <v>0.39852669849304284</v>
      </c>
      <c r="BK37">
        <f ca="1">IFERROR(CORREL(_xlfn.RANK.AVG(Summary!$AL$3:$AL$8,Summary!$AL$3:$AL$8),_xlfn.RANK.AVG(Summary!BL$3:BL$8,Summary!BL$3:BL$8,0)),0)</f>
        <v>0.19999999999999996</v>
      </c>
      <c r="BL37">
        <f ca="1">IFERROR(CORREL(_xlfn.RANK.AVG(Summary!$AL$3:$AL$8,Summary!$AL$3:$AL$8),_xlfn.RANK.AVG(Summary!BM$3:BM$8,Summary!BM$3:BM$8,0)),0)</f>
        <v>-0.13284223283101429</v>
      </c>
      <c r="BM37">
        <f ca="1">IFERROR(CORREL(_xlfn.RANK.AVG(Summary!$AL$3:$AL$8,Summary!$AL$3:$AL$8),_xlfn.RANK.AVG(Summary!BN$3:BN$8,Summary!BN$3:BN$8,0)),0)</f>
        <v>-0.5393598899705937</v>
      </c>
      <c r="BN37">
        <f ca="1">IFERROR(CORREL(_xlfn.RANK.AVG(Summary!$AL$3:$AL$8,Summary!$AL$3:$AL$8),_xlfn.RANK.AVG(Summary!BO$3:BO$8,Summary!BO$3:BO$8,0)),0)</f>
        <v>-0.39852669849304284</v>
      </c>
      <c r="BO37">
        <f ca="1">IFERROR(CORREL(_xlfn.RANK.AVG(Summary!$AL$3:$AL$8,Summary!$AL$3:$AL$8),_xlfn.RANK.AVG(Summary!BP$3:BP$8,Summary!BP$3:BP$8,0)),0)</f>
        <v>0.66421116415507142</v>
      </c>
      <c r="BP37">
        <f ca="1">IFERROR(CORREL(_xlfn.RANK.AVG(Summary!$AL$3:$AL$8,Summary!$AL$3:$AL$8),_xlfn.RANK.AVG(Summary!BQ$3:BQ$8,Summary!BQ$3:BQ$8,0)),0)</f>
        <v>-0.31622776601683794</v>
      </c>
      <c r="BQ37">
        <f ca="1">IFERROR(CORREL(_xlfn.RANK.AVG(Summary!$AL$3:$AL$8,Summary!$AL$3:$AL$8),_xlfn.RANK.AVG(Summary!BR$3:BR$8,Summary!BR$3:BR$8,0)),0)</f>
        <v>-0.66421116415507142</v>
      </c>
      <c r="BR37">
        <f ca="1">IFERROR(CORREL(_xlfn.RANK.AVG(Summary!$AL$3:$AL$8,Summary!$AL$3:$AL$8),_xlfn.RANK.AVG(Summary!BS$3:BS$8,Summary!BS$3:BS$8,0)),0)</f>
        <v>-0.66421116415507142</v>
      </c>
      <c r="BS37">
        <f ca="1">IFERROR(CORREL(_xlfn.RANK.AVG(Summary!$AL$3:$AL$8,Summary!$AL$3:$AL$8),_xlfn.RANK.AVG(Summary!BT$3:BT$8,Summary!BT$3:BT$8,0)),0)</f>
        <v>-0.66421116415507142</v>
      </c>
      <c r="BT37">
        <f ca="1">IFERROR(CORREL(_xlfn.RANK.AVG(Summary!$AL$3:$AL$8,Summary!$AL$3:$AL$8),_xlfn.RANK.AVG(Summary!BU$3:BU$8,Summary!BU$3:BU$8,0)),0)</f>
        <v>0.66421116415507142</v>
      </c>
      <c r="BU37">
        <f ca="1">IFERROR(CORREL(_xlfn.RANK.AVG(Summary!$AL$3:$AL$8,Summary!$AL$3:$AL$8),_xlfn.RANK.AVG(Summary!BV$3:BV$8,Summary!BV$3:BV$8,0)),0)</f>
        <v>-0.13284223283101429</v>
      </c>
      <c r="BV37">
        <f ca="1">IFERROR(CORREL(_xlfn.RANK.AVG(Summary!$AL$3:$AL$8,Summary!$AL$3:$AL$8),_xlfn.RANK.AVG(Summary!BW$3:BW$8,Summary!BW$3:BW$8,0)),0)</f>
        <v>0</v>
      </c>
      <c r="BW37">
        <f ca="1">IFERROR(CORREL(_xlfn.RANK.AVG(Summary!$AL$3:$AL$8,Summary!$AL$3:$AL$8),_xlfn.RANK.AVG(Summary!BX$3:BX$8,Summary!BX$3:BX$8,0)),0)</f>
        <v>-0.13284223283101429</v>
      </c>
      <c r="BX37">
        <f ca="1">IFERROR(CORREL(_xlfn.RANK.AVG(Summary!$AL$3:$AL$8,Summary!$AL$3:$AL$8),_xlfn.RANK.AVG(Summary!BY$3:BY$8,Summary!BY$3:BY$8,0)),0)</f>
        <v>-0.66421116415507142</v>
      </c>
      <c r="BY37">
        <f ca="1">IFERROR(CORREL(_xlfn.RANK.AVG(Summary!$AL$3:$AL$8,Summary!$AL$3:$AL$8),_xlfn.RANK.AVG(Summary!BZ$3:BZ$8,Summary!BZ$3:BZ$8,0)),0)</f>
        <v>0.4173650061841514</v>
      </c>
      <c r="BZ37">
        <f ca="1">IFERROR(CORREL(_xlfn.RANK.AVG(Summary!$AL$3:$AL$8,Summary!$AL$3:$AL$8),_xlfn.RANK.AVG(Summary!CA$3:CA$8,Summary!CA$3:CA$8,0)),0)</f>
        <v>0.66421116415507142</v>
      </c>
      <c r="CA37">
        <f ca="1">IFERROR(CORREL(_xlfn.RANK.AVG(Summary!$AL$3:$AL$8,Summary!$AL$3:$AL$8),_xlfn.RANK.AVG(Summary!CB$3:CB$8,Summary!CB$3:CB$8,0)),0)</f>
        <v>-0.13284223283101429</v>
      </c>
    </row>
    <row r="38" spans="1:79">
      <c r="A38" s="4" t="s">
        <v>36</v>
      </c>
      <c r="B38">
        <f ca="1">IFERROR(CORREL(_xlfn.RANK.AVG(Summary!$AM$3:$AM$8,Summary!$AM$3:$AM$8),_xlfn.RANK.AVG(Summary!C$3:C$8,Summary!C$3:C$8,0)),0)</f>
        <v>0.45454545454545453</v>
      </c>
      <c r="C38">
        <f ca="1">IFERROR(CORREL(_xlfn.RANK.AVG(Summary!$AM$3:$AM$8,Summary!$AM$3:$AM$8),_xlfn.RANK.AVG(Summary!D$3:D$8,Summary!D$3:D$8,0)),0)</f>
        <v>0.45454545454545453</v>
      </c>
      <c r="D38">
        <f ca="1">IFERROR(CORREL(_xlfn.RANK.AVG(Summary!$AM$3:$AM$8,Summary!$AM$3:$AM$8),_xlfn.RANK.AVG(Summary!E$3:E$8,Summary!E$3:E$8,0)),0)</f>
        <v>0.44781107551989907</v>
      </c>
      <c r="E38">
        <f ca="1">IFERROR(CORREL(_xlfn.RANK.AVG(Summary!$AM$3:$AM$8,Summary!$AM$3:$AM$8),_xlfn.RANK.AVG(Summary!F$3:F$8,Summary!F$3:F$8,0)),0)</f>
        <v>-0.26868664531193942</v>
      </c>
      <c r="F38">
        <f ca="1">IFERROR(CORREL(_xlfn.RANK.AVG(Summary!$AM$3:$AM$8,Summary!$AM$3:$AM$8),_xlfn.RANK.AVG(Summary!G$3:G$8,Summary!G$3:G$8,0)),0)</f>
        <v>0.44781107551989907</v>
      </c>
      <c r="G38">
        <f ca="1">IFERROR(CORREL(_xlfn.RANK.AVG(Summary!$AM$3:$AM$8,Summary!$AM$3:$AM$8),_xlfn.RANK.AVG(Summary!H$3:H$8,Summary!H$3:H$8,0)),0)</f>
        <v>0.44781107551989907</v>
      </c>
      <c r="H38">
        <f ca="1">IFERROR(CORREL(_xlfn.RANK.AVG(Summary!$AM$3:$AM$8,Summary!$AM$3:$AM$8),_xlfn.RANK.AVG(Summary!I$3:I$8,Summary!I$3:I$8,0)),0)</f>
        <v>-5.9708143402653201E-2</v>
      </c>
      <c r="I38">
        <f ca="1">IFERROR(CORREL(_xlfn.RANK.AVG(Summary!$AM$3:$AM$8,Summary!$AM$3:$AM$8),_xlfn.RANK.AVG(Summary!J$3:J$8,Summary!J$3:J$8,0)),0)</f>
        <v>0.44781107551989907</v>
      </c>
      <c r="J38">
        <f ca="1">IFERROR(CORREL(_xlfn.RANK.AVG(Summary!$AM$3:$AM$8,Summary!$AM$3:$AM$8),_xlfn.RANK.AVG(Summary!K$3:K$8,Summary!K$3:K$8,0)),0)</f>
        <v>0.44781107551989907</v>
      </c>
      <c r="K38">
        <f ca="1">IFERROR(CORREL(_xlfn.RANK.AVG(Summary!$AM$3:$AM$8,Summary!$AM$3:$AM$8),_xlfn.RANK.AVG(Summary!L$3:L$8,Summary!L$3:L$8,0)),0)</f>
        <v>-5.9708143402653201E-2</v>
      </c>
      <c r="L38">
        <f ca="1">IFERROR(CORREL(_xlfn.RANK.AVG(Summary!$AM$3:$AM$8,Summary!$AM$3:$AM$8),_xlfn.RANK.AVG(Summary!M$3:M$8,Summary!M$3:M$8,0)),0)</f>
        <v>0.26868664531193942</v>
      </c>
      <c r="M38">
        <f ca="1">IFERROR(CORREL(_xlfn.RANK.AVG(Summary!$AM$3:$AM$8,Summary!$AM$3:$AM$8),_xlfn.RANK.AVG(Summary!N$3:N$8,Summary!N$3:N$8,0)),0)</f>
        <v>-5.9708143402653201E-2</v>
      </c>
      <c r="N38">
        <f ca="1">IFERROR(CORREL(_xlfn.RANK.AVG(Summary!$AM$3:$AM$8,Summary!$AM$3:$AM$8),_xlfn.RANK.AVG(Summary!O$3:O$8,Summary!O$3:O$8,0)),0)</f>
        <v>-0.13483997249264842</v>
      </c>
      <c r="O38">
        <f ca="1">IFERROR(CORREL(_xlfn.RANK.AVG(Summary!$AM$3:$AM$8,Summary!$AM$3:$AM$8),_xlfn.RANK.AVG(Summary!P$3:P$8,Summary!P$3:P$8,0)),0)</f>
        <v>-0.13483997249264842</v>
      </c>
      <c r="P38">
        <f ca="1">IFERROR(CORREL(_xlfn.RANK.AVG(Summary!$AM$3:$AM$8,Summary!$AM$3:$AM$8),_xlfn.RANK.AVG(Summary!Q$3:Q$8,Summary!Q$3:Q$8,0)),0)</f>
        <v>1</v>
      </c>
      <c r="Q38">
        <f ca="1">IFERROR(CORREL(_xlfn.RANK.AVG(Summary!$AM$3:$AM$8,Summary!$AM$3:$AM$8),_xlfn.RANK.AVG(Summary!R$3:R$8,Summary!R$3:R$8,0)),0)</f>
        <v>3.4815531191139566E-2</v>
      </c>
      <c r="R38">
        <f ca="1">IFERROR(CORREL(_xlfn.RANK.AVG(Summary!$AM$3:$AM$8,Summary!$AM$3:$AM$8),_xlfn.RANK.AVG(Summary!S$3:S$8,Summary!S$3:S$8,0)),0)</f>
        <v>0.21885688981825285</v>
      </c>
      <c r="S38">
        <f ca="1">IFERROR(CORREL(_xlfn.RANK.AVG(Summary!$AM$3:$AM$8,Summary!$AM$3:$AM$8),_xlfn.RANK.AVG(Summary!T$3:T$8,Summary!T$3:T$8,0)),0)</f>
        <v>-3.4815531191139566E-2</v>
      </c>
      <c r="T38">
        <f ca="1">IFERROR(CORREL(_xlfn.RANK.AVG(Summary!$AM$3:$AM$8,Summary!$AM$3:$AM$8),_xlfn.RANK.AVG(Summary!U$3:U$8,Summary!U$3:U$8,0)),0)</f>
        <v>-3.4815531191139566E-2</v>
      </c>
      <c r="U38">
        <f ca="1">IFERROR(CORREL(_xlfn.RANK.AVG(Summary!$AM$3:$AM$8,Summary!$AM$3:$AM$8),_xlfn.RANK.AVG(Summary!V$3:V$8,Summary!V$3:V$8,0)),0)</f>
        <v>0.13483997249264842</v>
      </c>
      <c r="V38">
        <f ca="1">IFERROR(CORREL(_xlfn.RANK.AVG(Summary!$AM$3:$AM$8,Summary!$AM$3:$AM$8),_xlfn.RANK.AVG(Summary!W$3:W$8,Summary!W$3:W$8,0)),0)</f>
        <v>0.93939393939393945</v>
      </c>
      <c r="W38">
        <f ca="1">IFERROR(CORREL(_xlfn.RANK.AVG(Summary!$AM$3:$AM$8,Summary!$AM$3:$AM$8),_xlfn.RANK.AVG(Summary!X$3:X$8,Summary!X$3:X$8,0)),0)</f>
        <v>-0.50751921892255225</v>
      </c>
      <c r="X38">
        <f ca="1">IFERROR(CORREL(_xlfn.RANK.AVG(Summary!$AM$3:$AM$8,Summary!$AM$3:$AM$8),_xlfn.RANK.AVG(Summary!Y$3:Y$8,Summary!Y$3:Y$8,0)),0)</f>
        <v>-0.98518436614377791</v>
      </c>
      <c r="Y38">
        <f ca="1">IFERROR(CORREL(_xlfn.RANK.AVG(Summary!$AM$3:$AM$8,Summary!$AM$3:$AM$8),_xlfn.RANK.AVG(Summary!Z$3:Z$8,Summary!Z$3:Z$8,0)),0)</f>
        <v>3.4815531191139566E-2</v>
      </c>
      <c r="Z38">
        <f ca="1">IFERROR(CORREL(_xlfn.RANK.AVG(Summary!$AM$3:$AM$8,Summary!$AM$3:$AM$8),_xlfn.RANK.AVG(Summary!AA$3:AA$8,Summary!AA$3:AA$8,0)),0)</f>
        <v>0</v>
      </c>
      <c r="AA38">
        <f ca="1">IFERROR(CORREL(_xlfn.RANK.AVG(Summary!$AM$3:$AM$8,Summary!$AM$3:$AM$8),_xlfn.RANK.AVG(Summary!AB$3:AB$8,Summary!AB$3:AB$8,0)),0)</f>
        <v>-0.46897904961054182</v>
      </c>
      <c r="AB38">
        <f ca="1">IFERROR(CORREL(_xlfn.RANK.AVG(Summary!$AM$3:$AM$8,Summary!$AM$3:$AM$8),_xlfn.RANK.AVG(Summary!AC$3:AC$8,Summary!AC$3:AC$8,0)),0)</f>
        <v>0</v>
      </c>
      <c r="AC38">
        <f ca="1">IFERROR(CORREL(_xlfn.RANK.AVG(Summary!$AM$3:$AM$8,Summary!$AM$3:$AM$8),_xlfn.RANK.AVG(Summary!AD$3:AD$8,Summary!AD$3:AD$8,0)),0)</f>
        <v>3.4815531191139566E-2</v>
      </c>
      <c r="AD38">
        <f ca="1">IFERROR(CORREL(_xlfn.RANK.AVG(Summary!$AM$3:$AM$8,Summary!$AM$3:$AM$8),_xlfn.RANK.AVG(Summary!AE$3:AE$8,Summary!AE$3:AE$8,0)),0)</f>
        <v>0.92547622274112473</v>
      </c>
      <c r="AE38">
        <f ca="1">IFERROR(CORREL(_xlfn.RANK.AVG(Summary!$AM$3:$AM$8,Summary!$AM$3:$AM$8),_xlfn.RANK.AVG(Summary!AF$3:AF$8,Summary!AF$3:AF$8,0)),0)</f>
        <v>0</v>
      </c>
      <c r="AF38">
        <f ca="1">IFERROR(CORREL(_xlfn.RANK.AVG(Summary!$AM$3:$AM$8,Summary!$AM$3:$AM$8),_xlfn.RANK.AVG(Summary!AG$3:AG$8,Summary!AG$3:AG$8,0)),0)</f>
        <v>0.51515151515151514</v>
      </c>
      <c r="AG38">
        <f ca="1">IFERROR(CORREL(_xlfn.RANK.AVG(Summary!$AM$3:$AM$8,Summary!$AM$3:$AM$8),_xlfn.RANK.AVG(Summary!AH$3:AH$8,Summary!AH$3:AH$8,0)),0)</f>
        <v>0.13483997249264842</v>
      </c>
      <c r="AH38">
        <f ca="1">IFERROR(CORREL(_xlfn.RANK.AVG(Summary!$AM$3:$AM$8,Summary!$AM$3:$AM$8),_xlfn.RANK.AVG(Summary!AI$3:AI$8,Summary!AI$3:AI$8,0)),0)</f>
        <v>3.4815531191139566E-2</v>
      </c>
      <c r="AI38">
        <f ca="1">IFERROR(CORREL(_xlfn.RANK.AVG(Summary!$AM$3:$AM$8,Summary!$AM$3:$AM$8),_xlfn.RANK.AVG(Summary!AJ$3:AJ$8,Summary!AJ$3:AJ$8,0)),0)</f>
        <v>-0.40037860869810504</v>
      </c>
      <c r="AJ38">
        <f ca="1">IFERROR(CORREL(_xlfn.RANK.AVG(Summary!$AM$3:$AM$8,Summary!$AM$3:$AM$8),_xlfn.RANK.AVG(Summary!AK$3:AK$8,Summary!AK$3:AK$8,0)),0)</f>
        <v>0</v>
      </c>
      <c r="AK38">
        <f ca="1">IFERROR(CORREL(_xlfn.RANK.AVG(Summary!$AM$3:$AM$8,Summary!$AM$3:$AM$8),_xlfn.RANK.AVG(Summary!AL$3:AL$8,Summary!AL$3:AL$8,0)),0)</f>
        <v>-0.13483997249264842</v>
      </c>
      <c r="AL38">
        <f ca="1">IFERROR(CORREL(_xlfn.RANK.AVG(Summary!$AM$3:$AM$8,Summary!$AM$3:$AM$8),_xlfn.RANK.AVG(Summary!AM$3:AM$8,Summary!AM$3:AM$8,0)),0)</f>
        <v>1</v>
      </c>
      <c r="AM38">
        <f ca="1">IFERROR(CORREL(_xlfn.RANK.AVG(Summary!$AM$3:$AM$8,Summary!$AM$3:$AM$8),_xlfn.RANK.AVG(Summary!AN$3:AN$8,Summary!AN$3:AN$8,0)),0)</f>
        <v>-3.4815531191139566E-2</v>
      </c>
      <c r="AN38">
        <f ca="1">IFERROR(CORREL(_xlfn.RANK.AVG(Summary!$AM$3:$AM$8,Summary!$AM$3:$AM$8),_xlfn.RANK.AVG(Summary!AO$3:AO$8,Summary!AO$3:AO$8,0)),0)</f>
        <v>0</v>
      </c>
      <c r="AO38">
        <f ca="1">IFERROR(CORREL(_xlfn.RANK.AVG(Summary!$AM$3:$AM$8,Summary!$AM$3:$AM$8),_xlfn.RANK.AVG(Summary!AP$3:AP$8,Summary!AP$3:AP$8,0)),0)</f>
        <v>0.74635179253316508</v>
      </c>
      <c r="AP38">
        <f ca="1">IFERROR(CORREL(_xlfn.RANK.AVG(Summary!$AM$3:$AM$8,Summary!$AM$3:$AM$8),_xlfn.RANK.AVG(Summary!AQ$3:AQ$8,Summary!AQ$3:AQ$8,0)),0)</f>
        <v>0</v>
      </c>
      <c r="AQ38">
        <f ca="1">IFERROR(CORREL(_xlfn.RANK.AVG(Summary!$AM$3:$AM$8,Summary!$AM$3:$AM$8),_xlfn.RANK.AVG(Summary!AR$3:AR$8,Summary!AR$3:AR$8,0)),0)</f>
        <v>0.6866436491305119</v>
      </c>
      <c r="AR38">
        <f ca="1">IFERROR(CORREL(_xlfn.RANK.AVG(Summary!$AM$3:$AM$8,Summary!$AM$3:$AM$8),_xlfn.RANK.AVG(Summary!AS$3:AS$8,Summary!AS$3:AS$8,0)),0)</f>
        <v>-1</v>
      </c>
      <c r="AS38">
        <f ca="1">IFERROR(CORREL(_xlfn.RANK.AVG(Summary!$AM$3:$AM$8,Summary!$AM$3:$AM$8),_xlfn.RANK.AVG(Summary!AT$3:AT$8,Summary!AT$3:AT$8,0)),0)</f>
        <v>0</v>
      </c>
      <c r="AT38">
        <f ca="1">IFERROR(CORREL(_xlfn.RANK.AVG(Summary!$AM$3:$AM$8,Summary!$AM$3:$AM$8),_xlfn.RANK.AVG(Summary!AU$3:AU$8,Summary!AU$3:AU$8,0)),0)</f>
        <v>3.4815531191139566E-2</v>
      </c>
      <c r="AU38">
        <f ca="1">IFERROR(CORREL(_xlfn.RANK.AVG(Summary!$AM$3:$AM$8,Summary!$AM$3:$AM$8),_xlfn.RANK.AVG(Summary!AV$3:AV$8,Summary!AV$3:AV$8,0)),0)</f>
        <v>0.46897904961054182</v>
      </c>
      <c r="AV38">
        <f ca="1">IFERROR(CORREL(_xlfn.RANK.AVG(Summary!$AM$3:$AM$8,Summary!$AM$3:$AM$8),_xlfn.RANK.AVG(Summary!AW$3:AW$8,Summary!AW$3:AW$8,0)),0)</f>
        <v>0.46897904961054182</v>
      </c>
      <c r="AW38">
        <f ca="1">IFERROR(CORREL(_xlfn.RANK.AVG(Summary!$AM$3:$AM$8,Summary!$AM$3:$AM$8),_xlfn.RANK.AVG(Summary!AX$3:AX$8,Summary!AX$3:AX$8,0)),0)</f>
        <v>0.46897904961054182</v>
      </c>
      <c r="AX38">
        <f ca="1">IFERROR(CORREL(_xlfn.RANK.AVG(Summary!$AM$3:$AM$8,Summary!$AM$3:$AM$8),_xlfn.RANK.AVG(Summary!AY$3:AY$8,Summary!AY$3:AY$8,0)),0)</f>
        <v>-0.46897904961054182</v>
      </c>
      <c r="AY38">
        <f ca="1">IFERROR(CORREL(_xlfn.RANK.AVG(Summary!$AM$3:$AM$8,Summary!$AM$3:$AM$8),_xlfn.RANK.AVG(Summary!AZ$3:AZ$8,Summary!AZ$3:AZ$8,0)),0)</f>
        <v>5.9708143402653201E-2</v>
      </c>
      <c r="AZ38">
        <f ca="1">IFERROR(CORREL(_xlfn.RANK.AVG(Summary!$AM$3:$AM$8,Summary!$AM$3:$AM$8),_xlfn.RANK.AVG(Summary!BA$3:BA$8,Summary!BA$3:BA$8,0)),0)</f>
        <v>0</v>
      </c>
      <c r="BA38">
        <f ca="1">IFERROR(CORREL(_xlfn.RANK.AVG(Summary!$AM$3:$AM$8,Summary!$AM$3:$AM$8),_xlfn.RANK.AVG(Summary!BB$3:BB$8,Summary!BB$3:BB$8,0)),0)</f>
        <v>-0.44781107551989907</v>
      </c>
      <c r="BB38">
        <f ca="1">IFERROR(CORREL(_xlfn.RANK.AVG(Summary!$AM$3:$AM$8,Summary!$AM$3:$AM$8),_xlfn.RANK.AVG(Summary!BC$3:BC$8,Summary!BC$3:BC$8,0)),0)</f>
        <v>0.85280286542244166</v>
      </c>
      <c r="BC38">
        <f ca="1">IFERROR(CORREL(_xlfn.RANK.AVG(Summary!$AM$3:$AM$8,Summary!$AM$3:$AM$8),_xlfn.RANK.AVG(Summary!BD$3:BD$8,Summary!BD$3:BD$8,0)),0)</f>
        <v>0.80605993593581826</v>
      </c>
      <c r="BD38">
        <f ca="1">IFERROR(CORREL(_xlfn.RANK.AVG(Summary!$AM$3:$AM$8,Summary!$AM$3:$AM$8),_xlfn.RANK.AVG(Summary!BE$3:BE$8,Summary!BE$3:BE$8,0)),0)</f>
        <v>-0.98518436614377791</v>
      </c>
      <c r="BE38">
        <f ca="1">IFERROR(CORREL(_xlfn.RANK.AVG(Summary!$AM$3:$AM$8,Summary!$AM$3:$AM$8),_xlfn.RANK.AVG(Summary!BF$3:BF$8,Summary!BF$3:BF$8,0)),0)</f>
        <v>-0.92547622274112473</v>
      </c>
      <c r="BF38">
        <f ca="1">IFERROR(CORREL(_xlfn.RANK.AVG(Summary!$AM$3:$AM$8,Summary!$AM$3:$AM$8),_xlfn.RANK.AVG(Summary!BG$3:BG$8,Summary!BG$3:BG$8,0)),0)</f>
        <v>-0.53737329062387884</v>
      </c>
      <c r="BG38">
        <f ca="1">IFERROR(CORREL(_xlfn.RANK.AVG(Summary!$AM$3:$AM$8,Summary!$AM$3:$AM$8),_xlfn.RANK.AVG(Summary!BH$3:BH$8,Summary!BH$3:BH$8,0)),0)</f>
        <v>-5.9708143402653201E-2</v>
      </c>
      <c r="BH38">
        <f ca="1">IFERROR(CORREL(_xlfn.RANK.AVG(Summary!$AM$3:$AM$8,Summary!$AM$3:$AM$8),_xlfn.RANK.AVG(Summary!BI$3:BI$8,Summary!BI$3:BI$8,0)),0)</f>
        <v>0</v>
      </c>
      <c r="BI38">
        <f ca="1">IFERROR(CORREL(_xlfn.RANK.AVG(Summary!$AM$3:$AM$8,Summary!$AM$3:$AM$8),_xlfn.RANK.AVG(Summary!BJ$3:BJ$8,Summary!BJ$3:BJ$8,0)),0)</f>
        <v>0</v>
      </c>
      <c r="BJ38">
        <f ca="1">IFERROR(CORREL(_xlfn.RANK.AVG(Summary!$AM$3:$AM$8,Summary!$AM$3:$AM$8),_xlfn.RANK.AVG(Summary!BK$3:BK$8,Summary!BK$3:BK$8,0)),0)</f>
        <v>0.6866436491305119</v>
      </c>
      <c r="BK38">
        <f ca="1">IFERROR(CORREL(_xlfn.RANK.AVG(Summary!$AM$3:$AM$8,Summary!$AM$3:$AM$8),_xlfn.RANK.AVG(Summary!BL$3:BL$8,Summary!BL$3:BL$8,0)),0)</f>
        <v>-0.5393598899705937</v>
      </c>
      <c r="BL38">
        <f ca="1">IFERROR(CORREL(_xlfn.RANK.AVG(Summary!$AM$3:$AM$8,Summary!$AM$3:$AM$8),_xlfn.RANK.AVG(Summary!BM$3:BM$8,Summary!BM$3:BM$8,0)),0)</f>
        <v>-0.92547622274112473</v>
      </c>
      <c r="BM38">
        <f ca="1">IFERROR(CORREL(_xlfn.RANK.AVG(Summary!$AM$3:$AM$8,Summary!$AM$3:$AM$8),_xlfn.RANK.AVG(Summary!BN$3:BN$8,Summary!BN$3:BN$8,0)),0)</f>
        <v>-0.13636363636363635</v>
      </c>
      <c r="BN38">
        <f ca="1">IFERROR(CORREL(_xlfn.RANK.AVG(Summary!$AM$3:$AM$8,Summary!$AM$3:$AM$8),_xlfn.RANK.AVG(Summary!BO$3:BO$8,Summary!BO$3:BO$8,0)),0)</f>
        <v>-0.47766514722122561</v>
      </c>
      <c r="BO38">
        <f ca="1">IFERROR(CORREL(_xlfn.RANK.AVG(Summary!$AM$3:$AM$8,Summary!$AM$3:$AM$8),_xlfn.RANK.AVG(Summary!BP$3:BP$8,Summary!BP$3:BP$8,0)),0)</f>
        <v>-0.50751921892255225</v>
      </c>
      <c r="BP38">
        <f ca="1">IFERROR(CORREL(_xlfn.RANK.AVG(Summary!$AM$3:$AM$8,Summary!$AM$3:$AM$8),_xlfn.RANK.AVG(Summary!BQ$3:BQ$8,Summary!BQ$3:BQ$8,0)),0)</f>
        <v>0.85280286542244166</v>
      </c>
      <c r="BQ38">
        <f ca="1">IFERROR(CORREL(_xlfn.RANK.AVG(Summary!$AM$3:$AM$8,Summary!$AM$3:$AM$8),_xlfn.RANK.AVG(Summary!BR$3:BR$8,Summary!BR$3:BR$8,0)),0)</f>
        <v>0.80605993593581826</v>
      </c>
      <c r="BR38">
        <f ca="1">IFERROR(CORREL(_xlfn.RANK.AVG(Summary!$AM$3:$AM$8,Summary!$AM$3:$AM$8),_xlfn.RANK.AVG(Summary!BS$3:BS$8,Summary!BS$3:BS$8,0)),0)</f>
        <v>-0.62693550572785861</v>
      </c>
      <c r="BS38">
        <f ca="1">IFERROR(CORREL(_xlfn.RANK.AVG(Summary!$AM$3:$AM$8,Summary!$AM$3:$AM$8),_xlfn.RANK.AVG(Summary!BT$3:BT$8,Summary!BT$3:BT$8,0)),0)</f>
        <v>-5.9708143402653201E-2</v>
      </c>
      <c r="BT38">
        <f ca="1">IFERROR(CORREL(_xlfn.RANK.AVG(Summary!$AM$3:$AM$8,Summary!$AM$3:$AM$8),_xlfn.RANK.AVG(Summary!BU$3:BU$8,Summary!BU$3:BU$8,0)),0)</f>
        <v>0.44781107551989907</v>
      </c>
      <c r="BU38">
        <f ca="1">IFERROR(CORREL(_xlfn.RANK.AVG(Summary!$AM$3:$AM$8,Summary!$AM$3:$AM$8),_xlfn.RANK.AVG(Summary!BV$3:BV$8,Summary!BV$3:BV$8,0)),0)</f>
        <v>-0.26868664531193942</v>
      </c>
      <c r="BV38">
        <f ca="1">IFERROR(CORREL(_xlfn.RANK.AVG(Summary!$AM$3:$AM$8,Summary!$AM$3:$AM$8),_xlfn.RANK.AVG(Summary!BW$3:BW$8,Summary!BW$3:BW$8,0)),0)</f>
        <v>0</v>
      </c>
      <c r="BW38">
        <f ca="1">IFERROR(CORREL(_xlfn.RANK.AVG(Summary!$AM$3:$AM$8,Summary!$AM$3:$AM$8),_xlfn.RANK.AVG(Summary!BX$3:BX$8,Summary!BX$3:BX$8,0)),0)</f>
        <v>-0.26868664531193942</v>
      </c>
      <c r="BX38">
        <f ca="1">IFERROR(CORREL(_xlfn.RANK.AVG(Summary!$AM$3:$AM$8,Summary!$AM$3:$AM$8),_xlfn.RANK.AVG(Summary!BY$3:BY$8,Summary!BY$3:BY$8,0)),0)</f>
        <v>-0.44781107551989907</v>
      </c>
      <c r="BY38">
        <f ca="1">IFERROR(CORREL(_xlfn.RANK.AVG(Summary!$AM$3:$AM$8,Summary!$AM$3:$AM$8),_xlfn.RANK.AVG(Summary!BZ$3:BZ$8,Summary!BZ$3:BZ$8,0)),0)</f>
        <v>0.46897904961054182</v>
      </c>
      <c r="BZ38">
        <f ca="1">IFERROR(CORREL(_xlfn.RANK.AVG(Summary!$AM$3:$AM$8,Summary!$AM$3:$AM$8),_xlfn.RANK.AVG(Summary!CA$3:CA$8,Summary!CA$3:CA$8,0)),0)</f>
        <v>-2.98540717013266E-2</v>
      </c>
      <c r="CA38">
        <f ca="1">IFERROR(CORREL(_xlfn.RANK.AVG(Summary!$AM$3:$AM$8,Summary!$AM$3:$AM$8),_xlfn.RANK.AVG(Summary!CB$3:CB$8,Summary!CB$3:CB$8,0)),0)</f>
        <v>0.89562215103979814</v>
      </c>
    </row>
    <row r="39" spans="1:79">
      <c r="A39" s="4" t="s">
        <v>37</v>
      </c>
      <c r="B39">
        <f ca="1">IFERROR(CORREL(_xlfn.RANK.AVG(Summary!$AN$3:$AN$8,Summary!$AN$3:$AN$8),_xlfn.RANK.AVG(Summary!C$3:C$8,Summary!C$3:C$8,0)),0)</f>
        <v>0.8703882797784892</v>
      </c>
      <c r="C39">
        <f ca="1">IFERROR(CORREL(_xlfn.RANK.AVG(Summary!$AN$3:$AN$8,Summary!$AN$3:$AN$8),_xlfn.RANK.AVG(Summary!D$3:D$8,Summary!D$3:D$8,0)),0)</f>
        <v>0.8703882797784892</v>
      </c>
      <c r="D39">
        <f ca="1">IFERROR(CORREL(_xlfn.RANK.AVG(Summary!$AN$3:$AN$8,Summary!$AN$3:$AN$8),_xlfn.RANK.AVG(Summary!E$3:E$8,Summary!E$3:E$8,0)),0)</f>
        <v>0.85749292571254421</v>
      </c>
      <c r="E39">
        <f ca="1">IFERROR(CORREL(_xlfn.RANK.AVG(Summary!$AN$3:$AN$8,Summary!$AN$3:$AN$8),_xlfn.RANK.AVG(Summary!F$3:F$8,Summary!F$3:F$8,0)),0)</f>
        <v>-0.3772968873135194</v>
      </c>
      <c r="F39">
        <f ca="1">IFERROR(CORREL(_xlfn.RANK.AVG(Summary!$AN$3:$AN$8,Summary!$AN$3:$AN$8),_xlfn.RANK.AVG(Summary!G$3:G$8,Summary!G$3:G$8,0)),0)</f>
        <v>0.85749292571254421</v>
      </c>
      <c r="G39">
        <f ca="1">IFERROR(CORREL(_xlfn.RANK.AVG(Summary!$AN$3:$AN$8,Summary!$AN$3:$AN$8),_xlfn.RANK.AVG(Summary!H$3:H$8,Summary!H$3:H$8,0)),0)</f>
        <v>0.85749292571254421</v>
      </c>
      <c r="H39">
        <f ca="1">IFERROR(CORREL(_xlfn.RANK.AVG(Summary!$AN$3:$AN$8,Summary!$AN$3:$AN$8),_xlfn.RANK.AVG(Summary!I$3:I$8,Summary!I$3:I$8,0)),0)</f>
        <v>-0.68599434057003528</v>
      </c>
      <c r="I39">
        <f ca="1">IFERROR(CORREL(_xlfn.RANK.AVG(Summary!$AN$3:$AN$8,Summary!$AN$3:$AN$8),_xlfn.RANK.AVG(Summary!J$3:J$8,Summary!J$3:J$8,0)),0)</f>
        <v>0.85749292571254421</v>
      </c>
      <c r="J39">
        <f ca="1">IFERROR(CORREL(_xlfn.RANK.AVG(Summary!$AN$3:$AN$8,Summary!$AN$3:$AN$8),_xlfn.RANK.AVG(Summary!K$3:K$8,Summary!K$3:K$8,0)),0)</f>
        <v>0.85749292571254421</v>
      </c>
      <c r="K39">
        <f ca="1">IFERROR(CORREL(_xlfn.RANK.AVG(Summary!$AN$3:$AN$8,Summary!$AN$3:$AN$8),_xlfn.RANK.AVG(Summary!L$3:L$8,Summary!L$3:L$8,0)),0)</f>
        <v>-0.68599434057003528</v>
      </c>
      <c r="L39">
        <f ca="1">IFERROR(CORREL(_xlfn.RANK.AVG(Summary!$AN$3:$AN$8,Summary!$AN$3:$AN$8),_xlfn.RANK.AVG(Summary!M$3:M$8,Summary!M$3:M$8,0)),0)</f>
        <v>0.3772968873135194</v>
      </c>
      <c r="M39">
        <f ca="1">IFERROR(CORREL(_xlfn.RANK.AVG(Summary!$AN$3:$AN$8,Summary!$AN$3:$AN$8),_xlfn.RANK.AVG(Summary!N$3:N$8,Summary!N$3:N$8,0)),0)</f>
        <v>-0.68599434057003528</v>
      </c>
      <c r="N39">
        <f ca="1">IFERROR(CORREL(_xlfn.RANK.AVG(Summary!$AN$3:$AN$8,Summary!$AN$3:$AN$8),_xlfn.RANK.AVG(Summary!O$3:O$8,Summary!O$3:O$8,0)),0)</f>
        <v>-0.46475800154489</v>
      </c>
      <c r="O39">
        <f ca="1">IFERROR(CORREL(_xlfn.RANK.AVG(Summary!$AN$3:$AN$8,Summary!$AN$3:$AN$8),_xlfn.RANK.AVG(Summary!P$3:P$8,Summary!P$3:P$8,0)),0)</f>
        <v>-0.46475800154489</v>
      </c>
      <c r="P39">
        <f ca="1">IFERROR(CORREL(_xlfn.RANK.AVG(Summary!$AN$3:$AN$8,Summary!$AN$3:$AN$8),_xlfn.RANK.AVG(Summary!Q$3:Q$8,Summary!Q$3:Q$8,0)),0)</f>
        <v>-3.4815531191139566E-2</v>
      </c>
      <c r="Q39">
        <f ca="1">IFERROR(CORREL(_xlfn.RANK.AVG(Summary!$AN$3:$AN$8,Summary!$AN$3:$AN$8),_xlfn.RANK.AVG(Summary!R$3:R$8,Summary!R$3:R$8,0)),0)</f>
        <v>0.91999999999999982</v>
      </c>
      <c r="R39">
        <f ca="1">IFERROR(CORREL(_xlfn.RANK.AVG(Summary!$AN$3:$AN$8,Summary!$AN$3:$AN$8),_xlfn.RANK.AVG(Summary!S$3:S$8,Summary!S$3:S$8,0)),0)</f>
        <v>0.89802651013387447</v>
      </c>
      <c r="S39">
        <f ca="1">IFERROR(CORREL(_xlfn.RANK.AVG(Summary!$AN$3:$AN$8,Summary!$AN$3:$AN$8),_xlfn.RANK.AVG(Summary!T$3:T$8,Summary!T$3:T$8,0)),0)</f>
        <v>0.99999999999999978</v>
      </c>
      <c r="T39">
        <f ca="1">IFERROR(CORREL(_xlfn.RANK.AVG(Summary!$AN$3:$AN$8,Summary!$AN$3:$AN$8),_xlfn.RANK.AVG(Summary!U$3:U$8,Summary!U$3:U$8,0)),0)</f>
        <v>-0.91999999999999982</v>
      </c>
      <c r="U39">
        <f ca="1">IFERROR(CORREL(_xlfn.RANK.AVG(Summary!$AN$3:$AN$8,Summary!$AN$3:$AN$8),_xlfn.RANK.AVG(Summary!V$3:V$8,Summary!V$3:V$8,0)),0)</f>
        <v>-0.77459666924148329</v>
      </c>
      <c r="V39">
        <f ca="1">IFERROR(CORREL(_xlfn.RANK.AVG(Summary!$AN$3:$AN$8,Summary!$AN$3:$AN$8),_xlfn.RANK.AVG(Summary!W$3:W$8,Summary!W$3:W$8,0)),0)</f>
        <v>3.4815531191139566E-2</v>
      </c>
      <c r="W39">
        <f ca="1">IFERROR(CORREL(_xlfn.RANK.AVG(Summary!$AN$3:$AN$8,Summary!$AN$3:$AN$8),_xlfn.RANK.AVG(Summary!X$3:X$8,Summary!X$3:X$8,0)),0)</f>
        <v>-0.78889349165554057</v>
      </c>
      <c r="X39">
        <f ca="1">IFERROR(CORREL(_xlfn.RANK.AVG(Summary!$AN$3:$AN$8,Summary!$AN$3:$AN$8),_xlfn.RANK.AVG(Summary!Y$3:Y$8,Summary!Y$3:Y$8,0)),0)</f>
        <v>3.4299717028501764E-2</v>
      </c>
      <c r="Y39">
        <f ca="1">IFERROR(CORREL(_xlfn.RANK.AVG(Summary!$AN$3:$AN$8,Summary!$AN$3:$AN$8),_xlfn.RANK.AVG(Summary!Z$3:Z$8,Summary!Z$3:Z$8,0)),0)</f>
        <v>-0.99999999999999978</v>
      </c>
      <c r="Z39">
        <f ca="1">IFERROR(CORREL(_xlfn.RANK.AVG(Summary!$AN$3:$AN$8,Summary!$AN$3:$AN$8),_xlfn.RANK.AVG(Summary!AA$3:AA$8,Summary!AA$3:AA$8,0)),0)</f>
        <v>0</v>
      </c>
      <c r="AA39">
        <f ca="1">IFERROR(CORREL(_xlfn.RANK.AVG(Summary!$AN$3:$AN$8,Summary!$AN$3:$AN$8),_xlfn.RANK.AVG(Summary!AB$3:AB$8,Summary!AB$3:AB$8,0)),0)</f>
        <v>-0.46697378526961464</v>
      </c>
      <c r="AB39">
        <f ca="1">IFERROR(CORREL(_xlfn.RANK.AVG(Summary!$AN$3:$AN$8,Summary!$AN$3:$AN$8),_xlfn.RANK.AVG(Summary!AC$3:AC$8,Summary!AC$3:AC$8,0)),0)</f>
        <v>0</v>
      </c>
      <c r="AC39">
        <f ca="1">IFERROR(CORREL(_xlfn.RANK.AVG(Summary!$AN$3:$AN$8,Summary!$AN$3:$AN$8),_xlfn.RANK.AVG(Summary!AD$3:AD$8,Summary!AD$3:AD$8,0)),0)</f>
        <v>-0.99999999999999978</v>
      </c>
      <c r="AD39">
        <f ca="1">IFERROR(CORREL(_xlfn.RANK.AVG(Summary!$AN$3:$AN$8,Summary!$AN$3:$AN$8),_xlfn.RANK.AVG(Summary!AE$3:AE$8,Summary!AE$3:AE$8,0)),0)</f>
        <v>3.4299717028501764E-2</v>
      </c>
      <c r="AE39">
        <f ca="1">IFERROR(CORREL(_xlfn.RANK.AVG(Summary!$AN$3:$AN$8,Summary!$AN$3:$AN$8),_xlfn.RANK.AVG(Summary!AF$3:AF$8,Summary!AF$3:AF$8,0)),0)</f>
        <v>0</v>
      </c>
      <c r="AF39">
        <f ca="1">IFERROR(CORREL(_xlfn.RANK.AVG(Summary!$AN$3:$AN$8,Summary!$AN$3:$AN$8),_xlfn.RANK.AVG(Summary!AG$3:AG$8,Summary!AG$3:AG$8,0)),0)</f>
        <v>0.80075721739621009</v>
      </c>
      <c r="AG39">
        <f ca="1">IFERROR(CORREL(_xlfn.RANK.AVG(Summary!$AN$3:$AN$8,Summary!$AN$3:$AN$8),_xlfn.RANK.AVG(Summary!AH$3:AH$8,Summary!AH$3:AH$8,0)),0)</f>
        <v>-0.77459666924148329</v>
      </c>
      <c r="AH39">
        <f ca="1">IFERROR(CORREL(_xlfn.RANK.AVG(Summary!$AN$3:$AN$8,Summary!$AN$3:$AN$8),_xlfn.RANK.AVG(Summary!AI$3:AI$8,Summary!AI$3:AI$8,0)),0)</f>
        <v>0.91999999999999982</v>
      </c>
      <c r="AI39">
        <f ca="1">IFERROR(CORREL(_xlfn.RANK.AVG(Summary!$AN$3:$AN$8,Summary!$AN$3:$AN$8),_xlfn.RANK.AVG(Summary!AJ$3:AJ$8,Summary!AJ$3:AJ$8,0)),0)</f>
        <v>-0.21999999999999992</v>
      </c>
      <c r="AJ39">
        <f ca="1">IFERROR(CORREL(_xlfn.RANK.AVG(Summary!$AN$3:$AN$8,Summary!$AN$3:$AN$8),_xlfn.RANK.AVG(Summary!AK$3:AK$8,Summary!AK$3:AK$8,0)),0)</f>
        <v>0</v>
      </c>
      <c r="AK39">
        <f ca="1">IFERROR(CORREL(_xlfn.RANK.AVG(Summary!$AN$3:$AN$8,Summary!$AN$3:$AN$8),_xlfn.RANK.AVG(Summary!AL$3:AL$8,Summary!AL$3:AL$8,0)),0)</f>
        <v>0.77459666924148329</v>
      </c>
      <c r="AL39">
        <f ca="1">IFERROR(CORREL(_xlfn.RANK.AVG(Summary!$AN$3:$AN$8,Summary!$AN$3:$AN$8),_xlfn.RANK.AVG(Summary!AM$3:AM$8,Summary!AM$3:AM$8,0)),0)</f>
        <v>-3.4815531191139566E-2</v>
      </c>
      <c r="AM39">
        <f ca="1">IFERROR(CORREL(_xlfn.RANK.AVG(Summary!$AN$3:$AN$8,Summary!$AN$3:$AN$8),_xlfn.RANK.AVG(Summary!AN$3:AN$8,Summary!AN$3:AN$8,0)),0)</f>
        <v>0.99999999999999978</v>
      </c>
      <c r="AN39">
        <f ca="1">IFERROR(CORREL(_xlfn.RANK.AVG(Summary!$AN$3:$AN$8,Summary!$AN$3:$AN$8),_xlfn.RANK.AVG(Summary!AO$3:AO$8,Summary!AO$3:AO$8,0)),0)</f>
        <v>0</v>
      </c>
      <c r="AO39">
        <f ca="1">IFERROR(CORREL(_xlfn.RANK.AVG(Summary!$AN$3:$AN$8,Summary!$AN$3:$AN$8),_xlfn.RANK.AVG(Summary!AP$3:AP$8,Summary!AP$3:AP$8,0)),0)</f>
        <v>0.3772968873135194</v>
      </c>
      <c r="AP39">
        <f ca="1">IFERROR(CORREL(_xlfn.RANK.AVG(Summary!$AN$3:$AN$8,Summary!$AN$3:$AN$8),_xlfn.RANK.AVG(Summary!AQ$3:AQ$8,Summary!AQ$3:AQ$8,0)),0)</f>
        <v>0</v>
      </c>
      <c r="AQ39">
        <f ca="1">IFERROR(CORREL(_xlfn.RANK.AVG(Summary!$AN$3:$AN$8,Summary!$AN$3:$AN$8),_xlfn.RANK.AVG(Summary!AR$3:AR$8,Summary!AR$3:AR$8,0)),0)</f>
        <v>0.44589632137052287</v>
      </c>
      <c r="AR39">
        <f ca="1">IFERROR(CORREL(_xlfn.RANK.AVG(Summary!$AN$3:$AN$8,Summary!$AN$3:$AN$8),_xlfn.RANK.AVG(Summary!AS$3:AS$8,Summary!AS$3:AS$8,0)),0)</f>
        <v>3.4815531191139566E-2</v>
      </c>
      <c r="AS39">
        <f ca="1">IFERROR(CORREL(_xlfn.RANK.AVG(Summary!$AN$3:$AN$8,Summary!$AN$3:$AN$8),_xlfn.RANK.AVG(Summary!AT$3:AT$8,Summary!AT$3:AT$8,0)),0)</f>
        <v>0</v>
      </c>
      <c r="AT39">
        <f ca="1">IFERROR(CORREL(_xlfn.RANK.AVG(Summary!$AN$3:$AN$8,Summary!$AN$3:$AN$8),_xlfn.RANK.AVG(Summary!AU$3:AU$8,Summary!AU$3:AU$8,0)),0)</f>
        <v>0.91999999999999982</v>
      </c>
      <c r="AU39">
        <f ca="1">IFERROR(CORREL(_xlfn.RANK.AVG(Summary!$AN$3:$AN$8,Summary!$AN$3:$AN$8),_xlfn.RANK.AVG(Summary!AV$3:AV$8,Summary!AV$3:AV$8,0)),0)</f>
        <v>0.46697378526961464</v>
      </c>
      <c r="AV39">
        <f ca="1">IFERROR(CORREL(_xlfn.RANK.AVG(Summary!$AN$3:$AN$8,Summary!$AN$3:$AN$8),_xlfn.RANK.AVG(Summary!AW$3:AW$8,Summary!AW$3:AW$8,0)),0)</f>
        <v>0.46697378526961464</v>
      </c>
      <c r="AW39">
        <f ca="1">IFERROR(CORREL(_xlfn.RANK.AVG(Summary!$AN$3:$AN$8,Summary!$AN$3:$AN$8),_xlfn.RANK.AVG(Summary!AX$3:AX$8,Summary!AX$3:AX$8,0)),0)</f>
        <v>0.46697378526961464</v>
      </c>
      <c r="AX39">
        <f ca="1">IFERROR(CORREL(_xlfn.RANK.AVG(Summary!$AN$3:$AN$8,Summary!$AN$3:$AN$8),_xlfn.RANK.AVG(Summary!AY$3:AY$8,Summary!AY$3:AY$8,0)),0)</f>
        <v>-0.46697378526961464</v>
      </c>
      <c r="AY39">
        <f ca="1">IFERROR(CORREL(_xlfn.RANK.AVG(Summary!$AN$3:$AN$8,Summary!$AN$3:$AN$8),_xlfn.RANK.AVG(Summary!AZ$3:AZ$8,Summary!AZ$3:AZ$8,0)),0)</f>
        <v>0.68599434057003528</v>
      </c>
      <c r="AZ39">
        <f ca="1">IFERROR(CORREL(_xlfn.RANK.AVG(Summary!$AN$3:$AN$8,Summary!$AN$3:$AN$8),_xlfn.RANK.AVG(Summary!BA$3:BA$8,Summary!BA$3:BA$8,0)),0)</f>
        <v>0</v>
      </c>
      <c r="BA39">
        <f ca="1">IFERROR(CORREL(_xlfn.RANK.AVG(Summary!$AN$3:$AN$8,Summary!$AN$3:$AN$8),_xlfn.RANK.AVG(Summary!BB$3:BB$8,Summary!BB$3:BB$8,0)),0)</f>
        <v>-0.85749292571254421</v>
      </c>
      <c r="BB39">
        <f ca="1">IFERROR(CORREL(_xlfn.RANK.AVG(Summary!$AN$3:$AN$8,Summary!$AN$3:$AN$8),_xlfn.RANK.AVG(Summary!BC$3:BC$8,Summary!BC$3:BC$8,0)),0)</f>
        <v>-0.4898979485566356</v>
      </c>
      <c r="BC39">
        <f ca="1">IFERROR(CORREL(_xlfn.RANK.AVG(Summary!$AN$3:$AN$8,Summary!$AN$3:$AN$8),_xlfn.RANK.AVG(Summary!BD$3:BD$8,Summary!BD$3:BD$8,0)),0)</f>
        <v>-0.51449575542752646</v>
      </c>
      <c r="BD39">
        <f ca="1">IFERROR(CORREL(_xlfn.RANK.AVG(Summary!$AN$3:$AN$8,Summary!$AN$3:$AN$8),_xlfn.RANK.AVG(Summary!BE$3:BE$8,Summary!BE$3:BE$8,0)),0)</f>
        <v>3.4299717028501764E-2</v>
      </c>
      <c r="BE39">
        <f ca="1">IFERROR(CORREL(_xlfn.RANK.AVG(Summary!$AN$3:$AN$8,Summary!$AN$3:$AN$8),_xlfn.RANK.AVG(Summary!BF$3:BF$8,Summary!BF$3:BF$8,0)),0)</f>
        <v>-3.4299717028501764E-2</v>
      </c>
      <c r="BF39">
        <f ca="1">IFERROR(CORREL(_xlfn.RANK.AVG(Summary!$AN$3:$AN$8,Summary!$AN$3:$AN$8),_xlfn.RANK.AVG(Summary!BG$3:BG$8,Summary!BG$3:BG$8,0)),0)</f>
        <v>-0.68599434057003528</v>
      </c>
      <c r="BG39">
        <f ca="1">IFERROR(CORREL(_xlfn.RANK.AVG(Summary!$AN$3:$AN$8,Summary!$AN$3:$AN$8),_xlfn.RANK.AVG(Summary!BH$3:BH$8,Summary!BH$3:BH$8,0)),0)</f>
        <v>-0.68599434057003528</v>
      </c>
      <c r="BH39">
        <f ca="1">IFERROR(CORREL(_xlfn.RANK.AVG(Summary!$AN$3:$AN$8,Summary!$AN$3:$AN$8),_xlfn.RANK.AVG(Summary!BI$3:BI$8,Summary!BI$3:BI$8,0)),0)</f>
        <v>0</v>
      </c>
      <c r="BI39">
        <f ca="1">IFERROR(CORREL(_xlfn.RANK.AVG(Summary!$AN$3:$AN$8,Summary!$AN$3:$AN$8),_xlfn.RANK.AVG(Summary!BJ$3:BJ$8,Summary!BJ$3:BJ$8,0)),0)</f>
        <v>0</v>
      </c>
      <c r="BJ39">
        <f ca="1">IFERROR(CORREL(_xlfn.RANK.AVG(Summary!$AN$3:$AN$8,Summary!$AN$3:$AN$8),_xlfn.RANK.AVG(Summary!BK$3:BK$8,Summary!BK$3:BK$8,0)),0)</f>
        <v>0.44589632137052287</v>
      </c>
      <c r="BK39">
        <f ca="1">IFERROR(CORREL(_xlfn.RANK.AVG(Summary!$AN$3:$AN$8,Summary!$AN$3:$AN$8),_xlfn.RANK.AVG(Summary!BL$3:BL$8,Summary!BL$3:BL$8,0)),0)</f>
        <v>0.30983866769659335</v>
      </c>
      <c r="BL39">
        <f ca="1">IFERROR(CORREL(_xlfn.RANK.AVG(Summary!$AN$3:$AN$8,Summary!$AN$3:$AN$8),_xlfn.RANK.AVG(Summary!BM$3:BM$8,Summary!BM$3:BM$8,0)),0)</f>
        <v>-3.4299717028501764E-2</v>
      </c>
      <c r="BM39">
        <f ca="1">IFERROR(CORREL(_xlfn.RANK.AVG(Summary!$AN$3:$AN$8,Summary!$AN$3:$AN$8),_xlfn.RANK.AVG(Summary!BN$3:BN$8,Summary!BN$3:BN$8,0)),0)</f>
        <v>-0.57445626465380284</v>
      </c>
      <c r="BN39">
        <f ca="1">IFERROR(CORREL(_xlfn.RANK.AVG(Summary!$AN$3:$AN$8,Summary!$AN$3:$AN$8),_xlfn.RANK.AVG(Summary!BO$3:BO$8,Summary!BO$3:BO$8,0)),0)</f>
        <v>6.8599434057003528E-2</v>
      </c>
      <c r="BO39">
        <f ca="1">IFERROR(CORREL(_xlfn.RANK.AVG(Summary!$AN$3:$AN$8,Summary!$AN$3:$AN$8),_xlfn.RANK.AVG(Summary!BP$3:BP$8,Summary!BP$3:BP$8,0)),0)</f>
        <v>0.85749292571254421</v>
      </c>
      <c r="BP39">
        <f ca="1">IFERROR(CORREL(_xlfn.RANK.AVG(Summary!$AN$3:$AN$8,Summary!$AN$3:$AN$8),_xlfn.RANK.AVG(Summary!BQ$3:BQ$8,Summary!BQ$3:BQ$8,0)),0)</f>
        <v>-0.4898979485566356</v>
      </c>
      <c r="BQ39">
        <f ca="1">IFERROR(CORREL(_xlfn.RANK.AVG(Summary!$AN$3:$AN$8,Summary!$AN$3:$AN$8),_xlfn.RANK.AVG(Summary!BR$3:BR$8,Summary!BR$3:BR$8,0)),0)</f>
        <v>-0.51449575542752646</v>
      </c>
      <c r="BR39">
        <f ca="1">IFERROR(CORREL(_xlfn.RANK.AVG(Summary!$AN$3:$AN$8,Summary!$AN$3:$AN$8),_xlfn.RANK.AVG(Summary!BS$3:BS$8,Summary!BS$3:BS$8,0)),0)</f>
        <v>-0.51449575542752646</v>
      </c>
      <c r="BS39">
        <f ca="1">IFERROR(CORREL(_xlfn.RANK.AVG(Summary!$AN$3:$AN$8,Summary!$AN$3:$AN$8),_xlfn.RANK.AVG(Summary!BT$3:BT$8,Summary!BT$3:BT$8,0)),0)</f>
        <v>-0.68599434057003528</v>
      </c>
      <c r="BT39">
        <f ca="1">IFERROR(CORREL(_xlfn.RANK.AVG(Summary!$AN$3:$AN$8,Summary!$AN$3:$AN$8),_xlfn.RANK.AVG(Summary!BU$3:BU$8,Summary!BU$3:BU$8,0)),0)</f>
        <v>0.85749292571254421</v>
      </c>
      <c r="BU39">
        <f ca="1">IFERROR(CORREL(_xlfn.RANK.AVG(Summary!$AN$3:$AN$8,Summary!$AN$3:$AN$8),_xlfn.RANK.AVG(Summary!BV$3:BV$8,Summary!BV$3:BV$8,0)),0)</f>
        <v>-0.3772968873135194</v>
      </c>
      <c r="BV39">
        <f ca="1">IFERROR(CORREL(_xlfn.RANK.AVG(Summary!$AN$3:$AN$8,Summary!$AN$3:$AN$8),_xlfn.RANK.AVG(Summary!BW$3:BW$8,Summary!BW$3:BW$8,0)),0)</f>
        <v>0</v>
      </c>
      <c r="BW39">
        <f ca="1">IFERROR(CORREL(_xlfn.RANK.AVG(Summary!$AN$3:$AN$8,Summary!$AN$3:$AN$8),_xlfn.RANK.AVG(Summary!BX$3:BX$8,Summary!BX$3:BX$8,0)),0)</f>
        <v>-0.3772968873135194</v>
      </c>
      <c r="BX39">
        <f ca="1">IFERROR(CORREL(_xlfn.RANK.AVG(Summary!$AN$3:$AN$8,Summary!$AN$3:$AN$8),_xlfn.RANK.AVG(Summary!BY$3:BY$8,Summary!BY$3:BY$8,0)),0)</f>
        <v>-0.85749292571254421</v>
      </c>
      <c r="BY39">
        <f ca="1">IFERROR(CORREL(_xlfn.RANK.AVG(Summary!$AN$3:$AN$8,Summary!$AN$3:$AN$8),_xlfn.RANK.AVG(Summary!BZ$3:BZ$8,Summary!BZ$3:BZ$8,0)),0)</f>
        <v>0.46697378526961464</v>
      </c>
      <c r="BZ39">
        <f ca="1">IFERROR(CORREL(_xlfn.RANK.AVG(Summary!$AN$3:$AN$8,Summary!$AN$3:$AN$8),_xlfn.RANK.AVG(Summary!CA$3:CA$8,Summary!CA$3:CA$8,0)),0)</f>
        <v>0.85749292571254421</v>
      </c>
      <c r="CA39">
        <f ca="1">IFERROR(CORREL(_xlfn.RANK.AVG(Summary!$AN$3:$AN$8,Summary!$AN$3:$AN$8),_xlfn.RANK.AVG(Summary!CB$3:CB$8,Summary!CB$3:CB$8,0)),0)</f>
        <v>0.13719886811400706</v>
      </c>
    </row>
    <row r="40" spans="1:79">
      <c r="A40" s="4" t="s">
        <v>38</v>
      </c>
      <c r="B40">
        <f ca="1">IFERROR(CORREL(_xlfn.RANK.AVG(Summary!$AO$3:$AO$8,Summary!$AO$3:$AO$8),_xlfn.RANK.AVG(Summary!C$3:C$8,Summary!C$3:C$8,0)),0)</f>
        <v>0</v>
      </c>
      <c r="C40">
        <f ca="1">IFERROR(CORREL(_xlfn.RANK.AVG(Summary!$AO$3:$AO$8,Summary!$AO$3:$AO$8),_xlfn.RANK.AVG(Summary!D$3:D$8,Summary!D$3:D$8,0)),0)</f>
        <v>0</v>
      </c>
      <c r="D40">
        <f ca="1">IFERROR(CORREL(_xlfn.RANK.AVG(Summary!$AO$3:$AO$8,Summary!$AO$3:$AO$8),_xlfn.RANK.AVG(Summary!E$3:E$8,Summary!E$3:E$8,0)),0)</f>
        <v>0</v>
      </c>
      <c r="E40">
        <f ca="1">IFERROR(CORREL(_xlfn.RANK.AVG(Summary!$AO$3:$AO$8,Summary!$AO$3:$AO$8),_xlfn.RANK.AVG(Summary!F$3:F$8,Summary!F$3:F$8,0)),0)</f>
        <v>0</v>
      </c>
      <c r="F40">
        <f ca="1">IFERROR(CORREL(_xlfn.RANK.AVG(Summary!$AO$3:$AO$8,Summary!$AO$3:$AO$8),_xlfn.RANK.AVG(Summary!G$3:G$8,Summary!G$3:G$8,0)),0)</f>
        <v>0</v>
      </c>
      <c r="G40">
        <f ca="1">IFERROR(CORREL(_xlfn.RANK.AVG(Summary!$AO$3:$AO$8,Summary!$AO$3:$AO$8),_xlfn.RANK.AVG(Summary!H$3:H$8,Summary!H$3:H$8,0)),0)</f>
        <v>0</v>
      </c>
      <c r="H40">
        <f ca="1">IFERROR(CORREL(_xlfn.RANK.AVG(Summary!$AO$3:$AO$8,Summary!$AO$3:$AO$8),_xlfn.RANK.AVG(Summary!I$3:I$8,Summary!I$3:I$8,0)),0)</f>
        <v>0</v>
      </c>
      <c r="I40">
        <f ca="1">IFERROR(CORREL(_xlfn.RANK.AVG(Summary!$AO$3:$AO$8,Summary!$AO$3:$AO$8),_xlfn.RANK.AVG(Summary!J$3:J$8,Summary!J$3:J$8,0)),0)</f>
        <v>0</v>
      </c>
      <c r="J40">
        <f ca="1">IFERROR(CORREL(_xlfn.RANK.AVG(Summary!$AO$3:$AO$8,Summary!$AO$3:$AO$8),_xlfn.RANK.AVG(Summary!K$3:K$8,Summary!K$3:K$8,0)),0)</f>
        <v>0</v>
      </c>
      <c r="K40">
        <f ca="1">IFERROR(CORREL(_xlfn.RANK.AVG(Summary!$AO$3:$AO$8,Summary!$AO$3:$AO$8),_xlfn.RANK.AVG(Summary!L$3:L$8,Summary!L$3:L$8,0)),0)</f>
        <v>0</v>
      </c>
      <c r="L40">
        <f ca="1">IFERROR(CORREL(_xlfn.RANK.AVG(Summary!$AO$3:$AO$8,Summary!$AO$3:$AO$8),_xlfn.RANK.AVG(Summary!M$3:M$8,Summary!M$3:M$8,0)),0)</f>
        <v>0</v>
      </c>
      <c r="M40">
        <f ca="1">IFERROR(CORREL(_xlfn.RANK.AVG(Summary!$AO$3:$AO$8,Summary!$AO$3:$AO$8),_xlfn.RANK.AVG(Summary!N$3:N$8,Summary!N$3:N$8,0)),0)</f>
        <v>0</v>
      </c>
      <c r="N40">
        <f ca="1">IFERROR(CORREL(_xlfn.RANK.AVG(Summary!$AO$3:$AO$8,Summary!$AO$3:$AO$8),_xlfn.RANK.AVG(Summary!O$3:O$8,Summary!O$3:O$8,0)),0)</f>
        <v>0</v>
      </c>
      <c r="O40">
        <f ca="1">IFERROR(CORREL(_xlfn.RANK.AVG(Summary!$AO$3:$AO$8,Summary!$AO$3:$AO$8),_xlfn.RANK.AVG(Summary!P$3:P$8,Summary!P$3:P$8,0)),0)</f>
        <v>0</v>
      </c>
      <c r="P40">
        <f ca="1">IFERROR(CORREL(_xlfn.RANK.AVG(Summary!$AO$3:$AO$8,Summary!$AO$3:$AO$8),_xlfn.RANK.AVG(Summary!Q$3:Q$8,Summary!Q$3:Q$8,0)),0)</f>
        <v>0</v>
      </c>
      <c r="Q40">
        <f ca="1">IFERROR(CORREL(_xlfn.RANK.AVG(Summary!$AO$3:$AO$8,Summary!$AO$3:$AO$8),_xlfn.RANK.AVG(Summary!R$3:R$8,Summary!R$3:R$8,0)),0)</f>
        <v>0</v>
      </c>
      <c r="R40">
        <f ca="1">IFERROR(CORREL(_xlfn.RANK.AVG(Summary!$AO$3:$AO$8,Summary!$AO$3:$AO$8),_xlfn.RANK.AVG(Summary!S$3:S$8,Summary!S$3:S$8,0)),0)</f>
        <v>0</v>
      </c>
      <c r="S40">
        <f ca="1">IFERROR(CORREL(_xlfn.RANK.AVG(Summary!$AO$3:$AO$8,Summary!$AO$3:$AO$8),_xlfn.RANK.AVG(Summary!T$3:T$8,Summary!T$3:T$8,0)),0)</f>
        <v>0</v>
      </c>
      <c r="T40">
        <f ca="1">IFERROR(CORREL(_xlfn.RANK.AVG(Summary!$AO$3:$AO$8,Summary!$AO$3:$AO$8),_xlfn.RANK.AVG(Summary!U$3:U$8,Summary!U$3:U$8,0)),0)</f>
        <v>0</v>
      </c>
      <c r="U40">
        <f ca="1">IFERROR(CORREL(_xlfn.RANK.AVG(Summary!$AO$3:$AO$8,Summary!$AO$3:$AO$8),_xlfn.RANK.AVG(Summary!V$3:V$8,Summary!V$3:V$8,0)),0)</f>
        <v>0</v>
      </c>
      <c r="V40">
        <f ca="1">IFERROR(CORREL(_xlfn.RANK.AVG(Summary!$AO$3:$AO$8,Summary!$AO$3:$AO$8),_xlfn.RANK.AVG(Summary!W$3:W$8,Summary!W$3:W$8,0)),0)</f>
        <v>0</v>
      </c>
      <c r="W40">
        <f ca="1">IFERROR(CORREL(_xlfn.RANK.AVG(Summary!$AO$3:$AO$8,Summary!$AO$3:$AO$8),_xlfn.RANK.AVG(Summary!X$3:X$8,Summary!X$3:X$8,0)),0)</f>
        <v>0</v>
      </c>
      <c r="X40">
        <f ca="1">IFERROR(CORREL(_xlfn.RANK.AVG(Summary!$AO$3:$AO$8,Summary!$AO$3:$AO$8),_xlfn.RANK.AVG(Summary!Y$3:Y$8,Summary!Y$3:Y$8,0)),0)</f>
        <v>0</v>
      </c>
      <c r="Y40">
        <f ca="1">IFERROR(CORREL(_xlfn.RANK.AVG(Summary!$AO$3:$AO$8,Summary!$AO$3:$AO$8),_xlfn.RANK.AVG(Summary!Z$3:Z$8,Summary!Z$3:Z$8,0)),0)</f>
        <v>0</v>
      </c>
      <c r="Z40">
        <f ca="1">IFERROR(CORREL(_xlfn.RANK.AVG(Summary!$AO$3:$AO$8,Summary!$AO$3:$AO$8),_xlfn.RANK.AVG(Summary!AA$3:AA$8,Summary!AA$3:AA$8,0)),0)</f>
        <v>0</v>
      </c>
      <c r="AA40">
        <f ca="1">IFERROR(CORREL(_xlfn.RANK.AVG(Summary!$AO$3:$AO$8,Summary!$AO$3:$AO$8),_xlfn.RANK.AVG(Summary!AB$3:AB$8,Summary!AB$3:AB$8,0)),0)</f>
        <v>0</v>
      </c>
      <c r="AB40">
        <f ca="1">IFERROR(CORREL(_xlfn.RANK.AVG(Summary!$AO$3:$AO$8,Summary!$AO$3:$AO$8),_xlfn.RANK.AVG(Summary!AC$3:AC$8,Summary!AC$3:AC$8,0)),0)</f>
        <v>0</v>
      </c>
      <c r="AC40">
        <f ca="1">IFERROR(CORREL(_xlfn.RANK.AVG(Summary!$AO$3:$AO$8,Summary!$AO$3:$AO$8),_xlfn.RANK.AVG(Summary!AD$3:AD$8,Summary!AD$3:AD$8,0)),0)</f>
        <v>0</v>
      </c>
      <c r="AD40">
        <f ca="1">IFERROR(CORREL(_xlfn.RANK.AVG(Summary!$AO$3:$AO$8,Summary!$AO$3:$AO$8),_xlfn.RANK.AVG(Summary!AE$3:AE$8,Summary!AE$3:AE$8,0)),0)</f>
        <v>0</v>
      </c>
      <c r="AE40">
        <f ca="1">IFERROR(CORREL(_xlfn.RANK.AVG(Summary!$AO$3:$AO$8,Summary!$AO$3:$AO$8),_xlfn.RANK.AVG(Summary!AF$3:AF$8,Summary!AF$3:AF$8,0)),0)</f>
        <v>0</v>
      </c>
      <c r="AF40">
        <f ca="1">IFERROR(CORREL(_xlfn.RANK.AVG(Summary!$AO$3:$AO$8,Summary!$AO$3:$AO$8),_xlfn.RANK.AVG(Summary!AG$3:AG$8,Summary!AG$3:AG$8,0)),0)</f>
        <v>0</v>
      </c>
      <c r="AG40">
        <f ca="1">IFERROR(CORREL(_xlfn.RANK.AVG(Summary!$AO$3:$AO$8,Summary!$AO$3:$AO$8),_xlfn.RANK.AVG(Summary!AH$3:AH$8,Summary!AH$3:AH$8,0)),0)</f>
        <v>0</v>
      </c>
      <c r="AH40">
        <f ca="1">IFERROR(CORREL(_xlfn.RANK.AVG(Summary!$AO$3:$AO$8,Summary!$AO$3:$AO$8),_xlfn.RANK.AVG(Summary!AI$3:AI$8,Summary!AI$3:AI$8,0)),0)</f>
        <v>0</v>
      </c>
      <c r="AI40">
        <f ca="1">IFERROR(CORREL(_xlfn.RANK.AVG(Summary!$AO$3:$AO$8,Summary!$AO$3:$AO$8),_xlfn.RANK.AVG(Summary!AJ$3:AJ$8,Summary!AJ$3:AJ$8,0)),0)</f>
        <v>0</v>
      </c>
      <c r="AJ40">
        <f ca="1">IFERROR(CORREL(_xlfn.RANK.AVG(Summary!$AO$3:$AO$8,Summary!$AO$3:$AO$8),_xlfn.RANK.AVG(Summary!AK$3:AK$8,Summary!AK$3:AK$8,0)),0)</f>
        <v>0</v>
      </c>
      <c r="AK40">
        <f ca="1">IFERROR(CORREL(_xlfn.RANK.AVG(Summary!$AO$3:$AO$8,Summary!$AO$3:$AO$8),_xlfn.RANK.AVG(Summary!AL$3:AL$8,Summary!AL$3:AL$8,0)),0)</f>
        <v>0</v>
      </c>
      <c r="AL40">
        <f ca="1">IFERROR(CORREL(_xlfn.RANK.AVG(Summary!$AO$3:$AO$8,Summary!$AO$3:$AO$8),_xlfn.RANK.AVG(Summary!AM$3:AM$8,Summary!AM$3:AM$8,0)),0)</f>
        <v>0</v>
      </c>
      <c r="AM40">
        <f ca="1">IFERROR(CORREL(_xlfn.RANK.AVG(Summary!$AO$3:$AO$8,Summary!$AO$3:$AO$8),_xlfn.RANK.AVG(Summary!AN$3:AN$8,Summary!AN$3:AN$8,0)),0)</f>
        <v>0</v>
      </c>
      <c r="AN40">
        <f ca="1">IFERROR(CORREL(_xlfn.RANK.AVG(Summary!$AO$3:$AO$8,Summary!$AO$3:$AO$8),_xlfn.RANK.AVG(Summary!AO$3:AO$8,Summary!AO$3:AO$8,0)),0)</f>
        <v>0</v>
      </c>
      <c r="AO40">
        <f ca="1">IFERROR(CORREL(_xlfn.RANK.AVG(Summary!$AO$3:$AO$8,Summary!$AO$3:$AO$8),_xlfn.RANK.AVG(Summary!AP$3:AP$8,Summary!AP$3:AP$8,0)),0)</f>
        <v>0</v>
      </c>
      <c r="AP40">
        <f ca="1">IFERROR(CORREL(_xlfn.RANK.AVG(Summary!$AO$3:$AO$8,Summary!$AO$3:$AO$8),_xlfn.RANK.AVG(Summary!AQ$3:AQ$8,Summary!AQ$3:AQ$8,0)),0)</f>
        <v>0</v>
      </c>
      <c r="AQ40">
        <f ca="1">IFERROR(CORREL(_xlfn.RANK.AVG(Summary!$AO$3:$AO$8,Summary!$AO$3:$AO$8),_xlfn.RANK.AVG(Summary!AR$3:AR$8,Summary!AR$3:AR$8,0)),0)</f>
        <v>0</v>
      </c>
      <c r="AR40">
        <f ca="1">IFERROR(CORREL(_xlfn.RANK.AVG(Summary!$AO$3:$AO$8,Summary!$AO$3:$AO$8),_xlfn.RANK.AVG(Summary!AS$3:AS$8,Summary!AS$3:AS$8,0)),0)</f>
        <v>0</v>
      </c>
      <c r="AS40">
        <f ca="1">IFERROR(CORREL(_xlfn.RANK.AVG(Summary!$AO$3:$AO$8,Summary!$AO$3:$AO$8),_xlfn.RANK.AVG(Summary!AT$3:AT$8,Summary!AT$3:AT$8,0)),0)</f>
        <v>0</v>
      </c>
      <c r="AT40">
        <f ca="1">IFERROR(CORREL(_xlfn.RANK.AVG(Summary!$AO$3:$AO$8,Summary!$AO$3:$AO$8),_xlfn.RANK.AVG(Summary!AU$3:AU$8,Summary!AU$3:AU$8,0)),0)</f>
        <v>0</v>
      </c>
      <c r="AU40">
        <f ca="1">IFERROR(CORREL(_xlfn.RANK.AVG(Summary!$AO$3:$AO$8,Summary!$AO$3:$AO$8),_xlfn.RANK.AVG(Summary!AV$3:AV$8,Summary!AV$3:AV$8,0)),0)</f>
        <v>0</v>
      </c>
      <c r="AV40">
        <f ca="1">IFERROR(CORREL(_xlfn.RANK.AVG(Summary!$AO$3:$AO$8,Summary!$AO$3:$AO$8),_xlfn.RANK.AVG(Summary!AW$3:AW$8,Summary!AW$3:AW$8,0)),0)</f>
        <v>0</v>
      </c>
      <c r="AW40">
        <f ca="1">IFERROR(CORREL(_xlfn.RANK.AVG(Summary!$AO$3:$AO$8,Summary!$AO$3:$AO$8),_xlfn.RANK.AVG(Summary!AX$3:AX$8,Summary!AX$3:AX$8,0)),0)</f>
        <v>0</v>
      </c>
      <c r="AX40">
        <f ca="1">IFERROR(CORREL(_xlfn.RANK.AVG(Summary!$AO$3:$AO$8,Summary!$AO$3:$AO$8),_xlfn.RANK.AVG(Summary!AY$3:AY$8,Summary!AY$3:AY$8,0)),0)</f>
        <v>0</v>
      </c>
      <c r="AY40">
        <f ca="1">IFERROR(CORREL(_xlfn.RANK.AVG(Summary!$AO$3:$AO$8,Summary!$AO$3:$AO$8),_xlfn.RANK.AVG(Summary!AZ$3:AZ$8,Summary!AZ$3:AZ$8,0)),0)</f>
        <v>0</v>
      </c>
      <c r="AZ40">
        <f ca="1">IFERROR(CORREL(_xlfn.RANK.AVG(Summary!$AO$3:$AO$8,Summary!$AO$3:$AO$8),_xlfn.RANK.AVG(Summary!BA$3:BA$8,Summary!BA$3:BA$8,0)),0)</f>
        <v>0</v>
      </c>
      <c r="BA40">
        <f ca="1">IFERROR(CORREL(_xlfn.RANK.AVG(Summary!$AO$3:$AO$8,Summary!$AO$3:$AO$8),_xlfn.RANK.AVG(Summary!BB$3:BB$8,Summary!BB$3:BB$8,0)),0)</f>
        <v>0</v>
      </c>
      <c r="BB40">
        <f ca="1">IFERROR(CORREL(_xlfn.RANK.AVG(Summary!$AO$3:$AO$8,Summary!$AO$3:$AO$8),_xlfn.RANK.AVG(Summary!BC$3:BC$8,Summary!BC$3:BC$8,0)),0)</f>
        <v>0</v>
      </c>
      <c r="BC40">
        <f ca="1">IFERROR(CORREL(_xlfn.RANK.AVG(Summary!$AO$3:$AO$8,Summary!$AO$3:$AO$8),_xlfn.RANK.AVG(Summary!BD$3:BD$8,Summary!BD$3:BD$8,0)),0)</f>
        <v>0</v>
      </c>
      <c r="BD40">
        <f ca="1">IFERROR(CORREL(_xlfn.RANK.AVG(Summary!$AO$3:$AO$8,Summary!$AO$3:$AO$8),_xlfn.RANK.AVG(Summary!BE$3:BE$8,Summary!BE$3:BE$8,0)),0)</f>
        <v>0</v>
      </c>
      <c r="BE40">
        <f ca="1">IFERROR(CORREL(_xlfn.RANK.AVG(Summary!$AO$3:$AO$8,Summary!$AO$3:$AO$8),_xlfn.RANK.AVG(Summary!BF$3:BF$8,Summary!BF$3:BF$8,0)),0)</f>
        <v>0</v>
      </c>
      <c r="BF40">
        <f ca="1">IFERROR(CORREL(_xlfn.RANK.AVG(Summary!$AO$3:$AO$8,Summary!$AO$3:$AO$8),_xlfn.RANK.AVG(Summary!BG$3:BG$8,Summary!BG$3:BG$8,0)),0)</f>
        <v>0</v>
      </c>
      <c r="BG40">
        <f ca="1">IFERROR(CORREL(_xlfn.RANK.AVG(Summary!$AO$3:$AO$8,Summary!$AO$3:$AO$8),_xlfn.RANK.AVG(Summary!BH$3:BH$8,Summary!BH$3:BH$8,0)),0)</f>
        <v>0</v>
      </c>
      <c r="BH40">
        <f ca="1">IFERROR(CORREL(_xlfn.RANK.AVG(Summary!$AO$3:$AO$8,Summary!$AO$3:$AO$8),_xlfn.RANK.AVG(Summary!BI$3:BI$8,Summary!BI$3:BI$8,0)),0)</f>
        <v>0</v>
      </c>
      <c r="BI40">
        <f ca="1">IFERROR(CORREL(_xlfn.RANK.AVG(Summary!$AO$3:$AO$8,Summary!$AO$3:$AO$8),_xlfn.RANK.AVG(Summary!BJ$3:BJ$8,Summary!BJ$3:BJ$8,0)),0)</f>
        <v>0</v>
      </c>
      <c r="BJ40">
        <f ca="1">IFERROR(CORREL(_xlfn.RANK.AVG(Summary!$AO$3:$AO$8,Summary!$AO$3:$AO$8),_xlfn.RANK.AVG(Summary!BK$3:BK$8,Summary!BK$3:BK$8,0)),0)</f>
        <v>0</v>
      </c>
      <c r="BK40">
        <f ca="1">IFERROR(CORREL(_xlfn.RANK.AVG(Summary!$AO$3:$AO$8,Summary!$AO$3:$AO$8),_xlfn.RANK.AVG(Summary!BL$3:BL$8,Summary!BL$3:BL$8,0)),0)</f>
        <v>0</v>
      </c>
      <c r="BL40">
        <f ca="1">IFERROR(CORREL(_xlfn.RANK.AVG(Summary!$AO$3:$AO$8,Summary!$AO$3:$AO$8),_xlfn.RANK.AVG(Summary!BM$3:BM$8,Summary!BM$3:BM$8,0)),0)</f>
        <v>0</v>
      </c>
      <c r="BM40">
        <f ca="1">IFERROR(CORREL(_xlfn.RANK.AVG(Summary!$AO$3:$AO$8,Summary!$AO$3:$AO$8),_xlfn.RANK.AVG(Summary!BN$3:BN$8,Summary!BN$3:BN$8,0)),0)</f>
        <v>0</v>
      </c>
      <c r="BN40">
        <f ca="1">IFERROR(CORREL(_xlfn.RANK.AVG(Summary!$AO$3:$AO$8,Summary!$AO$3:$AO$8),_xlfn.RANK.AVG(Summary!BO$3:BO$8,Summary!BO$3:BO$8,0)),0)</f>
        <v>0</v>
      </c>
      <c r="BO40">
        <f ca="1">IFERROR(CORREL(_xlfn.RANK.AVG(Summary!$AO$3:$AO$8,Summary!$AO$3:$AO$8),_xlfn.RANK.AVG(Summary!BP$3:BP$8,Summary!BP$3:BP$8,0)),0)</f>
        <v>0</v>
      </c>
      <c r="BP40">
        <f ca="1">IFERROR(CORREL(_xlfn.RANK.AVG(Summary!$AO$3:$AO$8,Summary!$AO$3:$AO$8),_xlfn.RANK.AVG(Summary!BQ$3:BQ$8,Summary!BQ$3:BQ$8,0)),0)</f>
        <v>0</v>
      </c>
      <c r="BQ40">
        <f ca="1">IFERROR(CORREL(_xlfn.RANK.AVG(Summary!$AO$3:$AO$8,Summary!$AO$3:$AO$8),_xlfn.RANK.AVG(Summary!BR$3:BR$8,Summary!BR$3:BR$8,0)),0)</f>
        <v>0</v>
      </c>
      <c r="BR40">
        <f ca="1">IFERROR(CORREL(_xlfn.RANK.AVG(Summary!$AO$3:$AO$8,Summary!$AO$3:$AO$8),_xlfn.RANK.AVG(Summary!BS$3:BS$8,Summary!BS$3:BS$8,0)),0)</f>
        <v>0</v>
      </c>
      <c r="BS40">
        <f ca="1">IFERROR(CORREL(_xlfn.RANK.AVG(Summary!$AO$3:$AO$8,Summary!$AO$3:$AO$8),_xlfn.RANK.AVG(Summary!BT$3:BT$8,Summary!BT$3:BT$8,0)),0)</f>
        <v>0</v>
      </c>
      <c r="BT40">
        <f ca="1">IFERROR(CORREL(_xlfn.RANK.AVG(Summary!$AO$3:$AO$8,Summary!$AO$3:$AO$8),_xlfn.RANK.AVG(Summary!BU$3:BU$8,Summary!BU$3:BU$8,0)),0)</f>
        <v>0</v>
      </c>
      <c r="BU40">
        <f ca="1">IFERROR(CORREL(_xlfn.RANK.AVG(Summary!$AO$3:$AO$8,Summary!$AO$3:$AO$8),_xlfn.RANK.AVG(Summary!BV$3:BV$8,Summary!BV$3:BV$8,0)),0)</f>
        <v>0</v>
      </c>
      <c r="BV40">
        <f ca="1">IFERROR(CORREL(_xlfn.RANK.AVG(Summary!$AO$3:$AO$8,Summary!$AO$3:$AO$8),_xlfn.RANK.AVG(Summary!BW$3:BW$8,Summary!BW$3:BW$8,0)),0)</f>
        <v>0</v>
      </c>
      <c r="BW40">
        <f ca="1">IFERROR(CORREL(_xlfn.RANK.AVG(Summary!$AO$3:$AO$8,Summary!$AO$3:$AO$8),_xlfn.RANK.AVG(Summary!BX$3:BX$8,Summary!BX$3:BX$8,0)),0)</f>
        <v>0</v>
      </c>
      <c r="BX40">
        <f ca="1">IFERROR(CORREL(_xlfn.RANK.AVG(Summary!$AO$3:$AO$8,Summary!$AO$3:$AO$8),_xlfn.RANK.AVG(Summary!BY$3:BY$8,Summary!BY$3:BY$8,0)),0)</f>
        <v>0</v>
      </c>
      <c r="BY40">
        <f ca="1">IFERROR(CORREL(_xlfn.RANK.AVG(Summary!$AO$3:$AO$8,Summary!$AO$3:$AO$8),_xlfn.RANK.AVG(Summary!BZ$3:BZ$8,Summary!BZ$3:BZ$8,0)),0)</f>
        <v>0</v>
      </c>
      <c r="BZ40">
        <f ca="1">IFERROR(CORREL(_xlfn.RANK.AVG(Summary!$AO$3:$AO$8,Summary!$AO$3:$AO$8),_xlfn.RANK.AVG(Summary!CA$3:CA$8,Summary!CA$3:CA$8,0)),0)</f>
        <v>0</v>
      </c>
      <c r="CA40">
        <f ca="1">IFERROR(CORREL(_xlfn.RANK.AVG(Summary!$AO$3:$AO$8,Summary!$AO$3:$AO$8),_xlfn.RANK.AVG(Summary!CB$3:CB$8,Summary!CB$3:CB$8,0)),0)</f>
        <v>0</v>
      </c>
    </row>
    <row r="41" spans="1:79">
      <c r="A41" s="4" t="s">
        <v>13</v>
      </c>
      <c r="B41">
        <f ca="1">IFERROR(CORREL(_xlfn.RANK.AVG(Summary!$AP$3:$AP$8,Summary!$AP$3:$AP$8),_xlfn.RANK.AVG(Summary!C$3:C$8,Summary!C$3:C$8,0)),0)</f>
        <v>0.6866436491305119</v>
      </c>
      <c r="C41">
        <f ca="1">IFERROR(CORREL(_xlfn.RANK.AVG(Summary!$AP$3:$AP$8,Summary!$AP$3:$AP$8),_xlfn.RANK.AVG(Summary!D$3:D$8,Summary!D$3:D$8,0)),0)</f>
        <v>0.6866436491305119</v>
      </c>
      <c r="D41">
        <f ca="1">IFERROR(CORREL(_xlfn.RANK.AVG(Summary!$AP$3:$AP$8,Summary!$AP$3:$AP$8),_xlfn.RANK.AVG(Summary!E$3:E$8,Summary!E$3:E$8,0)),0)</f>
        <v>0.76470588235294101</v>
      </c>
      <c r="E41">
        <f ca="1">IFERROR(CORREL(_xlfn.RANK.AVG(Summary!$AP$3:$AP$8,Summary!$AP$3:$AP$8),_xlfn.RANK.AVG(Summary!F$3:F$8,Summary!F$3:F$8,0)),0)</f>
        <v>5.8823529411764691E-2</v>
      </c>
      <c r="F41">
        <f ca="1">IFERROR(CORREL(_xlfn.RANK.AVG(Summary!$AP$3:$AP$8,Summary!$AP$3:$AP$8),_xlfn.RANK.AVG(Summary!G$3:G$8,Summary!G$3:G$8,0)),0)</f>
        <v>0.76470588235294101</v>
      </c>
      <c r="G41">
        <f ca="1">IFERROR(CORREL(_xlfn.RANK.AVG(Summary!$AP$3:$AP$8,Summary!$AP$3:$AP$8),_xlfn.RANK.AVG(Summary!H$3:H$8,Summary!H$3:H$8,0)),0)</f>
        <v>0.76470588235294101</v>
      </c>
      <c r="H41">
        <f ca="1">IFERROR(CORREL(_xlfn.RANK.AVG(Summary!$AP$3:$AP$8,Summary!$AP$3:$AP$8),_xlfn.RANK.AVG(Summary!I$3:I$8,Summary!I$3:I$8,0)),0)</f>
        <v>-0.64705882352941158</v>
      </c>
      <c r="I41">
        <f ca="1">IFERROR(CORREL(_xlfn.RANK.AVG(Summary!$AP$3:$AP$8,Summary!$AP$3:$AP$8),_xlfn.RANK.AVG(Summary!J$3:J$8,Summary!J$3:J$8,0)),0)</f>
        <v>0.76470588235294101</v>
      </c>
      <c r="J41">
        <f ca="1">IFERROR(CORREL(_xlfn.RANK.AVG(Summary!$AP$3:$AP$8,Summary!$AP$3:$AP$8),_xlfn.RANK.AVG(Summary!K$3:K$8,Summary!K$3:K$8,0)),0)</f>
        <v>0.58823529411764697</v>
      </c>
      <c r="K41">
        <f ca="1">IFERROR(CORREL(_xlfn.RANK.AVG(Summary!$AP$3:$AP$8,Summary!$AP$3:$AP$8),_xlfn.RANK.AVG(Summary!L$3:L$8,Summary!L$3:L$8,0)),0)</f>
        <v>-0.64705882352941158</v>
      </c>
      <c r="L41">
        <f ca="1">IFERROR(CORREL(_xlfn.RANK.AVG(Summary!$AP$3:$AP$8,Summary!$AP$3:$AP$8),_xlfn.RANK.AVG(Summary!M$3:M$8,Summary!M$3:M$8,0)),0)</f>
        <v>-5.8823529411764691E-2</v>
      </c>
      <c r="M41">
        <f ca="1">IFERROR(CORREL(_xlfn.RANK.AVG(Summary!$AP$3:$AP$8,Summary!$AP$3:$AP$8),_xlfn.RANK.AVG(Summary!N$3:N$8,Summary!N$3:N$8,0)),0)</f>
        <v>-0.64705882352941158</v>
      </c>
      <c r="N41">
        <f ca="1">IFERROR(CORREL(_xlfn.RANK.AVG(Summary!$AP$3:$AP$8,Summary!$AP$3:$AP$8),_xlfn.RANK.AVG(Summary!O$3:O$8,Summary!O$3:O$8,0)),0)</f>
        <v>-0.39852669849304284</v>
      </c>
      <c r="O41">
        <f ca="1">IFERROR(CORREL(_xlfn.RANK.AVG(Summary!$AP$3:$AP$8,Summary!$AP$3:$AP$8),_xlfn.RANK.AVG(Summary!P$3:P$8,Summary!P$3:P$8,0)),0)</f>
        <v>-0.39852669849304284</v>
      </c>
      <c r="P41">
        <f ca="1">IFERROR(CORREL(_xlfn.RANK.AVG(Summary!$AP$3:$AP$8,Summary!$AP$3:$AP$8),_xlfn.RANK.AVG(Summary!Q$3:Q$8,Summary!Q$3:Q$8,0)),0)</f>
        <v>0.74635179253316508</v>
      </c>
      <c r="Q41">
        <f ca="1">IFERROR(CORREL(_xlfn.RANK.AVG(Summary!$AP$3:$AP$8,Summary!$AP$3:$AP$8),_xlfn.RANK.AVG(Summary!R$3:R$8,Summary!R$3:R$8,0)),0)</f>
        <v>0.44589632137052287</v>
      </c>
      <c r="R41">
        <f ca="1">IFERROR(CORREL(_xlfn.RANK.AVG(Summary!$AP$3:$AP$8,Summary!$AP$3:$AP$8),_xlfn.RANK.AVG(Summary!S$3:S$8,Summary!S$3:S$8,0)),0)</f>
        <v>0.708447269178752</v>
      </c>
      <c r="S41">
        <f ca="1">IFERROR(CORREL(_xlfn.RANK.AVG(Summary!$AP$3:$AP$8,Summary!$AP$3:$AP$8),_xlfn.RANK.AVG(Summary!T$3:T$8,Summary!T$3:T$8,0)),0)</f>
        <v>0.3772968873135194</v>
      </c>
      <c r="T41">
        <f ca="1">IFERROR(CORREL(_xlfn.RANK.AVG(Summary!$AP$3:$AP$8,Summary!$AP$3:$AP$8),_xlfn.RANK.AVG(Summary!U$3:U$8,Summary!U$3:U$8,0)),0)</f>
        <v>-0.44589632137052287</v>
      </c>
      <c r="U41">
        <f ca="1">IFERROR(CORREL(_xlfn.RANK.AVG(Summary!$AP$3:$AP$8,Summary!$AP$3:$AP$8),_xlfn.RANK.AVG(Summary!V$3:V$8,Summary!V$3:V$8,0)),0)</f>
        <v>-0.13284223283101429</v>
      </c>
      <c r="V41">
        <f ca="1">IFERROR(CORREL(_xlfn.RANK.AVG(Summary!$AP$3:$AP$8,Summary!$AP$3:$AP$8),_xlfn.RANK.AVG(Summary!W$3:W$8,Summary!W$3:W$8,0)),0)</f>
        <v>0.6866436491305119</v>
      </c>
      <c r="W41">
        <f ca="1">IFERROR(CORREL(_xlfn.RANK.AVG(Summary!$AP$3:$AP$8,Summary!$AP$3:$AP$8),_xlfn.RANK.AVG(Summary!X$3:X$8,Summary!X$3:X$8,0)),0)</f>
        <v>-0.82352941176470573</v>
      </c>
      <c r="X41">
        <f ca="1">IFERROR(CORREL(_xlfn.RANK.AVG(Summary!$AP$3:$AP$8,Summary!$AP$3:$AP$8),_xlfn.RANK.AVG(Summary!Y$3:Y$8,Summary!Y$3:Y$8,0)),0)</f>
        <v>-0.82352941176470573</v>
      </c>
      <c r="Y41">
        <f ca="1">IFERROR(CORREL(_xlfn.RANK.AVG(Summary!$AP$3:$AP$8,Summary!$AP$3:$AP$8),_xlfn.RANK.AVG(Summary!Z$3:Z$8,Summary!Z$3:Z$8,0)),0)</f>
        <v>-0.3772968873135194</v>
      </c>
      <c r="Z41">
        <f ca="1">IFERROR(CORREL(_xlfn.RANK.AVG(Summary!$AP$3:$AP$8,Summary!$AP$3:$AP$8),_xlfn.RANK.AVG(Summary!AA$3:AA$8,Summary!AA$3:AA$8,0)),0)</f>
        <v>0</v>
      </c>
      <c r="AA41">
        <f ca="1">IFERROR(CORREL(_xlfn.RANK.AVG(Summary!$AP$3:$AP$8,Summary!$AP$3:$AP$8),_xlfn.RANK.AVG(Summary!AB$3:AB$8,Summary!AB$3:AB$8,0)),0)</f>
        <v>-0.89325960026886109</v>
      </c>
      <c r="AB41">
        <f ca="1">IFERROR(CORREL(_xlfn.RANK.AVG(Summary!$AP$3:$AP$8,Summary!$AP$3:$AP$8),_xlfn.RANK.AVG(Summary!AC$3:AC$8,Summary!AC$3:AC$8,0)),0)</f>
        <v>0</v>
      </c>
      <c r="AC41">
        <f ca="1">IFERROR(CORREL(_xlfn.RANK.AVG(Summary!$AP$3:$AP$8,Summary!$AP$3:$AP$8),_xlfn.RANK.AVG(Summary!AD$3:AD$8,Summary!AD$3:AD$8,0)),0)</f>
        <v>-0.3772968873135194</v>
      </c>
      <c r="AD41">
        <f ca="1">IFERROR(CORREL(_xlfn.RANK.AVG(Summary!$AP$3:$AP$8,Summary!$AP$3:$AP$8),_xlfn.RANK.AVG(Summary!AE$3:AE$8,Summary!AE$3:AE$8,0)),0)</f>
        <v>0.58823529411764697</v>
      </c>
      <c r="AE41">
        <f ca="1">IFERROR(CORREL(_xlfn.RANK.AVG(Summary!$AP$3:$AP$8,Summary!$AP$3:$AP$8),_xlfn.RANK.AVG(Summary!AF$3:AF$8,Summary!AF$3:AF$8,0)),0)</f>
        <v>0</v>
      </c>
      <c r="AF41">
        <f ca="1">IFERROR(CORREL(_xlfn.RANK.AVG(Summary!$AP$3:$AP$8,Summary!$AP$3:$AP$8),_xlfn.RANK.AVG(Summary!AG$3:AG$8,Summary!AG$3:AG$8,0)),0)</f>
        <v>0.74635179253316508</v>
      </c>
      <c r="AG41">
        <f ca="1">IFERROR(CORREL(_xlfn.RANK.AVG(Summary!$AP$3:$AP$8,Summary!$AP$3:$AP$8),_xlfn.RANK.AVG(Summary!AH$3:AH$8,Summary!AH$3:AH$8,0)),0)</f>
        <v>-0.13284223283101429</v>
      </c>
      <c r="AH41">
        <f ca="1">IFERROR(CORREL(_xlfn.RANK.AVG(Summary!$AP$3:$AP$8,Summary!$AP$3:$AP$8),_xlfn.RANK.AVG(Summary!AI$3:AI$8,Summary!AI$3:AI$8,0)),0)</f>
        <v>0.44589632137052287</v>
      </c>
      <c r="AI41">
        <f ca="1">IFERROR(CORREL(_xlfn.RANK.AVG(Summary!$AP$3:$AP$8,Summary!$AP$3:$AP$8),_xlfn.RANK.AVG(Summary!AJ$3:AJ$8,Summary!AJ$3:AJ$8,0)),0)</f>
        <v>-0.68599434057003528</v>
      </c>
      <c r="AJ41">
        <f ca="1">IFERROR(CORREL(_xlfn.RANK.AVG(Summary!$AP$3:$AP$8,Summary!$AP$3:$AP$8),_xlfn.RANK.AVG(Summary!AK$3:AK$8,Summary!AK$3:AK$8,0)),0)</f>
        <v>0</v>
      </c>
      <c r="AK41">
        <f ca="1">IFERROR(CORREL(_xlfn.RANK.AVG(Summary!$AP$3:$AP$8,Summary!$AP$3:$AP$8),_xlfn.RANK.AVG(Summary!AL$3:AL$8,Summary!AL$3:AL$8,0)),0)</f>
        <v>0.13284223283101429</v>
      </c>
      <c r="AL41">
        <f ca="1">IFERROR(CORREL(_xlfn.RANK.AVG(Summary!$AP$3:$AP$8,Summary!$AP$3:$AP$8),_xlfn.RANK.AVG(Summary!AM$3:AM$8,Summary!AM$3:AM$8,0)),0)</f>
        <v>0.74635179253316508</v>
      </c>
      <c r="AM41">
        <f ca="1">IFERROR(CORREL(_xlfn.RANK.AVG(Summary!$AP$3:$AP$8,Summary!$AP$3:$AP$8),_xlfn.RANK.AVG(Summary!AN$3:AN$8,Summary!AN$3:AN$8,0)),0)</f>
        <v>0.3772968873135194</v>
      </c>
      <c r="AN41">
        <f ca="1">IFERROR(CORREL(_xlfn.RANK.AVG(Summary!$AP$3:$AP$8,Summary!$AP$3:$AP$8),_xlfn.RANK.AVG(Summary!AO$3:AO$8,Summary!AO$3:AO$8,0)),0)</f>
        <v>0</v>
      </c>
      <c r="AO41">
        <f ca="1">IFERROR(CORREL(_xlfn.RANK.AVG(Summary!$AP$3:$AP$8,Summary!$AP$3:$AP$8),_xlfn.RANK.AVG(Summary!AP$3:AP$8,Summary!AP$3:AP$8,0)),0)</f>
        <v>0.99999999999999989</v>
      </c>
      <c r="AP41">
        <f ca="1">IFERROR(CORREL(_xlfn.RANK.AVG(Summary!$AP$3:$AP$8,Summary!$AP$3:$AP$8),_xlfn.RANK.AVG(Summary!AQ$3:AQ$8,Summary!AQ$3:AQ$8,0)),0)</f>
        <v>0</v>
      </c>
      <c r="AQ41">
        <f ca="1">IFERROR(CORREL(_xlfn.RANK.AVG(Summary!$AP$3:$AP$8,Summary!$AP$3:$AP$8),_xlfn.RANK.AVG(Summary!AR$3:AR$8,Summary!AR$3:AR$8,0)),0)</f>
        <v>0.94117647058823506</v>
      </c>
      <c r="AR41">
        <f ca="1">IFERROR(CORREL(_xlfn.RANK.AVG(Summary!$AP$3:$AP$8,Summary!$AP$3:$AP$8),_xlfn.RANK.AVG(Summary!AS$3:AS$8,Summary!AS$3:AS$8,0)),0)</f>
        <v>-0.74635179253316508</v>
      </c>
      <c r="AS41">
        <f ca="1">IFERROR(CORREL(_xlfn.RANK.AVG(Summary!$AP$3:$AP$8,Summary!$AP$3:$AP$8),_xlfn.RANK.AVG(Summary!AT$3:AT$8,Summary!AT$3:AT$8,0)),0)</f>
        <v>0</v>
      </c>
      <c r="AT41">
        <f ca="1">IFERROR(CORREL(_xlfn.RANK.AVG(Summary!$AP$3:$AP$8,Summary!$AP$3:$AP$8),_xlfn.RANK.AVG(Summary!AU$3:AU$8,Summary!AU$3:AU$8,0)),0)</f>
        <v>0.44589632137052287</v>
      </c>
      <c r="AU41">
        <f ca="1">IFERROR(CORREL(_xlfn.RANK.AVG(Summary!$AP$3:$AP$8,Summary!$AP$3:$AP$8),_xlfn.RANK.AVG(Summary!AV$3:AV$8,Summary!AV$3:AV$8,0)),0)</f>
        <v>0.89325960026886109</v>
      </c>
      <c r="AV41">
        <f ca="1">IFERROR(CORREL(_xlfn.RANK.AVG(Summary!$AP$3:$AP$8,Summary!$AP$3:$AP$8),_xlfn.RANK.AVG(Summary!AW$3:AW$8,Summary!AW$3:AW$8,0)),0)</f>
        <v>0.89325960026886109</v>
      </c>
      <c r="AW41">
        <f ca="1">IFERROR(CORREL(_xlfn.RANK.AVG(Summary!$AP$3:$AP$8,Summary!$AP$3:$AP$8),_xlfn.RANK.AVG(Summary!AX$3:AX$8,Summary!AX$3:AX$8,0)),0)</f>
        <v>0.89325960026886109</v>
      </c>
      <c r="AX41">
        <f ca="1">IFERROR(CORREL(_xlfn.RANK.AVG(Summary!$AP$3:$AP$8,Summary!$AP$3:$AP$8),_xlfn.RANK.AVG(Summary!AY$3:AY$8,Summary!AY$3:AY$8,0)),0)</f>
        <v>-0.89325960026886109</v>
      </c>
      <c r="AY41">
        <f ca="1">IFERROR(CORREL(_xlfn.RANK.AVG(Summary!$AP$3:$AP$8,Summary!$AP$3:$AP$8),_xlfn.RANK.AVG(Summary!AZ$3:AZ$8,Summary!AZ$3:AZ$8,0)),0)</f>
        <v>0.64705882352941158</v>
      </c>
      <c r="AZ41">
        <f ca="1">IFERROR(CORREL(_xlfn.RANK.AVG(Summary!$AP$3:$AP$8,Summary!$AP$3:$AP$8),_xlfn.RANK.AVG(Summary!BA$3:BA$8,Summary!BA$3:BA$8,0)),0)</f>
        <v>0</v>
      </c>
      <c r="BA41">
        <f ca="1">IFERROR(CORREL(_xlfn.RANK.AVG(Summary!$AP$3:$AP$8,Summary!$AP$3:$AP$8),_xlfn.RANK.AVG(Summary!BB$3:BB$8,Summary!BB$3:BB$8,0)),0)</f>
        <v>-0.76470588235294101</v>
      </c>
      <c r="BB41">
        <f ca="1">IFERROR(CORREL(_xlfn.RANK.AVG(Summary!$AP$3:$AP$8,Summary!$AP$3:$AP$8),_xlfn.RANK.AVG(Summary!BC$3:BC$8,Summary!BC$3:BC$8,0)),0)</f>
        <v>0.42008402520840288</v>
      </c>
      <c r="BC41">
        <f ca="1">IFERROR(CORREL(_xlfn.RANK.AVG(Summary!$AP$3:$AP$8,Summary!$AP$3:$AP$8),_xlfn.RANK.AVG(Summary!BD$3:BD$8,Summary!BD$3:BD$8,0)),0)</f>
        <v>0.52941176470588225</v>
      </c>
      <c r="BD41">
        <f ca="1">IFERROR(CORREL(_xlfn.RANK.AVG(Summary!$AP$3:$AP$8,Summary!$AP$3:$AP$8),_xlfn.RANK.AVG(Summary!BE$3:BE$8,Summary!BE$3:BE$8,0)),0)</f>
        <v>-0.82352941176470573</v>
      </c>
      <c r="BE41">
        <f ca="1">IFERROR(CORREL(_xlfn.RANK.AVG(Summary!$AP$3:$AP$8,Summary!$AP$3:$AP$8),_xlfn.RANK.AVG(Summary!BF$3:BF$8,Summary!BF$3:BF$8,0)),0)</f>
        <v>-0.76470588235294101</v>
      </c>
      <c r="BF41">
        <f ca="1">IFERROR(CORREL(_xlfn.RANK.AVG(Summary!$AP$3:$AP$8,Summary!$AP$3:$AP$8),_xlfn.RANK.AVG(Summary!BG$3:BG$8,Summary!BG$3:BG$8,0)),0)</f>
        <v>-0.82352941176470573</v>
      </c>
      <c r="BG41">
        <f ca="1">IFERROR(CORREL(_xlfn.RANK.AVG(Summary!$AP$3:$AP$8,Summary!$AP$3:$AP$8),_xlfn.RANK.AVG(Summary!BH$3:BH$8,Summary!BH$3:BH$8,0)),0)</f>
        <v>-0.64705882352941158</v>
      </c>
      <c r="BH41">
        <f ca="1">IFERROR(CORREL(_xlfn.RANK.AVG(Summary!$AP$3:$AP$8,Summary!$AP$3:$AP$8),_xlfn.RANK.AVG(Summary!BI$3:BI$8,Summary!BI$3:BI$8,0)),0)</f>
        <v>0</v>
      </c>
      <c r="BI41">
        <f ca="1">IFERROR(CORREL(_xlfn.RANK.AVG(Summary!$AP$3:$AP$8,Summary!$AP$3:$AP$8),_xlfn.RANK.AVG(Summary!BJ$3:BJ$8,Summary!BJ$3:BJ$8,0)),0)</f>
        <v>0</v>
      </c>
      <c r="BJ41">
        <f ca="1">IFERROR(CORREL(_xlfn.RANK.AVG(Summary!$AP$3:$AP$8,Summary!$AP$3:$AP$8),_xlfn.RANK.AVG(Summary!BK$3:BK$8,Summary!BK$3:BK$8,0)),0)</f>
        <v>0.94117647058823506</v>
      </c>
      <c r="BK41">
        <f ca="1">IFERROR(CORREL(_xlfn.RANK.AVG(Summary!$AP$3:$AP$8,Summary!$AP$3:$AP$8),_xlfn.RANK.AVG(Summary!BL$3:BL$8,Summary!BL$3:BL$8,0)),0)</f>
        <v>-0.66421116415507142</v>
      </c>
      <c r="BL41">
        <f ca="1">IFERROR(CORREL(_xlfn.RANK.AVG(Summary!$AP$3:$AP$8,Summary!$AP$3:$AP$8),_xlfn.RANK.AVG(Summary!BM$3:BM$8,Summary!BM$3:BM$8,0)),0)</f>
        <v>-0.76470588235294101</v>
      </c>
      <c r="BM41">
        <f ca="1">IFERROR(CORREL(_xlfn.RANK.AVG(Summary!$AP$3:$AP$8,Summary!$AP$3:$AP$8),_xlfn.RANK.AVG(Summary!BN$3:BN$8,Summary!BN$3:BN$8,0)),0)</f>
        <v>-0.71649772083183849</v>
      </c>
      <c r="BN41">
        <f ca="1">IFERROR(CORREL(_xlfn.RANK.AVG(Summary!$AP$3:$AP$8,Summary!$AP$3:$AP$8),_xlfn.RANK.AVG(Summary!BO$3:BO$8,Summary!BO$3:BO$8,0)),0)</f>
        <v>-0.41176470588235287</v>
      </c>
      <c r="BO41">
        <f ca="1">IFERROR(CORREL(_xlfn.RANK.AVG(Summary!$AP$3:$AP$8,Summary!$AP$3:$AP$8),_xlfn.RANK.AVG(Summary!BP$3:BP$8,Summary!BP$3:BP$8,0)),0)</f>
        <v>5.8823529411764691E-2</v>
      </c>
      <c r="BP41">
        <f ca="1">IFERROR(CORREL(_xlfn.RANK.AVG(Summary!$AP$3:$AP$8,Summary!$AP$3:$AP$8),_xlfn.RANK.AVG(Summary!BQ$3:BQ$8,Summary!BQ$3:BQ$8,0)),0)</f>
        <v>0.42008402520840288</v>
      </c>
      <c r="BQ41">
        <f ca="1">IFERROR(CORREL(_xlfn.RANK.AVG(Summary!$AP$3:$AP$8,Summary!$AP$3:$AP$8),_xlfn.RANK.AVG(Summary!BR$3:BR$8,Summary!BR$3:BR$8,0)),0)</f>
        <v>0.52941176470588225</v>
      </c>
      <c r="BR41">
        <f ca="1">IFERROR(CORREL(_xlfn.RANK.AVG(Summary!$AP$3:$AP$8,Summary!$AP$3:$AP$8),_xlfn.RANK.AVG(Summary!BS$3:BS$8,Summary!BS$3:BS$8,0)),0)</f>
        <v>-0.70588235294117629</v>
      </c>
      <c r="BS41">
        <f ca="1">IFERROR(CORREL(_xlfn.RANK.AVG(Summary!$AP$3:$AP$8,Summary!$AP$3:$AP$8),_xlfn.RANK.AVG(Summary!BT$3:BT$8,Summary!BT$3:BT$8,0)),0)</f>
        <v>-0.64705882352941158</v>
      </c>
      <c r="BT41">
        <f ca="1">IFERROR(CORREL(_xlfn.RANK.AVG(Summary!$AP$3:$AP$8,Summary!$AP$3:$AP$8),_xlfn.RANK.AVG(Summary!BU$3:BU$8,Summary!BU$3:BU$8,0)),0)</f>
        <v>0.76470588235294101</v>
      </c>
      <c r="BU41">
        <f ca="1">IFERROR(CORREL(_xlfn.RANK.AVG(Summary!$AP$3:$AP$8,Summary!$AP$3:$AP$8),_xlfn.RANK.AVG(Summary!BV$3:BV$8,Summary!BV$3:BV$8,0)),0)</f>
        <v>5.8823529411764691E-2</v>
      </c>
      <c r="BV41">
        <f ca="1">IFERROR(CORREL(_xlfn.RANK.AVG(Summary!$AP$3:$AP$8,Summary!$AP$3:$AP$8),_xlfn.RANK.AVG(Summary!BW$3:BW$8,Summary!BW$3:BW$8,0)),0)</f>
        <v>0</v>
      </c>
      <c r="BW41">
        <f ca="1">IFERROR(CORREL(_xlfn.RANK.AVG(Summary!$AP$3:$AP$8,Summary!$AP$3:$AP$8),_xlfn.RANK.AVG(Summary!BX$3:BX$8,Summary!BX$3:BX$8,0)),0)</f>
        <v>5.8823529411764691E-2</v>
      </c>
      <c r="BX41">
        <f ca="1">IFERROR(CORREL(_xlfn.RANK.AVG(Summary!$AP$3:$AP$8,Summary!$AP$3:$AP$8),_xlfn.RANK.AVG(Summary!BY$3:BY$8,Summary!BY$3:BY$8,0)),0)</f>
        <v>-0.76470588235294101</v>
      </c>
      <c r="BY41">
        <f ca="1">IFERROR(CORREL(_xlfn.RANK.AVG(Summary!$AP$3:$AP$8,Summary!$AP$3:$AP$8),_xlfn.RANK.AVG(Summary!BZ$3:BZ$8,Summary!BZ$3:BZ$8,0)),0)</f>
        <v>0.89325960026886109</v>
      </c>
      <c r="BZ41">
        <f ca="1">IFERROR(CORREL(_xlfn.RANK.AVG(Summary!$AP$3:$AP$8,Summary!$AP$3:$AP$8),_xlfn.RANK.AVG(Summary!CA$3:CA$8,Summary!CA$3:CA$8,0)),0)</f>
        <v>0.58823529411764697</v>
      </c>
      <c r="CA41">
        <f ca="1">IFERROR(CORREL(_xlfn.RANK.AVG(Summary!$AP$3:$AP$8,Summary!$AP$3:$AP$8),_xlfn.RANK.AVG(Summary!CB$3:CB$8,Summary!CB$3:CB$8,0)),0)</f>
        <v>0.94117647058823506</v>
      </c>
    </row>
    <row r="42" spans="1:79">
      <c r="A42" s="4" t="s">
        <v>34</v>
      </c>
      <c r="B42">
        <f ca="1">IFERROR(CORREL(_xlfn.RANK.AVG(Summary!$AQ$3:$AQ$8,Summary!$AQ$3:$AQ$8),_xlfn.RANK.AVG(Summary!C$3:C$8,Summary!C$3:C$8,0)),0)</f>
        <v>0</v>
      </c>
      <c r="C42">
        <f ca="1">IFERROR(CORREL(_xlfn.RANK.AVG(Summary!$AQ$3:$AQ$8,Summary!$AQ$3:$AQ$8),_xlfn.RANK.AVG(Summary!D$3:D$8,Summary!D$3:D$8,0)),0)</f>
        <v>0</v>
      </c>
      <c r="D42">
        <f ca="1">IFERROR(CORREL(_xlfn.RANK.AVG(Summary!$AQ$3:$AQ$8,Summary!$AQ$3:$AQ$8),_xlfn.RANK.AVG(Summary!E$3:E$8,Summary!E$3:E$8,0)),0)</f>
        <v>0</v>
      </c>
      <c r="E42">
        <f ca="1">IFERROR(CORREL(_xlfn.RANK.AVG(Summary!$AQ$3:$AQ$8,Summary!$AQ$3:$AQ$8),_xlfn.RANK.AVG(Summary!F$3:F$8,Summary!F$3:F$8,0)),0)</f>
        <v>0</v>
      </c>
      <c r="F42">
        <f ca="1">IFERROR(CORREL(_xlfn.RANK.AVG(Summary!$AQ$3:$AQ$8,Summary!$AQ$3:$AQ$8),_xlfn.RANK.AVG(Summary!G$3:G$8,Summary!G$3:G$8,0)),0)</f>
        <v>0</v>
      </c>
      <c r="G42">
        <f ca="1">IFERROR(CORREL(_xlfn.RANK.AVG(Summary!$AQ$3:$AQ$8,Summary!$AQ$3:$AQ$8),_xlfn.RANK.AVG(Summary!H$3:H$8,Summary!H$3:H$8,0)),0)</f>
        <v>0</v>
      </c>
      <c r="H42">
        <f ca="1">IFERROR(CORREL(_xlfn.RANK.AVG(Summary!$AQ$3:$AQ$8,Summary!$AQ$3:$AQ$8),_xlfn.RANK.AVG(Summary!I$3:I$8,Summary!I$3:I$8,0)),0)</f>
        <v>0</v>
      </c>
      <c r="I42">
        <f ca="1">IFERROR(CORREL(_xlfn.RANK.AVG(Summary!$AQ$3:$AQ$8,Summary!$AQ$3:$AQ$8),_xlfn.RANK.AVG(Summary!J$3:J$8,Summary!J$3:J$8,0)),0)</f>
        <v>0</v>
      </c>
      <c r="J42">
        <f ca="1">IFERROR(CORREL(_xlfn.RANK.AVG(Summary!$AQ$3:$AQ$8,Summary!$AQ$3:$AQ$8),_xlfn.RANK.AVG(Summary!K$3:K$8,Summary!K$3:K$8,0)),0)</f>
        <v>0</v>
      </c>
      <c r="K42">
        <f ca="1">IFERROR(CORREL(_xlfn.RANK.AVG(Summary!$AQ$3:$AQ$8,Summary!$AQ$3:$AQ$8),_xlfn.RANK.AVG(Summary!L$3:L$8,Summary!L$3:L$8,0)),0)</f>
        <v>0</v>
      </c>
      <c r="L42">
        <f ca="1">IFERROR(CORREL(_xlfn.RANK.AVG(Summary!$AQ$3:$AQ$8,Summary!$AQ$3:$AQ$8),_xlfn.RANK.AVG(Summary!M$3:M$8,Summary!M$3:M$8,0)),0)</f>
        <v>0</v>
      </c>
      <c r="M42">
        <f ca="1">IFERROR(CORREL(_xlfn.RANK.AVG(Summary!$AQ$3:$AQ$8,Summary!$AQ$3:$AQ$8),_xlfn.RANK.AVG(Summary!N$3:N$8,Summary!N$3:N$8,0)),0)</f>
        <v>0</v>
      </c>
      <c r="N42">
        <f ca="1">IFERROR(CORREL(_xlfn.RANK.AVG(Summary!$AQ$3:$AQ$8,Summary!$AQ$3:$AQ$8),_xlfn.RANK.AVG(Summary!O$3:O$8,Summary!O$3:O$8,0)),0)</f>
        <v>0</v>
      </c>
      <c r="O42">
        <f ca="1">IFERROR(CORREL(_xlfn.RANK.AVG(Summary!$AQ$3:$AQ$8,Summary!$AQ$3:$AQ$8),_xlfn.RANK.AVG(Summary!P$3:P$8,Summary!P$3:P$8,0)),0)</f>
        <v>0</v>
      </c>
      <c r="P42">
        <f ca="1">IFERROR(CORREL(_xlfn.RANK.AVG(Summary!$AQ$3:$AQ$8,Summary!$AQ$3:$AQ$8),_xlfn.RANK.AVG(Summary!Q$3:Q$8,Summary!Q$3:Q$8,0)),0)</f>
        <v>0</v>
      </c>
      <c r="Q42">
        <f ca="1">IFERROR(CORREL(_xlfn.RANK.AVG(Summary!$AQ$3:$AQ$8,Summary!$AQ$3:$AQ$8),_xlfn.RANK.AVG(Summary!R$3:R$8,Summary!R$3:R$8,0)),0)</f>
        <v>0</v>
      </c>
      <c r="R42">
        <f ca="1">IFERROR(CORREL(_xlfn.RANK.AVG(Summary!$AQ$3:$AQ$8,Summary!$AQ$3:$AQ$8),_xlfn.RANK.AVG(Summary!S$3:S$8,Summary!S$3:S$8,0)),0)</f>
        <v>0</v>
      </c>
      <c r="S42">
        <f ca="1">IFERROR(CORREL(_xlfn.RANK.AVG(Summary!$AQ$3:$AQ$8,Summary!$AQ$3:$AQ$8),_xlfn.RANK.AVG(Summary!T$3:T$8,Summary!T$3:T$8,0)),0)</f>
        <v>0</v>
      </c>
      <c r="T42">
        <f ca="1">IFERROR(CORREL(_xlfn.RANK.AVG(Summary!$AQ$3:$AQ$8,Summary!$AQ$3:$AQ$8),_xlfn.RANK.AVG(Summary!U$3:U$8,Summary!U$3:U$8,0)),0)</f>
        <v>0</v>
      </c>
      <c r="U42">
        <f ca="1">IFERROR(CORREL(_xlfn.RANK.AVG(Summary!$AQ$3:$AQ$8,Summary!$AQ$3:$AQ$8),_xlfn.RANK.AVG(Summary!V$3:V$8,Summary!V$3:V$8,0)),0)</f>
        <v>0</v>
      </c>
      <c r="V42">
        <f ca="1">IFERROR(CORREL(_xlfn.RANK.AVG(Summary!$AQ$3:$AQ$8,Summary!$AQ$3:$AQ$8),_xlfn.RANK.AVG(Summary!W$3:W$8,Summary!W$3:W$8,0)),0)</f>
        <v>0</v>
      </c>
      <c r="W42">
        <f ca="1">IFERROR(CORREL(_xlfn.RANK.AVG(Summary!$AQ$3:$AQ$8,Summary!$AQ$3:$AQ$8),_xlfn.RANK.AVG(Summary!X$3:X$8,Summary!X$3:X$8,0)),0)</f>
        <v>0</v>
      </c>
      <c r="X42">
        <f ca="1">IFERROR(CORREL(_xlfn.RANK.AVG(Summary!$AQ$3:$AQ$8,Summary!$AQ$3:$AQ$8),_xlfn.RANK.AVG(Summary!Y$3:Y$8,Summary!Y$3:Y$8,0)),0)</f>
        <v>0</v>
      </c>
      <c r="Y42">
        <f ca="1">IFERROR(CORREL(_xlfn.RANK.AVG(Summary!$AQ$3:$AQ$8,Summary!$AQ$3:$AQ$8),_xlfn.RANK.AVG(Summary!Z$3:Z$8,Summary!Z$3:Z$8,0)),0)</f>
        <v>0</v>
      </c>
      <c r="Z42">
        <f ca="1">IFERROR(CORREL(_xlfn.RANK.AVG(Summary!$AQ$3:$AQ$8,Summary!$AQ$3:$AQ$8),_xlfn.RANK.AVG(Summary!AA$3:AA$8,Summary!AA$3:AA$8,0)),0)</f>
        <v>0</v>
      </c>
      <c r="AA42">
        <f ca="1">IFERROR(CORREL(_xlfn.RANK.AVG(Summary!$AQ$3:$AQ$8,Summary!$AQ$3:$AQ$8),_xlfn.RANK.AVG(Summary!AB$3:AB$8,Summary!AB$3:AB$8,0)),0)</f>
        <v>0</v>
      </c>
      <c r="AB42">
        <f ca="1">IFERROR(CORREL(_xlfn.RANK.AVG(Summary!$AQ$3:$AQ$8,Summary!$AQ$3:$AQ$8),_xlfn.RANK.AVG(Summary!AC$3:AC$8,Summary!AC$3:AC$8,0)),0)</f>
        <v>0</v>
      </c>
      <c r="AC42">
        <f ca="1">IFERROR(CORREL(_xlfn.RANK.AVG(Summary!$AQ$3:$AQ$8,Summary!$AQ$3:$AQ$8),_xlfn.RANK.AVG(Summary!AD$3:AD$8,Summary!AD$3:AD$8,0)),0)</f>
        <v>0</v>
      </c>
      <c r="AD42">
        <f ca="1">IFERROR(CORREL(_xlfn.RANK.AVG(Summary!$AQ$3:$AQ$8,Summary!$AQ$3:$AQ$8),_xlfn.RANK.AVG(Summary!AE$3:AE$8,Summary!AE$3:AE$8,0)),0)</f>
        <v>0</v>
      </c>
      <c r="AE42">
        <f ca="1">IFERROR(CORREL(_xlfn.RANK.AVG(Summary!$AQ$3:$AQ$8,Summary!$AQ$3:$AQ$8),_xlfn.RANK.AVG(Summary!AF$3:AF$8,Summary!AF$3:AF$8,0)),0)</f>
        <v>0</v>
      </c>
      <c r="AF42">
        <f ca="1">IFERROR(CORREL(_xlfn.RANK.AVG(Summary!$AQ$3:$AQ$8,Summary!$AQ$3:$AQ$8),_xlfn.RANK.AVG(Summary!AG$3:AG$8,Summary!AG$3:AG$8,0)),0)</f>
        <v>0</v>
      </c>
      <c r="AG42">
        <f ca="1">IFERROR(CORREL(_xlfn.RANK.AVG(Summary!$AQ$3:$AQ$8,Summary!$AQ$3:$AQ$8),_xlfn.RANK.AVG(Summary!AH$3:AH$8,Summary!AH$3:AH$8,0)),0)</f>
        <v>0</v>
      </c>
      <c r="AH42">
        <f ca="1">IFERROR(CORREL(_xlfn.RANK.AVG(Summary!$AQ$3:$AQ$8,Summary!$AQ$3:$AQ$8),_xlfn.RANK.AVG(Summary!AI$3:AI$8,Summary!AI$3:AI$8,0)),0)</f>
        <v>0</v>
      </c>
      <c r="AI42">
        <f ca="1">IFERROR(CORREL(_xlfn.RANK.AVG(Summary!$AQ$3:$AQ$8,Summary!$AQ$3:$AQ$8),_xlfn.RANK.AVG(Summary!AJ$3:AJ$8,Summary!AJ$3:AJ$8,0)),0)</f>
        <v>0</v>
      </c>
      <c r="AJ42">
        <f ca="1">IFERROR(CORREL(_xlfn.RANK.AVG(Summary!$AQ$3:$AQ$8,Summary!$AQ$3:$AQ$8),_xlfn.RANK.AVG(Summary!AK$3:AK$8,Summary!AK$3:AK$8,0)),0)</f>
        <v>0</v>
      </c>
      <c r="AK42">
        <f ca="1">IFERROR(CORREL(_xlfn.RANK.AVG(Summary!$AQ$3:$AQ$8,Summary!$AQ$3:$AQ$8),_xlfn.RANK.AVG(Summary!AL$3:AL$8,Summary!AL$3:AL$8,0)),0)</f>
        <v>0</v>
      </c>
      <c r="AL42">
        <f ca="1">IFERROR(CORREL(_xlfn.RANK.AVG(Summary!$AQ$3:$AQ$8,Summary!$AQ$3:$AQ$8),_xlfn.RANK.AVG(Summary!AM$3:AM$8,Summary!AM$3:AM$8,0)),0)</f>
        <v>0</v>
      </c>
      <c r="AM42">
        <f ca="1">IFERROR(CORREL(_xlfn.RANK.AVG(Summary!$AQ$3:$AQ$8,Summary!$AQ$3:$AQ$8),_xlfn.RANK.AVG(Summary!AN$3:AN$8,Summary!AN$3:AN$8,0)),0)</f>
        <v>0</v>
      </c>
      <c r="AN42">
        <f ca="1">IFERROR(CORREL(_xlfn.RANK.AVG(Summary!$AQ$3:$AQ$8,Summary!$AQ$3:$AQ$8),_xlfn.RANK.AVG(Summary!AO$3:AO$8,Summary!AO$3:AO$8,0)),0)</f>
        <v>0</v>
      </c>
      <c r="AO42">
        <f ca="1">IFERROR(CORREL(_xlfn.RANK.AVG(Summary!$AQ$3:$AQ$8,Summary!$AQ$3:$AQ$8),_xlfn.RANK.AVG(Summary!AP$3:AP$8,Summary!AP$3:AP$8,0)),0)</f>
        <v>0</v>
      </c>
      <c r="AP42">
        <f ca="1">IFERROR(CORREL(_xlfn.RANK.AVG(Summary!$AQ$3:$AQ$8,Summary!$AQ$3:$AQ$8),_xlfn.RANK.AVG(Summary!AQ$3:AQ$8,Summary!AQ$3:AQ$8,0)),0)</f>
        <v>0</v>
      </c>
      <c r="AQ42">
        <f ca="1">IFERROR(CORREL(_xlfn.RANK.AVG(Summary!$AQ$3:$AQ$8,Summary!$AQ$3:$AQ$8),_xlfn.RANK.AVG(Summary!AR$3:AR$8,Summary!AR$3:AR$8,0)),0)</f>
        <v>0</v>
      </c>
      <c r="AR42">
        <f ca="1">IFERROR(CORREL(_xlfn.RANK.AVG(Summary!$AQ$3:$AQ$8,Summary!$AQ$3:$AQ$8),_xlfn.RANK.AVG(Summary!AS$3:AS$8,Summary!AS$3:AS$8,0)),0)</f>
        <v>0</v>
      </c>
      <c r="AS42">
        <f ca="1">IFERROR(CORREL(_xlfn.RANK.AVG(Summary!$AQ$3:$AQ$8,Summary!$AQ$3:$AQ$8),_xlfn.RANK.AVG(Summary!AT$3:AT$8,Summary!AT$3:AT$8,0)),0)</f>
        <v>0</v>
      </c>
      <c r="AT42">
        <f ca="1">IFERROR(CORREL(_xlfn.RANK.AVG(Summary!$AQ$3:$AQ$8,Summary!$AQ$3:$AQ$8),_xlfn.RANK.AVG(Summary!AU$3:AU$8,Summary!AU$3:AU$8,0)),0)</f>
        <v>0</v>
      </c>
      <c r="AU42">
        <f ca="1">IFERROR(CORREL(_xlfn.RANK.AVG(Summary!$AQ$3:$AQ$8,Summary!$AQ$3:$AQ$8),_xlfn.RANK.AVG(Summary!AV$3:AV$8,Summary!AV$3:AV$8,0)),0)</f>
        <v>0</v>
      </c>
      <c r="AV42">
        <f ca="1">IFERROR(CORREL(_xlfn.RANK.AVG(Summary!$AQ$3:$AQ$8,Summary!$AQ$3:$AQ$8),_xlfn.RANK.AVG(Summary!AW$3:AW$8,Summary!AW$3:AW$8,0)),0)</f>
        <v>0</v>
      </c>
      <c r="AW42">
        <f ca="1">IFERROR(CORREL(_xlfn.RANK.AVG(Summary!$AQ$3:$AQ$8,Summary!$AQ$3:$AQ$8),_xlfn.RANK.AVG(Summary!AX$3:AX$8,Summary!AX$3:AX$8,0)),0)</f>
        <v>0</v>
      </c>
      <c r="AX42">
        <f ca="1">IFERROR(CORREL(_xlfn.RANK.AVG(Summary!$AQ$3:$AQ$8,Summary!$AQ$3:$AQ$8),_xlfn.RANK.AVG(Summary!AY$3:AY$8,Summary!AY$3:AY$8,0)),0)</f>
        <v>0</v>
      </c>
      <c r="AY42">
        <f ca="1">IFERROR(CORREL(_xlfn.RANK.AVG(Summary!$AQ$3:$AQ$8,Summary!$AQ$3:$AQ$8),_xlfn.RANK.AVG(Summary!AZ$3:AZ$8,Summary!AZ$3:AZ$8,0)),0)</f>
        <v>0</v>
      </c>
      <c r="AZ42">
        <f ca="1">IFERROR(CORREL(_xlfn.RANK.AVG(Summary!$AQ$3:$AQ$8,Summary!$AQ$3:$AQ$8),_xlfn.RANK.AVG(Summary!BA$3:BA$8,Summary!BA$3:BA$8,0)),0)</f>
        <v>0</v>
      </c>
      <c r="BA42">
        <f ca="1">IFERROR(CORREL(_xlfn.RANK.AVG(Summary!$AQ$3:$AQ$8,Summary!$AQ$3:$AQ$8),_xlfn.RANK.AVG(Summary!BB$3:BB$8,Summary!BB$3:BB$8,0)),0)</f>
        <v>0</v>
      </c>
      <c r="BB42">
        <f ca="1">IFERROR(CORREL(_xlfn.RANK.AVG(Summary!$AQ$3:$AQ$8,Summary!$AQ$3:$AQ$8),_xlfn.RANK.AVG(Summary!BC$3:BC$8,Summary!BC$3:BC$8,0)),0)</f>
        <v>0</v>
      </c>
      <c r="BC42">
        <f ca="1">IFERROR(CORREL(_xlfn.RANK.AVG(Summary!$AQ$3:$AQ$8,Summary!$AQ$3:$AQ$8),_xlfn.RANK.AVG(Summary!BD$3:BD$8,Summary!BD$3:BD$8,0)),0)</f>
        <v>0</v>
      </c>
      <c r="BD42">
        <f ca="1">IFERROR(CORREL(_xlfn.RANK.AVG(Summary!$AQ$3:$AQ$8,Summary!$AQ$3:$AQ$8),_xlfn.RANK.AVG(Summary!BE$3:BE$8,Summary!BE$3:BE$8,0)),0)</f>
        <v>0</v>
      </c>
      <c r="BE42">
        <f ca="1">IFERROR(CORREL(_xlfn.RANK.AVG(Summary!$AQ$3:$AQ$8,Summary!$AQ$3:$AQ$8),_xlfn.RANK.AVG(Summary!BF$3:BF$8,Summary!BF$3:BF$8,0)),0)</f>
        <v>0</v>
      </c>
      <c r="BF42">
        <f ca="1">IFERROR(CORREL(_xlfn.RANK.AVG(Summary!$AQ$3:$AQ$8,Summary!$AQ$3:$AQ$8),_xlfn.RANK.AVG(Summary!BG$3:BG$8,Summary!BG$3:BG$8,0)),0)</f>
        <v>0</v>
      </c>
      <c r="BG42">
        <f ca="1">IFERROR(CORREL(_xlfn.RANK.AVG(Summary!$AQ$3:$AQ$8,Summary!$AQ$3:$AQ$8),_xlfn.RANK.AVG(Summary!BH$3:BH$8,Summary!BH$3:BH$8,0)),0)</f>
        <v>0</v>
      </c>
      <c r="BH42">
        <f ca="1">IFERROR(CORREL(_xlfn.RANK.AVG(Summary!$AQ$3:$AQ$8,Summary!$AQ$3:$AQ$8),_xlfn.RANK.AVG(Summary!BI$3:BI$8,Summary!BI$3:BI$8,0)),0)</f>
        <v>0</v>
      </c>
      <c r="BI42">
        <f ca="1">IFERROR(CORREL(_xlfn.RANK.AVG(Summary!$AQ$3:$AQ$8,Summary!$AQ$3:$AQ$8),_xlfn.RANK.AVG(Summary!BJ$3:BJ$8,Summary!BJ$3:BJ$8,0)),0)</f>
        <v>0</v>
      </c>
      <c r="BJ42">
        <f ca="1">IFERROR(CORREL(_xlfn.RANK.AVG(Summary!$AQ$3:$AQ$8,Summary!$AQ$3:$AQ$8),_xlfn.RANK.AVG(Summary!BK$3:BK$8,Summary!BK$3:BK$8,0)),0)</f>
        <v>0</v>
      </c>
      <c r="BK42">
        <f ca="1">IFERROR(CORREL(_xlfn.RANK.AVG(Summary!$AQ$3:$AQ$8,Summary!$AQ$3:$AQ$8),_xlfn.RANK.AVG(Summary!BL$3:BL$8,Summary!BL$3:BL$8,0)),0)</f>
        <v>0</v>
      </c>
      <c r="BL42">
        <f ca="1">IFERROR(CORREL(_xlfn.RANK.AVG(Summary!$AQ$3:$AQ$8,Summary!$AQ$3:$AQ$8),_xlfn.RANK.AVG(Summary!BM$3:BM$8,Summary!BM$3:BM$8,0)),0)</f>
        <v>0</v>
      </c>
      <c r="BM42">
        <f ca="1">IFERROR(CORREL(_xlfn.RANK.AVG(Summary!$AQ$3:$AQ$8,Summary!$AQ$3:$AQ$8),_xlfn.RANK.AVG(Summary!BN$3:BN$8,Summary!BN$3:BN$8,0)),0)</f>
        <v>0</v>
      </c>
      <c r="BN42">
        <f ca="1">IFERROR(CORREL(_xlfn.RANK.AVG(Summary!$AQ$3:$AQ$8,Summary!$AQ$3:$AQ$8),_xlfn.RANK.AVG(Summary!BO$3:BO$8,Summary!BO$3:BO$8,0)),0)</f>
        <v>0</v>
      </c>
      <c r="BO42">
        <f ca="1">IFERROR(CORREL(_xlfn.RANK.AVG(Summary!$AQ$3:$AQ$8,Summary!$AQ$3:$AQ$8),_xlfn.RANK.AVG(Summary!BP$3:BP$8,Summary!BP$3:BP$8,0)),0)</f>
        <v>0</v>
      </c>
      <c r="BP42">
        <f ca="1">IFERROR(CORREL(_xlfn.RANK.AVG(Summary!$AQ$3:$AQ$8,Summary!$AQ$3:$AQ$8),_xlfn.RANK.AVG(Summary!BQ$3:BQ$8,Summary!BQ$3:BQ$8,0)),0)</f>
        <v>0</v>
      </c>
      <c r="BQ42">
        <f ca="1">IFERROR(CORREL(_xlfn.RANK.AVG(Summary!$AQ$3:$AQ$8,Summary!$AQ$3:$AQ$8),_xlfn.RANK.AVG(Summary!BR$3:BR$8,Summary!BR$3:BR$8,0)),0)</f>
        <v>0</v>
      </c>
      <c r="BR42">
        <f ca="1">IFERROR(CORREL(_xlfn.RANK.AVG(Summary!$AQ$3:$AQ$8,Summary!$AQ$3:$AQ$8),_xlfn.RANK.AVG(Summary!BS$3:BS$8,Summary!BS$3:BS$8,0)),0)</f>
        <v>0</v>
      </c>
      <c r="BS42">
        <f ca="1">IFERROR(CORREL(_xlfn.RANK.AVG(Summary!$AQ$3:$AQ$8,Summary!$AQ$3:$AQ$8),_xlfn.RANK.AVG(Summary!BT$3:BT$8,Summary!BT$3:BT$8,0)),0)</f>
        <v>0</v>
      </c>
      <c r="BT42">
        <f ca="1">IFERROR(CORREL(_xlfn.RANK.AVG(Summary!$AQ$3:$AQ$8,Summary!$AQ$3:$AQ$8),_xlfn.RANK.AVG(Summary!BU$3:BU$8,Summary!BU$3:BU$8,0)),0)</f>
        <v>0</v>
      </c>
      <c r="BU42">
        <f ca="1">IFERROR(CORREL(_xlfn.RANK.AVG(Summary!$AQ$3:$AQ$8,Summary!$AQ$3:$AQ$8),_xlfn.RANK.AVG(Summary!BV$3:BV$8,Summary!BV$3:BV$8,0)),0)</f>
        <v>0</v>
      </c>
      <c r="BV42">
        <f ca="1">IFERROR(CORREL(_xlfn.RANK.AVG(Summary!$AQ$3:$AQ$8,Summary!$AQ$3:$AQ$8),_xlfn.RANK.AVG(Summary!BW$3:BW$8,Summary!BW$3:BW$8,0)),0)</f>
        <v>0</v>
      </c>
      <c r="BW42">
        <f ca="1">IFERROR(CORREL(_xlfn.RANK.AVG(Summary!$AQ$3:$AQ$8,Summary!$AQ$3:$AQ$8),_xlfn.RANK.AVG(Summary!BX$3:BX$8,Summary!BX$3:BX$8,0)),0)</f>
        <v>0</v>
      </c>
      <c r="BX42">
        <f ca="1">IFERROR(CORREL(_xlfn.RANK.AVG(Summary!$AQ$3:$AQ$8,Summary!$AQ$3:$AQ$8),_xlfn.RANK.AVG(Summary!BY$3:BY$8,Summary!BY$3:BY$8,0)),0)</f>
        <v>0</v>
      </c>
      <c r="BY42">
        <f ca="1">IFERROR(CORREL(_xlfn.RANK.AVG(Summary!$AQ$3:$AQ$8,Summary!$AQ$3:$AQ$8),_xlfn.RANK.AVG(Summary!BZ$3:BZ$8,Summary!BZ$3:BZ$8,0)),0)</f>
        <v>0</v>
      </c>
      <c r="BZ42">
        <f ca="1">IFERROR(CORREL(_xlfn.RANK.AVG(Summary!$AQ$3:$AQ$8,Summary!$AQ$3:$AQ$8),_xlfn.RANK.AVG(Summary!CA$3:CA$8,Summary!CA$3:CA$8,0)),0)</f>
        <v>0</v>
      </c>
      <c r="CA42">
        <f ca="1">IFERROR(CORREL(_xlfn.RANK.AVG(Summary!$AQ$3:$AQ$8,Summary!$AQ$3:$AQ$8),_xlfn.RANK.AVG(Summary!CB$3:CB$8,Summary!CB$3:CB$8,0)),0)</f>
        <v>0</v>
      </c>
    </row>
    <row r="43" spans="1:79">
      <c r="A43" s="4" t="s">
        <v>35</v>
      </c>
      <c r="B43">
        <f ca="1">IFERROR(CORREL(_xlfn.RANK.AVG(Summary!$AR$3:$AR$8,Summary!$AR$3:$AR$8),_xlfn.RANK.AVG(Summary!C$3:C$8,Summary!C$3:C$8,0)),0)</f>
        <v>0.74635179253316508</v>
      </c>
      <c r="C43">
        <f ca="1">IFERROR(CORREL(_xlfn.RANK.AVG(Summary!$AR$3:$AR$8,Summary!$AR$3:$AR$8),_xlfn.RANK.AVG(Summary!D$3:D$8,Summary!D$3:D$8,0)),0)</f>
        <v>0.74635179253316508</v>
      </c>
      <c r="D43">
        <f ca="1">IFERROR(CORREL(_xlfn.RANK.AVG(Summary!$AR$3:$AR$8,Summary!$AR$3:$AR$8),_xlfn.RANK.AVG(Summary!E$3:E$8,Summary!E$3:E$8,0)),0)</f>
        <v>0.82352941176470573</v>
      </c>
      <c r="E43">
        <f ca="1">IFERROR(CORREL(_xlfn.RANK.AVG(Summary!$AR$3:$AR$8,Summary!$AR$3:$AR$8),_xlfn.RANK.AVG(Summary!F$3:F$8,Summary!F$3:F$8,0)),0)</f>
        <v>0.11764705882352938</v>
      </c>
      <c r="F43">
        <f ca="1">IFERROR(CORREL(_xlfn.RANK.AVG(Summary!$AR$3:$AR$8,Summary!$AR$3:$AR$8),_xlfn.RANK.AVG(Summary!G$3:G$8,Summary!G$3:G$8,0)),0)</f>
        <v>0.82352941176470573</v>
      </c>
      <c r="G43">
        <f ca="1">IFERROR(CORREL(_xlfn.RANK.AVG(Summary!$AR$3:$AR$8,Summary!$AR$3:$AR$8),_xlfn.RANK.AVG(Summary!H$3:H$8,Summary!H$3:H$8,0)),0)</f>
        <v>0.82352941176470573</v>
      </c>
      <c r="H43">
        <f ca="1">IFERROR(CORREL(_xlfn.RANK.AVG(Summary!$AR$3:$AR$8,Summary!$AR$3:$AR$8),_xlfn.RANK.AVG(Summary!I$3:I$8,Summary!I$3:I$8,0)),0)</f>
        <v>-0.76470588235294101</v>
      </c>
      <c r="I43">
        <f ca="1">IFERROR(CORREL(_xlfn.RANK.AVG(Summary!$AR$3:$AR$8,Summary!$AR$3:$AR$8),_xlfn.RANK.AVG(Summary!J$3:J$8,Summary!J$3:J$8,0)),0)</f>
        <v>0.82352941176470573</v>
      </c>
      <c r="J43">
        <f ca="1">IFERROR(CORREL(_xlfn.RANK.AVG(Summary!$AR$3:$AR$8,Summary!$AR$3:$AR$8),_xlfn.RANK.AVG(Summary!K$3:K$8,Summary!K$3:K$8,0)),0)</f>
        <v>0.64705882352941158</v>
      </c>
      <c r="K43">
        <f ca="1">IFERROR(CORREL(_xlfn.RANK.AVG(Summary!$AR$3:$AR$8,Summary!$AR$3:$AR$8),_xlfn.RANK.AVG(Summary!L$3:L$8,Summary!L$3:L$8,0)),0)</f>
        <v>-0.76470588235294101</v>
      </c>
      <c r="L43">
        <f ca="1">IFERROR(CORREL(_xlfn.RANK.AVG(Summary!$AR$3:$AR$8,Summary!$AR$3:$AR$8),_xlfn.RANK.AVG(Summary!M$3:M$8,Summary!M$3:M$8,0)),0)</f>
        <v>-0.11764705882352938</v>
      </c>
      <c r="M43">
        <f ca="1">IFERROR(CORREL(_xlfn.RANK.AVG(Summary!$AR$3:$AR$8,Summary!$AR$3:$AR$8),_xlfn.RANK.AVG(Summary!N$3:N$8,Summary!N$3:N$8,0)),0)</f>
        <v>-0.76470588235294101</v>
      </c>
      <c r="N43">
        <f ca="1">IFERROR(CORREL(_xlfn.RANK.AVG(Summary!$AR$3:$AR$8,Summary!$AR$3:$AR$8),_xlfn.RANK.AVG(Summary!O$3:O$8,Summary!O$3:O$8,0)),0)</f>
        <v>-0.13284223283101429</v>
      </c>
      <c r="O43">
        <f ca="1">IFERROR(CORREL(_xlfn.RANK.AVG(Summary!$AR$3:$AR$8,Summary!$AR$3:$AR$8),_xlfn.RANK.AVG(Summary!P$3:P$8,Summary!P$3:P$8,0)),0)</f>
        <v>-0.13284223283101429</v>
      </c>
      <c r="P43">
        <f ca="1">IFERROR(CORREL(_xlfn.RANK.AVG(Summary!$AR$3:$AR$8,Summary!$AR$3:$AR$8),_xlfn.RANK.AVG(Summary!Q$3:Q$8,Summary!Q$3:Q$8,0)),0)</f>
        <v>0.6866436491305119</v>
      </c>
      <c r="Q43">
        <f ca="1">IFERROR(CORREL(_xlfn.RANK.AVG(Summary!$AR$3:$AR$8,Summary!$AR$3:$AR$8),_xlfn.RANK.AVG(Summary!R$3:R$8,Summary!R$3:R$8,0)),0)</f>
        <v>0.3772968873135194</v>
      </c>
      <c r="R43">
        <f ca="1">IFERROR(CORREL(_xlfn.RANK.AVG(Summary!$AR$3:$AR$8,Summary!$AR$3:$AR$8),_xlfn.RANK.AVG(Summary!S$3:S$8,Summary!S$3:S$8,0)),0)</f>
        <v>0.77005137954212177</v>
      </c>
      <c r="S43">
        <f ca="1">IFERROR(CORREL(_xlfn.RANK.AVG(Summary!$AR$3:$AR$8,Summary!$AR$3:$AR$8),_xlfn.RANK.AVG(Summary!T$3:T$8,Summary!T$3:T$8,0)),0)</f>
        <v>0.44589632137052287</v>
      </c>
      <c r="T43">
        <f ca="1">IFERROR(CORREL(_xlfn.RANK.AVG(Summary!$AR$3:$AR$8,Summary!$AR$3:$AR$8),_xlfn.RANK.AVG(Summary!U$3:U$8,Summary!U$3:U$8,0)),0)</f>
        <v>-0.3772968873135194</v>
      </c>
      <c r="U43">
        <f ca="1">IFERROR(CORREL(_xlfn.RANK.AVG(Summary!$AR$3:$AR$8,Summary!$AR$3:$AR$8),_xlfn.RANK.AVG(Summary!V$3:V$8,Summary!V$3:V$8,0)),0)</f>
        <v>-0.39852669849304284</v>
      </c>
      <c r="V43">
        <f ca="1">IFERROR(CORREL(_xlfn.RANK.AVG(Summary!$AR$3:$AR$8,Summary!$AR$3:$AR$8),_xlfn.RANK.AVG(Summary!W$3:W$8,Summary!W$3:W$8,0)),0)</f>
        <v>0.74635179253316508</v>
      </c>
      <c r="W43">
        <f ca="1">IFERROR(CORREL(_xlfn.RANK.AVG(Summary!$AR$3:$AR$8,Summary!$AR$3:$AR$8),_xlfn.RANK.AVG(Summary!X$3:X$8,Summary!X$3:X$8,0)),0)</f>
        <v>-0.76470588235294101</v>
      </c>
      <c r="X43">
        <f ca="1">IFERROR(CORREL(_xlfn.RANK.AVG(Summary!$AR$3:$AR$8,Summary!$AR$3:$AR$8),_xlfn.RANK.AVG(Summary!Y$3:Y$8,Summary!Y$3:Y$8,0)),0)</f>
        <v>-0.76470588235294101</v>
      </c>
      <c r="Y43">
        <f ca="1">IFERROR(CORREL(_xlfn.RANK.AVG(Summary!$AR$3:$AR$8,Summary!$AR$3:$AR$8),_xlfn.RANK.AVG(Summary!Z$3:Z$8,Summary!Z$3:Z$8,0)),0)</f>
        <v>-0.44589632137052287</v>
      </c>
      <c r="Z43">
        <f ca="1">IFERROR(CORREL(_xlfn.RANK.AVG(Summary!$AR$3:$AR$8,Summary!$AR$3:$AR$8),_xlfn.RANK.AVG(Summary!AA$3:AA$8,Summary!AA$3:AA$8,0)),0)</f>
        <v>0</v>
      </c>
      <c r="AA43">
        <f ca="1">IFERROR(CORREL(_xlfn.RANK.AVG(Summary!$AR$3:$AR$8,Summary!$AR$3:$AR$8),_xlfn.RANK.AVG(Summary!AB$3:AB$8,Summary!AB$3:AB$8,0)),0)</f>
        <v>-0.95486371063223097</v>
      </c>
      <c r="AB43">
        <f ca="1">IFERROR(CORREL(_xlfn.RANK.AVG(Summary!$AR$3:$AR$8,Summary!$AR$3:$AR$8),_xlfn.RANK.AVG(Summary!AC$3:AC$8,Summary!AC$3:AC$8,0)),0)</f>
        <v>0</v>
      </c>
      <c r="AC43">
        <f ca="1">IFERROR(CORREL(_xlfn.RANK.AVG(Summary!$AR$3:$AR$8,Summary!$AR$3:$AR$8),_xlfn.RANK.AVG(Summary!AD$3:AD$8,Summary!AD$3:AD$8,0)),0)</f>
        <v>-0.44589632137052287</v>
      </c>
      <c r="AD43">
        <f ca="1">IFERROR(CORREL(_xlfn.RANK.AVG(Summary!$AR$3:$AR$8,Summary!$AR$3:$AR$8),_xlfn.RANK.AVG(Summary!AE$3:AE$8,Summary!AE$3:AE$8,0)),0)</f>
        <v>0.64705882352941158</v>
      </c>
      <c r="AE43">
        <f ca="1">IFERROR(CORREL(_xlfn.RANK.AVG(Summary!$AR$3:$AR$8,Summary!$AR$3:$AR$8),_xlfn.RANK.AVG(Summary!AF$3:AF$8,Summary!AF$3:AF$8,0)),0)</f>
        <v>0</v>
      </c>
      <c r="AF43">
        <f ca="1">IFERROR(CORREL(_xlfn.RANK.AVG(Summary!$AR$3:$AR$8,Summary!$AR$3:$AR$8),_xlfn.RANK.AVG(Summary!AG$3:AG$8,Summary!AG$3:AG$8,0)),0)</f>
        <v>0.6866436491305119</v>
      </c>
      <c r="AG43">
        <f ca="1">IFERROR(CORREL(_xlfn.RANK.AVG(Summary!$AR$3:$AR$8,Summary!$AR$3:$AR$8),_xlfn.RANK.AVG(Summary!AH$3:AH$8,Summary!AH$3:AH$8,0)),0)</f>
        <v>-0.39852669849304284</v>
      </c>
      <c r="AH43">
        <f ca="1">IFERROR(CORREL(_xlfn.RANK.AVG(Summary!$AR$3:$AR$8,Summary!$AR$3:$AR$8),_xlfn.RANK.AVG(Summary!AI$3:AI$8,Summary!AI$3:AI$8,0)),0)</f>
        <v>0.3772968873135194</v>
      </c>
      <c r="AI43">
        <f ca="1">IFERROR(CORREL(_xlfn.RANK.AVG(Summary!$AR$3:$AR$8,Summary!$AR$3:$AR$8),_xlfn.RANK.AVG(Summary!AJ$3:AJ$8,Summary!AJ$3:AJ$8,0)),0)</f>
        <v>-0.85749292571254421</v>
      </c>
      <c r="AJ43">
        <f ca="1">IFERROR(CORREL(_xlfn.RANK.AVG(Summary!$AR$3:$AR$8,Summary!$AR$3:$AR$8),_xlfn.RANK.AVG(Summary!AK$3:AK$8,Summary!AK$3:AK$8,0)),0)</f>
        <v>0</v>
      </c>
      <c r="AK43">
        <f ca="1">IFERROR(CORREL(_xlfn.RANK.AVG(Summary!$AR$3:$AR$8,Summary!$AR$3:$AR$8),_xlfn.RANK.AVG(Summary!AL$3:AL$8,Summary!AL$3:AL$8,0)),0)</f>
        <v>0.39852669849304284</v>
      </c>
      <c r="AL43">
        <f ca="1">IFERROR(CORREL(_xlfn.RANK.AVG(Summary!$AR$3:$AR$8,Summary!$AR$3:$AR$8),_xlfn.RANK.AVG(Summary!AM$3:AM$8,Summary!AM$3:AM$8,0)),0)</f>
        <v>0.6866436491305119</v>
      </c>
      <c r="AM43">
        <f ca="1">IFERROR(CORREL(_xlfn.RANK.AVG(Summary!$AR$3:$AR$8,Summary!$AR$3:$AR$8),_xlfn.RANK.AVG(Summary!AN$3:AN$8,Summary!AN$3:AN$8,0)),0)</f>
        <v>0.44589632137052287</v>
      </c>
      <c r="AN43">
        <f ca="1">IFERROR(CORREL(_xlfn.RANK.AVG(Summary!$AR$3:$AR$8,Summary!$AR$3:$AR$8),_xlfn.RANK.AVG(Summary!AO$3:AO$8,Summary!AO$3:AO$8,0)),0)</f>
        <v>0</v>
      </c>
      <c r="AO43">
        <f ca="1">IFERROR(CORREL(_xlfn.RANK.AVG(Summary!$AR$3:$AR$8,Summary!$AR$3:$AR$8),_xlfn.RANK.AVG(Summary!AP$3:AP$8,Summary!AP$3:AP$8,0)),0)</f>
        <v>0.94117647058823506</v>
      </c>
      <c r="AP43">
        <f ca="1">IFERROR(CORREL(_xlfn.RANK.AVG(Summary!$AR$3:$AR$8,Summary!$AR$3:$AR$8),_xlfn.RANK.AVG(Summary!AQ$3:AQ$8,Summary!AQ$3:AQ$8,0)),0)</f>
        <v>0</v>
      </c>
      <c r="AQ43">
        <f ca="1">IFERROR(CORREL(_xlfn.RANK.AVG(Summary!$AR$3:$AR$8,Summary!$AR$3:$AR$8),_xlfn.RANK.AVG(Summary!AR$3:AR$8,Summary!AR$3:AR$8,0)),0)</f>
        <v>0.99999999999999989</v>
      </c>
      <c r="AR43">
        <f ca="1">IFERROR(CORREL(_xlfn.RANK.AVG(Summary!$AR$3:$AR$8,Summary!$AR$3:$AR$8),_xlfn.RANK.AVG(Summary!AS$3:AS$8,Summary!AS$3:AS$8,0)),0)</f>
        <v>-0.6866436491305119</v>
      </c>
      <c r="AS43">
        <f ca="1">IFERROR(CORREL(_xlfn.RANK.AVG(Summary!$AR$3:$AR$8,Summary!$AR$3:$AR$8),_xlfn.RANK.AVG(Summary!AT$3:AT$8,Summary!AT$3:AT$8,0)),0)</f>
        <v>0</v>
      </c>
      <c r="AT43">
        <f ca="1">IFERROR(CORREL(_xlfn.RANK.AVG(Summary!$AR$3:$AR$8,Summary!$AR$3:$AR$8),_xlfn.RANK.AVG(Summary!AU$3:AU$8,Summary!AU$3:AU$8,0)),0)</f>
        <v>0.3772968873135194</v>
      </c>
      <c r="AU43">
        <f ca="1">IFERROR(CORREL(_xlfn.RANK.AVG(Summary!$AR$3:$AR$8,Summary!$AR$3:$AR$8),_xlfn.RANK.AVG(Summary!AV$3:AV$8,Summary!AV$3:AV$8,0)),0)</f>
        <v>0.95486371063223097</v>
      </c>
      <c r="AV43">
        <f ca="1">IFERROR(CORREL(_xlfn.RANK.AVG(Summary!$AR$3:$AR$8,Summary!$AR$3:$AR$8),_xlfn.RANK.AVG(Summary!AW$3:AW$8,Summary!AW$3:AW$8,0)),0)</f>
        <v>0.95486371063223097</v>
      </c>
      <c r="AW43">
        <f ca="1">IFERROR(CORREL(_xlfn.RANK.AVG(Summary!$AR$3:$AR$8,Summary!$AR$3:$AR$8),_xlfn.RANK.AVG(Summary!AX$3:AX$8,Summary!AX$3:AX$8,0)),0)</f>
        <v>0.95486371063223097</v>
      </c>
      <c r="AX43">
        <f ca="1">IFERROR(CORREL(_xlfn.RANK.AVG(Summary!$AR$3:$AR$8,Summary!$AR$3:$AR$8),_xlfn.RANK.AVG(Summary!AY$3:AY$8,Summary!AY$3:AY$8,0)),0)</f>
        <v>-0.95486371063223097</v>
      </c>
      <c r="AY43">
        <f ca="1">IFERROR(CORREL(_xlfn.RANK.AVG(Summary!$AR$3:$AR$8,Summary!$AR$3:$AR$8),_xlfn.RANK.AVG(Summary!AZ$3:AZ$8,Summary!AZ$3:AZ$8,0)),0)</f>
        <v>0.76470588235294101</v>
      </c>
      <c r="AZ43">
        <f ca="1">IFERROR(CORREL(_xlfn.RANK.AVG(Summary!$AR$3:$AR$8,Summary!$AR$3:$AR$8),_xlfn.RANK.AVG(Summary!BA$3:BA$8,Summary!BA$3:BA$8,0)),0)</f>
        <v>0</v>
      </c>
      <c r="BA43">
        <f ca="1">IFERROR(CORREL(_xlfn.RANK.AVG(Summary!$AR$3:$AR$8,Summary!$AR$3:$AR$8),_xlfn.RANK.AVG(Summary!BB$3:BB$8,Summary!BB$3:BB$8,0)),0)</f>
        <v>-0.82352941176470573</v>
      </c>
      <c r="BB43">
        <f ca="1">IFERROR(CORREL(_xlfn.RANK.AVG(Summary!$AR$3:$AR$8,Summary!$AR$3:$AR$8),_xlfn.RANK.AVG(Summary!BC$3:BC$8,Summary!BC$3:BC$8,0)),0)</f>
        <v>0.42008402520840288</v>
      </c>
      <c r="BC43">
        <f ca="1">IFERROR(CORREL(_xlfn.RANK.AVG(Summary!$AR$3:$AR$8,Summary!$AR$3:$AR$8),_xlfn.RANK.AVG(Summary!BD$3:BD$8,Summary!BD$3:BD$8,0)),0)</f>
        <v>0.35294117647058815</v>
      </c>
      <c r="BD43">
        <f ca="1">IFERROR(CORREL(_xlfn.RANK.AVG(Summary!$AR$3:$AR$8,Summary!$AR$3:$AR$8),_xlfn.RANK.AVG(Summary!BE$3:BE$8,Summary!BE$3:BE$8,0)),0)</f>
        <v>-0.76470588235294101</v>
      </c>
      <c r="BE43">
        <f ca="1">IFERROR(CORREL(_xlfn.RANK.AVG(Summary!$AR$3:$AR$8,Summary!$AR$3:$AR$8),_xlfn.RANK.AVG(Summary!BF$3:BF$8,Summary!BF$3:BF$8,0)),0)</f>
        <v>-0.82352941176470573</v>
      </c>
      <c r="BF43">
        <f ca="1">IFERROR(CORREL(_xlfn.RANK.AVG(Summary!$AR$3:$AR$8,Summary!$AR$3:$AR$8),_xlfn.RANK.AVG(Summary!BG$3:BG$8,Summary!BG$3:BG$8,0)),0)</f>
        <v>-0.94117647058823506</v>
      </c>
      <c r="BG43">
        <f ca="1">IFERROR(CORREL(_xlfn.RANK.AVG(Summary!$AR$3:$AR$8,Summary!$AR$3:$AR$8),_xlfn.RANK.AVG(Summary!BH$3:BH$8,Summary!BH$3:BH$8,0)),0)</f>
        <v>-0.76470588235294101</v>
      </c>
      <c r="BH43">
        <f ca="1">IFERROR(CORREL(_xlfn.RANK.AVG(Summary!$AR$3:$AR$8,Summary!$AR$3:$AR$8),_xlfn.RANK.AVG(Summary!BI$3:BI$8,Summary!BI$3:BI$8,0)),0)</f>
        <v>0</v>
      </c>
      <c r="BI43">
        <f ca="1">IFERROR(CORREL(_xlfn.RANK.AVG(Summary!$AR$3:$AR$8,Summary!$AR$3:$AR$8),_xlfn.RANK.AVG(Summary!BJ$3:BJ$8,Summary!BJ$3:BJ$8,0)),0)</f>
        <v>0</v>
      </c>
      <c r="BJ43">
        <f ca="1">IFERROR(CORREL(_xlfn.RANK.AVG(Summary!$AR$3:$AR$8,Summary!$AR$3:$AR$8),_xlfn.RANK.AVG(Summary!BK$3:BK$8,Summary!BK$3:BK$8,0)),0)</f>
        <v>0.99999999999999989</v>
      </c>
      <c r="BK43">
        <f ca="1">IFERROR(CORREL(_xlfn.RANK.AVG(Summary!$AR$3:$AR$8,Summary!$AR$3:$AR$8),_xlfn.RANK.AVG(Summary!BL$3:BL$8,Summary!BL$3:BL$8,0)),0)</f>
        <v>-0.66421116415507142</v>
      </c>
      <c r="BL43">
        <f ca="1">IFERROR(CORREL(_xlfn.RANK.AVG(Summary!$AR$3:$AR$8,Summary!$AR$3:$AR$8),_xlfn.RANK.AVG(Summary!BM$3:BM$8,Summary!BM$3:BM$8,0)),0)</f>
        <v>-0.82352941176470573</v>
      </c>
      <c r="BM43">
        <f ca="1">IFERROR(CORREL(_xlfn.RANK.AVG(Summary!$AR$3:$AR$8,Summary!$AR$3:$AR$8),_xlfn.RANK.AVG(Summary!BN$3:BN$8,Summary!BN$3:BN$8,0)),0)</f>
        <v>-0.80605993593581826</v>
      </c>
      <c r="BN43">
        <f ca="1">IFERROR(CORREL(_xlfn.RANK.AVG(Summary!$AR$3:$AR$8,Summary!$AR$3:$AR$8),_xlfn.RANK.AVG(Summary!BO$3:BO$8,Summary!BO$3:BO$8,0)),0)</f>
        <v>-0.64705882352941158</v>
      </c>
      <c r="BO43">
        <f ca="1">IFERROR(CORREL(_xlfn.RANK.AVG(Summary!$AR$3:$AR$8,Summary!$AR$3:$AR$8),_xlfn.RANK.AVG(Summary!BP$3:BP$8,Summary!BP$3:BP$8,0)),0)</f>
        <v>0.11764705882352938</v>
      </c>
      <c r="BP43">
        <f ca="1">IFERROR(CORREL(_xlfn.RANK.AVG(Summary!$AR$3:$AR$8,Summary!$AR$3:$AR$8),_xlfn.RANK.AVG(Summary!BQ$3:BQ$8,Summary!BQ$3:BQ$8,0)),0)</f>
        <v>0.42008402520840288</v>
      </c>
      <c r="BQ43">
        <f ca="1">IFERROR(CORREL(_xlfn.RANK.AVG(Summary!$AR$3:$AR$8,Summary!$AR$3:$AR$8),_xlfn.RANK.AVG(Summary!BR$3:BR$8,Summary!BR$3:BR$8,0)),0)</f>
        <v>0.35294117647058815</v>
      </c>
      <c r="BR43">
        <f ca="1">IFERROR(CORREL(_xlfn.RANK.AVG(Summary!$AR$3:$AR$8,Summary!$AR$3:$AR$8),_xlfn.RANK.AVG(Summary!BS$3:BS$8,Summary!BS$3:BS$8,0)),0)</f>
        <v>-0.88235294117647045</v>
      </c>
      <c r="BS43">
        <f ca="1">IFERROR(CORREL(_xlfn.RANK.AVG(Summary!$AR$3:$AR$8,Summary!$AR$3:$AR$8),_xlfn.RANK.AVG(Summary!BT$3:BT$8,Summary!BT$3:BT$8,0)),0)</f>
        <v>-0.76470588235294101</v>
      </c>
      <c r="BT43">
        <f ca="1">IFERROR(CORREL(_xlfn.RANK.AVG(Summary!$AR$3:$AR$8,Summary!$AR$3:$AR$8),_xlfn.RANK.AVG(Summary!BU$3:BU$8,Summary!BU$3:BU$8,0)),0)</f>
        <v>0.82352941176470573</v>
      </c>
      <c r="BU43">
        <f ca="1">IFERROR(CORREL(_xlfn.RANK.AVG(Summary!$AR$3:$AR$8,Summary!$AR$3:$AR$8),_xlfn.RANK.AVG(Summary!BV$3:BV$8,Summary!BV$3:BV$8,0)),0)</f>
        <v>0.11764705882352938</v>
      </c>
      <c r="BV43">
        <f ca="1">IFERROR(CORREL(_xlfn.RANK.AVG(Summary!$AR$3:$AR$8,Summary!$AR$3:$AR$8),_xlfn.RANK.AVG(Summary!BW$3:BW$8,Summary!BW$3:BW$8,0)),0)</f>
        <v>0</v>
      </c>
      <c r="BW43">
        <f ca="1">IFERROR(CORREL(_xlfn.RANK.AVG(Summary!$AR$3:$AR$8,Summary!$AR$3:$AR$8),_xlfn.RANK.AVG(Summary!BX$3:BX$8,Summary!BX$3:BX$8,0)),0)</f>
        <v>0.11764705882352938</v>
      </c>
      <c r="BX43">
        <f ca="1">IFERROR(CORREL(_xlfn.RANK.AVG(Summary!$AR$3:$AR$8,Summary!$AR$3:$AR$8),_xlfn.RANK.AVG(Summary!BY$3:BY$8,Summary!BY$3:BY$8,0)),0)</f>
        <v>-0.82352941176470573</v>
      </c>
      <c r="BY43">
        <f ca="1">IFERROR(CORREL(_xlfn.RANK.AVG(Summary!$AR$3:$AR$8,Summary!$AR$3:$AR$8),_xlfn.RANK.AVG(Summary!BZ$3:BZ$8,Summary!BZ$3:BZ$8,0)),0)</f>
        <v>0.95486371063223097</v>
      </c>
      <c r="BZ43">
        <f ca="1">IFERROR(CORREL(_xlfn.RANK.AVG(Summary!$AR$3:$AR$8,Summary!$AR$3:$AR$8),_xlfn.RANK.AVG(Summary!CA$3:CA$8,Summary!CA$3:CA$8,0)),0)</f>
        <v>0.64705882352941158</v>
      </c>
      <c r="CA43">
        <f ca="1">IFERROR(CORREL(_xlfn.RANK.AVG(Summary!$AR$3:$AR$8,Summary!$AR$3:$AR$8),_xlfn.RANK.AVG(Summary!CB$3:CB$8,Summary!CB$3:CB$8,0)),0)</f>
        <v>0.82352941176470573</v>
      </c>
    </row>
    <row r="44" spans="1:79">
      <c r="A44" s="4" t="s">
        <v>22</v>
      </c>
      <c r="B44">
        <f ca="1">IFERROR(CORREL(_xlfn.RANK.AVG(Summary!$AS$3:$AS$8,Summary!$AS$3:$AS$8),_xlfn.RANK.AVG(Summary!C$3:C$8,Summary!C$3:C$8,0)),0)</f>
        <v>-0.45454545454545453</v>
      </c>
      <c r="C44">
        <f ca="1">IFERROR(CORREL(_xlfn.RANK.AVG(Summary!$AS$3:$AS$8,Summary!$AS$3:$AS$8),_xlfn.RANK.AVG(Summary!D$3:D$8,Summary!D$3:D$8,0)),0)</f>
        <v>-0.45454545454545453</v>
      </c>
      <c r="D44">
        <f ca="1">IFERROR(CORREL(_xlfn.RANK.AVG(Summary!$AS$3:$AS$8,Summary!$AS$3:$AS$8),_xlfn.RANK.AVG(Summary!E$3:E$8,Summary!E$3:E$8,0)),0)</f>
        <v>-0.44781107551989907</v>
      </c>
      <c r="E44">
        <f ca="1">IFERROR(CORREL(_xlfn.RANK.AVG(Summary!$AS$3:$AS$8,Summary!$AS$3:$AS$8),_xlfn.RANK.AVG(Summary!F$3:F$8,Summary!F$3:F$8,0)),0)</f>
        <v>0.26868664531193942</v>
      </c>
      <c r="F44">
        <f ca="1">IFERROR(CORREL(_xlfn.RANK.AVG(Summary!$AS$3:$AS$8,Summary!$AS$3:$AS$8),_xlfn.RANK.AVG(Summary!G$3:G$8,Summary!G$3:G$8,0)),0)</f>
        <v>-0.44781107551989907</v>
      </c>
      <c r="G44">
        <f ca="1">IFERROR(CORREL(_xlfn.RANK.AVG(Summary!$AS$3:$AS$8,Summary!$AS$3:$AS$8),_xlfn.RANK.AVG(Summary!H$3:H$8,Summary!H$3:H$8,0)),0)</f>
        <v>-0.44781107551989907</v>
      </c>
      <c r="H44">
        <f ca="1">IFERROR(CORREL(_xlfn.RANK.AVG(Summary!$AS$3:$AS$8,Summary!$AS$3:$AS$8),_xlfn.RANK.AVG(Summary!I$3:I$8,Summary!I$3:I$8,0)),0)</f>
        <v>5.9708143402653201E-2</v>
      </c>
      <c r="I44">
        <f ca="1">IFERROR(CORREL(_xlfn.RANK.AVG(Summary!$AS$3:$AS$8,Summary!$AS$3:$AS$8),_xlfn.RANK.AVG(Summary!J$3:J$8,Summary!J$3:J$8,0)),0)</f>
        <v>-0.44781107551989907</v>
      </c>
      <c r="J44">
        <f ca="1">IFERROR(CORREL(_xlfn.RANK.AVG(Summary!$AS$3:$AS$8,Summary!$AS$3:$AS$8),_xlfn.RANK.AVG(Summary!K$3:K$8,Summary!K$3:K$8,0)),0)</f>
        <v>-0.44781107551989907</v>
      </c>
      <c r="K44">
        <f ca="1">IFERROR(CORREL(_xlfn.RANK.AVG(Summary!$AS$3:$AS$8,Summary!$AS$3:$AS$8),_xlfn.RANK.AVG(Summary!L$3:L$8,Summary!L$3:L$8,0)),0)</f>
        <v>5.9708143402653201E-2</v>
      </c>
      <c r="L44">
        <f ca="1">IFERROR(CORREL(_xlfn.RANK.AVG(Summary!$AS$3:$AS$8,Summary!$AS$3:$AS$8),_xlfn.RANK.AVG(Summary!M$3:M$8,Summary!M$3:M$8,0)),0)</f>
        <v>-0.26868664531193942</v>
      </c>
      <c r="M44">
        <f ca="1">IFERROR(CORREL(_xlfn.RANK.AVG(Summary!$AS$3:$AS$8,Summary!$AS$3:$AS$8),_xlfn.RANK.AVG(Summary!N$3:N$8,Summary!N$3:N$8,0)),0)</f>
        <v>5.9708143402653201E-2</v>
      </c>
      <c r="N44">
        <f ca="1">IFERROR(CORREL(_xlfn.RANK.AVG(Summary!$AS$3:$AS$8,Summary!$AS$3:$AS$8),_xlfn.RANK.AVG(Summary!O$3:O$8,Summary!O$3:O$8,0)),0)</f>
        <v>0.13483997249264842</v>
      </c>
      <c r="O44">
        <f ca="1">IFERROR(CORREL(_xlfn.RANK.AVG(Summary!$AS$3:$AS$8,Summary!$AS$3:$AS$8),_xlfn.RANK.AVG(Summary!P$3:P$8,Summary!P$3:P$8,0)),0)</f>
        <v>0.13483997249264842</v>
      </c>
      <c r="P44">
        <f ca="1">IFERROR(CORREL(_xlfn.RANK.AVG(Summary!$AS$3:$AS$8,Summary!$AS$3:$AS$8),_xlfn.RANK.AVG(Summary!Q$3:Q$8,Summary!Q$3:Q$8,0)),0)</f>
        <v>-1</v>
      </c>
      <c r="Q44">
        <f ca="1">IFERROR(CORREL(_xlfn.RANK.AVG(Summary!$AS$3:$AS$8,Summary!$AS$3:$AS$8),_xlfn.RANK.AVG(Summary!R$3:R$8,Summary!R$3:R$8,0)),0)</f>
        <v>-3.4815531191139566E-2</v>
      </c>
      <c r="R44">
        <f ca="1">IFERROR(CORREL(_xlfn.RANK.AVG(Summary!$AS$3:$AS$8,Summary!$AS$3:$AS$8),_xlfn.RANK.AVG(Summary!S$3:S$8,Summary!S$3:S$8,0)),0)</f>
        <v>-0.21885688981825285</v>
      </c>
      <c r="S44">
        <f ca="1">IFERROR(CORREL(_xlfn.RANK.AVG(Summary!$AS$3:$AS$8,Summary!$AS$3:$AS$8),_xlfn.RANK.AVG(Summary!T$3:T$8,Summary!T$3:T$8,0)),0)</f>
        <v>3.4815531191139566E-2</v>
      </c>
      <c r="T44">
        <f ca="1">IFERROR(CORREL(_xlfn.RANK.AVG(Summary!$AS$3:$AS$8,Summary!$AS$3:$AS$8),_xlfn.RANK.AVG(Summary!U$3:U$8,Summary!U$3:U$8,0)),0)</f>
        <v>3.4815531191139566E-2</v>
      </c>
      <c r="U44">
        <f ca="1">IFERROR(CORREL(_xlfn.RANK.AVG(Summary!$AS$3:$AS$8,Summary!$AS$3:$AS$8),_xlfn.RANK.AVG(Summary!V$3:V$8,Summary!V$3:V$8,0)),0)</f>
        <v>-0.13483997249264842</v>
      </c>
      <c r="V44">
        <f ca="1">IFERROR(CORREL(_xlfn.RANK.AVG(Summary!$AS$3:$AS$8,Summary!$AS$3:$AS$8),_xlfn.RANK.AVG(Summary!W$3:W$8,Summary!W$3:W$8,0)),0)</f>
        <v>-0.93939393939393945</v>
      </c>
      <c r="W44">
        <f ca="1">IFERROR(CORREL(_xlfn.RANK.AVG(Summary!$AS$3:$AS$8,Summary!$AS$3:$AS$8),_xlfn.RANK.AVG(Summary!X$3:X$8,Summary!X$3:X$8,0)),0)</f>
        <v>0.50751921892255225</v>
      </c>
      <c r="X44">
        <f ca="1">IFERROR(CORREL(_xlfn.RANK.AVG(Summary!$AS$3:$AS$8,Summary!$AS$3:$AS$8),_xlfn.RANK.AVG(Summary!Y$3:Y$8,Summary!Y$3:Y$8,0)),0)</f>
        <v>0.98518436614377791</v>
      </c>
      <c r="Y44">
        <f ca="1">IFERROR(CORREL(_xlfn.RANK.AVG(Summary!$AS$3:$AS$8,Summary!$AS$3:$AS$8),_xlfn.RANK.AVG(Summary!Z$3:Z$8,Summary!Z$3:Z$8,0)),0)</f>
        <v>-3.4815531191139566E-2</v>
      </c>
      <c r="Z44">
        <f ca="1">IFERROR(CORREL(_xlfn.RANK.AVG(Summary!$AS$3:$AS$8,Summary!$AS$3:$AS$8),_xlfn.RANK.AVG(Summary!AA$3:AA$8,Summary!AA$3:AA$8,0)),0)</f>
        <v>0</v>
      </c>
      <c r="AA44">
        <f ca="1">IFERROR(CORREL(_xlfn.RANK.AVG(Summary!$AS$3:$AS$8,Summary!$AS$3:$AS$8),_xlfn.RANK.AVG(Summary!AB$3:AB$8,Summary!AB$3:AB$8,0)),0)</f>
        <v>0.46897904961054182</v>
      </c>
      <c r="AB44">
        <f ca="1">IFERROR(CORREL(_xlfn.RANK.AVG(Summary!$AS$3:$AS$8,Summary!$AS$3:$AS$8),_xlfn.RANK.AVG(Summary!AC$3:AC$8,Summary!AC$3:AC$8,0)),0)</f>
        <v>0</v>
      </c>
      <c r="AC44">
        <f ca="1">IFERROR(CORREL(_xlfn.RANK.AVG(Summary!$AS$3:$AS$8,Summary!$AS$3:$AS$8),_xlfn.RANK.AVG(Summary!AD$3:AD$8,Summary!AD$3:AD$8,0)),0)</f>
        <v>-3.4815531191139566E-2</v>
      </c>
      <c r="AD44">
        <f ca="1">IFERROR(CORREL(_xlfn.RANK.AVG(Summary!$AS$3:$AS$8,Summary!$AS$3:$AS$8),_xlfn.RANK.AVG(Summary!AE$3:AE$8,Summary!AE$3:AE$8,0)),0)</f>
        <v>-0.92547622274112473</v>
      </c>
      <c r="AE44">
        <f ca="1">IFERROR(CORREL(_xlfn.RANK.AVG(Summary!$AS$3:$AS$8,Summary!$AS$3:$AS$8),_xlfn.RANK.AVG(Summary!AF$3:AF$8,Summary!AF$3:AF$8,0)),0)</f>
        <v>0</v>
      </c>
      <c r="AF44">
        <f ca="1">IFERROR(CORREL(_xlfn.RANK.AVG(Summary!$AS$3:$AS$8,Summary!$AS$3:$AS$8),_xlfn.RANK.AVG(Summary!AG$3:AG$8,Summary!AG$3:AG$8,0)),0)</f>
        <v>-0.51515151515151514</v>
      </c>
      <c r="AG44">
        <f ca="1">IFERROR(CORREL(_xlfn.RANK.AVG(Summary!$AS$3:$AS$8,Summary!$AS$3:$AS$8),_xlfn.RANK.AVG(Summary!AH$3:AH$8,Summary!AH$3:AH$8,0)),0)</f>
        <v>-0.13483997249264842</v>
      </c>
      <c r="AH44">
        <f ca="1">IFERROR(CORREL(_xlfn.RANK.AVG(Summary!$AS$3:$AS$8,Summary!$AS$3:$AS$8),_xlfn.RANK.AVG(Summary!AI$3:AI$8,Summary!AI$3:AI$8,0)),0)</f>
        <v>-3.4815531191139566E-2</v>
      </c>
      <c r="AI44">
        <f ca="1">IFERROR(CORREL(_xlfn.RANK.AVG(Summary!$AS$3:$AS$8,Summary!$AS$3:$AS$8),_xlfn.RANK.AVG(Summary!AJ$3:AJ$8,Summary!AJ$3:AJ$8,0)),0)</f>
        <v>0.40037860869810504</v>
      </c>
      <c r="AJ44">
        <f ca="1">IFERROR(CORREL(_xlfn.RANK.AVG(Summary!$AS$3:$AS$8,Summary!$AS$3:$AS$8),_xlfn.RANK.AVG(Summary!AK$3:AK$8,Summary!AK$3:AK$8,0)),0)</f>
        <v>0</v>
      </c>
      <c r="AK44">
        <f ca="1">IFERROR(CORREL(_xlfn.RANK.AVG(Summary!$AS$3:$AS$8,Summary!$AS$3:$AS$8),_xlfn.RANK.AVG(Summary!AL$3:AL$8,Summary!AL$3:AL$8,0)),0)</f>
        <v>0.13483997249264842</v>
      </c>
      <c r="AL44">
        <f ca="1">IFERROR(CORREL(_xlfn.RANK.AVG(Summary!$AS$3:$AS$8,Summary!$AS$3:$AS$8),_xlfn.RANK.AVG(Summary!AM$3:AM$8,Summary!AM$3:AM$8,0)),0)</f>
        <v>-1</v>
      </c>
      <c r="AM44">
        <f ca="1">IFERROR(CORREL(_xlfn.RANK.AVG(Summary!$AS$3:$AS$8,Summary!$AS$3:$AS$8),_xlfn.RANK.AVG(Summary!AN$3:AN$8,Summary!AN$3:AN$8,0)),0)</f>
        <v>3.4815531191139566E-2</v>
      </c>
      <c r="AN44">
        <f ca="1">IFERROR(CORREL(_xlfn.RANK.AVG(Summary!$AS$3:$AS$8,Summary!$AS$3:$AS$8),_xlfn.RANK.AVG(Summary!AO$3:AO$8,Summary!AO$3:AO$8,0)),0)</f>
        <v>0</v>
      </c>
      <c r="AO44">
        <f ca="1">IFERROR(CORREL(_xlfn.RANK.AVG(Summary!$AS$3:$AS$8,Summary!$AS$3:$AS$8),_xlfn.RANK.AVG(Summary!AP$3:AP$8,Summary!AP$3:AP$8,0)),0)</f>
        <v>-0.74635179253316508</v>
      </c>
      <c r="AP44">
        <f ca="1">IFERROR(CORREL(_xlfn.RANK.AVG(Summary!$AS$3:$AS$8,Summary!$AS$3:$AS$8),_xlfn.RANK.AVG(Summary!AQ$3:AQ$8,Summary!AQ$3:AQ$8,0)),0)</f>
        <v>0</v>
      </c>
      <c r="AQ44">
        <f ca="1">IFERROR(CORREL(_xlfn.RANK.AVG(Summary!$AS$3:$AS$8,Summary!$AS$3:$AS$8),_xlfn.RANK.AVG(Summary!AR$3:AR$8,Summary!AR$3:AR$8,0)),0)</f>
        <v>-0.6866436491305119</v>
      </c>
      <c r="AR44">
        <f ca="1">IFERROR(CORREL(_xlfn.RANK.AVG(Summary!$AS$3:$AS$8,Summary!$AS$3:$AS$8),_xlfn.RANK.AVG(Summary!AS$3:AS$8,Summary!AS$3:AS$8,0)),0)</f>
        <v>1</v>
      </c>
      <c r="AS44">
        <f ca="1">IFERROR(CORREL(_xlfn.RANK.AVG(Summary!$AS$3:$AS$8,Summary!$AS$3:$AS$8),_xlfn.RANK.AVG(Summary!AT$3:AT$8,Summary!AT$3:AT$8,0)),0)</f>
        <v>0</v>
      </c>
      <c r="AT44">
        <f ca="1">IFERROR(CORREL(_xlfn.RANK.AVG(Summary!$AS$3:$AS$8,Summary!$AS$3:$AS$8),_xlfn.RANK.AVG(Summary!AU$3:AU$8,Summary!AU$3:AU$8,0)),0)</f>
        <v>-3.4815531191139566E-2</v>
      </c>
      <c r="AU44">
        <f ca="1">IFERROR(CORREL(_xlfn.RANK.AVG(Summary!$AS$3:$AS$8,Summary!$AS$3:$AS$8),_xlfn.RANK.AVG(Summary!AV$3:AV$8,Summary!AV$3:AV$8,0)),0)</f>
        <v>-0.46897904961054182</v>
      </c>
      <c r="AV44">
        <f ca="1">IFERROR(CORREL(_xlfn.RANK.AVG(Summary!$AS$3:$AS$8,Summary!$AS$3:$AS$8),_xlfn.RANK.AVG(Summary!AW$3:AW$8,Summary!AW$3:AW$8,0)),0)</f>
        <v>-0.46897904961054182</v>
      </c>
      <c r="AW44">
        <f ca="1">IFERROR(CORREL(_xlfn.RANK.AVG(Summary!$AS$3:$AS$8,Summary!$AS$3:$AS$8),_xlfn.RANK.AVG(Summary!AX$3:AX$8,Summary!AX$3:AX$8,0)),0)</f>
        <v>-0.46897904961054182</v>
      </c>
      <c r="AX44">
        <f ca="1">IFERROR(CORREL(_xlfn.RANK.AVG(Summary!$AS$3:$AS$8,Summary!$AS$3:$AS$8),_xlfn.RANK.AVG(Summary!AY$3:AY$8,Summary!AY$3:AY$8,0)),0)</f>
        <v>0.46897904961054182</v>
      </c>
      <c r="AY44">
        <f ca="1">IFERROR(CORREL(_xlfn.RANK.AVG(Summary!$AS$3:$AS$8,Summary!$AS$3:$AS$8),_xlfn.RANK.AVG(Summary!AZ$3:AZ$8,Summary!AZ$3:AZ$8,0)),0)</f>
        <v>-5.9708143402653201E-2</v>
      </c>
      <c r="AZ44">
        <f ca="1">IFERROR(CORREL(_xlfn.RANK.AVG(Summary!$AS$3:$AS$8,Summary!$AS$3:$AS$8),_xlfn.RANK.AVG(Summary!BA$3:BA$8,Summary!BA$3:BA$8,0)),0)</f>
        <v>0</v>
      </c>
      <c r="BA44">
        <f ca="1">IFERROR(CORREL(_xlfn.RANK.AVG(Summary!$AS$3:$AS$8,Summary!$AS$3:$AS$8),_xlfn.RANK.AVG(Summary!BB$3:BB$8,Summary!BB$3:BB$8,0)),0)</f>
        <v>0.44781107551989907</v>
      </c>
      <c r="BB44">
        <f ca="1">IFERROR(CORREL(_xlfn.RANK.AVG(Summary!$AS$3:$AS$8,Summary!$AS$3:$AS$8),_xlfn.RANK.AVG(Summary!BC$3:BC$8,Summary!BC$3:BC$8,0)),0)</f>
        <v>-0.85280286542244166</v>
      </c>
      <c r="BC44">
        <f ca="1">IFERROR(CORREL(_xlfn.RANK.AVG(Summary!$AS$3:$AS$8,Summary!$AS$3:$AS$8),_xlfn.RANK.AVG(Summary!BD$3:BD$8,Summary!BD$3:BD$8,0)),0)</f>
        <v>-0.80605993593581826</v>
      </c>
      <c r="BD44">
        <f ca="1">IFERROR(CORREL(_xlfn.RANK.AVG(Summary!$AS$3:$AS$8,Summary!$AS$3:$AS$8),_xlfn.RANK.AVG(Summary!BE$3:BE$8,Summary!BE$3:BE$8,0)),0)</f>
        <v>0.98518436614377791</v>
      </c>
      <c r="BE44">
        <f ca="1">IFERROR(CORREL(_xlfn.RANK.AVG(Summary!$AS$3:$AS$8,Summary!$AS$3:$AS$8),_xlfn.RANK.AVG(Summary!BF$3:BF$8,Summary!BF$3:BF$8,0)),0)</f>
        <v>0.92547622274112473</v>
      </c>
      <c r="BF44">
        <f ca="1">IFERROR(CORREL(_xlfn.RANK.AVG(Summary!$AS$3:$AS$8,Summary!$AS$3:$AS$8),_xlfn.RANK.AVG(Summary!BG$3:BG$8,Summary!BG$3:BG$8,0)),0)</f>
        <v>0.53737329062387884</v>
      </c>
      <c r="BG44">
        <f ca="1">IFERROR(CORREL(_xlfn.RANK.AVG(Summary!$AS$3:$AS$8,Summary!$AS$3:$AS$8),_xlfn.RANK.AVG(Summary!BH$3:BH$8,Summary!BH$3:BH$8,0)),0)</f>
        <v>5.9708143402653201E-2</v>
      </c>
      <c r="BH44">
        <f ca="1">IFERROR(CORREL(_xlfn.RANK.AVG(Summary!$AS$3:$AS$8,Summary!$AS$3:$AS$8),_xlfn.RANK.AVG(Summary!BI$3:BI$8,Summary!BI$3:BI$8,0)),0)</f>
        <v>0</v>
      </c>
      <c r="BI44">
        <f ca="1">IFERROR(CORREL(_xlfn.RANK.AVG(Summary!$AS$3:$AS$8,Summary!$AS$3:$AS$8),_xlfn.RANK.AVG(Summary!BJ$3:BJ$8,Summary!BJ$3:BJ$8,0)),0)</f>
        <v>0</v>
      </c>
      <c r="BJ44">
        <f ca="1">IFERROR(CORREL(_xlfn.RANK.AVG(Summary!$AS$3:$AS$8,Summary!$AS$3:$AS$8),_xlfn.RANK.AVG(Summary!BK$3:BK$8,Summary!BK$3:BK$8,0)),0)</f>
        <v>-0.6866436491305119</v>
      </c>
      <c r="BK44">
        <f ca="1">IFERROR(CORREL(_xlfn.RANK.AVG(Summary!$AS$3:$AS$8,Summary!$AS$3:$AS$8),_xlfn.RANK.AVG(Summary!BL$3:BL$8,Summary!BL$3:BL$8,0)),0)</f>
        <v>0.5393598899705937</v>
      </c>
      <c r="BL44">
        <f ca="1">IFERROR(CORREL(_xlfn.RANK.AVG(Summary!$AS$3:$AS$8,Summary!$AS$3:$AS$8),_xlfn.RANK.AVG(Summary!BM$3:BM$8,Summary!BM$3:BM$8,0)),0)</f>
        <v>0.92547622274112473</v>
      </c>
      <c r="BM44">
        <f ca="1">IFERROR(CORREL(_xlfn.RANK.AVG(Summary!$AS$3:$AS$8,Summary!$AS$3:$AS$8),_xlfn.RANK.AVG(Summary!BN$3:BN$8,Summary!BN$3:BN$8,0)),0)</f>
        <v>0.13636363636363635</v>
      </c>
      <c r="BN44">
        <f ca="1">IFERROR(CORREL(_xlfn.RANK.AVG(Summary!$AS$3:$AS$8,Summary!$AS$3:$AS$8),_xlfn.RANK.AVG(Summary!BO$3:BO$8,Summary!BO$3:BO$8,0)),0)</f>
        <v>0.47766514722122561</v>
      </c>
      <c r="BO44">
        <f ca="1">IFERROR(CORREL(_xlfn.RANK.AVG(Summary!$AS$3:$AS$8,Summary!$AS$3:$AS$8),_xlfn.RANK.AVG(Summary!BP$3:BP$8,Summary!BP$3:BP$8,0)),0)</f>
        <v>0.50751921892255225</v>
      </c>
      <c r="BP44">
        <f ca="1">IFERROR(CORREL(_xlfn.RANK.AVG(Summary!$AS$3:$AS$8,Summary!$AS$3:$AS$8),_xlfn.RANK.AVG(Summary!BQ$3:BQ$8,Summary!BQ$3:BQ$8,0)),0)</f>
        <v>-0.85280286542244166</v>
      </c>
      <c r="BQ44">
        <f ca="1">IFERROR(CORREL(_xlfn.RANK.AVG(Summary!$AS$3:$AS$8,Summary!$AS$3:$AS$8),_xlfn.RANK.AVG(Summary!BR$3:BR$8,Summary!BR$3:BR$8,0)),0)</f>
        <v>-0.80605993593581826</v>
      </c>
      <c r="BR44">
        <f ca="1">IFERROR(CORREL(_xlfn.RANK.AVG(Summary!$AS$3:$AS$8,Summary!$AS$3:$AS$8),_xlfn.RANK.AVG(Summary!BS$3:BS$8,Summary!BS$3:BS$8,0)),0)</f>
        <v>0.62693550572785861</v>
      </c>
      <c r="BS44">
        <f ca="1">IFERROR(CORREL(_xlfn.RANK.AVG(Summary!$AS$3:$AS$8,Summary!$AS$3:$AS$8),_xlfn.RANK.AVG(Summary!BT$3:BT$8,Summary!BT$3:BT$8,0)),0)</f>
        <v>5.9708143402653201E-2</v>
      </c>
      <c r="BT44">
        <f ca="1">IFERROR(CORREL(_xlfn.RANK.AVG(Summary!$AS$3:$AS$8,Summary!$AS$3:$AS$8),_xlfn.RANK.AVG(Summary!BU$3:BU$8,Summary!BU$3:BU$8,0)),0)</f>
        <v>-0.44781107551989907</v>
      </c>
      <c r="BU44">
        <f ca="1">IFERROR(CORREL(_xlfn.RANK.AVG(Summary!$AS$3:$AS$8,Summary!$AS$3:$AS$8),_xlfn.RANK.AVG(Summary!BV$3:BV$8,Summary!BV$3:BV$8,0)),0)</f>
        <v>0.26868664531193942</v>
      </c>
      <c r="BV44">
        <f ca="1">IFERROR(CORREL(_xlfn.RANK.AVG(Summary!$AS$3:$AS$8,Summary!$AS$3:$AS$8),_xlfn.RANK.AVG(Summary!BW$3:BW$8,Summary!BW$3:BW$8,0)),0)</f>
        <v>0</v>
      </c>
      <c r="BW44">
        <f ca="1">IFERROR(CORREL(_xlfn.RANK.AVG(Summary!$AS$3:$AS$8,Summary!$AS$3:$AS$8),_xlfn.RANK.AVG(Summary!BX$3:BX$8,Summary!BX$3:BX$8,0)),0)</f>
        <v>0.26868664531193942</v>
      </c>
      <c r="BX44">
        <f ca="1">IFERROR(CORREL(_xlfn.RANK.AVG(Summary!$AS$3:$AS$8,Summary!$AS$3:$AS$8),_xlfn.RANK.AVG(Summary!BY$3:BY$8,Summary!BY$3:BY$8,0)),0)</f>
        <v>0.44781107551989907</v>
      </c>
      <c r="BY44">
        <f ca="1">IFERROR(CORREL(_xlfn.RANK.AVG(Summary!$AS$3:$AS$8,Summary!$AS$3:$AS$8),_xlfn.RANK.AVG(Summary!BZ$3:BZ$8,Summary!BZ$3:BZ$8,0)),0)</f>
        <v>-0.46897904961054182</v>
      </c>
      <c r="BZ44">
        <f ca="1">IFERROR(CORREL(_xlfn.RANK.AVG(Summary!$AS$3:$AS$8,Summary!$AS$3:$AS$8),_xlfn.RANK.AVG(Summary!CA$3:CA$8,Summary!CA$3:CA$8,0)),0)</f>
        <v>2.98540717013266E-2</v>
      </c>
      <c r="CA44">
        <f ca="1">IFERROR(CORREL(_xlfn.RANK.AVG(Summary!$AS$3:$AS$8,Summary!$AS$3:$AS$8),_xlfn.RANK.AVG(Summary!CB$3:CB$8,Summary!CB$3:CB$8,0)),0)</f>
        <v>-0.89562215103979814</v>
      </c>
    </row>
    <row r="45" spans="1:79">
      <c r="A45" s="4" t="s">
        <v>41</v>
      </c>
      <c r="B45">
        <f ca="1">IFERROR(CORREL(_xlfn.RANK.AVG(Summary!$AT$3:$AT$8,Summary!$AT$3:$AT$8),_xlfn.RANK.AVG(Summary!C$3:C$8,Summary!C$3:C$8,0)),0)</f>
        <v>0</v>
      </c>
      <c r="C45">
        <f ca="1">IFERROR(CORREL(_xlfn.RANK.AVG(Summary!$AT$3:$AT$8,Summary!$AT$3:$AT$8),_xlfn.RANK.AVG(Summary!D$3:D$8,Summary!D$3:D$8,0)),0)</f>
        <v>0</v>
      </c>
      <c r="D45">
        <f ca="1">IFERROR(CORREL(_xlfn.RANK.AVG(Summary!$AT$3:$AT$8,Summary!$AT$3:$AT$8),_xlfn.RANK.AVG(Summary!E$3:E$8,Summary!E$3:E$8,0)),0)</f>
        <v>0</v>
      </c>
      <c r="E45">
        <f ca="1">IFERROR(CORREL(_xlfn.RANK.AVG(Summary!$AT$3:$AT$8,Summary!$AT$3:$AT$8),_xlfn.RANK.AVG(Summary!F$3:F$8,Summary!F$3:F$8,0)),0)</f>
        <v>0</v>
      </c>
      <c r="F45">
        <f ca="1">IFERROR(CORREL(_xlfn.RANK.AVG(Summary!$AT$3:$AT$8,Summary!$AT$3:$AT$8),_xlfn.RANK.AVG(Summary!G$3:G$8,Summary!G$3:G$8,0)),0)</f>
        <v>0</v>
      </c>
      <c r="G45">
        <f ca="1">IFERROR(CORREL(_xlfn.RANK.AVG(Summary!$AT$3:$AT$8,Summary!$AT$3:$AT$8),_xlfn.RANK.AVG(Summary!H$3:H$8,Summary!H$3:H$8,0)),0)</f>
        <v>0</v>
      </c>
      <c r="H45">
        <f ca="1">IFERROR(CORREL(_xlfn.RANK.AVG(Summary!$AT$3:$AT$8,Summary!$AT$3:$AT$8),_xlfn.RANK.AVG(Summary!I$3:I$8,Summary!I$3:I$8,0)),0)</f>
        <v>0</v>
      </c>
      <c r="I45">
        <f ca="1">IFERROR(CORREL(_xlfn.RANK.AVG(Summary!$AT$3:$AT$8,Summary!$AT$3:$AT$8),_xlfn.RANK.AVG(Summary!J$3:J$8,Summary!J$3:J$8,0)),0)</f>
        <v>0</v>
      </c>
      <c r="J45">
        <f ca="1">IFERROR(CORREL(_xlfn.RANK.AVG(Summary!$AT$3:$AT$8,Summary!$AT$3:$AT$8),_xlfn.RANK.AVG(Summary!K$3:K$8,Summary!K$3:K$8,0)),0)</f>
        <v>0</v>
      </c>
      <c r="K45">
        <f ca="1">IFERROR(CORREL(_xlfn.RANK.AVG(Summary!$AT$3:$AT$8,Summary!$AT$3:$AT$8),_xlfn.RANK.AVG(Summary!L$3:L$8,Summary!L$3:L$8,0)),0)</f>
        <v>0</v>
      </c>
      <c r="L45">
        <f ca="1">IFERROR(CORREL(_xlfn.RANK.AVG(Summary!$AT$3:$AT$8,Summary!$AT$3:$AT$8),_xlfn.RANK.AVG(Summary!M$3:M$8,Summary!M$3:M$8,0)),0)</f>
        <v>0</v>
      </c>
      <c r="M45">
        <f ca="1">IFERROR(CORREL(_xlfn.RANK.AVG(Summary!$AT$3:$AT$8,Summary!$AT$3:$AT$8),_xlfn.RANK.AVG(Summary!N$3:N$8,Summary!N$3:N$8,0)),0)</f>
        <v>0</v>
      </c>
      <c r="N45">
        <f ca="1">IFERROR(CORREL(_xlfn.RANK.AVG(Summary!$AT$3:$AT$8,Summary!$AT$3:$AT$8),_xlfn.RANK.AVG(Summary!O$3:O$8,Summary!O$3:O$8,0)),0)</f>
        <v>0</v>
      </c>
      <c r="O45">
        <f ca="1">IFERROR(CORREL(_xlfn.RANK.AVG(Summary!$AT$3:$AT$8,Summary!$AT$3:$AT$8),_xlfn.RANK.AVG(Summary!P$3:P$8,Summary!P$3:P$8,0)),0)</f>
        <v>0</v>
      </c>
      <c r="P45">
        <f ca="1">IFERROR(CORREL(_xlfn.RANK.AVG(Summary!$AT$3:$AT$8,Summary!$AT$3:$AT$8),_xlfn.RANK.AVG(Summary!Q$3:Q$8,Summary!Q$3:Q$8,0)),0)</f>
        <v>0</v>
      </c>
      <c r="Q45">
        <f ca="1">IFERROR(CORREL(_xlfn.RANK.AVG(Summary!$AT$3:$AT$8,Summary!$AT$3:$AT$8),_xlfn.RANK.AVG(Summary!R$3:R$8,Summary!R$3:R$8,0)),0)</f>
        <v>0</v>
      </c>
      <c r="R45">
        <f ca="1">IFERROR(CORREL(_xlfn.RANK.AVG(Summary!$AT$3:$AT$8,Summary!$AT$3:$AT$8),_xlfn.RANK.AVG(Summary!S$3:S$8,Summary!S$3:S$8,0)),0)</f>
        <v>0</v>
      </c>
      <c r="S45">
        <f ca="1">IFERROR(CORREL(_xlfn.RANK.AVG(Summary!$AT$3:$AT$8,Summary!$AT$3:$AT$8),_xlfn.RANK.AVG(Summary!T$3:T$8,Summary!T$3:T$8,0)),0)</f>
        <v>0</v>
      </c>
      <c r="T45">
        <f ca="1">IFERROR(CORREL(_xlfn.RANK.AVG(Summary!$AT$3:$AT$8,Summary!$AT$3:$AT$8),_xlfn.RANK.AVG(Summary!U$3:U$8,Summary!U$3:U$8,0)),0)</f>
        <v>0</v>
      </c>
      <c r="U45">
        <f ca="1">IFERROR(CORREL(_xlfn.RANK.AVG(Summary!$AT$3:$AT$8,Summary!$AT$3:$AT$8),_xlfn.RANK.AVG(Summary!V$3:V$8,Summary!V$3:V$8,0)),0)</f>
        <v>0</v>
      </c>
      <c r="V45">
        <f ca="1">IFERROR(CORREL(_xlfn.RANK.AVG(Summary!$AT$3:$AT$8,Summary!$AT$3:$AT$8),_xlfn.RANK.AVG(Summary!W$3:W$8,Summary!W$3:W$8,0)),0)</f>
        <v>0</v>
      </c>
      <c r="W45">
        <f ca="1">IFERROR(CORREL(_xlfn.RANK.AVG(Summary!$AT$3:$AT$8,Summary!$AT$3:$AT$8),_xlfn.RANK.AVG(Summary!X$3:X$8,Summary!X$3:X$8,0)),0)</f>
        <v>0</v>
      </c>
      <c r="X45">
        <f ca="1">IFERROR(CORREL(_xlfn.RANK.AVG(Summary!$AT$3:$AT$8,Summary!$AT$3:$AT$8),_xlfn.RANK.AVG(Summary!Y$3:Y$8,Summary!Y$3:Y$8,0)),0)</f>
        <v>0</v>
      </c>
      <c r="Y45">
        <f ca="1">IFERROR(CORREL(_xlfn.RANK.AVG(Summary!$AT$3:$AT$8,Summary!$AT$3:$AT$8),_xlfn.RANK.AVG(Summary!Z$3:Z$8,Summary!Z$3:Z$8,0)),0)</f>
        <v>0</v>
      </c>
      <c r="Z45">
        <f ca="1">IFERROR(CORREL(_xlfn.RANK.AVG(Summary!$AT$3:$AT$8,Summary!$AT$3:$AT$8),_xlfn.RANK.AVG(Summary!AA$3:AA$8,Summary!AA$3:AA$8,0)),0)</f>
        <v>0</v>
      </c>
      <c r="AA45">
        <f ca="1">IFERROR(CORREL(_xlfn.RANK.AVG(Summary!$AT$3:$AT$8,Summary!$AT$3:$AT$8),_xlfn.RANK.AVG(Summary!AB$3:AB$8,Summary!AB$3:AB$8,0)),0)</f>
        <v>0</v>
      </c>
      <c r="AB45">
        <f ca="1">IFERROR(CORREL(_xlfn.RANK.AVG(Summary!$AT$3:$AT$8,Summary!$AT$3:$AT$8),_xlfn.RANK.AVG(Summary!AC$3:AC$8,Summary!AC$3:AC$8,0)),0)</f>
        <v>0</v>
      </c>
      <c r="AC45">
        <f ca="1">IFERROR(CORREL(_xlfn.RANK.AVG(Summary!$AT$3:$AT$8,Summary!$AT$3:$AT$8),_xlfn.RANK.AVG(Summary!AD$3:AD$8,Summary!AD$3:AD$8,0)),0)</f>
        <v>0</v>
      </c>
      <c r="AD45">
        <f ca="1">IFERROR(CORREL(_xlfn.RANK.AVG(Summary!$AT$3:$AT$8,Summary!$AT$3:$AT$8),_xlfn.RANK.AVG(Summary!AE$3:AE$8,Summary!AE$3:AE$8,0)),0)</f>
        <v>0</v>
      </c>
      <c r="AE45">
        <f ca="1">IFERROR(CORREL(_xlfn.RANK.AVG(Summary!$AT$3:$AT$8,Summary!$AT$3:$AT$8),_xlfn.RANK.AVG(Summary!AF$3:AF$8,Summary!AF$3:AF$8,0)),0)</f>
        <v>0</v>
      </c>
      <c r="AF45">
        <f ca="1">IFERROR(CORREL(_xlfn.RANK.AVG(Summary!$AT$3:$AT$8,Summary!$AT$3:$AT$8),_xlfn.RANK.AVG(Summary!AG$3:AG$8,Summary!AG$3:AG$8,0)),0)</f>
        <v>0</v>
      </c>
      <c r="AG45">
        <f ca="1">IFERROR(CORREL(_xlfn.RANK.AVG(Summary!$AT$3:$AT$8,Summary!$AT$3:$AT$8),_xlfn.RANK.AVG(Summary!AH$3:AH$8,Summary!AH$3:AH$8,0)),0)</f>
        <v>0</v>
      </c>
      <c r="AH45">
        <f ca="1">IFERROR(CORREL(_xlfn.RANK.AVG(Summary!$AT$3:$AT$8,Summary!$AT$3:$AT$8),_xlfn.RANK.AVG(Summary!AI$3:AI$8,Summary!AI$3:AI$8,0)),0)</f>
        <v>0</v>
      </c>
      <c r="AI45">
        <f ca="1">IFERROR(CORREL(_xlfn.RANK.AVG(Summary!$AT$3:$AT$8,Summary!$AT$3:$AT$8),_xlfn.RANK.AVG(Summary!AJ$3:AJ$8,Summary!AJ$3:AJ$8,0)),0)</f>
        <v>0</v>
      </c>
      <c r="AJ45">
        <f ca="1">IFERROR(CORREL(_xlfn.RANK.AVG(Summary!$AT$3:$AT$8,Summary!$AT$3:$AT$8),_xlfn.RANK.AVG(Summary!AK$3:AK$8,Summary!AK$3:AK$8,0)),0)</f>
        <v>0</v>
      </c>
      <c r="AK45">
        <f ca="1">IFERROR(CORREL(_xlfn.RANK.AVG(Summary!$AT$3:$AT$8,Summary!$AT$3:$AT$8),_xlfn.RANK.AVG(Summary!AL$3:AL$8,Summary!AL$3:AL$8,0)),0)</f>
        <v>0</v>
      </c>
      <c r="AL45">
        <f ca="1">IFERROR(CORREL(_xlfn.RANK.AVG(Summary!$AT$3:$AT$8,Summary!$AT$3:$AT$8),_xlfn.RANK.AVG(Summary!AM$3:AM$8,Summary!AM$3:AM$8,0)),0)</f>
        <v>0</v>
      </c>
      <c r="AM45">
        <f ca="1">IFERROR(CORREL(_xlfn.RANK.AVG(Summary!$AT$3:$AT$8,Summary!$AT$3:$AT$8),_xlfn.RANK.AVG(Summary!AN$3:AN$8,Summary!AN$3:AN$8,0)),0)</f>
        <v>0</v>
      </c>
      <c r="AN45">
        <f ca="1">IFERROR(CORREL(_xlfn.RANK.AVG(Summary!$AT$3:$AT$8,Summary!$AT$3:$AT$8),_xlfn.RANK.AVG(Summary!AO$3:AO$8,Summary!AO$3:AO$8,0)),0)</f>
        <v>0</v>
      </c>
      <c r="AO45">
        <f ca="1">IFERROR(CORREL(_xlfn.RANK.AVG(Summary!$AT$3:$AT$8,Summary!$AT$3:$AT$8),_xlfn.RANK.AVG(Summary!AP$3:AP$8,Summary!AP$3:AP$8,0)),0)</f>
        <v>0</v>
      </c>
      <c r="AP45">
        <f ca="1">IFERROR(CORREL(_xlfn.RANK.AVG(Summary!$AT$3:$AT$8,Summary!$AT$3:$AT$8),_xlfn.RANK.AVG(Summary!AQ$3:AQ$8,Summary!AQ$3:AQ$8,0)),0)</f>
        <v>0</v>
      </c>
      <c r="AQ45">
        <f ca="1">IFERROR(CORREL(_xlfn.RANK.AVG(Summary!$AT$3:$AT$8,Summary!$AT$3:$AT$8),_xlfn.RANK.AVG(Summary!AR$3:AR$8,Summary!AR$3:AR$8,0)),0)</f>
        <v>0</v>
      </c>
      <c r="AR45">
        <f ca="1">IFERROR(CORREL(_xlfn.RANK.AVG(Summary!$AT$3:$AT$8,Summary!$AT$3:$AT$8),_xlfn.RANK.AVG(Summary!AS$3:AS$8,Summary!AS$3:AS$8,0)),0)</f>
        <v>0</v>
      </c>
      <c r="AS45">
        <f ca="1">IFERROR(CORREL(_xlfn.RANK.AVG(Summary!$AT$3:$AT$8,Summary!$AT$3:$AT$8),_xlfn.RANK.AVG(Summary!AT$3:AT$8,Summary!AT$3:AT$8,0)),0)</f>
        <v>0</v>
      </c>
      <c r="AT45">
        <f ca="1">IFERROR(CORREL(_xlfn.RANK.AVG(Summary!$AT$3:$AT$8,Summary!$AT$3:$AT$8),_xlfn.RANK.AVG(Summary!AU$3:AU$8,Summary!AU$3:AU$8,0)),0)</f>
        <v>0</v>
      </c>
      <c r="AU45">
        <f ca="1">IFERROR(CORREL(_xlfn.RANK.AVG(Summary!$AT$3:$AT$8,Summary!$AT$3:$AT$8),_xlfn.RANK.AVG(Summary!AV$3:AV$8,Summary!AV$3:AV$8,0)),0)</f>
        <v>0</v>
      </c>
      <c r="AV45">
        <f ca="1">IFERROR(CORREL(_xlfn.RANK.AVG(Summary!$AT$3:$AT$8,Summary!$AT$3:$AT$8),_xlfn.RANK.AVG(Summary!AW$3:AW$8,Summary!AW$3:AW$8,0)),0)</f>
        <v>0</v>
      </c>
      <c r="AW45">
        <f ca="1">IFERROR(CORREL(_xlfn.RANK.AVG(Summary!$AT$3:$AT$8,Summary!$AT$3:$AT$8),_xlfn.RANK.AVG(Summary!AX$3:AX$8,Summary!AX$3:AX$8,0)),0)</f>
        <v>0</v>
      </c>
      <c r="AX45">
        <f ca="1">IFERROR(CORREL(_xlfn.RANK.AVG(Summary!$AT$3:$AT$8,Summary!$AT$3:$AT$8),_xlfn.RANK.AVG(Summary!AY$3:AY$8,Summary!AY$3:AY$8,0)),0)</f>
        <v>0</v>
      </c>
      <c r="AY45">
        <f ca="1">IFERROR(CORREL(_xlfn.RANK.AVG(Summary!$AT$3:$AT$8,Summary!$AT$3:$AT$8),_xlfn.RANK.AVG(Summary!AZ$3:AZ$8,Summary!AZ$3:AZ$8,0)),0)</f>
        <v>0</v>
      </c>
      <c r="AZ45">
        <f ca="1">IFERROR(CORREL(_xlfn.RANK.AVG(Summary!$AT$3:$AT$8,Summary!$AT$3:$AT$8),_xlfn.RANK.AVG(Summary!BA$3:BA$8,Summary!BA$3:BA$8,0)),0)</f>
        <v>0</v>
      </c>
      <c r="BA45">
        <f ca="1">IFERROR(CORREL(_xlfn.RANK.AVG(Summary!$AT$3:$AT$8,Summary!$AT$3:$AT$8),_xlfn.RANK.AVG(Summary!BB$3:BB$8,Summary!BB$3:BB$8,0)),0)</f>
        <v>0</v>
      </c>
      <c r="BB45">
        <f ca="1">IFERROR(CORREL(_xlfn.RANK.AVG(Summary!$AT$3:$AT$8,Summary!$AT$3:$AT$8),_xlfn.RANK.AVG(Summary!BC$3:BC$8,Summary!BC$3:BC$8,0)),0)</f>
        <v>0</v>
      </c>
      <c r="BC45">
        <f ca="1">IFERROR(CORREL(_xlfn.RANK.AVG(Summary!$AT$3:$AT$8,Summary!$AT$3:$AT$8),_xlfn.RANK.AVG(Summary!BD$3:BD$8,Summary!BD$3:BD$8,0)),0)</f>
        <v>0</v>
      </c>
      <c r="BD45">
        <f ca="1">IFERROR(CORREL(_xlfn.RANK.AVG(Summary!$AT$3:$AT$8,Summary!$AT$3:$AT$8),_xlfn.RANK.AVG(Summary!BE$3:BE$8,Summary!BE$3:BE$8,0)),0)</f>
        <v>0</v>
      </c>
      <c r="BE45">
        <f ca="1">IFERROR(CORREL(_xlfn.RANK.AVG(Summary!$AT$3:$AT$8,Summary!$AT$3:$AT$8),_xlfn.RANK.AVG(Summary!BF$3:BF$8,Summary!BF$3:BF$8,0)),0)</f>
        <v>0</v>
      </c>
      <c r="BF45">
        <f ca="1">IFERROR(CORREL(_xlfn.RANK.AVG(Summary!$AT$3:$AT$8,Summary!$AT$3:$AT$8),_xlfn.RANK.AVG(Summary!BG$3:BG$8,Summary!BG$3:BG$8,0)),0)</f>
        <v>0</v>
      </c>
      <c r="BG45">
        <f ca="1">IFERROR(CORREL(_xlfn.RANK.AVG(Summary!$AT$3:$AT$8,Summary!$AT$3:$AT$8),_xlfn.RANK.AVG(Summary!BH$3:BH$8,Summary!BH$3:BH$8,0)),0)</f>
        <v>0</v>
      </c>
      <c r="BH45">
        <f ca="1">IFERROR(CORREL(_xlfn.RANK.AVG(Summary!$AT$3:$AT$8,Summary!$AT$3:$AT$8),_xlfn.RANK.AVG(Summary!BI$3:BI$8,Summary!BI$3:BI$8,0)),0)</f>
        <v>0</v>
      </c>
      <c r="BI45">
        <f ca="1">IFERROR(CORREL(_xlfn.RANK.AVG(Summary!$AT$3:$AT$8,Summary!$AT$3:$AT$8),_xlfn.RANK.AVG(Summary!BJ$3:BJ$8,Summary!BJ$3:BJ$8,0)),0)</f>
        <v>0</v>
      </c>
      <c r="BJ45">
        <f ca="1">IFERROR(CORREL(_xlfn.RANK.AVG(Summary!$AT$3:$AT$8,Summary!$AT$3:$AT$8),_xlfn.RANK.AVG(Summary!BK$3:BK$8,Summary!BK$3:BK$8,0)),0)</f>
        <v>0</v>
      </c>
      <c r="BK45">
        <f ca="1">IFERROR(CORREL(_xlfn.RANK.AVG(Summary!$AT$3:$AT$8,Summary!$AT$3:$AT$8),_xlfn.RANK.AVG(Summary!BL$3:BL$8,Summary!BL$3:BL$8,0)),0)</f>
        <v>0</v>
      </c>
      <c r="BL45">
        <f ca="1">IFERROR(CORREL(_xlfn.RANK.AVG(Summary!$AT$3:$AT$8,Summary!$AT$3:$AT$8),_xlfn.RANK.AVG(Summary!BM$3:BM$8,Summary!BM$3:BM$8,0)),0)</f>
        <v>0</v>
      </c>
      <c r="BM45">
        <f ca="1">IFERROR(CORREL(_xlfn.RANK.AVG(Summary!$AT$3:$AT$8,Summary!$AT$3:$AT$8),_xlfn.RANK.AVG(Summary!BN$3:BN$8,Summary!BN$3:BN$8,0)),0)</f>
        <v>0</v>
      </c>
      <c r="BN45">
        <f ca="1">IFERROR(CORREL(_xlfn.RANK.AVG(Summary!$AT$3:$AT$8,Summary!$AT$3:$AT$8),_xlfn.RANK.AVG(Summary!BO$3:BO$8,Summary!BO$3:BO$8,0)),0)</f>
        <v>0</v>
      </c>
      <c r="BO45">
        <f ca="1">IFERROR(CORREL(_xlfn.RANK.AVG(Summary!$AT$3:$AT$8,Summary!$AT$3:$AT$8),_xlfn.RANK.AVG(Summary!BP$3:BP$8,Summary!BP$3:BP$8,0)),0)</f>
        <v>0</v>
      </c>
      <c r="BP45">
        <f ca="1">IFERROR(CORREL(_xlfn.RANK.AVG(Summary!$AT$3:$AT$8,Summary!$AT$3:$AT$8),_xlfn.RANK.AVG(Summary!BQ$3:BQ$8,Summary!BQ$3:BQ$8,0)),0)</f>
        <v>0</v>
      </c>
      <c r="BQ45">
        <f ca="1">IFERROR(CORREL(_xlfn.RANK.AVG(Summary!$AT$3:$AT$8,Summary!$AT$3:$AT$8),_xlfn.RANK.AVG(Summary!BR$3:BR$8,Summary!BR$3:BR$8,0)),0)</f>
        <v>0</v>
      </c>
      <c r="BR45">
        <f ca="1">IFERROR(CORREL(_xlfn.RANK.AVG(Summary!$AT$3:$AT$8,Summary!$AT$3:$AT$8),_xlfn.RANK.AVG(Summary!BS$3:BS$8,Summary!BS$3:BS$8,0)),0)</f>
        <v>0</v>
      </c>
      <c r="BS45">
        <f ca="1">IFERROR(CORREL(_xlfn.RANK.AVG(Summary!$AT$3:$AT$8,Summary!$AT$3:$AT$8),_xlfn.RANK.AVG(Summary!BT$3:BT$8,Summary!BT$3:BT$8,0)),0)</f>
        <v>0</v>
      </c>
      <c r="BT45">
        <f ca="1">IFERROR(CORREL(_xlfn.RANK.AVG(Summary!$AT$3:$AT$8,Summary!$AT$3:$AT$8),_xlfn.RANK.AVG(Summary!BU$3:BU$8,Summary!BU$3:BU$8,0)),0)</f>
        <v>0</v>
      </c>
      <c r="BU45">
        <f ca="1">IFERROR(CORREL(_xlfn.RANK.AVG(Summary!$AT$3:$AT$8,Summary!$AT$3:$AT$8),_xlfn.RANK.AVG(Summary!BV$3:BV$8,Summary!BV$3:BV$8,0)),0)</f>
        <v>0</v>
      </c>
      <c r="BV45">
        <f ca="1">IFERROR(CORREL(_xlfn.RANK.AVG(Summary!$AT$3:$AT$8,Summary!$AT$3:$AT$8),_xlfn.RANK.AVG(Summary!BW$3:BW$8,Summary!BW$3:BW$8,0)),0)</f>
        <v>0</v>
      </c>
      <c r="BW45">
        <f ca="1">IFERROR(CORREL(_xlfn.RANK.AVG(Summary!$AT$3:$AT$8,Summary!$AT$3:$AT$8),_xlfn.RANK.AVG(Summary!BX$3:BX$8,Summary!BX$3:BX$8,0)),0)</f>
        <v>0</v>
      </c>
      <c r="BX45">
        <f ca="1">IFERROR(CORREL(_xlfn.RANK.AVG(Summary!$AT$3:$AT$8,Summary!$AT$3:$AT$8),_xlfn.RANK.AVG(Summary!BY$3:BY$8,Summary!BY$3:BY$8,0)),0)</f>
        <v>0</v>
      </c>
      <c r="BY45">
        <f ca="1">IFERROR(CORREL(_xlfn.RANK.AVG(Summary!$AT$3:$AT$8,Summary!$AT$3:$AT$8),_xlfn.RANK.AVG(Summary!BZ$3:BZ$8,Summary!BZ$3:BZ$8,0)),0)</f>
        <v>0</v>
      </c>
      <c r="BZ45">
        <f ca="1">IFERROR(CORREL(_xlfn.RANK.AVG(Summary!$AT$3:$AT$8,Summary!$AT$3:$AT$8),_xlfn.RANK.AVG(Summary!CA$3:CA$8,Summary!CA$3:CA$8,0)),0)</f>
        <v>0</v>
      </c>
      <c r="CA45">
        <f ca="1">IFERROR(CORREL(_xlfn.RANK.AVG(Summary!$AT$3:$AT$8,Summary!$AT$3:$AT$8),_xlfn.RANK.AVG(Summary!CB$3:CB$8,Summary!CB$3:CB$8,0)),0)</f>
        <v>0</v>
      </c>
    </row>
    <row r="46" spans="1:79">
      <c r="A46" s="4" t="s">
        <v>32</v>
      </c>
      <c r="B46">
        <f ca="1">IFERROR(CORREL(_xlfn.RANK.AVG(Summary!$AU$3:$AU$8,Summary!$AU$3:$AU$8),_xlfn.RANK.AVG(Summary!C$3:C$8,Summary!C$3:C$8,0)),0)</f>
        <v>0.80075721739621009</v>
      </c>
      <c r="C46">
        <f ca="1">IFERROR(CORREL(_xlfn.RANK.AVG(Summary!$AU$3:$AU$8,Summary!$AU$3:$AU$8),_xlfn.RANK.AVG(Summary!D$3:D$8,Summary!D$3:D$8,0)),0)</f>
        <v>0.80075721739621009</v>
      </c>
      <c r="D46">
        <f ca="1">IFERROR(CORREL(_xlfn.RANK.AVG(Summary!$AU$3:$AU$8,Summary!$AU$3:$AU$8),_xlfn.RANK.AVG(Summary!E$3:E$8,Summary!E$3:E$8,0)),0)</f>
        <v>0.78889349165554057</v>
      </c>
      <c r="E46">
        <f ca="1">IFERROR(CORREL(_xlfn.RANK.AVG(Summary!$AU$3:$AU$8,Summary!$AU$3:$AU$8),_xlfn.RANK.AVG(Summary!F$3:F$8,Summary!F$3:F$8,0)),0)</f>
        <v>-0.44589632137052287</v>
      </c>
      <c r="F46">
        <f ca="1">IFERROR(CORREL(_xlfn.RANK.AVG(Summary!$AU$3:$AU$8,Summary!$AU$3:$AU$8),_xlfn.RANK.AVG(Summary!G$3:G$8,Summary!G$3:G$8,0)),0)</f>
        <v>0.78889349165554057</v>
      </c>
      <c r="G46">
        <f ca="1">IFERROR(CORREL(_xlfn.RANK.AVG(Summary!$AU$3:$AU$8,Summary!$AU$3:$AU$8),_xlfn.RANK.AVG(Summary!H$3:H$8,Summary!H$3:H$8,0)),0)</f>
        <v>0.78889349165554057</v>
      </c>
      <c r="H46">
        <f ca="1">IFERROR(CORREL(_xlfn.RANK.AVG(Summary!$AU$3:$AU$8,Summary!$AU$3:$AU$8),_xlfn.RANK.AVG(Summary!I$3:I$8,Summary!I$3:I$8,0)),0)</f>
        <v>-0.54879547245602822</v>
      </c>
      <c r="I46">
        <f ca="1">IFERROR(CORREL(_xlfn.RANK.AVG(Summary!$AU$3:$AU$8,Summary!$AU$3:$AU$8),_xlfn.RANK.AVG(Summary!J$3:J$8,Summary!J$3:J$8,0)),0)</f>
        <v>0.78889349165554057</v>
      </c>
      <c r="J46">
        <f ca="1">IFERROR(CORREL(_xlfn.RANK.AVG(Summary!$AU$3:$AU$8,Summary!$AU$3:$AU$8),_xlfn.RANK.AVG(Summary!K$3:K$8,Summary!K$3:K$8,0)),0)</f>
        <v>0.78889349165554057</v>
      </c>
      <c r="K46">
        <f ca="1">IFERROR(CORREL(_xlfn.RANK.AVG(Summary!$AU$3:$AU$8,Summary!$AU$3:$AU$8),_xlfn.RANK.AVG(Summary!L$3:L$8,Summary!L$3:L$8,0)),0)</f>
        <v>-0.54879547245602822</v>
      </c>
      <c r="L46">
        <f ca="1">IFERROR(CORREL(_xlfn.RANK.AVG(Summary!$AU$3:$AU$8,Summary!$AU$3:$AU$8),_xlfn.RANK.AVG(Summary!M$3:M$8,Summary!M$3:M$8,0)),0)</f>
        <v>0.44589632137052287</v>
      </c>
      <c r="M46">
        <f ca="1">IFERROR(CORREL(_xlfn.RANK.AVG(Summary!$AU$3:$AU$8,Summary!$AU$3:$AU$8),_xlfn.RANK.AVG(Summary!N$3:N$8,Summary!N$3:N$8,0)),0)</f>
        <v>-0.54879547245602822</v>
      </c>
      <c r="N46">
        <f ca="1">IFERROR(CORREL(_xlfn.RANK.AVG(Summary!$AU$3:$AU$8,Summary!$AU$3:$AU$8),_xlfn.RANK.AVG(Summary!O$3:O$8,Summary!O$3:O$8,0)),0)</f>
        <v>-0.77459666924148329</v>
      </c>
      <c r="O46">
        <f ca="1">IFERROR(CORREL(_xlfn.RANK.AVG(Summary!$AU$3:$AU$8,Summary!$AU$3:$AU$8),_xlfn.RANK.AVG(Summary!P$3:P$8,Summary!P$3:P$8,0)),0)</f>
        <v>-0.77459666924148329</v>
      </c>
      <c r="P46">
        <f ca="1">IFERROR(CORREL(_xlfn.RANK.AVG(Summary!$AU$3:$AU$8,Summary!$AU$3:$AU$8),_xlfn.RANK.AVG(Summary!Q$3:Q$8,Summary!Q$3:Q$8,0)),0)</f>
        <v>3.4815531191139566E-2</v>
      </c>
      <c r="Q46">
        <f ca="1">IFERROR(CORREL(_xlfn.RANK.AVG(Summary!$AU$3:$AU$8,Summary!$AU$3:$AU$8),_xlfn.RANK.AVG(Summary!R$3:R$8,Summary!R$3:R$8,0)),0)</f>
        <v>0.99999999999999978</v>
      </c>
      <c r="R46">
        <f ca="1">IFERROR(CORREL(_xlfn.RANK.AVG(Summary!$AU$3:$AU$8,Summary!$AU$3:$AU$8),_xlfn.RANK.AVG(Summary!S$3:S$8,Summary!S$3:S$8,0)),0)</f>
        <v>0.8261843893231644</v>
      </c>
      <c r="S46">
        <f ca="1">IFERROR(CORREL(_xlfn.RANK.AVG(Summary!$AU$3:$AU$8,Summary!$AU$3:$AU$8),_xlfn.RANK.AVG(Summary!T$3:T$8,Summary!T$3:T$8,0)),0)</f>
        <v>0.91999999999999982</v>
      </c>
      <c r="T46">
        <f ca="1">IFERROR(CORREL(_xlfn.RANK.AVG(Summary!$AU$3:$AU$8,Summary!$AU$3:$AU$8),_xlfn.RANK.AVG(Summary!U$3:U$8,Summary!U$3:U$8,0)),0)</f>
        <v>-0.99999999999999978</v>
      </c>
      <c r="U46">
        <f ca="1">IFERROR(CORREL(_xlfn.RANK.AVG(Summary!$AU$3:$AU$8,Summary!$AU$3:$AU$8),_xlfn.RANK.AVG(Summary!V$3:V$8,Summary!V$3:V$8,0)),0)</f>
        <v>-0.46475800154489</v>
      </c>
      <c r="V46">
        <f ca="1">IFERROR(CORREL(_xlfn.RANK.AVG(Summary!$AU$3:$AU$8,Summary!$AU$3:$AU$8),_xlfn.RANK.AVG(Summary!W$3:W$8,Summary!W$3:W$8,0)),0)</f>
        <v>-3.4815531191139566E-2</v>
      </c>
      <c r="W46">
        <f ca="1">IFERROR(CORREL(_xlfn.RANK.AVG(Summary!$AU$3:$AU$8,Summary!$AU$3:$AU$8),_xlfn.RANK.AVG(Summary!X$3:X$8,Summary!X$3:X$8,0)),0)</f>
        <v>-0.85749292571254421</v>
      </c>
      <c r="X46">
        <f ca="1">IFERROR(CORREL(_xlfn.RANK.AVG(Summary!$AU$3:$AU$8,Summary!$AU$3:$AU$8),_xlfn.RANK.AVG(Summary!Y$3:Y$8,Summary!Y$3:Y$8,0)),0)</f>
        <v>-3.4299717028501764E-2</v>
      </c>
      <c r="Y46">
        <f ca="1">IFERROR(CORREL(_xlfn.RANK.AVG(Summary!$AU$3:$AU$8,Summary!$AU$3:$AU$8),_xlfn.RANK.AVG(Summary!Z$3:Z$8,Summary!Z$3:Z$8,0)),0)</f>
        <v>-0.91999999999999982</v>
      </c>
      <c r="Z46">
        <f ca="1">IFERROR(CORREL(_xlfn.RANK.AVG(Summary!$AU$3:$AU$8,Summary!$AU$3:$AU$8),_xlfn.RANK.AVG(Summary!AA$3:AA$8,Summary!AA$3:AA$8,0)),0)</f>
        <v>0</v>
      </c>
      <c r="AA46">
        <f ca="1">IFERROR(CORREL(_xlfn.RANK.AVG(Summary!$AU$3:$AU$8,Summary!$AU$3:$AU$8),_xlfn.RANK.AVG(Summary!AB$3:AB$8,Summary!AB$3:AB$8,0)),0)</f>
        <v>-0.39513166445890469</v>
      </c>
      <c r="AB46">
        <f ca="1">IFERROR(CORREL(_xlfn.RANK.AVG(Summary!$AU$3:$AU$8,Summary!$AU$3:$AU$8),_xlfn.RANK.AVG(Summary!AC$3:AC$8,Summary!AC$3:AC$8,0)),0)</f>
        <v>0</v>
      </c>
      <c r="AC46">
        <f ca="1">IFERROR(CORREL(_xlfn.RANK.AVG(Summary!$AU$3:$AU$8,Summary!$AU$3:$AU$8),_xlfn.RANK.AVG(Summary!AD$3:AD$8,Summary!AD$3:AD$8,0)),0)</f>
        <v>-0.91999999999999982</v>
      </c>
      <c r="AD46">
        <f ca="1">IFERROR(CORREL(_xlfn.RANK.AVG(Summary!$AU$3:$AU$8,Summary!$AU$3:$AU$8),_xlfn.RANK.AVG(Summary!AE$3:AE$8,Summary!AE$3:AE$8,0)),0)</f>
        <v>-3.4299717028501764E-2</v>
      </c>
      <c r="AE46">
        <f ca="1">IFERROR(CORREL(_xlfn.RANK.AVG(Summary!$AU$3:$AU$8,Summary!$AU$3:$AU$8),_xlfn.RANK.AVG(Summary!AF$3:AF$8,Summary!AF$3:AF$8,0)),0)</f>
        <v>0</v>
      </c>
      <c r="AF46">
        <f ca="1">IFERROR(CORREL(_xlfn.RANK.AVG(Summary!$AU$3:$AU$8,Summary!$AU$3:$AU$8),_xlfn.RANK.AVG(Summary!AG$3:AG$8,Summary!AG$3:AG$8,0)),0)</f>
        <v>0.8703882797784892</v>
      </c>
      <c r="AG46">
        <f ca="1">IFERROR(CORREL(_xlfn.RANK.AVG(Summary!$AU$3:$AU$8,Summary!$AU$3:$AU$8),_xlfn.RANK.AVG(Summary!AH$3:AH$8,Summary!AH$3:AH$8,0)),0)</f>
        <v>-0.46475800154489</v>
      </c>
      <c r="AH46">
        <f ca="1">IFERROR(CORREL(_xlfn.RANK.AVG(Summary!$AU$3:$AU$8,Summary!$AU$3:$AU$8),_xlfn.RANK.AVG(Summary!AI$3:AI$8,Summary!AI$3:AI$8,0)),0)</f>
        <v>0.99999999999999978</v>
      </c>
      <c r="AI46">
        <f ca="1">IFERROR(CORREL(_xlfn.RANK.AVG(Summary!$AU$3:$AU$8,Summary!$AU$3:$AU$8),_xlfn.RANK.AVG(Summary!AJ$3:AJ$8,Summary!AJ$3:AJ$8,0)),0)</f>
        <v>-1.9999999999999993E-2</v>
      </c>
      <c r="AJ46">
        <f ca="1">IFERROR(CORREL(_xlfn.RANK.AVG(Summary!$AU$3:$AU$8,Summary!$AU$3:$AU$8),_xlfn.RANK.AVG(Summary!AK$3:AK$8,Summary!AK$3:AK$8,0)),0)</f>
        <v>0</v>
      </c>
      <c r="AK46">
        <f ca="1">IFERROR(CORREL(_xlfn.RANK.AVG(Summary!$AU$3:$AU$8,Summary!$AU$3:$AU$8),_xlfn.RANK.AVG(Summary!AL$3:AL$8,Summary!AL$3:AL$8,0)),0)</f>
        <v>0.46475800154489</v>
      </c>
      <c r="AL46">
        <f ca="1">IFERROR(CORREL(_xlfn.RANK.AVG(Summary!$AU$3:$AU$8,Summary!$AU$3:$AU$8),_xlfn.RANK.AVG(Summary!AM$3:AM$8,Summary!AM$3:AM$8,0)),0)</f>
        <v>3.4815531191139566E-2</v>
      </c>
      <c r="AM46">
        <f ca="1">IFERROR(CORREL(_xlfn.RANK.AVG(Summary!$AU$3:$AU$8,Summary!$AU$3:$AU$8),_xlfn.RANK.AVG(Summary!AN$3:AN$8,Summary!AN$3:AN$8,0)),0)</f>
        <v>0.91999999999999982</v>
      </c>
      <c r="AN46">
        <f ca="1">IFERROR(CORREL(_xlfn.RANK.AVG(Summary!$AU$3:$AU$8,Summary!$AU$3:$AU$8),_xlfn.RANK.AVG(Summary!AO$3:AO$8,Summary!AO$3:AO$8,0)),0)</f>
        <v>0</v>
      </c>
      <c r="AO46">
        <f ca="1">IFERROR(CORREL(_xlfn.RANK.AVG(Summary!$AU$3:$AU$8,Summary!$AU$3:$AU$8),_xlfn.RANK.AVG(Summary!AP$3:AP$8,Summary!AP$3:AP$8,0)),0)</f>
        <v>0.44589632137052287</v>
      </c>
      <c r="AP46">
        <f ca="1">IFERROR(CORREL(_xlfn.RANK.AVG(Summary!$AU$3:$AU$8,Summary!$AU$3:$AU$8),_xlfn.RANK.AVG(Summary!AQ$3:AQ$8,Summary!AQ$3:AQ$8,0)),0)</f>
        <v>0</v>
      </c>
      <c r="AQ46">
        <f ca="1">IFERROR(CORREL(_xlfn.RANK.AVG(Summary!$AU$3:$AU$8,Summary!$AU$3:$AU$8),_xlfn.RANK.AVG(Summary!AR$3:AR$8,Summary!AR$3:AR$8,0)),0)</f>
        <v>0.3772968873135194</v>
      </c>
      <c r="AR46">
        <f ca="1">IFERROR(CORREL(_xlfn.RANK.AVG(Summary!$AU$3:$AU$8,Summary!$AU$3:$AU$8),_xlfn.RANK.AVG(Summary!AS$3:AS$8,Summary!AS$3:AS$8,0)),0)</f>
        <v>-3.4815531191139566E-2</v>
      </c>
      <c r="AS46">
        <f ca="1">IFERROR(CORREL(_xlfn.RANK.AVG(Summary!$AU$3:$AU$8,Summary!$AU$3:$AU$8),_xlfn.RANK.AVG(Summary!AT$3:AT$8,Summary!AT$3:AT$8,0)),0)</f>
        <v>0</v>
      </c>
      <c r="AT46">
        <f ca="1">IFERROR(CORREL(_xlfn.RANK.AVG(Summary!$AU$3:$AU$8,Summary!$AU$3:$AU$8),_xlfn.RANK.AVG(Summary!AU$3:AU$8,Summary!AU$3:AU$8,0)),0)</f>
        <v>0.99999999999999978</v>
      </c>
      <c r="AU46">
        <f ca="1">IFERROR(CORREL(_xlfn.RANK.AVG(Summary!$AU$3:$AU$8,Summary!$AU$3:$AU$8),_xlfn.RANK.AVG(Summary!AV$3:AV$8,Summary!AV$3:AV$8,0)),0)</f>
        <v>0.39513166445890469</v>
      </c>
      <c r="AV46">
        <f ca="1">IFERROR(CORREL(_xlfn.RANK.AVG(Summary!$AU$3:$AU$8,Summary!$AU$3:$AU$8),_xlfn.RANK.AVG(Summary!AW$3:AW$8,Summary!AW$3:AW$8,0)),0)</f>
        <v>0.39513166445890469</v>
      </c>
      <c r="AW46">
        <f ca="1">IFERROR(CORREL(_xlfn.RANK.AVG(Summary!$AU$3:$AU$8,Summary!$AU$3:$AU$8),_xlfn.RANK.AVG(Summary!AX$3:AX$8,Summary!AX$3:AX$8,0)),0)</f>
        <v>0.39513166445890469</v>
      </c>
      <c r="AX46">
        <f ca="1">IFERROR(CORREL(_xlfn.RANK.AVG(Summary!$AU$3:$AU$8,Summary!$AU$3:$AU$8),_xlfn.RANK.AVG(Summary!AY$3:AY$8,Summary!AY$3:AY$8,0)),0)</f>
        <v>-0.39513166445890469</v>
      </c>
      <c r="AY46">
        <f ca="1">IFERROR(CORREL(_xlfn.RANK.AVG(Summary!$AU$3:$AU$8,Summary!$AU$3:$AU$8),_xlfn.RANK.AVG(Summary!AZ$3:AZ$8,Summary!AZ$3:AZ$8,0)),0)</f>
        <v>0.54879547245602822</v>
      </c>
      <c r="AZ46">
        <f ca="1">IFERROR(CORREL(_xlfn.RANK.AVG(Summary!$AU$3:$AU$8,Summary!$AU$3:$AU$8),_xlfn.RANK.AVG(Summary!BA$3:BA$8,Summary!BA$3:BA$8,0)),0)</f>
        <v>0</v>
      </c>
      <c r="BA46">
        <f ca="1">IFERROR(CORREL(_xlfn.RANK.AVG(Summary!$AU$3:$AU$8,Summary!$AU$3:$AU$8),_xlfn.RANK.AVG(Summary!BB$3:BB$8,Summary!BB$3:BB$8,0)),0)</f>
        <v>-0.78889349165554057</v>
      </c>
      <c r="BB46">
        <f ca="1">IFERROR(CORREL(_xlfn.RANK.AVG(Summary!$AU$3:$AU$8,Summary!$AU$3:$AU$8),_xlfn.RANK.AVG(Summary!BC$3:BC$8,Summary!BC$3:BC$8,0)),0)</f>
        <v>-0.4898979485566356</v>
      </c>
      <c r="BC46">
        <f ca="1">IFERROR(CORREL(_xlfn.RANK.AVG(Summary!$AU$3:$AU$8,Summary!$AU$3:$AU$8),_xlfn.RANK.AVG(Summary!BD$3:BD$8,Summary!BD$3:BD$8,0)),0)</f>
        <v>-0.30869745325651587</v>
      </c>
      <c r="BD46">
        <f ca="1">IFERROR(CORREL(_xlfn.RANK.AVG(Summary!$AU$3:$AU$8,Summary!$AU$3:$AU$8),_xlfn.RANK.AVG(Summary!BE$3:BE$8,Summary!BE$3:BE$8,0)),0)</f>
        <v>-3.4299717028501764E-2</v>
      </c>
      <c r="BE46">
        <f ca="1">IFERROR(CORREL(_xlfn.RANK.AVG(Summary!$AU$3:$AU$8,Summary!$AU$3:$AU$8),_xlfn.RANK.AVG(Summary!BF$3:BF$8,Summary!BF$3:BF$8,0)),0)</f>
        <v>3.4299717028501764E-2</v>
      </c>
      <c r="BF46">
        <f ca="1">IFERROR(CORREL(_xlfn.RANK.AVG(Summary!$AU$3:$AU$8,Summary!$AU$3:$AU$8),_xlfn.RANK.AVG(Summary!BG$3:BG$8,Summary!BG$3:BG$8,0)),0)</f>
        <v>-0.54879547245602822</v>
      </c>
      <c r="BG46">
        <f ca="1">IFERROR(CORREL(_xlfn.RANK.AVG(Summary!$AU$3:$AU$8,Summary!$AU$3:$AU$8),_xlfn.RANK.AVG(Summary!BH$3:BH$8,Summary!BH$3:BH$8,0)),0)</f>
        <v>-0.54879547245602822</v>
      </c>
      <c r="BH46">
        <f ca="1">IFERROR(CORREL(_xlfn.RANK.AVG(Summary!$AU$3:$AU$8,Summary!$AU$3:$AU$8),_xlfn.RANK.AVG(Summary!BI$3:BI$8,Summary!BI$3:BI$8,0)),0)</f>
        <v>0</v>
      </c>
      <c r="BI46">
        <f ca="1">IFERROR(CORREL(_xlfn.RANK.AVG(Summary!$AU$3:$AU$8,Summary!$AU$3:$AU$8),_xlfn.RANK.AVG(Summary!BJ$3:BJ$8,Summary!BJ$3:BJ$8,0)),0)</f>
        <v>0</v>
      </c>
      <c r="BJ46">
        <f ca="1">IFERROR(CORREL(_xlfn.RANK.AVG(Summary!$AU$3:$AU$8,Summary!$AU$3:$AU$8),_xlfn.RANK.AVG(Summary!BK$3:BK$8,Summary!BK$3:BK$8,0)),0)</f>
        <v>0.3772968873135194</v>
      </c>
      <c r="BK46">
        <f ca="1">IFERROR(CORREL(_xlfn.RANK.AVG(Summary!$AU$3:$AU$8,Summary!$AU$3:$AU$8),_xlfn.RANK.AVG(Summary!BL$3:BL$8,Summary!BL$3:BL$8,0)),0)</f>
        <v>0.30983866769659335</v>
      </c>
      <c r="BL46">
        <f ca="1">IFERROR(CORREL(_xlfn.RANK.AVG(Summary!$AU$3:$AU$8,Summary!$AU$3:$AU$8),_xlfn.RANK.AVG(Summary!BM$3:BM$8,Summary!BM$3:BM$8,0)),0)</f>
        <v>3.4299717028501764E-2</v>
      </c>
      <c r="BM46">
        <f ca="1">IFERROR(CORREL(_xlfn.RANK.AVG(Summary!$AU$3:$AU$8,Summary!$AU$3:$AU$8),_xlfn.RANK.AVG(Summary!BN$3:BN$8,Summary!BN$3:BN$8,0)),0)</f>
        <v>-0.47000967108038416</v>
      </c>
      <c r="BN46">
        <f ca="1">IFERROR(CORREL(_xlfn.RANK.AVG(Summary!$AU$3:$AU$8,Summary!$AU$3:$AU$8),_xlfn.RANK.AVG(Summary!BO$3:BO$8,Summary!BO$3:BO$8,0)),0)</f>
        <v>0.34299717028501764</v>
      </c>
      <c r="BO46">
        <f ca="1">IFERROR(CORREL(_xlfn.RANK.AVG(Summary!$AU$3:$AU$8,Summary!$AU$3:$AU$8),_xlfn.RANK.AVG(Summary!BP$3:BP$8,Summary!BP$3:BP$8,0)),0)</f>
        <v>0.78889349165554057</v>
      </c>
      <c r="BP46">
        <f ca="1">IFERROR(CORREL(_xlfn.RANK.AVG(Summary!$AU$3:$AU$8,Summary!$AU$3:$AU$8),_xlfn.RANK.AVG(Summary!BQ$3:BQ$8,Summary!BQ$3:BQ$8,0)),0)</f>
        <v>-0.4898979485566356</v>
      </c>
      <c r="BQ46">
        <f ca="1">IFERROR(CORREL(_xlfn.RANK.AVG(Summary!$AU$3:$AU$8,Summary!$AU$3:$AU$8),_xlfn.RANK.AVG(Summary!BR$3:BR$8,Summary!BR$3:BR$8,0)),0)</f>
        <v>-0.30869745325651587</v>
      </c>
      <c r="BR46">
        <f ca="1">IFERROR(CORREL(_xlfn.RANK.AVG(Summary!$AU$3:$AU$8,Summary!$AU$3:$AU$8),_xlfn.RANK.AVG(Summary!BS$3:BS$8,Summary!BS$3:BS$8,0)),0)</f>
        <v>-0.30869745325651587</v>
      </c>
      <c r="BS46">
        <f ca="1">IFERROR(CORREL(_xlfn.RANK.AVG(Summary!$AU$3:$AU$8,Summary!$AU$3:$AU$8),_xlfn.RANK.AVG(Summary!BT$3:BT$8,Summary!BT$3:BT$8,0)),0)</f>
        <v>-0.54879547245602822</v>
      </c>
      <c r="BT46">
        <f ca="1">IFERROR(CORREL(_xlfn.RANK.AVG(Summary!$AU$3:$AU$8,Summary!$AU$3:$AU$8),_xlfn.RANK.AVG(Summary!BU$3:BU$8,Summary!BU$3:BU$8,0)),0)</f>
        <v>0.78889349165554057</v>
      </c>
      <c r="BU46">
        <f ca="1">IFERROR(CORREL(_xlfn.RANK.AVG(Summary!$AU$3:$AU$8,Summary!$AU$3:$AU$8),_xlfn.RANK.AVG(Summary!BV$3:BV$8,Summary!BV$3:BV$8,0)),0)</f>
        <v>-0.44589632137052287</v>
      </c>
      <c r="BV46">
        <f ca="1">IFERROR(CORREL(_xlfn.RANK.AVG(Summary!$AU$3:$AU$8,Summary!$AU$3:$AU$8),_xlfn.RANK.AVG(Summary!BW$3:BW$8,Summary!BW$3:BW$8,0)),0)</f>
        <v>0</v>
      </c>
      <c r="BW46">
        <f ca="1">IFERROR(CORREL(_xlfn.RANK.AVG(Summary!$AU$3:$AU$8,Summary!$AU$3:$AU$8),_xlfn.RANK.AVG(Summary!BX$3:BX$8,Summary!BX$3:BX$8,0)),0)</f>
        <v>-0.44589632137052287</v>
      </c>
      <c r="BX46">
        <f ca="1">IFERROR(CORREL(_xlfn.RANK.AVG(Summary!$AU$3:$AU$8,Summary!$AU$3:$AU$8),_xlfn.RANK.AVG(Summary!BY$3:BY$8,Summary!BY$3:BY$8,0)),0)</f>
        <v>-0.78889349165554057</v>
      </c>
      <c r="BY46">
        <f ca="1">IFERROR(CORREL(_xlfn.RANK.AVG(Summary!$AU$3:$AU$8,Summary!$AU$3:$AU$8),_xlfn.RANK.AVG(Summary!BZ$3:BZ$8,Summary!BZ$3:BZ$8,0)),0)</f>
        <v>0.39513166445890469</v>
      </c>
      <c r="BZ46">
        <f ca="1">IFERROR(CORREL(_xlfn.RANK.AVG(Summary!$AU$3:$AU$8,Summary!$AU$3:$AU$8),_xlfn.RANK.AVG(Summary!CA$3:CA$8,Summary!CA$3:CA$8,0)),0)</f>
        <v>0.78889349165554057</v>
      </c>
      <c r="CA46">
        <f ca="1">IFERROR(CORREL(_xlfn.RANK.AVG(Summary!$AU$3:$AU$8,Summary!$AU$3:$AU$8),_xlfn.RANK.AVG(Summary!CB$3:CB$8,Summary!CB$3:CB$8,0)),0)</f>
        <v>0.27439773622801411</v>
      </c>
    </row>
    <row r="47" spans="1:79">
      <c r="A47" s="4" t="s">
        <v>14</v>
      </c>
      <c r="B47">
        <f ca="1">IFERROR(CORREL(_xlfn.RANK.AVG(Summary!$AV$3:$AV$8,Summary!$AV$3:$AV$8),_xlfn.RANK.AVG(Summary!C$3:C$8,Summary!C$3:C$8,0)),0)</f>
        <v>0.6565706694547585</v>
      </c>
      <c r="C47">
        <f ca="1">IFERROR(CORREL(_xlfn.RANK.AVG(Summary!$AV$3:$AV$8,Summary!$AV$3:$AV$8),_xlfn.RANK.AVG(Summary!D$3:D$8,Summary!D$3:D$8,0)),0)</f>
        <v>0.6565706694547585</v>
      </c>
      <c r="D47">
        <f ca="1">IFERROR(CORREL(_xlfn.RANK.AVG(Summary!$AV$3:$AV$8,Summary!$AV$3:$AV$8),_xlfn.RANK.AVG(Summary!E$3:E$8,Summary!E$3:E$8,0)),0)</f>
        <v>0.77005137954212177</v>
      </c>
      <c r="E47">
        <f ca="1">IFERROR(CORREL(_xlfn.RANK.AVG(Summary!$AV$3:$AV$8,Summary!$AV$3:$AV$8),_xlfn.RANK.AVG(Summary!F$3:F$8,Summary!F$3:F$8,0)),0)</f>
        <v>0.3388226069985335</v>
      </c>
      <c r="F47">
        <f ca="1">IFERROR(CORREL(_xlfn.RANK.AVG(Summary!$AV$3:$AV$8,Summary!$AV$3:$AV$8),_xlfn.RANK.AVG(Summary!G$3:G$8,Summary!G$3:G$8,0)),0)</f>
        <v>0.77005137954212177</v>
      </c>
      <c r="G47">
        <f ca="1">IFERROR(CORREL(_xlfn.RANK.AVG(Summary!$AV$3:$AV$8,Summary!$AV$3:$AV$8),_xlfn.RANK.AVG(Summary!H$3:H$8,Summary!H$3:H$8,0)),0)</f>
        <v>0.77005137954212177</v>
      </c>
      <c r="H47">
        <f ca="1">IFERROR(CORREL(_xlfn.RANK.AVG(Summary!$AV$3:$AV$8,Summary!$AV$3:$AV$8),_xlfn.RANK.AVG(Summary!I$3:I$8,Summary!I$3:I$8,0)),0)</f>
        <v>-0.89325960026886109</v>
      </c>
      <c r="I47">
        <f ca="1">IFERROR(CORREL(_xlfn.RANK.AVG(Summary!$AV$3:$AV$8,Summary!$AV$3:$AV$8),_xlfn.RANK.AVG(Summary!J$3:J$8,Summary!J$3:J$8,0)),0)</f>
        <v>0.77005137954212177</v>
      </c>
      <c r="J47">
        <f ca="1">IFERROR(CORREL(_xlfn.RANK.AVG(Summary!$AV$3:$AV$8,Summary!$AV$3:$AV$8),_xlfn.RANK.AVG(Summary!K$3:K$8,Summary!K$3:K$8,0)),0)</f>
        <v>0.52363493808864281</v>
      </c>
      <c r="K47">
        <f ca="1">IFERROR(CORREL(_xlfn.RANK.AVG(Summary!$AV$3:$AV$8,Summary!$AV$3:$AV$8),_xlfn.RANK.AVG(Summary!L$3:L$8,Summary!L$3:L$8,0)),0)</f>
        <v>-0.89325960026886109</v>
      </c>
      <c r="L47">
        <f ca="1">IFERROR(CORREL(_xlfn.RANK.AVG(Summary!$AV$3:$AV$8,Summary!$AV$3:$AV$8),_xlfn.RANK.AVG(Summary!M$3:M$8,Summary!M$3:M$8,0)),0)</f>
        <v>-0.3388226069985335</v>
      </c>
      <c r="M47">
        <f ca="1">IFERROR(CORREL(_xlfn.RANK.AVG(Summary!$AV$3:$AV$8,Summary!$AV$3:$AV$8),_xlfn.RANK.AVG(Summary!N$3:N$8,Summary!N$3:N$8,0)),0)</f>
        <v>-0.89325960026886109</v>
      </c>
      <c r="N47">
        <f ca="1">IFERROR(CORREL(_xlfn.RANK.AVG(Summary!$AV$3:$AV$8,Summary!$AV$3:$AV$8),_xlfn.RANK.AVG(Summary!O$3:O$8,Summary!O$3:O$8,0)),0)</f>
        <v>-0.13912166872805046</v>
      </c>
      <c r="O47">
        <f ca="1">IFERROR(CORREL(_xlfn.RANK.AVG(Summary!$AV$3:$AV$8,Summary!$AV$3:$AV$8),_xlfn.RANK.AVG(Summary!P$3:P$8,Summary!P$3:P$8,0)),0)</f>
        <v>-0.13912166872805046</v>
      </c>
      <c r="P47">
        <f ca="1">IFERROR(CORREL(_xlfn.RANK.AVG(Summary!$AV$3:$AV$8,Summary!$AV$3:$AV$8),_xlfn.RANK.AVG(Summary!Q$3:Q$8,Summary!Q$3:Q$8,0)),0)</f>
        <v>0.46897904961054182</v>
      </c>
      <c r="Q47">
        <f ca="1">IFERROR(CORREL(_xlfn.RANK.AVG(Summary!$AV$3:$AV$8,Summary!$AV$3:$AV$8),_xlfn.RANK.AVG(Summary!R$3:R$8,Summary!R$3:R$8,0)),0)</f>
        <v>0.39513166445890469</v>
      </c>
      <c r="R47">
        <f ca="1">IFERROR(CORREL(_xlfn.RANK.AVG(Summary!$AV$3:$AV$8,Summary!$AV$3:$AV$8),_xlfn.RANK.AVG(Summary!S$3:S$8,Summary!S$3:S$8,0)),0)</f>
        <v>0.80645161290322587</v>
      </c>
      <c r="S47">
        <f ca="1">IFERROR(CORREL(_xlfn.RANK.AVG(Summary!$AV$3:$AV$8,Summary!$AV$3:$AV$8),_xlfn.RANK.AVG(Summary!T$3:T$8,Summary!T$3:T$8,0)),0)</f>
        <v>0.46697378526961464</v>
      </c>
      <c r="T47">
        <f ca="1">IFERROR(CORREL(_xlfn.RANK.AVG(Summary!$AV$3:$AV$8,Summary!$AV$3:$AV$8),_xlfn.RANK.AVG(Summary!U$3:U$8,Summary!U$3:U$8,0)),0)</f>
        <v>-0.39513166445890469</v>
      </c>
      <c r="U47">
        <f ca="1">IFERROR(CORREL(_xlfn.RANK.AVG(Summary!$AV$3:$AV$8,Summary!$AV$3:$AV$8),_xlfn.RANK.AVG(Summary!V$3:V$8,Summary!V$3:V$8,0)),0)</f>
        <v>-0.4173650061841514</v>
      </c>
      <c r="V47">
        <f ca="1">IFERROR(CORREL(_xlfn.RANK.AVG(Summary!$AV$3:$AV$8,Summary!$AV$3:$AV$8),_xlfn.RANK.AVG(Summary!W$3:W$8,Summary!W$3:W$8,0)),0)</f>
        <v>0.53150958955861405</v>
      </c>
      <c r="W47">
        <f ca="1">IFERROR(CORREL(_xlfn.RANK.AVG(Summary!$AV$3:$AV$8,Summary!$AV$3:$AV$8),_xlfn.RANK.AVG(Summary!X$3:X$8,Summary!X$3:X$8,0)),0)</f>
        <v>-0.708447269178752</v>
      </c>
      <c r="X47">
        <f ca="1">IFERROR(CORREL(_xlfn.RANK.AVG(Summary!$AV$3:$AV$8,Summary!$AV$3:$AV$8),_xlfn.RANK.AVG(Summary!Y$3:Y$8,Summary!Y$3:Y$8,0)),0)</f>
        <v>-0.58523904845201247</v>
      </c>
      <c r="Y47">
        <f ca="1">IFERROR(CORREL(_xlfn.RANK.AVG(Summary!$AV$3:$AV$8,Summary!$AV$3:$AV$8),_xlfn.RANK.AVG(Summary!Z$3:Z$8,Summary!Z$3:Z$8,0)),0)</f>
        <v>-0.46697378526961464</v>
      </c>
      <c r="Z47">
        <f ca="1">IFERROR(CORREL(_xlfn.RANK.AVG(Summary!$AV$3:$AV$8,Summary!$AV$3:$AV$8),_xlfn.RANK.AVG(Summary!AA$3:AA$8,Summary!AA$3:AA$8,0)),0)</f>
        <v>0</v>
      </c>
      <c r="AA47">
        <f ca="1">IFERROR(CORREL(_xlfn.RANK.AVG(Summary!$AV$3:$AV$8,Summary!$AV$3:$AV$8),_xlfn.RANK.AVG(Summary!AB$3:AB$8,Summary!AB$3:AB$8,0)),0)</f>
        <v>-1</v>
      </c>
      <c r="AB47">
        <f ca="1">IFERROR(CORREL(_xlfn.RANK.AVG(Summary!$AV$3:$AV$8,Summary!$AV$3:$AV$8),_xlfn.RANK.AVG(Summary!AC$3:AC$8,Summary!AC$3:AC$8,0)),0)</f>
        <v>0</v>
      </c>
      <c r="AC47">
        <f ca="1">IFERROR(CORREL(_xlfn.RANK.AVG(Summary!$AV$3:$AV$8,Summary!$AV$3:$AV$8),_xlfn.RANK.AVG(Summary!AD$3:AD$8,Summary!AD$3:AD$8,0)),0)</f>
        <v>-0.46697378526961464</v>
      </c>
      <c r="AD47">
        <f ca="1">IFERROR(CORREL(_xlfn.RANK.AVG(Summary!$AV$3:$AV$8,Summary!$AV$3:$AV$8),_xlfn.RANK.AVG(Summary!AE$3:AE$8,Summary!AE$3:AE$8,0)),0)</f>
        <v>0.40042671736190327</v>
      </c>
      <c r="AE47">
        <f ca="1">IFERROR(CORREL(_xlfn.RANK.AVG(Summary!$AV$3:$AV$8,Summary!$AV$3:$AV$8),_xlfn.RANK.AVG(Summary!AF$3:AF$8,Summary!AF$3:AF$8,0)),0)</f>
        <v>0</v>
      </c>
      <c r="AF47">
        <f ca="1">IFERROR(CORREL(_xlfn.RANK.AVG(Summary!$AV$3:$AV$8,Summary!$AV$3:$AV$8),_xlfn.RANK.AVG(Summary!AG$3:AG$8,Summary!AG$3:AG$8,0)),0)</f>
        <v>0.59404012950668628</v>
      </c>
      <c r="AG47">
        <f ca="1">IFERROR(CORREL(_xlfn.RANK.AVG(Summary!$AV$3:$AV$8,Summary!$AV$3:$AV$8),_xlfn.RANK.AVG(Summary!AH$3:AH$8,Summary!AH$3:AH$8,0)),0)</f>
        <v>-0.4173650061841514</v>
      </c>
      <c r="AH47">
        <f ca="1">IFERROR(CORREL(_xlfn.RANK.AVG(Summary!$AV$3:$AV$8,Summary!$AV$3:$AV$8),_xlfn.RANK.AVG(Summary!AI$3:AI$8,Summary!AI$3:AI$8,0)),0)</f>
        <v>0.39513166445890469</v>
      </c>
      <c r="AI47">
        <f ca="1">IFERROR(CORREL(_xlfn.RANK.AVG(Summary!$AV$3:$AV$8,Summary!$AV$3:$AV$8),_xlfn.RANK.AVG(Summary!AJ$3:AJ$8,Summary!AJ$3:AJ$8,0)),0)</f>
        <v>-0.89802651013387447</v>
      </c>
      <c r="AJ47">
        <f ca="1">IFERROR(CORREL(_xlfn.RANK.AVG(Summary!$AV$3:$AV$8,Summary!$AV$3:$AV$8),_xlfn.RANK.AVG(Summary!AK$3:AK$8,Summary!AK$3:AK$8,0)),0)</f>
        <v>0</v>
      </c>
      <c r="AK47">
        <f ca="1">IFERROR(CORREL(_xlfn.RANK.AVG(Summary!$AV$3:$AV$8,Summary!$AV$3:$AV$8),_xlfn.RANK.AVG(Summary!AL$3:AL$8,Summary!AL$3:AL$8,0)),0)</f>
        <v>0.4173650061841514</v>
      </c>
      <c r="AL47">
        <f ca="1">IFERROR(CORREL(_xlfn.RANK.AVG(Summary!$AV$3:$AV$8,Summary!$AV$3:$AV$8),_xlfn.RANK.AVG(Summary!AM$3:AM$8,Summary!AM$3:AM$8,0)),0)</f>
        <v>0.46897904961054182</v>
      </c>
      <c r="AM47">
        <f ca="1">IFERROR(CORREL(_xlfn.RANK.AVG(Summary!$AV$3:$AV$8,Summary!$AV$3:$AV$8),_xlfn.RANK.AVG(Summary!AN$3:AN$8,Summary!AN$3:AN$8,0)),0)</f>
        <v>0.46697378526961464</v>
      </c>
      <c r="AN47">
        <f ca="1">IFERROR(CORREL(_xlfn.RANK.AVG(Summary!$AV$3:$AV$8,Summary!$AV$3:$AV$8),_xlfn.RANK.AVG(Summary!AO$3:AO$8,Summary!AO$3:AO$8,0)),0)</f>
        <v>0</v>
      </c>
      <c r="AO47">
        <f ca="1">IFERROR(CORREL(_xlfn.RANK.AVG(Summary!$AV$3:$AV$8,Summary!$AV$3:$AV$8),_xlfn.RANK.AVG(Summary!AP$3:AP$8,Summary!AP$3:AP$8,0)),0)</f>
        <v>0.89325960026886109</v>
      </c>
      <c r="AP47">
        <f ca="1">IFERROR(CORREL(_xlfn.RANK.AVG(Summary!$AV$3:$AV$8,Summary!$AV$3:$AV$8),_xlfn.RANK.AVG(Summary!AQ$3:AQ$8,Summary!AQ$3:AQ$8,0)),0)</f>
        <v>0</v>
      </c>
      <c r="AQ47">
        <f ca="1">IFERROR(CORREL(_xlfn.RANK.AVG(Summary!$AV$3:$AV$8,Summary!$AV$3:$AV$8),_xlfn.RANK.AVG(Summary!AR$3:AR$8,Summary!AR$3:AR$8,0)),0)</f>
        <v>0.95486371063223097</v>
      </c>
      <c r="AR47">
        <f ca="1">IFERROR(CORREL(_xlfn.RANK.AVG(Summary!$AV$3:$AV$8,Summary!$AV$3:$AV$8),_xlfn.RANK.AVG(Summary!AS$3:AS$8,Summary!AS$3:AS$8,0)),0)</f>
        <v>-0.46897904961054182</v>
      </c>
      <c r="AS47">
        <f ca="1">IFERROR(CORREL(_xlfn.RANK.AVG(Summary!$AV$3:$AV$8,Summary!$AV$3:$AV$8),_xlfn.RANK.AVG(Summary!AT$3:AT$8,Summary!AT$3:AT$8,0)),0)</f>
        <v>0</v>
      </c>
      <c r="AT47">
        <f ca="1">IFERROR(CORREL(_xlfn.RANK.AVG(Summary!$AV$3:$AV$8,Summary!$AV$3:$AV$8),_xlfn.RANK.AVG(Summary!AU$3:AU$8,Summary!AU$3:AU$8,0)),0)</f>
        <v>0.39513166445890469</v>
      </c>
      <c r="AU47">
        <f ca="1">IFERROR(CORREL(_xlfn.RANK.AVG(Summary!$AV$3:$AV$8,Summary!$AV$3:$AV$8),_xlfn.RANK.AVG(Summary!AV$3:AV$8,Summary!AV$3:AV$8,0)),0)</f>
        <v>1</v>
      </c>
      <c r="AV47">
        <f ca="1">IFERROR(CORREL(_xlfn.RANK.AVG(Summary!$AV$3:$AV$8,Summary!$AV$3:$AV$8),_xlfn.RANK.AVG(Summary!AW$3:AW$8,Summary!AW$3:AW$8,0)),0)</f>
        <v>1</v>
      </c>
      <c r="AW47">
        <f ca="1">IFERROR(CORREL(_xlfn.RANK.AVG(Summary!$AV$3:$AV$8,Summary!$AV$3:$AV$8),_xlfn.RANK.AVG(Summary!AX$3:AX$8,Summary!AX$3:AX$8,0)),0)</f>
        <v>1</v>
      </c>
      <c r="AX47">
        <f ca="1">IFERROR(CORREL(_xlfn.RANK.AVG(Summary!$AV$3:$AV$8,Summary!$AV$3:$AV$8),_xlfn.RANK.AVG(Summary!AY$3:AY$8,Summary!AY$3:AY$8,0)),0)</f>
        <v>-1</v>
      </c>
      <c r="AY47">
        <f ca="1">IFERROR(CORREL(_xlfn.RANK.AVG(Summary!$AV$3:$AV$8,Summary!$AV$3:$AV$8),_xlfn.RANK.AVG(Summary!AZ$3:AZ$8,Summary!AZ$3:AZ$8,0)),0)</f>
        <v>0.89325960026886109</v>
      </c>
      <c r="AZ47">
        <f ca="1">IFERROR(CORREL(_xlfn.RANK.AVG(Summary!$AV$3:$AV$8,Summary!$AV$3:$AV$8),_xlfn.RANK.AVG(Summary!BA$3:BA$8,Summary!BA$3:BA$8,0)),0)</f>
        <v>0</v>
      </c>
      <c r="BA47">
        <f ca="1">IFERROR(CORREL(_xlfn.RANK.AVG(Summary!$AV$3:$AV$8,Summary!$AV$3:$AV$8),_xlfn.RANK.AVG(Summary!BB$3:BB$8,Summary!BB$3:BB$8,0)),0)</f>
        <v>-0.77005137954212177</v>
      </c>
      <c r="BB47">
        <f ca="1">IFERROR(CORREL(_xlfn.RANK.AVG(Summary!$AV$3:$AV$8,Summary!$AV$3:$AV$8),_xlfn.RANK.AVG(Summary!BC$3:BC$8,Summary!BC$3:BC$8,0)),0)</f>
        <v>0.2199706725320299</v>
      </c>
      <c r="BC47">
        <f ca="1">IFERROR(CORREL(_xlfn.RANK.AVG(Summary!$AV$3:$AV$8,Summary!$AV$3:$AV$8),_xlfn.RANK.AVG(Summary!BD$3:BD$8,Summary!BD$3:BD$8,0)),0)</f>
        <v>0.21561438627179408</v>
      </c>
      <c r="BD47">
        <f ca="1">IFERROR(CORREL(_xlfn.RANK.AVG(Summary!$AV$3:$AV$8,Summary!$AV$3:$AV$8),_xlfn.RANK.AVG(Summary!BE$3:BE$8,Summary!BE$3:BE$8,0)),0)</f>
        <v>-0.58523904845201247</v>
      </c>
      <c r="BE47">
        <f ca="1">IFERROR(CORREL(_xlfn.RANK.AVG(Summary!$AV$3:$AV$8,Summary!$AV$3:$AV$8),_xlfn.RANK.AVG(Summary!BF$3:BF$8,Summary!BF$3:BF$8,0)),0)</f>
        <v>-0.64684315881538224</v>
      </c>
      <c r="BF47">
        <f ca="1">IFERROR(CORREL(_xlfn.RANK.AVG(Summary!$AV$3:$AV$8,Summary!$AV$3:$AV$8),_xlfn.RANK.AVG(Summary!BG$3:BG$8,Summary!BG$3:BG$8,0)),0)</f>
        <v>-0.89325960026886109</v>
      </c>
      <c r="BG47">
        <f ca="1">IFERROR(CORREL(_xlfn.RANK.AVG(Summary!$AV$3:$AV$8,Summary!$AV$3:$AV$8),_xlfn.RANK.AVG(Summary!BH$3:BH$8,Summary!BH$3:BH$8,0)),0)</f>
        <v>-0.89325960026886109</v>
      </c>
      <c r="BH47">
        <f ca="1">IFERROR(CORREL(_xlfn.RANK.AVG(Summary!$AV$3:$AV$8,Summary!$AV$3:$AV$8),_xlfn.RANK.AVG(Summary!BI$3:BI$8,Summary!BI$3:BI$8,0)),0)</f>
        <v>0</v>
      </c>
      <c r="BI47">
        <f ca="1">IFERROR(CORREL(_xlfn.RANK.AVG(Summary!$AV$3:$AV$8,Summary!$AV$3:$AV$8),_xlfn.RANK.AVG(Summary!BJ$3:BJ$8,Summary!BJ$3:BJ$8,0)),0)</f>
        <v>0</v>
      </c>
      <c r="BJ47">
        <f ca="1">IFERROR(CORREL(_xlfn.RANK.AVG(Summary!$AV$3:$AV$8,Summary!$AV$3:$AV$8),_xlfn.RANK.AVG(Summary!BK$3:BK$8,Summary!BK$3:BK$8,0)),0)</f>
        <v>0.95486371063223097</v>
      </c>
      <c r="BK47">
        <f ca="1">IFERROR(CORREL(_xlfn.RANK.AVG(Summary!$AV$3:$AV$8,Summary!$AV$3:$AV$8),_xlfn.RANK.AVG(Summary!BL$3:BL$8,Summary!BL$3:BL$8,0)),0)</f>
        <v>-0.69560834364025237</v>
      </c>
      <c r="BL47">
        <f ca="1">IFERROR(CORREL(_xlfn.RANK.AVG(Summary!$AV$3:$AV$8,Summary!$AV$3:$AV$8),_xlfn.RANK.AVG(Summary!BM$3:BM$8,Summary!BM$3:BM$8,0)),0)</f>
        <v>-0.64684315881538224</v>
      </c>
      <c r="BM47">
        <f ca="1">IFERROR(CORREL(_xlfn.RANK.AVG(Summary!$AV$3:$AV$8,Summary!$AV$3:$AV$8),_xlfn.RANK.AVG(Summary!BN$3:BN$8,Summary!BN$3:BN$8,0)),0)</f>
        <v>-0.93795809922108364</v>
      </c>
      <c r="BN47">
        <f ca="1">IFERROR(CORREL(_xlfn.RANK.AVG(Summary!$AV$3:$AV$8,Summary!$AV$3:$AV$8),_xlfn.RANK.AVG(Summary!BO$3:BO$8,Summary!BO$3:BO$8,0)),0)</f>
        <v>-0.58523904845201247</v>
      </c>
      <c r="BO47">
        <f ca="1">IFERROR(CORREL(_xlfn.RANK.AVG(Summary!$AV$3:$AV$8,Summary!$AV$3:$AV$8),_xlfn.RANK.AVG(Summary!BP$3:BP$8,Summary!BP$3:BP$8,0)),0)</f>
        <v>0.27721849663516379</v>
      </c>
      <c r="BP47">
        <f ca="1">IFERROR(CORREL(_xlfn.RANK.AVG(Summary!$AV$3:$AV$8,Summary!$AV$3:$AV$8),_xlfn.RANK.AVG(Summary!BQ$3:BQ$8,Summary!BQ$3:BQ$8,0)),0)</f>
        <v>0.2199706725320299</v>
      </c>
      <c r="BQ47">
        <f ca="1">IFERROR(CORREL(_xlfn.RANK.AVG(Summary!$AV$3:$AV$8,Summary!$AV$3:$AV$8),_xlfn.RANK.AVG(Summary!BR$3:BR$8,Summary!BR$3:BR$8,0)),0)</f>
        <v>0.21561438627179408</v>
      </c>
      <c r="BR47">
        <f ca="1">IFERROR(CORREL(_xlfn.RANK.AVG(Summary!$AV$3:$AV$8,Summary!$AV$3:$AV$8),_xlfn.RANK.AVG(Summary!BS$3:BS$8,Summary!BS$3:BS$8,0)),0)</f>
        <v>-0.77005137954212177</v>
      </c>
      <c r="BS47">
        <f ca="1">IFERROR(CORREL(_xlfn.RANK.AVG(Summary!$AV$3:$AV$8,Summary!$AV$3:$AV$8),_xlfn.RANK.AVG(Summary!BT$3:BT$8,Summary!BT$3:BT$8,0)),0)</f>
        <v>-0.89325960026886109</v>
      </c>
      <c r="BT47">
        <f ca="1">IFERROR(CORREL(_xlfn.RANK.AVG(Summary!$AV$3:$AV$8,Summary!$AV$3:$AV$8),_xlfn.RANK.AVG(Summary!BU$3:BU$8,Summary!BU$3:BU$8,0)),0)</f>
        <v>0.77005137954212177</v>
      </c>
      <c r="BU47">
        <f ca="1">IFERROR(CORREL(_xlfn.RANK.AVG(Summary!$AV$3:$AV$8,Summary!$AV$3:$AV$8),_xlfn.RANK.AVG(Summary!BV$3:BV$8,Summary!BV$3:BV$8,0)),0)</f>
        <v>0.3388226069985335</v>
      </c>
      <c r="BV47">
        <f ca="1">IFERROR(CORREL(_xlfn.RANK.AVG(Summary!$AV$3:$AV$8,Summary!$AV$3:$AV$8),_xlfn.RANK.AVG(Summary!BW$3:BW$8,Summary!BW$3:BW$8,0)),0)</f>
        <v>0</v>
      </c>
      <c r="BW47">
        <f ca="1">IFERROR(CORREL(_xlfn.RANK.AVG(Summary!$AV$3:$AV$8,Summary!$AV$3:$AV$8),_xlfn.RANK.AVG(Summary!BX$3:BX$8,Summary!BX$3:BX$8,0)),0)</f>
        <v>0.3388226069985335</v>
      </c>
      <c r="BX47">
        <f ca="1">IFERROR(CORREL(_xlfn.RANK.AVG(Summary!$AV$3:$AV$8,Summary!$AV$3:$AV$8),_xlfn.RANK.AVG(Summary!BY$3:BY$8,Summary!BY$3:BY$8,0)),0)</f>
        <v>-0.77005137954212177</v>
      </c>
      <c r="BY47">
        <f ca="1">IFERROR(CORREL(_xlfn.RANK.AVG(Summary!$AV$3:$AV$8,Summary!$AV$3:$AV$8),_xlfn.RANK.AVG(Summary!BZ$3:BZ$8,Summary!BZ$3:BZ$8,0)),0)</f>
        <v>1</v>
      </c>
      <c r="BZ47">
        <f ca="1">IFERROR(CORREL(_xlfn.RANK.AVG(Summary!$AV$3:$AV$8,Summary!$AV$3:$AV$8),_xlfn.RANK.AVG(Summary!CA$3:CA$8,Summary!CA$3:CA$8,0)),0)</f>
        <v>0.77005137954212177</v>
      </c>
      <c r="CA47">
        <f ca="1">IFERROR(CORREL(_xlfn.RANK.AVG(Summary!$AV$3:$AV$8,Summary!$AV$3:$AV$8),_xlfn.RANK.AVG(Summary!CB$3:CB$8,Summary!CB$3:CB$8,0)),0)</f>
        <v>0.708447269178752</v>
      </c>
    </row>
    <row r="48" spans="1:79">
      <c r="A48" s="4" t="s">
        <v>17</v>
      </c>
      <c r="B48">
        <f ca="1">IFERROR(CORREL(_xlfn.RANK.AVG(Summary!$AW$3:$AW$8,Summary!$AW$3:$AW$8),_xlfn.RANK.AVG(Summary!C$3:C$8,Summary!C$3:C$8,0)),0)</f>
        <v>0.6565706694547585</v>
      </c>
      <c r="C48">
        <f ca="1">IFERROR(CORREL(_xlfn.RANK.AVG(Summary!$AW$3:$AW$8,Summary!$AW$3:$AW$8),_xlfn.RANK.AVG(Summary!D$3:D$8,Summary!D$3:D$8,0)),0)</f>
        <v>0.6565706694547585</v>
      </c>
      <c r="D48">
        <f ca="1">IFERROR(CORREL(_xlfn.RANK.AVG(Summary!$AW$3:$AW$8,Summary!$AW$3:$AW$8),_xlfn.RANK.AVG(Summary!E$3:E$8,Summary!E$3:E$8,0)),0)</f>
        <v>0.77005137954212177</v>
      </c>
      <c r="E48">
        <f ca="1">IFERROR(CORREL(_xlfn.RANK.AVG(Summary!$AW$3:$AW$8,Summary!$AW$3:$AW$8),_xlfn.RANK.AVG(Summary!F$3:F$8,Summary!F$3:F$8,0)),0)</f>
        <v>0.3388226069985335</v>
      </c>
      <c r="F48">
        <f ca="1">IFERROR(CORREL(_xlfn.RANK.AVG(Summary!$AW$3:$AW$8,Summary!$AW$3:$AW$8),_xlfn.RANK.AVG(Summary!G$3:G$8,Summary!G$3:G$8,0)),0)</f>
        <v>0.77005137954212177</v>
      </c>
      <c r="G48">
        <f ca="1">IFERROR(CORREL(_xlfn.RANK.AVG(Summary!$AW$3:$AW$8,Summary!$AW$3:$AW$8),_xlfn.RANK.AVG(Summary!H$3:H$8,Summary!H$3:H$8,0)),0)</f>
        <v>0.77005137954212177</v>
      </c>
      <c r="H48">
        <f ca="1">IFERROR(CORREL(_xlfn.RANK.AVG(Summary!$AW$3:$AW$8,Summary!$AW$3:$AW$8),_xlfn.RANK.AVG(Summary!I$3:I$8,Summary!I$3:I$8,0)),0)</f>
        <v>-0.89325960026886109</v>
      </c>
      <c r="I48">
        <f ca="1">IFERROR(CORREL(_xlfn.RANK.AVG(Summary!$AW$3:$AW$8,Summary!$AW$3:$AW$8),_xlfn.RANK.AVG(Summary!J$3:J$8,Summary!J$3:J$8,0)),0)</f>
        <v>0.77005137954212177</v>
      </c>
      <c r="J48">
        <f ca="1">IFERROR(CORREL(_xlfn.RANK.AVG(Summary!$AW$3:$AW$8,Summary!$AW$3:$AW$8),_xlfn.RANK.AVG(Summary!K$3:K$8,Summary!K$3:K$8,0)),0)</f>
        <v>0.52363493808864281</v>
      </c>
      <c r="K48">
        <f ca="1">IFERROR(CORREL(_xlfn.RANK.AVG(Summary!$AW$3:$AW$8,Summary!$AW$3:$AW$8),_xlfn.RANK.AVG(Summary!L$3:L$8,Summary!L$3:L$8,0)),0)</f>
        <v>-0.89325960026886109</v>
      </c>
      <c r="L48">
        <f ca="1">IFERROR(CORREL(_xlfn.RANK.AVG(Summary!$AW$3:$AW$8,Summary!$AW$3:$AW$8),_xlfn.RANK.AVG(Summary!M$3:M$8,Summary!M$3:M$8,0)),0)</f>
        <v>-0.3388226069985335</v>
      </c>
      <c r="M48">
        <f ca="1">IFERROR(CORREL(_xlfn.RANK.AVG(Summary!$AW$3:$AW$8,Summary!$AW$3:$AW$8),_xlfn.RANK.AVG(Summary!N$3:N$8,Summary!N$3:N$8,0)),0)</f>
        <v>-0.89325960026886109</v>
      </c>
      <c r="N48">
        <f ca="1">IFERROR(CORREL(_xlfn.RANK.AVG(Summary!$AW$3:$AW$8,Summary!$AW$3:$AW$8),_xlfn.RANK.AVG(Summary!O$3:O$8,Summary!O$3:O$8,0)),0)</f>
        <v>-0.13912166872805046</v>
      </c>
      <c r="O48">
        <f ca="1">IFERROR(CORREL(_xlfn.RANK.AVG(Summary!$AW$3:$AW$8,Summary!$AW$3:$AW$8),_xlfn.RANK.AVG(Summary!P$3:P$8,Summary!P$3:P$8,0)),0)</f>
        <v>-0.13912166872805046</v>
      </c>
      <c r="P48">
        <f ca="1">IFERROR(CORREL(_xlfn.RANK.AVG(Summary!$AW$3:$AW$8,Summary!$AW$3:$AW$8),_xlfn.RANK.AVG(Summary!Q$3:Q$8,Summary!Q$3:Q$8,0)),0)</f>
        <v>0.46897904961054182</v>
      </c>
      <c r="Q48">
        <f ca="1">IFERROR(CORREL(_xlfn.RANK.AVG(Summary!$AW$3:$AW$8,Summary!$AW$3:$AW$8),_xlfn.RANK.AVG(Summary!R$3:R$8,Summary!R$3:R$8,0)),0)</f>
        <v>0.39513166445890469</v>
      </c>
      <c r="R48">
        <f ca="1">IFERROR(CORREL(_xlfn.RANK.AVG(Summary!$AW$3:$AW$8,Summary!$AW$3:$AW$8),_xlfn.RANK.AVG(Summary!S$3:S$8,Summary!S$3:S$8,0)),0)</f>
        <v>0.80645161290322587</v>
      </c>
      <c r="S48">
        <f ca="1">IFERROR(CORREL(_xlfn.RANK.AVG(Summary!$AW$3:$AW$8,Summary!$AW$3:$AW$8),_xlfn.RANK.AVG(Summary!T$3:T$8,Summary!T$3:T$8,0)),0)</f>
        <v>0.46697378526961464</v>
      </c>
      <c r="T48">
        <f ca="1">IFERROR(CORREL(_xlfn.RANK.AVG(Summary!$AW$3:$AW$8,Summary!$AW$3:$AW$8),_xlfn.RANK.AVG(Summary!U$3:U$8,Summary!U$3:U$8,0)),0)</f>
        <v>-0.39513166445890469</v>
      </c>
      <c r="U48">
        <f ca="1">IFERROR(CORREL(_xlfn.RANK.AVG(Summary!$AW$3:$AW$8,Summary!$AW$3:$AW$8),_xlfn.RANK.AVG(Summary!V$3:V$8,Summary!V$3:V$8,0)),0)</f>
        <v>-0.4173650061841514</v>
      </c>
      <c r="V48">
        <f ca="1">IFERROR(CORREL(_xlfn.RANK.AVG(Summary!$AW$3:$AW$8,Summary!$AW$3:$AW$8),_xlfn.RANK.AVG(Summary!W$3:W$8,Summary!W$3:W$8,0)),0)</f>
        <v>0.53150958955861405</v>
      </c>
      <c r="W48">
        <f ca="1">IFERROR(CORREL(_xlfn.RANK.AVG(Summary!$AW$3:$AW$8,Summary!$AW$3:$AW$8),_xlfn.RANK.AVG(Summary!X$3:X$8,Summary!X$3:X$8,0)),0)</f>
        <v>-0.708447269178752</v>
      </c>
      <c r="X48">
        <f ca="1">IFERROR(CORREL(_xlfn.RANK.AVG(Summary!$AW$3:$AW$8,Summary!$AW$3:$AW$8),_xlfn.RANK.AVG(Summary!Y$3:Y$8,Summary!Y$3:Y$8,0)),0)</f>
        <v>-0.58523904845201247</v>
      </c>
      <c r="Y48">
        <f ca="1">IFERROR(CORREL(_xlfn.RANK.AVG(Summary!$AW$3:$AW$8,Summary!$AW$3:$AW$8),_xlfn.RANK.AVG(Summary!Z$3:Z$8,Summary!Z$3:Z$8,0)),0)</f>
        <v>-0.46697378526961464</v>
      </c>
      <c r="Z48">
        <f ca="1">IFERROR(CORREL(_xlfn.RANK.AVG(Summary!$AW$3:$AW$8,Summary!$AW$3:$AW$8),_xlfn.RANK.AVG(Summary!AA$3:AA$8,Summary!AA$3:AA$8,0)),0)</f>
        <v>0</v>
      </c>
      <c r="AA48">
        <f ca="1">IFERROR(CORREL(_xlfn.RANK.AVG(Summary!$AW$3:$AW$8,Summary!$AW$3:$AW$8),_xlfn.RANK.AVG(Summary!AB$3:AB$8,Summary!AB$3:AB$8,0)),0)</f>
        <v>-1</v>
      </c>
      <c r="AB48">
        <f ca="1">IFERROR(CORREL(_xlfn.RANK.AVG(Summary!$AW$3:$AW$8,Summary!$AW$3:$AW$8),_xlfn.RANK.AVG(Summary!AC$3:AC$8,Summary!AC$3:AC$8,0)),0)</f>
        <v>0</v>
      </c>
      <c r="AC48">
        <f ca="1">IFERROR(CORREL(_xlfn.RANK.AVG(Summary!$AW$3:$AW$8,Summary!$AW$3:$AW$8),_xlfn.RANK.AVG(Summary!AD$3:AD$8,Summary!AD$3:AD$8,0)),0)</f>
        <v>-0.46697378526961464</v>
      </c>
      <c r="AD48">
        <f ca="1">IFERROR(CORREL(_xlfn.RANK.AVG(Summary!$AW$3:$AW$8,Summary!$AW$3:$AW$8),_xlfn.RANK.AVG(Summary!AE$3:AE$8,Summary!AE$3:AE$8,0)),0)</f>
        <v>0.40042671736190327</v>
      </c>
      <c r="AE48">
        <f ca="1">IFERROR(CORREL(_xlfn.RANK.AVG(Summary!$AW$3:$AW$8,Summary!$AW$3:$AW$8),_xlfn.RANK.AVG(Summary!AF$3:AF$8,Summary!AF$3:AF$8,0)),0)</f>
        <v>0</v>
      </c>
      <c r="AF48">
        <f ca="1">IFERROR(CORREL(_xlfn.RANK.AVG(Summary!$AW$3:$AW$8,Summary!$AW$3:$AW$8),_xlfn.RANK.AVG(Summary!AG$3:AG$8,Summary!AG$3:AG$8,0)),0)</f>
        <v>0.59404012950668628</v>
      </c>
      <c r="AG48">
        <f ca="1">IFERROR(CORREL(_xlfn.RANK.AVG(Summary!$AW$3:$AW$8,Summary!$AW$3:$AW$8),_xlfn.RANK.AVG(Summary!AH$3:AH$8,Summary!AH$3:AH$8,0)),0)</f>
        <v>-0.4173650061841514</v>
      </c>
      <c r="AH48">
        <f ca="1">IFERROR(CORREL(_xlfn.RANK.AVG(Summary!$AW$3:$AW$8,Summary!$AW$3:$AW$8),_xlfn.RANK.AVG(Summary!AI$3:AI$8,Summary!AI$3:AI$8,0)),0)</f>
        <v>0.39513166445890469</v>
      </c>
      <c r="AI48">
        <f ca="1">IFERROR(CORREL(_xlfn.RANK.AVG(Summary!$AW$3:$AW$8,Summary!$AW$3:$AW$8),_xlfn.RANK.AVG(Summary!AJ$3:AJ$8,Summary!AJ$3:AJ$8,0)),0)</f>
        <v>-0.89802651013387447</v>
      </c>
      <c r="AJ48">
        <f ca="1">IFERROR(CORREL(_xlfn.RANK.AVG(Summary!$AW$3:$AW$8,Summary!$AW$3:$AW$8),_xlfn.RANK.AVG(Summary!AK$3:AK$8,Summary!AK$3:AK$8,0)),0)</f>
        <v>0</v>
      </c>
      <c r="AK48">
        <f ca="1">IFERROR(CORREL(_xlfn.RANK.AVG(Summary!$AW$3:$AW$8,Summary!$AW$3:$AW$8),_xlfn.RANK.AVG(Summary!AL$3:AL$8,Summary!AL$3:AL$8,0)),0)</f>
        <v>0.4173650061841514</v>
      </c>
      <c r="AL48">
        <f ca="1">IFERROR(CORREL(_xlfn.RANK.AVG(Summary!$AW$3:$AW$8,Summary!$AW$3:$AW$8),_xlfn.RANK.AVG(Summary!AM$3:AM$8,Summary!AM$3:AM$8,0)),0)</f>
        <v>0.46897904961054182</v>
      </c>
      <c r="AM48">
        <f ca="1">IFERROR(CORREL(_xlfn.RANK.AVG(Summary!$AW$3:$AW$8,Summary!$AW$3:$AW$8),_xlfn.RANK.AVG(Summary!AN$3:AN$8,Summary!AN$3:AN$8,0)),0)</f>
        <v>0.46697378526961464</v>
      </c>
      <c r="AN48">
        <f ca="1">IFERROR(CORREL(_xlfn.RANK.AVG(Summary!$AW$3:$AW$8,Summary!$AW$3:$AW$8),_xlfn.RANK.AVG(Summary!AO$3:AO$8,Summary!AO$3:AO$8,0)),0)</f>
        <v>0</v>
      </c>
      <c r="AO48">
        <f ca="1">IFERROR(CORREL(_xlfn.RANK.AVG(Summary!$AW$3:$AW$8,Summary!$AW$3:$AW$8),_xlfn.RANK.AVG(Summary!AP$3:AP$8,Summary!AP$3:AP$8,0)),0)</f>
        <v>0.89325960026886109</v>
      </c>
      <c r="AP48">
        <f ca="1">IFERROR(CORREL(_xlfn.RANK.AVG(Summary!$AW$3:$AW$8,Summary!$AW$3:$AW$8),_xlfn.RANK.AVG(Summary!AQ$3:AQ$8,Summary!AQ$3:AQ$8,0)),0)</f>
        <v>0</v>
      </c>
      <c r="AQ48">
        <f ca="1">IFERROR(CORREL(_xlfn.RANK.AVG(Summary!$AW$3:$AW$8,Summary!$AW$3:$AW$8),_xlfn.RANK.AVG(Summary!AR$3:AR$8,Summary!AR$3:AR$8,0)),0)</f>
        <v>0.95486371063223097</v>
      </c>
      <c r="AR48">
        <f ca="1">IFERROR(CORREL(_xlfn.RANK.AVG(Summary!$AW$3:$AW$8,Summary!$AW$3:$AW$8),_xlfn.RANK.AVG(Summary!AS$3:AS$8,Summary!AS$3:AS$8,0)),0)</f>
        <v>-0.46897904961054182</v>
      </c>
      <c r="AS48">
        <f ca="1">IFERROR(CORREL(_xlfn.RANK.AVG(Summary!$AW$3:$AW$8,Summary!$AW$3:$AW$8),_xlfn.RANK.AVG(Summary!AT$3:AT$8,Summary!AT$3:AT$8,0)),0)</f>
        <v>0</v>
      </c>
      <c r="AT48">
        <f ca="1">IFERROR(CORREL(_xlfn.RANK.AVG(Summary!$AW$3:$AW$8,Summary!$AW$3:$AW$8),_xlfn.RANK.AVG(Summary!AU$3:AU$8,Summary!AU$3:AU$8,0)),0)</f>
        <v>0.39513166445890469</v>
      </c>
      <c r="AU48">
        <f ca="1">IFERROR(CORREL(_xlfn.RANK.AVG(Summary!$AW$3:$AW$8,Summary!$AW$3:$AW$8),_xlfn.RANK.AVG(Summary!AV$3:AV$8,Summary!AV$3:AV$8,0)),0)</f>
        <v>1</v>
      </c>
      <c r="AV48">
        <f ca="1">IFERROR(CORREL(_xlfn.RANK.AVG(Summary!$AW$3:$AW$8,Summary!$AW$3:$AW$8),_xlfn.RANK.AVG(Summary!AW$3:AW$8,Summary!AW$3:AW$8,0)),0)</f>
        <v>1</v>
      </c>
      <c r="AW48">
        <f ca="1">IFERROR(CORREL(_xlfn.RANK.AVG(Summary!$AW$3:$AW$8,Summary!$AW$3:$AW$8),_xlfn.RANK.AVG(Summary!AX$3:AX$8,Summary!AX$3:AX$8,0)),0)</f>
        <v>1</v>
      </c>
      <c r="AX48">
        <f ca="1">IFERROR(CORREL(_xlfn.RANK.AVG(Summary!$AW$3:$AW$8,Summary!$AW$3:$AW$8),_xlfn.RANK.AVG(Summary!AY$3:AY$8,Summary!AY$3:AY$8,0)),0)</f>
        <v>-1</v>
      </c>
      <c r="AY48">
        <f ca="1">IFERROR(CORREL(_xlfn.RANK.AVG(Summary!$AW$3:$AW$8,Summary!$AW$3:$AW$8),_xlfn.RANK.AVG(Summary!AZ$3:AZ$8,Summary!AZ$3:AZ$8,0)),0)</f>
        <v>0.89325960026886109</v>
      </c>
      <c r="AZ48">
        <f ca="1">IFERROR(CORREL(_xlfn.RANK.AVG(Summary!$AW$3:$AW$8,Summary!$AW$3:$AW$8),_xlfn.RANK.AVG(Summary!BA$3:BA$8,Summary!BA$3:BA$8,0)),0)</f>
        <v>0</v>
      </c>
      <c r="BA48">
        <f ca="1">IFERROR(CORREL(_xlfn.RANK.AVG(Summary!$AW$3:$AW$8,Summary!$AW$3:$AW$8),_xlfn.RANK.AVG(Summary!BB$3:BB$8,Summary!BB$3:BB$8,0)),0)</f>
        <v>-0.77005137954212177</v>
      </c>
      <c r="BB48">
        <f ca="1">IFERROR(CORREL(_xlfn.RANK.AVG(Summary!$AW$3:$AW$8,Summary!$AW$3:$AW$8),_xlfn.RANK.AVG(Summary!BC$3:BC$8,Summary!BC$3:BC$8,0)),0)</f>
        <v>0.2199706725320299</v>
      </c>
      <c r="BC48">
        <f ca="1">IFERROR(CORREL(_xlfn.RANK.AVG(Summary!$AW$3:$AW$8,Summary!$AW$3:$AW$8),_xlfn.RANK.AVG(Summary!BD$3:BD$8,Summary!BD$3:BD$8,0)),0)</f>
        <v>0.21561438627179408</v>
      </c>
      <c r="BD48">
        <f ca="1">IFERROR(CORREL(_xlfn.RANK.AVG(Summary!$AW$3:$AW$8,Summary!$AW$3:$AW$8),_xlfn.RANK.AVG(Summary!BE$3:BE$8,Summary!BE$3:BE$8,0)),0)</f>
        <v>-0.58523904845201247</v>
      </c>
      <c r="BE48">
        <f ca="1">IFERROR(CORREL(_xlfn.RANK.AVG(Summary!$AW$3:$AW$8,Summary!$AW$3:$AW$8),_xlfn.RANK.AVG(Summary!BF$3:BF$8,Summary!BF$3:BF$8,0)),0)</f>
        <v>-0.64684315881538224</v>
      </c>
      <c r="BF48">
        <f ca="1">IFERROR(CORREL(_xlfn.RANK.AVG(Summary!$AW$3:$AW$8,Summary!$AW$3:$AW$8),_xlfn.RANK.AVG(Summary!BG$3:BG$8,Summary!BG$3:BG$8,0)),0)</f>
        <v>-0.89325960026886109</v>
      </c>
      <c r="BG48">
        <f ca="1">IFERROR(CORREL(_xlfn.RANK.AVG(Summary!$AW$3:$AW$8,Summary!$AW$3:$AW$8),_xlfn.RANK.AVG(Summary!BH$3:BH$8,Summary!BH$3:BH$8,0)),0)</f>
        <v>-0.89325960026886109</v>
      </c>
      <c r="BH48">
        <f ca="1">IFERROR(CORREL(_xlfn.RANK.AVG(Summary!$AW$3:$AW$8,Summary!$AW$3:$AW$8),_xlfn.RANK.AVG(Summary!BI$3:BI$8,Summary!BI$3:BI$8,0)),0)</f>
        <v>0</v>
      </c>
      <c r="BI48">
        <f ca="1">IFERROR(CORREL(_xlfn.RANK.AVG(Summary!$AW$3:$AW$8,Summary!$AW$3:$AW$8),_xlfn.RANK.AVG(Summary!BJ$3:BJ$8,Summary!BJ$3:BJ$8,0)),0)</f>
        <v>0</v>
      </c>
      <c r="BJ48">
        <f ca="1">IFERROR(CORREL(_xlfn.RANK.AVG(Summary!$AW$3:$AW$8,Summary!$AW$3:$AW$8),_xlfn.RANK.AVG(Summary!BK$3:BK$8,Summary!BK$3:BK$8,0)),0)</f>
        <v>0.95486371063223097</v>
      </c>
      <c r="BK48">
        <f ca="1">IFERROR(CORREL(_xlfn.RANK.AVG(Summary!$AW$3:$AW$8,Summary!$AW$3:$AW$8),_xlfn.RANK.AVG(Summary!BL$3:BL$8,Summary!BL$3:BL$8,0)),0)</f>
        <v>-0.69560834364025237</v>
      </c>
      <c r="BL48">
        <f ca="1">IFERROR(CORREL(_xlfn.RANK.AVG(Summary!$AW$3:$AW$8,Summary!$AW$3:$AW$8),_xlfn.RANK.AVG(Summary!BM$3:BM$8,Summary!BM$3:BM$8,0)),0)</f>
        <v>-0.64684315881538224</v>
      </c>
      <c r="BM48">
        <f ca="1">IFERROR(CORREL(_xlfn.RANK.AVG(Summary!$AW$3:$AW$8,Summary!$AW$3:$AW$8),_xlfn.RANK.AVG(Summary!BN$3:BN$8,Summary!BN$3:BN$8,0)),0)</f>
        <v>-0.93795809922108364</v>
      </c>
      <c r="BN48">
        <f ca="1">IFERROR(CORREL(_xlfn.RANK.AVG(Summary!$AW$3:$AW$8,Summary!$AW$3:$AW$8),_xlfn.RANK.AVG(Summary!BO$3:BO$8,Summary!BO$3:BO$8,0)),0)</f>
        <v>-0.58523904845201247</v>
      </c>
      <c r="BO48">
        <f ca="1">IFERROR(CORREL(_xlfn.RANK.AVG(Summary!$AW$3:$AW$8,Summary!$AW$3:$AW$8),_xlfn.RANK.AVG(Summary!BP$3:BP$8,Summary!BP$3:BP$8,0)),0)</f>
        <v>0.27721849663516379</v>
      </c>
      <c r="BP48">
        <f ca="1">IFERROR(CORREL(_xlfn.RANK.AVG(Summary!$AW$3:$AW$8,Summary!$AW$3:$AW$8),_xlfn.RANK.AVG(Summary!BQ$3:BQ$8,Summary!BQ$3:BQ$8,0)),0)</f>
        <v>0.2199706725320299</v>
      </c>
      <c r="BQ48">
        <f ca="1">IFERROR(CORREL(_xlfn.RANK.AVG(Summary!$AW$3:$AW$8,Summary!$AW$3:$AW$8),_xlfn.RANK.AVG(Summary!BR$3:BR$8,Summary!BR$3:BR$8,0)),0)</f>
        <v>0.21561438627179408</v>
      </c>
      <c r="BR48">
        <f ca="1">IFERROR(CORREL(_xlfn.RANK.AVG(Summary!$AW$3:$AW$8,Summary!$AW$3:$AW$8),_xlfn.RANK.AVG(Summary!BS$3:BS$8,Summary!BS$3:BS$8,0)),0)</f>
        <v>-0.77005137954212177</v>
      </c>
      <c r="BS48">
        <f ca="1">IFERROR(CORREL(_xlfn.RANK.AVG(Summary!$AW$3:$AW$8,Summary!$AW$3:$AW$8),_xlfn.RANK.AVG(Summary!BT$3:BT$8,Summary!BT$3:BT$8,0)),0)</f>
        <v>-0.89325960026886109</v>
      </c>
      <c r="BT48">
        <f ca="1">IFERROR(CORREL(_xlfn.RANK.AVG(Summary!$AW$3:$AW$8,Summary!$AW$3:$AW$8),_xlfn.RANK.AVG(Summary!BU$3:BU$8,Summary!BU$3:BU$8,0)),0)</f>
        <v>0.77005137954212177</v>
      </c>
      <c r="BU48">
        <f ca="1">IFERROR(CORREL(_xlfn.RANK.AVG(Summary!$AW$3:$AW$8,Summary!$AW$3:$AW$8),_xlfn.RANK.AVG(Summary!BV$3:BV$8,Summary!BV$3:BV$8,0)),0)</f>
        <v>0.3388226069985335</v>
      </c>
      <c r="BV48">
        <f ca="1">IFERROR(CORREL(_xlfn.RANK.AVG(Summary!$AW$3:$AW$8,Summary!$AW$3:$AW$8),_xlfn.RANK.AVG(Summary!BW$3:BW$8,Summary!BW$3:BW$8,0)),0)</f>
        <v>0</v>
      </c>
      <c r="BW48">
        <f ca="1">IFERROR(CORREL(_xlfn.RANK.AVG(Summary!$AW$3:$AW$8,Summary!$AW$3:$AW$8),_xlfn.RANK.AVG(Summary!BX$3:BX$8,Summary!BX$3:BX$8,0)),0)</f>
        <v>0.3388226069985335</v>
      </c>
      <c r="BX48">
        <f ca="1">IFERROR(CORREL(_xlfn.RANK.AVG(Summary!$AW$3:$AW$8,Summary!$AW$3:$AW$8),_xlfn.RANK.AVG(Summary!BY$3:BY$8,Summary!BY$3:BY$8,0)),0)</f>
        <v>-0.77005137954212177</v>
      </c>
      <c r="BY48">
        <f ca="1">IFERROR(CORREL(_xlfn.RANK.AVG(Summary!$AW$3:$AW$8,Summary!$AW$3:$AW$8),_xlfn.RANK.AVG(Summary!BZ$3:BZ$8,Summary!BZ$3:BZ$8,0)),0)</f>
        <v>1</v>
      </c>
      <c r="BZ48">
        <f ca="1">IFERROR(CORREL(_xlfn.RANK.AVG(Summary!$AW$3:$AW$8,Summary!$AW$3:$AW$8),_xlfn.RANK.AVG(Summary!CA$3:CA$8,Summary!CA$3:CA$8,0)),0)</f>
        <v>0.77005137954212177</v>
      </c>
      <c r="CA48">
        <f ca="1">IFERROR(CORREL(_xlfn.RANK.AVG(Summary!$AW$3:$AW$8,Summary!$AW$3:$AW$8),_xlfn.RANK.AVG(Summary!CB$3:CB$8,Summary!CB$3:CB$8,0)),0)</f>
        <v>0.708447269178752</v>
      </c>
    </row>
    <row r="49" spans="1:79">
      <c r="A49" s="4" t="s">
        <v>20</v>
      </c>
      <c r="B49">
        <f ca="1">IFERROR(CORREL(_xlfn.RANK.AVG(Summary!$AX$3:$AX$8,Summary!$AX$3:$AX$8),_xlfn.RANK.AVG(Summary!C$3:C$8,Summary!C$3:C$8,0)),0)</f>
        <v>0.6565706694547585</v>
      </c>
      <c r="C49">
        <f ca="1">IFERROR(CORREL(_xlfn.RANK.AVG(Summary!$AX$3:$AX$8,Summary!$AX$3:$AX$8),_xlfn.RANK.AVG(Summary!D$3:D$8,Summary!D$3:D$8,0)),0)</f>
        <v>0.6565706694547585</v>
      </c>
      <c r="D49">
        <f ca="1">IFERROR(CORREL(_xlfn.RANK.AVG(Summary!$AX$3:$AX$8,Summary!$AX$3:$AX$8),_xlfn.RANK.AVG(Summary!E$3:E$8,Summary!E$3:E$8,0)),0)</f>
        <v>0.77005137954212177</v>
      </c>
      <c r="E49">
        <f ca="1">IFERROR(CORREL(_xlfn.RANK.AVG(Summary!$AX$3:$AX$8,Summary!$AX$3:$AX$8),_xlfn.RANK.AVG(Summary!F$3:F$8,Summary!F$3:F$8,0)),0)</f>
        <v>0.3388226069985335</v>
      </c>
      <c r="F49">
        <f ca="1">IFERROR(CORREL(_xlfn.RANK.AVG(Summary!$AX$3:$AX$8,Summary!$AX$3:$AX$8),_xlfn.RANK.AVG(Summary!G$3:G$8,Summary!G$3:G$8,0)),0)</f>
        <v>0.77005137954212177</v>
      </c>
      <c r="G49">
        <f ca="1">IFERROR(CORREL(_xlfn.RANK.AVG(Summary!$AX$3:$AX$8,Summary!$AX$3:$AX$8),_xlfn.RANK.AVG(Summary!H$3:H$8,Summary!H$3:H$8,0)),0)</f>
        <v>0.77005137954212177</v>
      </c>
      <c r="H49">
        <f ca="1">IFERROR(CORREL(_xlfn.RANK.AVG(Summary!$AX$3:$AX$8,Summary!$AX$3:$AX$8),_xlfn.RANK.AVG(Summary!I$3:I$8,Summary!I$3:I$8,0)),0)</f>
        <v>-0.89325960026886109</v>
      </c>
      <c r="I49">
        <f ca="1">IFERROR(CORREL(_xlfn.RANK.AVG(Summary!$AX$3:$AX$8,Summary!$AX$3:$AX$8),_xlfn.RANK.AVG(Summary!J$3:J$8,Summary!J$3:J$8,0)),0)</f>
        <v>0.77005137954212177</v>
      </c>
      <c r="J49">
        <f ca="1">IFERROR(CORREL(_xlfn.RANK.AVG(Summary!$AX$3:$AX$8,Summary!$AX$3:$AX$8),_xlfn.RANK.AVG(Summary!K$3:K$8,Summary!K$3:K$8,0)),0)</f>
        <v>0.52363493808864281</v>
      </c>
      <c r="K49">
        <f ca="1">IFERROR(CORREL(_xlfn.RANK.AVG(Summary!$AX$3:$AX$8,Summary!$AX$3:$AX$8),_xlfn.RANK.AVG(Summary!L$3:L$8,Summary!L$3:L$8,0)),0)</f>
        <v>-0.89325960026886109</v>
      </c>
      <c r="L49">
        <f ca="1">IFERROR(CORREL(_xlfn.RANK.AVG(Summary!$AX$3:$AX$8,Summary!$AX$3:$AX$8),_xlfn.RANK.AVG(Summary!M$3:M$8,Summary!M$3:M$8,0)),0)</f>
        <v>-0.3388226069985335</v>
      </c>
      <c r="M49">
        <f ca="1">IFERROR(CORREL(_xlfn.RANK.AVG(Summary!$AX$3:$AX$8,Summary!$AX$3:$AX$8),_xlfn.RANK.AVG(Summary!N$3:N$8,Summary!N$3:N$8,0)),0)</f>
        <v>-0.89325960026886109</v>
      </c>
      <c r="N49">
        <f ca="1">IFERROR(CORREL(_xlfn.RANK.AVG(Summary!$AX$3:$AX$8,Summary!$AX$3:$AX$8),_xlfn.RANK.AVG(Summary!O$3:O$8,Summary!O$3:O$8,0)),0)</f>
        <v>-0.13912166872805046</v>
      </c>
      <c r="O49">
        <f ca="1">IFERROR(CORREL(_xlfn.RANK.AVG(Summary!$AX$3:$AX$8,Summary!$AX$3:$AX$8),_xlfn.RANK.AVG(Summary!P$3:P$8,Summary!P$3:P$8,0)),0)</f>
        <v>-0.13912166872805046</v>
      </c>
      <c r="P49">
        <f ca="1">IFERROR(CORREL(_xlfn.RANK.AVG(Summary!$AX$3:$AX$8,Summary!$AX$3:$AX$8),_xlfn.RANK.AVG(Summary!Q$3:Q$8,Summary!Q$3:Q$8,0)),0)</f>
        <v>0.46897904961054182</v>
      </c>
      <c r="Q49">
        <f ca="1">IFERROR(CORREL(_xlfn.RANK.AVG(Summary!$AX$3:$AX$8,Summary!$AX$3:$AX$8),_xlfn.RANK.AVG(Summary!R$3:R$8,Summary!R$3:R$8,0)),0)</f>
        <v>0.39513166445890469</v>
      </c>
      <c r="R49">
        <f ca="1">IFERROR(CORREL(_xlfn.RANK.AVG(Summary!$AX$3:$AX$8,Summary!$AX$3:$AX$8),_xlfn.RANK.AVG(Summary!S$3:S$8,Summary!S$3:S$8,0)),0)</f>
        <v>0.80645161290322587</v>
      </c>
      <c r="S49">
        <f ca="1">IFERROR(CORREL(_xlfn.RANK.AVG(Summary!$AX$3:$AX$8,Summary!$AX$3:$AX$8),_xlfn.RANK.AVG(Summary!T$3:T$8,Summary!T$3:T$8,0)),0)</f>
        <v>0.46697378526961464</v>
      </c>
      <c r="T49">
        <f ca="1">IFERROR(CORREL(_xlfn.RANK.AVG(Summary!$AX$3:$AX$8,Summary!$AX$3:$AX$8),_xlfn.RANK.AVG(Summary!U$3:U$8,Summary!U$3:U$8,0)),0)</f>
        <v>-0.39513166445890469</v>
      </c>
      <c r="U49">
        <f ca="1">IFERROR(CORREL(_xlfn.RANK.AVG(Summary!$AX$3:$AX$8,Summary!$AX$3:$AX$8),_xlfn.RANK.AVG(Summary!V$3:V$8,Summary!V$3:V$8,0)),0)</f>
        <v>-0.4173650061841514</v>
      </c>
      <c r="V49">
        <f ca="1">IFERROR(CORREL(_xlfn.RANK.AVG(Summary!$AX$3:$AX$8,Summary!$AX$3:$AX$8),_xlfn.RANK.AVG(Summary!W$3:W$8,Summary!W$3:W$8,0)),0)</f>
        <v>0.53150958955861405</v>
      </c>
      <c r="W49">
        <f ca="1">IFERROR(CORREL(_xlfn.RANK.AVG(Summary!$AX$3:$AX$8,Summary!$AX$3:$AX$8),_xlfn.RANK.AVG(Summary!X$3:X$8,Summary!X$3:X$8,0)),0)</f>
        <v>-0.708447269178752</v>
      </c>
      <c r="X49">
        <f ca="1">IFERROR(CORREL(_xlfn.RANK.AVG(Summary!$AX$3:$AX$8,Summary!$AX$3:$AX$8),_xlfn.RANK.AVG(Summary!Y$3:Y$8,Summary!Y$3:Y$8,0)),0)</f>
        <v>-0.58523904845201247</v>
      </c>
      <c r="Y49">
        <f ca="1">IFERROR(CORREL(_xlfn.RANK.AVG(Summary!$AX$3:$AX$8,Summary!$AX$3:$AX$8),_xlfn.RANK.AVG(Summary!Z$3:Z$8,Summary!Z$3:Z$8,0)),0)</f>
        <v>-0.46697378526961464</v>
      </c>
      <c r="Z49">
        <f ca="1">IFERROR(CORREL(_xlfn.RANK.AVG(Summary!$AX$3:$AX$8,Summary!$AX$3:$AX$8),_xlfn.RANK.AVG(Summary!AA$3:AA$8,Summary!AA$3:AA$8,0)),0)</f>
        <v>0</v>
      </c>
      <c r="AA49">
        <f ca="1">IFERROR(CORREL(_xlfn.RANK.AVG(Summary!$AX$3:$AX$8,Summary!$AX$3:$AX$8),_xlfn.RANK.AVG(Summary!AB$3:AB$8,Summary!AB$3:AB$8,0)),0)</f>
        <v>-1</v>
      </c>
      <c r="AB49">
        <f ca="1">IFERROR(CORREL(_xlfn.RANK.AVG(Summary!$AX$3:$AX$8,Summary!$AX$3:$AX$8),_xlfn.RANK.AVG(Summary!AC$3:AC$8,Summary!AC$3:AC$8,0)),0)</f>
        <v>0</v>
      </c>
      <c r="AC49">
        <f ca="1">IFERROR(CORREL(_xlfn.RANK.AVG(Summary!$AX$3:$AX$8,Summary!$AX$3:$AX$8),_xlfn.RANK.AVG(Summary!AD$3:AD$8,Summary!AD$3:AD$8,0)),0)</f>
        <v>-0.46697378526961464</v>
      </c>
      <c r="AD49">
        <f ca="1">IFERROR(CORREL(_xlfn.RANK.AVG(Summary!$AX$3:$AX$8,Summary!$AX$3:$AX$8),_xlfn.RANK.AVG(Summary!AE$3:AE$8,Summary!AE$3:AE$8,0)),0)</f>
        <v>0.40042671736190327</v>
      </c>
      <c r="AE49">
        <f ca="1">IFERROR(CORREL(_xlfn.RANK.AVG(Summary!$AX$3:$AX$8,Summary!$AX$3:$AX$8),_xlfn.RANK.AVG(Summary!AF$3:AF$8,Summary!AF$3:AF$8,0)),0)</f>
        <v>0</v>
      </c>
      <c r="AF49">
        <f ca="1">IFERROR(CORREL(_xlfn.RANK.AVG(Summary!$AX$3:$AX$8,Summary!$AX$3:$AX$8),_xlfn.RANK.AVG(Summary!AG$3:AG$8,Summary!AG$3:AG$8,0)),0)</f>
        <v>0.59404012950668628</v>
      </c>
      <c r="AG49">
        <f ca="1">IFERROR(CORREL(_xlfn.RANK.AVG(Summary!$AX$3:$AX$8,Summary!$AX$3:$AX$8),_xlfn.RANK.AVG(Summary!AH$3:AH$8,Summary!AH$3:AH$8,0)),0)</f>
        <v>-0.4173650061841514</v>
      </c>
      <c r="AH49">
        <f ca="1">IFERROR(CORREL(_xlfn.RANK.AVG(Summary!$AX$3:$AX$8,Summary!$AX$3:$AX$8),_xlfn.RANK.AVG(Summary!AI$3:AI$8,Summary!AI$3:AI$8,0)),0)</f>
        <v>0.39513166445890469</v>
      </c>
      <c r="AI49">
        <f ca="1">IFERROR(CORREL(_xlfn.RANK.AVG(Summary!$AX$3:$AX$8,Summary!$AX$3:$AX$8),_xlfn.RANK.AVG(Summary!AJ$3:AJ$8,Summary!AJ$3:AJ$8,0)),0)</f>
        <v>-0.89802651013387447</v>
      </c>
      <c r="AJ49">
        <f ca="1">IFERROR(CORREL(_xlfn.RANK.AVG(Summary!$AX$3:$AX$8,Summary!$AX$3:$AX$8),_xlfn.RANK.AVG(Summary!AK$3:AK$8,Summary!AK$3:AK$8,0)),0)</f>
        <v>0</v>
      </c>
      <c r="AK49">
        <f ca="1">IFERROR(CORREL(_xlfn.RANK.AVG(Summary!$AX$3:$AX$8,Summary!$AX$3:$AX$8),_xlfn.RANK.AVG(Summary!AL$3:AL$8,Summary!AL$3:AL$8,0)),0)</f>
        <v>0.4173650061841514</v>
      </c>
      <c r="AL49">
        <f ca="1">IFERROR(CORREL(_xlfn.RANK.AVG(Summary!$AX$3:$AX$8,Summary!$AX$3:$AX$8),_xlfn.RANK.AVG(Summary!AM$3:AM$8,Summary!AM$3:AM$8,0)),0)</f>
        <v>0.46897904961054182</v>
      </c>
      <c r="AM49">
        <f ca="1">IFERROR(CORREL(_xlfn.RANK.AVG(Summary!$AX$3:$AX$8,Summary!$AX$3:$AX$8),_xlfn.RANK.AVG(Summary!AN$3:AN$8,Summary!AN$3:AN$8,0)),0)</f>
        <v>0.46697378526961464</v>
      </c>
      <c r="AN49">
        <f ca="1">IFERROR(CORREL(_xlfn.RANK.AVG(Summary!$AX$3:$AX$8,Summary!$AX$3:$AX$8),_xlfn.RANK.AVG(Summary!AO$3:AO$8,Summary!AO$3:AO$8,0)),0)</f>
        <v>0</v>
      </c>
      <c r="AO49">
        <f ca="1">IFERROR(CORREL(_xlfn.RANK.AVG(Summary!$AX$3:$AX$8,Summary!$AX$3:$AX$8),_xlfn.RANK.AVG(Summary!AP$3:AP$8,Summary!AP$3:AP$8,0)),0)</f>
        <v>0.89325960026886109</v>
      </c>
      <c r="AP49">
        <f ca="1">IFERROR(CORREL(_xlfn.RANK.AVG(Summary!$AX$3:$AX$8,Summary!$AX$3:$AX$8),_xlfn.RANK.AVG(Summary!AQ$3:AQ$8,Summary!AQ$3:AQ$8,0)),0)</f>
        <v>0</v>
      </c>
      <c r="AQ49">
        <f ca="1">IFERROR(CORREL(_xlfn.RANK.AVG(Summary!$AX$3:$AX$8,Summary!$AX$3:$AX$8),_xlfn.RANK.AVG(Summary!AR$3:AR$8,Summary!AR$3:AR$8,0)),0)</f>
        <v>0.95486371063223097</v>
      </c>
      <c r="AR49">
        <f ca="1">IFERROR(CORREL(_xlfn.RANK.AVG(Summary!$AX$3:$AX$8,Summary!$AX$3:$AX$8),_xlfn.RANK.AVG(Summary!AS$3:AS$8,Summary!AS$3:AS$8,0)),0)</f>
        <v>-0.46897904961054182</v>
      </c>
      <c r="AS49">
        <f ca="1">IFERROR(CORREL(_xlfn.RANK.AVG(Summary!$AX$3:$AX$8,Summary!$AX$3:$AX$8),_xlfn.RANK.AVG(Summary!AT$3:AT$8,Summary!AT$3:AT$8,0)),0)</f>
        <v>0</v>
      </c>
      <c r="AT49">
        <f ca="1">IFERROR(CORREL(_xlfn.RANK.AVG(Summary!$AX$3:$AX$8,Summary!$AX$3:$AX$8),_xlfn.RANK.AVG(Summary!AU$3:AU$8,Summary!AU$3:AU$8,0)),0)</f>
        <v>0.39513166445890469</v>
      </c>
      <c r="AU49">
        <f ca="1">IFERROR(CORREL(_xlfn.RANK.AVG(Summary!$AX$3:$AX$8,Summary!$AX$3:$AX$8),_xlfn.RANK.AVG(Summary!AV$3:AV$8,Summary!AV$3:AV$8,0)),0)</f>
        <v>1</v>
      </c>
      <c r="AV49">
        <f ca="1">IFERROR(CORREL(_xlfn.RANK.AVG(Summary!$AX$3:$AX$8,Summary!$AX$3:$AX$8),_xlfn.RANK.AVG(Summary!AW$3:AW$8,Summary!AW$3:AW$8,0)),0)</f>
        <v>1</v>
      </c>
      <c r="AW49">
        <f ca="1">IFERROR(CORREL(_xlfn.RANK.AVG(Summary!$AX$3:$AX$8,Summary!$AX$3:$AX$8),_xlfn.RANK.AVG(Summary!AX$3:AX$8,Summary!AX$3:AX$8,0)),0)</f>
        <v>1</v>
      </c>
      <c r="AX49">
        <f ca="1">IFERROR(CORREL(_xlfn.RANK.AVG(Summary!$AX$3:$AX$8,Summary!$AX$3:$AX$8),_xlfn.RANK.AVG(Summary!AY$3:AY$8,Summary!AY$3:AY$8,0)),0)</f>
        <v>-1</v>
      </c>
      <c r="AY49">
        <f ca="1">IFERROR(CORREL(_xlfn.RANK.AVG(Summary!$AX$3:$AX$8,Summary!$AX$3:$AX$8),_xlfn.RANK.AVG(Summary!AZ$3:AZ$8,Summary!AZ$3:AZ$8,0)),0)</f>
        <v>0.89325960026886109</v>
      </c>
      <c r="AZ49">
        <f ca="1">IFERROR(CORREL(_xlfn.RANK.AVG(Summary!$AX$3:$AX$8,Summary!$AX$3:$AX$8),_xlfn.RANK.AVG(Summary!BA$3:BA$8,Summary!BA$3:BA$8,0)),0)</f>
        <v>0</v>
      </c>
      <c r="BA49">
        <f ca="1">IFERROR(CORREL(_xlfn.RANK.AVG(Summary!$AX$3:$AX$8,Summary!$AX$3:$AX$8),_xlfn.RANK.AVG(Summary!BB$3:BB$8,Summary!BB$3:BB$8,0)),0)</f>
        <v>-0.77005137954212177</v>
      </c>
      <c r="BB49">
        <f ca="1">IFERROR(CORREL(_xlfn.RANK.AVG(Summary!$AX$3:$AX$8,Summary!$AX$3:$AX$8),_xlfn.RANK.AVG(Summary!BC$3:BC$8,Summary!BC$3:BC$8,0)),0)</f>
        <v>0.2199706725320299</v>
      </c>
      <c r="BC49">
        <f ca="1">IFERROR(CORREL(_xlfn.RANK.AVG(Summary!$AX$3:$AX$8,Summary!$AX$3:$AX$8),_xlfn.RANK.AVG(Summary!BD$3:BD$8,Summary!BD$3:BD$8,0)),0)</f>
        <v>0.21561438627179408</v>
      </c>
      <c r="BD49">
        <f ca="1">IFERROR(CORREL(_xlfn.RANK.AVG(Summary!$AX$3:$AX$8,Summary!$AX$3:$AX$8),_xlfn.RANK.AVG(Summary!BE$3:BE$8,Summary!BE$3:BE$8,0)),0)</f>
        <v>-0.58523904845201247</v>
      </c>
      <c r="BE49">
        <f ca="1">IFERROR(CORREL(_xlfn.RANK.AVG(Summary!$AX$3:$AX$8,Summary!$AX$3:$AX$8),_xlfn.RANK.AVG(Summary!BF$3:BF$8,Summary!BF$3:BF$8,0)),0)</f>
        <v>-0.64684315881538224</v>
      </c>
      <c r="BF49">
        <f ca="1">IFERROR(CORREL(_xlfn.RANK.AVG(Summary!$AX$3:$AX$8,Summary!$AX$3:$AX$8),_xlfn.RANK.AVG(Summary!BG$3:BG$8,Summary!BG$3:BG$8,0)),0)</f>
        <v>-0.89325960026886109</v>
      </c>
      <c r="BG49">
        <f ca="1">IFERROR(CORREL(_xlfn.RANK.AVG(Summary!$AX$3:$AX$8,Summary!$AX$3:$AX$8),_xlfn.RANK.AVG(Summary!BH$3:BH$8,Summary!BH$3:BH$8,0)),0)</f>
        <v>-0.89325960026886109</v>
      </c>
      <c r="BH49">
        <f ca="1">IFERROR(CORREL(_xlfn.RANK.AVG(Summary!$AX$3:$AX$8,Summary!$AX$3:$AX$8),_xlfn.RANK.AVG(Summary!BI$3:BI$8,Summary!BI$3:BI$8,0)),0)</f>
        <v>0</v>
      </c>
      <c r="BI49">
        <f ca="1">IFERROR(CORREL(_xlfn.RANK.AVG(Summary!$AX$3:$AX$8,Summary!$AX$3:$AX$8),_xlfn.RANK.AVG(Summary!BJ$3:BJ$8,Summary!BJ$3:BJ$8,0)),0)</f>
        <v>0</v>
      </c>
      <c r="BJ49">
        <f ca="1">IFERROR(CORREL(_xlfn.RANK.AVG(Summary!$AX$3:$AX$8,Summary!$AX$3:$AX$8),_xlfn.RANK.AVG(Summary!BK$3:BK$8,Summary!BK$3:BK$8,0)),0)</f>
        <v>0.95486371063223097</v>
      </c>
      <c r="BK49">
        <f ca="1">IFERROR(CORREL(_xlfn.RANK.AVG(Summary!$AX$3:$AX$8,Summary!$AX$3:$AX$8),_xlfn.RANK.AVG(Summary!BL$3:BL$8,Summary!BL$3:BL$8,0)),0)</f>
        <v>-0.69560834364025237</v>
      </c>
      <c r="BL49">
        <f ca="1">IFERROR(CORREL(_xlfn.RANK.AVG(Summary!$AX$3:$AX$8,Summary!$AX$3:$AX$8),_xlfn.RANK.AVG(Summary!BM$3:BM$8,Summary!BM$3:BM$8,0)),0)</f>
        <v>-0.64684315881538224</v>
      </c>
      <c r="BM49">
        <f ca="1">IFERROR(CORREL(_xlfn.RANK.AVG(Summary!$AX$3:$AX$8,Summary!$AX$3:$AX$8),_xlfn.RANK.AVG(Summary!BN$3:BN$8,Summary!BN$3:BN$8,0)),0)</f>
        <v>-0.93795809922108364</v>
      </c>
      <c r="BN49">
        <f ca="1">IFERROR(CORREL(_xlfn.RANK.AVG(Summary!$AX$3:$AX$8,Summary!$AX$3:$AX$8),_xlfn.RANK.AVG(Summary!BO$3:BO$8,Summary!BO$3:BO$8,0)),0)</f>
        <v>-0.58523904845201247</v>
      </c>
      <c r="BO49">
        <f ca="1">IFERROR(CORREL(_xlfn.RANK.AVG(Summary!$AX$3:$AX$8,Summary!$AX$3:$AX$8),_xlfn.RANK.AVG(Summary!BP$3:BP$8,Summary!BP$3:BP$8,0)),0)</f>
        <v>0.27721849663516379</v>
      </c>
      <c r="BP49">
        <f ca="1">IFERROR(CORREL(_xlfn.RANK.AVG(Summary!$AX$3:$AX$8,Summary!$AX$3:$AX$8),_xlfn.RANK.AVG(Summary!BQ$3:BQ$8,Summary!BQ$3:BQ$8,0)),0)</f>
        <v>0.2199706725320299</v>
      </c>
      <c r="BQ49">
        <f ca="1">IFERROR(CORREL(_xlfn.RANK.AVG(Summary!$AX$3:$AX$8,Summary!$AX$3:$AX$8),_xlfn.RANK.AVG(Summary!BR$3:BR$8,Summary!BR$3:BR$8,0)),0)</f>
        <v>0.21561438627179408</v>
      </c>
      <c r="BR49">
        <f ca="1">IFERROR(CORREL(_xlfn.RANK.AVG(Summary!$AX$3:$AX$8,Summary!$AX$3:$AX$8),_xlfn.RANK.AVG(Summary!BS$3:BS$8,Summary!BS$3:BS$8,0)),0)</f>
        <v>-0.77005137954212177</v>
      </c>
      <c r="BS49">
        <f ca="1">IFERROR(CORREL(_xlfn.RANK.AVG(Summary!$AX$3:$AX$8,Summary!$AX$3:$AX$8),_xlfn.RANK.AVG(Summary!BT$3:BT$8,Summary!BT$3:BT$8,0)),0)</f>
        <v>-0.89325960026886109</v>
      </c>
      <c r="BT49">
        <f ca="1">IFERROR(CORREL(_xlfn.RANK.AVG(Summary!$AX$3:$AX$8,Summary!$AX$3:$AX$8),_xlfn.RANK.AVG(Summary!BU$3:BU$8,Summary!BU$3:BU$8,0)),0)</f>
        <v>0.77005137954212177</v>
      </c>
      <c r="BU49">
        <f ca="1">IFERROR(CORREL(_xlfn.RANK.AVG(Summary!$AX$3:$AX$8,Summary!$AX$3:$AX$8),_xlfn.RANK.AVG(Summary!BV$3:BV$8,Summary!BV$3:BV$8,0)),0)</f>
        <v>0.3388226069985335</v>
      </c>
      <c r="BV49">
        <f ca="1">IFERROR(CORREL(_xlfn.RANK.AVG(Summary!$AX$3:$AX$8,Summary!$AX$3:$AX$8),_xlfn.RANK.AVG(Summary!BW$3:BW$8,Summary!BW$3:BW$8,0)),0)</f>
        <v>0</v>
      </c>
      <c r="BW49">
        <f ca="1">IFERROR(CORREL(_xlfn.RANK.AVG(Summary!$AX$3:$AX$8,Summary!$AX$3:$AX$8),_xlfn.RANK.AVG(Summary!BX$3:BX$8,Summary!BX$3:BX$8,0)),0)</f>
        <v>0.3388226069985335</v>
      </c>
      <c r="BX49">
        <f ca="1">IFERROR(CORREL(_xlfn.RANK.AVG(Summary!$AX$3:$AX$8,Summary!$AX$3:$AX$8),_xlfn.RANK.AVG(Summary!BY$3:BY$8,Summary!BY$3:BY$8,0)),0)</f>
        <v>-0.77005137954212177</v>
      </c>
      <c r="BY49">
        <f ca="1">IFERROR(CORREL(_xlfn.RANK.AVG(Summary!$AX$3:$AX$8,Summary!$AX$3:$AX$8),_xlfn.RANK.AVG(Summary!BZ$3:BZ$8,Summary!BZ$3:BZ$8,0)),0)</f>
        <v>1</v>
      </c>
      <c r="BZ49">
        <f ca="1">IFERROR(CORREL(_xlfn.RANK.AVG(Summary!$AX$3:$AX$8,Summary!$AX$3:$AX$8),_xlfn.RANK.AVG(Summary!CA$3:CA$8,Summary!CA$3:CA$8,0)),0)</f>
        <v>0.77005137954212177</v>
      </c>
      <c r="CA49">
        <f ca="1">IFERROR(CORREL(_xlfn.RANK.AVG(Summary!$AX$3:$AX$8,Summary!$AX$3:$AX$8),_xlfn.RANK.AVG(Summary!CB$3:CB$8,Summary!CB$3:CB$8,0)),0)</f>
        <v>0.708447269178752</v>
      </c>
    </row>
    <row r="50" spans="1:79">
      <c r="A50" s="4" t="s">
        <v>11</v>
      </c>
      <c r="B50">
        <f ca="1">IFERROR(CORREL(_xlfn.RANK.AVG(Summary!$AY$3:$AY$8,Summary!$AY$3:$AY$8),_xlfn.RANK.AVG(Summary!C$3:C$8,Summary!C$3:C$8,0)),0)</f>
        <v>-0.6565706694547585</v>
      </c>
      <c r="C50">
        <f ca="1">IFERROR(CORREL(_xlfn.RANK.AVG(Summary!$AY$3:$AY$8,Summary!$AY$3:$AY$8),_xlfn.RANK.AVG(Summary!D$3:D$8,Summary!D$3:D$8,0)),0)</f>
        <v>-0.6565706694547585</v>
      </c>
      <c r="D50">
        <f ca="1">IFERROR(CORREL(_xlfn.RANK.AVG(Summary!$AY$3:$AY$8,Summary!$AY$3:$AY$8),_xlfn.RANK.AVG(Summary!E$3:E$8,Summary!E$3:E$8,0)),0)</f>
        <v>-0.77005137954212177</v>
      </c>
      <c r="E50">
        <f ca="1">IFERROR(CORREL(_xlfn.RANK.AVG(Summary!$AY$3:$AY$8,Summary!$AY$3:$AY$8),_xlfn.RANK.AVG(Summary!F$3:F$8,Summary!F$3:F$8,0)),0)</f>
        <v>-0.3388226069985335</v>
      </c>
      <c r="F50">
        <f ca="1">IFERROR(CORREL(_xlfn.RANK.AVG(Summary!$AY$3:$AY$8,Summary!$AY$3:$AY$8),_xlfn.RANK.AVG(Summary!G$3:G$8,Summary!G$3:G$8,0)),0)</f>
        <v>-0.77005137954212177</v>
      </c>
      <c r="G50">
        <f ca="1">IFERROR(CORREL(_xlfn.RANK.AVG(Summary!$AY$3:$AY$8,Summary!$AY$3:$AY$8),_xlfn.RANK.AVG(Summary!H$3:H$8,Summary!H$3:H$8,0)),0)</f>
        <v>-0.77005137954212177</v>
      </c>
      <c r="H50">
        <f ca="1">IFERROR(CORREL(_xlfn.RANK.AVG(Summary!$AY$3:$AY$8,Summary!$AY$3:$AY$8),_xlfn.RANK.AVG(Summary!I$3:I$8,Summary!I$3:I$8,0)),0)</f>
        <v>0.89325960026886109</v>
      </c>
      <c r="I50">
        <f ca="1">IFERROR(CORREL(_xlfn.RANK.AVG(Summary!$AY$3:$AY$8,Summary!$AY$3:$AY$8),_xlfn.RANK.AVG(Summary!J$3:J$8,Summary!J$3:J$8,0)),0)</f>
        <v>-0.77005137954212177</v>
      </c>
      <c r="J50">
        <f ca="1">IFERROR(CORREL(_xlfn.RANK.AVG(Summary!$AY$3:$AY$8,Summary!$AY$3:$AY$8),_xlfn.RANK.AVG(Summary!K$3:K$8,Summary!K$3:K$8,0)),0)</f>
        <v>-0.52363493808864281</v>
      </c>
      <c r="K50">
        <f ca="1">IFERROR(CORREL(_xlfn.RANK.AVG(Summary!$AY$3:$AY$8,Summary!$AY$3:$AY$8),_xlfn.RANK.AVG(Summary!L$3:L$8,Summary!L$3:L$8,0)),0)</f>
        <v>0.89325960026886109</v>
      </c>
      <c r="L50">
        <f ca="1">IFERROR(CORREL(_xlfn.RANK.AVG(Summary!$AY$3:$AY$8,Summary!$AY$3:$AY$8),_xlfn.RANK.AVG(Summary!M$3:M$8,Summary!M$3:M$8,0)),0)</f>
        <v>0.3388226069985335</v>
      </c>
      <c r="M50">
        <f ca="1">IFERROR(CORREL(_xlfn.RANK.AVG(Summary!$AY$3:$AY$8,Summary!$AY$3:$AY$8),_xlfn.RANK.AVG(Summary!N$3:N$8,Summary!N$3:N$8,0)),0)</f>
        <v>0.89325960026886109</v>
      </c>
      <c r="N50">
        <f ca="1">IFERROR(CORREL(_xlfn.RANK.AVG(Summary!$AY$3:$AY$8,Summary!$AY$3:$AY$8),_xlfn.RANK.AVG(Summary!O$3:O$8,Summary!O$3:O$8,0)),0)</f>
        <v>0.13912166872805046</v>
      </c>
      <c r="O50">
        <f ca="1">IFERROR(CORREL(_xlfn.RANK.AVG(Summary!$AY$3:$AY$8,Summary!$AY$3:$AY$8),_xlfn.RANK.AVG(Summary!P$3:P$8,Summary!P$3:P$8,0)),0)</f>
        <v>0.13912166872805046</v>
      </c>
      <c r="P50">
        <f ca="1">IFERROR(CORREL(_xlfn.RANK.AVG(Summary!$AY$3:$AY$8,Summary!$AY$3:$AY$8),_xlfn.RANK.AVG(Summary!Q$3:Q$8,Summary!Q$3:Q$8,0)),0)</f>
        <v>-0.46897904961054182</v>
      </c>
      <c r="Q50">
        <f ca="1">IFERROR(CORREL(_xlfn.RANK.AVG(Summary!$AY$3:$AY$8,Summary!$AY$3:$AY$8),_xlfn.RANK.AVG(Summary!R$3:R$8,Summary!R$3:R$8,0)),0)</f>
        <v>-0.39513166445890469</v>
      </c>
      <c r="R50">
        <f ca="1">IFERROR(CORREL(_xlfn.RANK.AVG(Summary!$AY$3:$AY$8,Summary!$AY$3:$AY$8),_xlfn.RANK.AVG(Summary!S$3:S$8,Summary!S$3:S$8,0)),0)</f>
        <v>-0.80645161290322587</v>
      </c>
      <c r="S50">
        <f ca="1">IFERROR(CORREL(_xlfn.RANK.AVG(Summary!$AY$3:$AY$8,Summary!$AY$3:$AY$8),_xlfn.RANK.AVG(Summary!T$3:T$8,Summary!T$3:T$8,0)),0)</f>
        <v>-0.46697378526961464</v>
      </c>
      <c r="T50">
        <f ca="1">IFERROR(CORREL(_xlfn.RANK.AVG(Summary!$AY$3:$AY$8,Summary!$AY$3:$AY$8),_xlfn.RANK.AVG(Summary!U$3:U$8,Summary!U$3:U$8,0)),0)</f>
        <v>0.39513166445890469</v>
      </c>
      <c r="U50">
        <f ca="1">IFERROR(CORREL(_xlfn.RANK.AVG(Summary!$AY$3:$AY$8,Summary!$AY$3:$AY$8),_xlfn.RANK.AVG(Summary!V$3:V$8,Summary!V$3:V$8,0)),0)</f>
        <v>0.4173650061841514</v>
      </c>
      <c r="V50">
        <f ca="1">IFERROR(CORREL(_xlfn.RANK.AVG(Summary!$AY$3:$AY$8,Summary!$AY$3:$AY$8),_xlfn.RANK.AVG(Summary!W$3:W$8,Summary!W$3:W$8,0)),0)</f>
        <v>-0.53150958955861405</v>
      </c>
      <c r="W50">
        <f ca="1">IFERROR(CORREL(_xlfn.RANK.AVG(Summary!$AY$3:$AY$8,Summary!$AY$3:$AY$8),_xlfn.RANK.AVG(Summary!X$3:X$8,Summary!X$3:X$8,0)),0)</f>
        <v>0.708447269178752</v>
      </c>
      <c r="X50">
        <f ca="1">IFERROR(CORREL(_xlfn.RANK.AVG(Summary!$AY$3:$AY$8,Summary!$AY$3:$AY$8),_xlfn.RANK.AVG(Summary!Y$3:Y$8,Summary!Y$3:Y$8,0)),0)</f>
        <v>0.58523904845201247</v>
      </c>
      <c r="Y50">
        <f ca="1">IFERROR(CORREL(_xlfn.RANK.AVG(Summary!$AY$3:$AY$8,Summary!$AY$3:$AY$8),_xlfn.RANK.AVG(Summary!Z$3:Z$8,Summary!Z$3:Z$8,0)),0)</f>
        <v>0.46697378526961464</v>
      </c>
      <c r="Z50">
        <f ca="1">IFERROR(CORREL(_xlfn.RANK.AVG(Summary!$AY$3:$AY$8,Summary!$AY$3:$AY$8),_xlfn.RANK.AVG(Summary!AA$3:AA$8,Summary!AA$3:AA$8,0)),0)</f>
        <v>0</v>
      </c>
      <c r="AA50">
        <f ca="1">IFERROR(CORREL(_xlfn.RANK.AVG(Summary!$AY$3:$AY$8,Summary!$AY$3:$AY$8),_xlfn.RANK.AVG(Summary!AB$3:AB$8,Summary!AB$3:AB$8,0)),0)</f>
        <v>1</v>
      </c>
      <c r="AB50">
        <f ca="1">IFERROR(CORREL(_xlfn.RANK.AVG(Summary!$AY$3:$AY$8,Summary!$AY$3:$AY$8),_xlfn.RANK.AVG(Summary!AC$3:AC$8,Summary!AC$3:AC$8,0)),0)</f>
        <v>0</v>
      </c>
      <c r="AC50">
        <f ca="1">IFERROR(CORREL(_xlfn.RANK.AVG(Summary!$AY$3:$AY$8,Summary!$AY$3:$AY$8),_xlfn.RANK.AVG(Summary!AD$3:AD$8,Summary!AD$3:AD$8,0)),0)</f>
        <v>0.46697378526961464</v>
      </c>
      <c r="AD50">
        <f ca="1">IFERROR(CORREL(_xlfn.RANK.AVG(Summary!$AY$3:$AY$8,Summary!$AY$3:$AY$8),_xlfn.RANK.AVG(Summary!AE$3:AE$8,Summary!AE$3:AE$8,0)),0)</f>
        <v>-0.40042671736190327</v>
      </c>
      <c r="AE50">
        <f ca="1">IFERROR(CORREL(_xlfn.RANK.AVG(Summary!$AY$3:$AY$8,Summary!$AY$3:$AY$8),_xlfn.RANK.AVG(Summary!AF$3:AF$8,Summary!AF$3:AF$8,0)),0)</f>
        <v>0</v>
      </c>
      <c r="AF50">
        <f ca="1">IFERROR(CORREL(_xlfn.RANK.AVG(Summary!$AY$3:$AY$8,Summary!$AY$3:$AY$8),_xlfn.RANK.AVG(Summary!AG$3:AG$8,Summary!AG$3:AG$8,0)),0)</f>
        <v>-0.59404012950668628</v>
      </c>
      <c r="AG50">
        <f ca="1">IFERROR(CORREL(_xlfn.RANK.AVG(Summary!$AY$3:$AY$8,Summary!$AY$3:$AY$8),_xlfn.RANK.AVG(Summary!AH$3:AH$8,Summary!AH$3:AH$8,0)),0)</f>
        <v>0.4173650061841514</v>
      </c>
      <c r="AH50">
        <f ca="1">IFERROR(CORREL(_xlfn.RANK.AVG(Summary!$AY$3:$AY$8,Summary!$AY$3:$AY$8),_xlfn.RANK.AVG(Summary!AI$3:AI$8,Summary!AI$3:AI$8,0)),0)</f>
        <v>-0.39513166445890469</v>
      </c>
      <c r="AI50">
        <f ca="1">IFERROR(CORREL(_xlfn.RANK.AVG(Summary!$AY$3:$AY$8,Summary!$AY$3:$AY$8),_xlfn.RANK.AVG(Summary!AJ$3:AJ$8,Summary!AJ$3:AJ$8,0)),0)</f>
        <v>0.89802651013387447</v>
      </c>
      <c r="AJ50">
        <f ca="1">IFERROR(CORREL(_xlfn.RANK.AVG(Summary!$AY$3:$AY$8,Summary!$AY$3:$AY$8),_xlfn.RANK.AVG(Summary!AK$3:AK$8,Summary!AK$3:AK$8,0)),0)</f>
        <v>0</v>
      </c>
      <c r="AK50">
        <f ca="1">IFERROR(CORREL(_xlfn.RANK.AVG(Summary!$AY$3:$AY$8,Summary!$AY$3:$AY$8),_xlfn.RANK.AVG(Summary!AL$3:AL$8,Summary!AL$3:AL$8,0)),0)</f>
        <v>-0.4173650061841514</v>
      </c>
      <c r="AL50">
        <f ca="1">IFERROR(CORREL(_xlfn.RANK.AVG(Summary!$AY$3:$AY$8,Summary!$AY$3:$AY$8),_xlfn.RANK.AVG(Summary!AM$3:AM$8,Summary!AM$3:AM$8,0)),0)</f>
        <v>-0.46897904961054182</v>
      </c>
      <c r="AM50">
        <f ca="1">IFERROR(CORREL(_xlfn.RANK.AVG(Summary!$AY$3:$AY$8,Summary!$AY$3:$AY$8),_xlfn.RANK.AVG(Summary!AN$3:AN$8,Summary!AN$3:AN$8,0)),0)</f>
        <v>-0.46697378526961464</v>
      </c>
      <c r="AN50">
        <f ca="1">IFERROR(CORREL(_xlfn.RANK.AVG(Summary!$AY$3:$AY$8,Summary!$AY$3:$AY$8),_xlfn.RANK.AVG(Summary!AO$3:AO$8,Summary!AO$3:AO$8,0)),0)</f>
        <v>0</v>
      </c>
      <c r="AO50">
        <f ca="1">IFERROR(CORREL(_xlfn.RANK.AVG(Summary!$AY$3:$AY$8,Summary!$AY$3:$AY$8),_xlfn.RANK.AVG(Summary!AP$3:AP$8,Summary!AP$3:AP$8,0)),0)</f>
        <v>-0.89325960026886109</v>
      </c>
      <c r="AP50">
        <f ca="1">IFERROR(CORREL(_xlfn.RANK.AVG(Summary!$AY$3:$AY$8,Summary!$AY$3:$AY$8),_xlfn.RANK.AVG(Summary!AQ$3:AQ$8,Summary!AQ$3:AQ$8,0)),0)</f>
        <v>0</v>
      </c>
      <c r="AQ50">
        <f ca="1">IFERROR(CORREL(_xlfn.RANK.AVG(Summary!$AY$3:$AY$8,Summary!$AY$3:$AY$8),_xlfn.RANK.AVG(Summary!AR$3:AR$8,Summary!AR$3:AR$8,0)),0)</f>
        <v>-0.95486371063223097</v>
      </c>
      <c r="AR50">
        <f ca="1">IFERROR(CORREL(_xlfn.RANK.AVG(Summary!$AY$3:$AY$8,Summary!$AY$3:$AY$8),_xlfn.RANK.AVG(Summary!AS$3:AS$8,Summary!AS$3:AS$8,0)),0)</f>
        <v>0.46897904961054182</v>
      </c>
      <c r="AS50">
        <f ca="1">IFERROR(CORREL(_xlfn.RANK.AVG(Summary!$AY$3:$AY$8,Summary!$AY$3:$AY$8),_xlfn.RANK.AVG(Summary!AT$3:AT$8,Summary!AT$3:AT$8,0)),0)</f>
        <v>0</v>
      </c>
      <c r="AT50">
        <f ca="1">IFERROR(CORREL(_xlfn.RANK.AVG(Summary!$AY$3:$AY$8,Summary!$AY$3:$AY$8),_xlfn.RANK.AVG(Summary!AU$3:AU$8,Summary!AU$3:AU$8,0)),0)</f>
        <v>-0.39513166445890469</v>
      </c>
      <c r="AU50">
        <f ca="1">IFERROR(CORREL(_xlfn.RANK.AVG(Summary!$AY$3:$AY$8,Summary!$AY$3:$AY$8),_xlfn.RANK.AVG(Summary!AV$3:AV$8,Summary!AV$3:AV$8,0)),0)</f>
        <v>-1</v>
      </c>
      <c r="AV50">
        <f ca="1">IFERROR(CORREL(_xlfn.RANK.AVG(Summary!$AY$3:$AY$8,Summary!$AY$3:$AY$8),_xlfn.RANK.AVG(Summary!AW$3:AW$8,Summary!AW$3:AW$8,0)),0)</f>
        <v>-1</v>
      </c>
      <c r="AW50">
        <f ca="1">IFERROR(CORREL(_xlfn.RANK.AVG(Summary!$AY$3:$AY$8,Summary!$AY$3:$AY$8),_xlfn.RANK.AVG(Summary!AX$3:AX$8,Summary!AX$3:AX$8,0)),0)</f>
        <v>-1</v>
      </c>
      <c r="AX50">
        <f ca="1">IFERROR(CORREL(_xlfn.RANK.AVG(Summary!$AY$3:$AY$8,Summary!$AY$3:$AY$8),_xlfn.RANK.AVG(Summary!AY$3:AY$8,Summary!AY$3:AY$8,0)),0)</f>
        <v>1</v>
      </c>
      <c r="AY50">
        <f ca="1">IFERROR(CORREL(_xlfn.RANK.AVG(Summary!$AY$3:$AY$8,Summary!$AY$3:$AY$8),_xlfn.RANK.AVG(Summary!AZ$3:AZ$8,Summary!AZ$3:AZ$8,0)),0)</f>
        <v>-0.89325960026886109</v>
      </c>
      <c r="AZ50">
        <f ca="1">IFERROR(CORREL(_xlfn.RANK.AVG(Summary!$AY$3:$AY$8,Summary!$AY$3:$AY$8),_xlfn.RANK.AVG(Summary!BA$3:BA$8,Summary!BA$3:BA$8,0)),0)</f>
        <v>0</v>
      </c>
      <c r="BA50">
        <f ca="1">IFERROR(CORREL(_xlfn.RANK.AVG(Summary!$AY$3:$AY$8,Summary!$AY$3:$AY$8),_xlfn.RANK.AVG(Summary!BB$3:BB$8,Summary!BB$3:BB$8,0)),0)</f>
        <v>0.77005137954212177</v>
      </c>
      <c r="BB50">
        <f ca="1">IFERROR(CORREL(_xlfn.RANK.AVG(Summary!$AY$3:$AY$8,Summary!$AY$3:$AY$8),_xlfn.RANK.AVG(Summary!BC$3:BC$8,Summary!BC$3:BC$8,0)),0)</f>
        <v>-0.2199706725320299</v>
      </c>
      <c r="BC50">
        <f ca="1">IFERROR(CORREL(_xlfn.RANK.AVG(Summary!$AY$3:$AY$8,Summary!$AY$3:$AY$8),_xlfn.RANK.AVG(Summary!BD$3:BD$8,Summary!BD$3:BD$8,0)),0)</f>
        <v>-0.21561438627179408</v>
      </c>
      <c r="BD50">
        <f ca="1">IFERROR(CORREL(_xlfn.RANK.AVG(Summary!$AY$3:$AY$8,Summary!$AY$3:$AY$8),_xlfn.RANK.AVG(Summary!BE$3:BE$8,Summary!BE$3:BE$8,0)),0)</f>
        <v>0.58523904845201247</v>
      </c>
      <c r="BE50">
        <f ca="1">IFERROR(CORREL(_xlfn.RANK.AVG(Summary!$AY$3:$AY$8,Summary!$AY$3:$AY$8),_xlfn.RANK.AVG(Summary!BF$3:BF$8,Summary!BF$3:BF$8,0)),0)</f>
        <v>0.64684315881538224</v>
      </c>
      <c r="BF50">
        <f ca="1">IFERROR(CORREL(_xlfn.RANK.AVG(Summary!$AY$3:$AY$8,Summary!$AY$3:$AY$8),_xlfn.RANK.AVG(Summary!BG$3:BG$8,Summary!BG$3:BG$8,0)),0)</f>
        <v>0.89325960026886109</v>
      </c>
      <c r="BG50">
        <f ca="1">IFERROR(CORREL(_xlfn.RANK.AVG(Summary!$AY$3:$AY$8,Summary!$AY$3:$AY$8),_xlfn.RANK.AVG(Summary!BH$3:BH$8,Summary!BH$3:BH$8,0)),0)</f>
        <v>0.89325960026886109</v>
      </c>
      <c r="BH50">
        <f ca="1">IFERROR(CORREL(_xlfn.RANK.AVG(Summary!$AY$3:$AY$8,Summary!$AY$3:$AY$8),_xlfn.RANK.AVG(Summary!BI$3:BI$8,Summary!BI$3:BI$8,0)),0)</f>
        <v>0</v>
      </c>
      <c r="BI50">
        <f ca="1">IFERROR(CORREL(_xlfn.RANK.AVG(Summary!$AY$3:$AY$8,Summary!$AY$3:$AY$8),_xlfn.RANK.AVG(Summary!BJ$3:BJ$8,Summary!BJ$3:BJ$8,0)),0)</f>
        <v>0</v>
      </c>
      <c r="BJ50">
        <f ca="1">IFERROR(CORREL(_xlfn.RANK.AVG(Summary!$AY$3:$AY$8,Summary!$AY$3:$AY$8),_xlfn.RANK.AVG(Summary!BK$3:BK$8,Summary!BK$3:BK$8,0)),0)</f>
        <v>-0.95486371063223097</v>
      </c>
      <c r="BK50">
        <f ca="1">IFERROR(CORREL(_xlfn.RANK.AVG(Summary!$AY$3:$AY$8,Summary!$AY$3:$AY$8),_xlfn.RANK.AVG(Summary!BL$3:BL$8,Summary!BL$3:BL$8,0)),0)</f>
        <v>0.69560834364025237</v>
      </c>
      <c r="BL50">
        <f ca="1">IFERROR(CORREL(_xlfn.RANK.AVG(Summary!$AY$3:$AY$8,Summary!$AY$3:$AY$8),_xlfn.RANK.AVG(Summary!BM$3:BM$8,Summary!BM$3:BM$8,0)),0)</f>
        <v>0.64684315881538224</v>
      </c>
      <c r="BM50">
        <f ca="1">IFERROR(CORREL(_xlfn.RANK.AVG(Summary!$AY$3:$AY$8,Summary!$AY$3:$AY$8),_xlfn.RANK.AVG(Summary!BN$3:BN$8,Summary!BN$3:BN$8,0)),0)</f>
        <v>0.93795809922108364</v>
      </c>
      <c r="BN50">
        <f ca="1">IFERROR(CORREL(_xlfn.RANK.AVG(Summary!$AY$3:$AY$8,Summary!$AY$3:$AY$8),_xlfn.RANK.AVG(Summary!BO$3:BO$8,Summary!BO$3:BO$8,0)),0)</f>
        <v>0.58523904845201247</v>
      </c>
      <c r="BO50">
        <f ca="1">IFERROR(CORREL(_xlfn.RANK.AVG(Summary!$AY$3:$AY$8,Summary!$AY$3:$AY$8),_xlfn.RANK.AVG(Summary!BP$3:BP$8,Summary!BP$3:BP$8,0)),0)</f>
        <v>-0.27721849663516379</v>
      </c>
      <c r="BP50">
        <f ca="1">IFERROR(CORREL(_xlfn.RANK.AVG(Summary!$AY$3:$AY$8,Summary!$AY$3:$AY$8),_xlfn.RANK.AVG(Summary!BQ$3:BQ$8,Summary!BQ$3:BQ$8,0)),0)</f>
        <v>-0.2199706725320299</v>
      </c>
      <c r="BQ50">
        <f ca="1">IFERROR(CORREL(_xlfn.RANK.AVG(Summary!$AY$3:$AY$8,Summary!$AY$3:$AY$8),_xlfn.RANK.AVG(Summary!BR$3:BR$8,Summary!BR$3:BR$8,0)),0)</f>
        <v>-0.21561438627179408</v>
      </c>
      <c r="BR50">
        <f ca="1">IFERROR(CORREL(_xlfn.RANK.AVG(Summary!$AY$3:$AY$8,Summary!$AY$3:$AY$8),_xlfn.RANK.AVG(Summary!BS$3:BS$8,Summary!BS$3:BS$8,0)),0)</f>
        <v>0.77005137954212177</v>
      </c>
      <c r="BS50">
        <f ca="1">IFERROR(CORREL(_xlfn.RANK.AVG(Summary!$AY$3:$AY$8,Summary!$AY$3:$AY$8),_xlfn.RANK.AVG(Summary!BT$3:BT$8,Summary!BT$3:BT$8,0)),0)</f>
        <v>0.89325960026886109</v>
      </c>
      <c r="BT50">
        <f ca="1">IFERROR(CORREL(_xlfn.RANK.AVG(Summary!$AY$3:$AY$8,Summary!$AY$3:$AY$8),_xlfn.RANK.AVG(Summary!BU$3:BU$8,Summary!BU$3:BU$8,0)),0)</f>
        <v>-0.77005137954212177</v>
      </c>
      <c r="BU50">
        <f ca="1">IFERROR(CORREL(_xlfn.RANK.AVG(Summary!$AY$3:$AY$8,Summary!$AY$3:$AY$8),_xlfn.RANK.AVG(Summary!BV$3:BV$8,Summary!BV$3:BV$8,0)),0)</f>
        <v>-0.3388226069985335</v>
      </c>
      <c r="BV50">
        <f ca="1">IFERROR(CORREL(_xlfn.RANK.AVG(Summary!$AY$3:$AY$8,Summary!$AY$3:$AY$8),_xlfn.RANK.AVG(Summary!BW$3:BW$8,Summary!BW$3:BW$8,0)),0)</f>
        <v>0</v>
      </c>
      <c r="BW50">
        <f ca="1">IFERROR(CORREL(_xlfn.RANK.AVG(Summary!$AY$3:$AY$8,Summary!$AY$3:$AY$8),_xlfn.RANK.AVG(Summary!BX$3:BX$8,Summary!BX$3:BX$8,0)),0)</f>
        <v>-0.3388226069985335</v>
      </c>
      <c r="BX50">
        <f ca="1">IFERROR(CORREL(_xlfn.RANK.AVG(Summary!$AY$3:$AY$8,Summary!$AY$3:$AY$8),_xlfn.RANK.AVG(Summary!BY$3:BY$8,Summary!BY$3:BY$8,0)),0)</f>
        <v>0.77005137954212177</v>
      </c>
      <c r="BY50">
        <f ca="1">IFERROR(CORREL(_xlfn.RANK.AVG(Summary!$AY$3:$AY$8,Summary!$AY$3:$AY$8),_xlfn.RANK.AVG(Summary!BZ$3:BZ$8,Summary!BZ$3:BZ$8,0)),0)</f>
        <v>-1</v>
      </c>
      <c r="BZ50">
        <f ca="1">IFERROR(CORREL(_xlfn.RANK.AVG(Summary!$AY$3:$AY$8,Summary!$AY$3:$AY$8),_xlfn.RANK.AVG(Summary!CA$3:CA$8,Summary!CA$3:CA$8,0)),0)</f>
        <v>-0.77005137954212177</v>
      </c>
      <c r="CA50">
        <f ca="1">IFERROR(CORREL(_xlfn.RANK.AVG(Summary!$AY$3:$AY$8,Summary!$AY$3:$AY$8),_xlfn.RANK.AVG(Summary!CB$3:CB$8,Summary!CB$3:CB$8,0)),0)</f>
        <v>-0.708447269178752</v>
      </c>
    </row>
    <row r="51" spans="1:79">
      <c r="A51" s="4" t="s">
        <v>90</v>
      </c>
      <c r="B51">
        <f ca="1">IFERROR(CORREL(_xlfn.RANK.AVG(Summary!$AZ$3:$AZ$8,Summary!$AZ$3:$AZ$8),_xlfn.RANK.AVG(Summary!C$3:C$8,Summary!C$3:C$8,0)),0)</f>
        <v>0.6567895774291852</v>
      </c>
      <c r="C51">
        <f ca="1">IFERROR(CORREL(_xlfn.RANK.AVG(Summary!$AZ$3:$AZ$8,Summary!$AZ$3:$AZ$8),_xlfn.RANK.AVG(Summary!D$3:D$8,Summary!D$3:D$8,0)),0)</f>
        <v>0.6567895774291852</v>
      </c>
      <c r="D51">
        <f ca="1">IFERROR(CORREL(_xlfn.RANK.AVG(Summary!$AZ$3:$AZ$8,Summary!$AZ$3:$AZ$8),_xlfn.RANK.AVG(Summary!E$3:E$8,Summary!E$3:E$8,0)),0)</f>
        <v>0.76470588235294101</v>
      </c>
      <c r="E51">
        <f ca="1">IFERROR(CORREL(_xlfn.RANK.AVG(Summary!$AZ$3:$AZ$8,Summary!$AZ$3:$AZ$8),_xlfn.RANK.AVG(Summary!F$3:F$8,Summary!F$3:F$8,0)),0)</f>
        <v>0.35294117647058815</v>
      </c>
      <c r="F51">
        <f ca="1">IFERROR(CORREL(_xlfn.RANK.AVG(Summary!$AZ$3:$AZ$8,Summary!$AZ$3:$AZ$8),_xlfn.RANK.AVG(Summary!G$3:G$8,Summary!G$3:G$8,0)),0)</f>
        <v>0.76470588235294101</v>
      </c>
      <c r="G51">
        <f ca="1">IFERROR(CORREL(_xlfn.RANK.AVG(Summary!$AZ$3:$AZ$8,Summary!$AZ$3:$AZ$8),_xlfn.RANK.AVG(Summary!H$3:H$8,Summary!H$3:H$8,0)),0)</f>
        <v>0.76470588235294101</v>
      </c>
      <c r="H51">
        <f ca="1">IFERROR(CORREL(_xlfn.RANK.AVG(Summary!$AZ$3:$AZ$8,Summary!$AZ$3:$AZ$8),_xlfn.RANK.AVG(Summary!I$3:I$8,Summary!I$3:I$8,0)),0)</f>
        <v>-0.99999999999999989</v>
      </c>
      <c r="I51">
        <f ca="1">IFERROR(CORREL(_xlfn.RANK.AVG(Summary!$AZ$3:$AZ$8,Summary!$AZ$3:$AZ$8),_xlfn.RANK.AVG(Summary!J$3:J$8,Summary!J$3:J$8,0)),0)</f>
        <v>0.76470588235294101</v>
      </c>
      <c r="J51">
        <f ca="1">IFERROR(CORREL(_xlfn.RANK.AVG(Summary!$AZ$3:$AZ$8,Summary!$AZ$3:$AZ$8),_xlfn.RANK.AVG(Summary!K$3:K$8,Summary!K$3:K$8,0)),0)</f>
        <v>0.52941176470588225</v>
      </c>
      <c r="K51">
        <f ca="1">IFERROR(CORREL(_xlfn.RANK.AVG(Summary!$AZ$3:$AZ$8,Summary!$AZ$3:$AZ$8),_xlfn.RANK.AVG(Summary!L$3:L$8,Summary!L$3:L$8,0)),0)</f>
        <v>-0.99999999999999989</v>
      </c>
      <c r="L51">
        <f ca="1">IFERROR(CORREL(_xlfn.RANK.AVG(Summary!$AZ$3:$AZ$8,Summary!$AZ$3:$AZ$8),_xlfn.RANK.AVG(Summary!M$3:M$8,Summary!M$3:M$8,0)),0)</f>
        <v>-0.35294117647058815</v>
      </c>
      <c r="M51">
        <f ca="1">IFERROR(CORREL(_xlfn.RANK.AVG(Summary!$AZ$3:$AZ$8,Summary!$AZ$3:$AZ$8),_xlfn.RANK.AVG(Summary!N$3:N$8,Summary!N$3:N$8,0)),0)</f>
        <v>-0.99999999999999989</v>
      </c>
      <c r="N51">
        <f ca="1">IFERROR(CORREL(_xlfn.RANK.AVG(Summary!$AZ$3:$AZ$8,Summary!$AZ$3:$AZ$8),_xlfn.RANK.AVG(Summary!O$3:O$8,Summary!O$3:O$8,0)),0)</f>
        <v>-0.13284223283101429</v>
      </c>
      <c r="O51">
        <f ca="1">IFERROR(CORREL(_xlfn.RANK.AVG(Summary!$AZ$3:$AZ$8,Summary!$AZ$3:$AZ$8),_xlfn.RANK.AVG(Summary!P$3:P$8,Summary!P$3:P$8,0)),0)</f>
        <v>-0.13284223283101429</v>
      </c>
      <c r="P51">
        <f ca="1">IFERROR(CORREL(_xlfn.RANK.AVG(Summary!$AZ$3:$AZ$8,Summary!$AZ$3:$AZ$8),_xlfn.RANK.AVG(Summary!Q$3:Q$8,Summary!Q$3:Q$8,0)),0)</f>
        <v>5.9708143402653201E-2</v>
      </c>
      <c r="Q51">
        <f ca="1">IFERROR(CORREL(_xlfn.RANK.AVG(Summary!$AZ$3:$AZ$8,Summary!$AZ$3:$AZ$8),_xlfn.RANK.AVG(Summary!R$3:R$8,Summary!R$3:R$8,0)),0)</f>
        <v>0.54879547245602822</v>
      </c>
      <c r="R51">
        <f ca="1">IFERROR(CORREL(_xlfn.RANK.AVG(Summary!$AZ$3:$AZ$8,Summary!$AZ$3:$AZ$8),_xlfn.RANK.AVG(Summary!S$3:S$8,Summary!S$3:S$8,0)),0)</f>
        <v>0.89325960026886109</v>
      </c>
      <c r="S51">
        <f ca="1">IFERROR(CORREL(_xlfn.RANK.AVG(Summary!$AZ$3:$AZ$8,Summary!$AZ$3:$AZ$8),_xlfn.RANK.AVG(Summary!T$3:T$8,Summary!T$3:T$8,0)),0)</f>
        <v>0.68599434057003528</v>
      </c>
      <c r="T51">
        <f ca="1">IFERROR(CORREL(_xlfn.RANK.AVG(Summary!$AZ$3:$AZ$8,Summary!$AZ$3:$AZ$8),_xlfn.RANK.AVG(Summary!U$3:U$8,Summary!U$3:U$8,0)),0)</f>
        <v>-0.54879547245602822</v>
      </c>
      <c r="U51">
        <f ca="1">IFERROR(CORREL(_xlfn.RANK.AVG(Summary!$AZ$3:$AZ$8,Summary!$AZ$3:$AZ$8),_xlfn.RANK.AVG(Summary!V$3:V$8,Summary!V$3:V$8,0)),0)</f>
        <v>-0.66421116415507142</v>
      </c>
      <c r="V51">
        <f ca="1">IFERROR(CORREL(_xlfn.RANK.AVG(Summary!$AZ$3:$AZ$8,Summary!$AZ$3:$AZ$8),_xlfn.RANK.AVG(Summary!W$3:W$8,Summary!W$3:W$8,0)),0)</f>
        <v>0.17912443020795962</v>
      </c>
      <c r="W51">
        <f ca="1">IFERROR(CORREL(_xlfn.RANK.AVG(Summary!$AZ$3:$AZ$8,Summary!$AZ$3:$AZ$8),_xlfn.RANK.AVG(Summary!X$3:X$8,Summary!X$3:X$8,0)),0)</f>
        <v>-0.64705882352941158</v>
      </c>
      <c r="X51">
        <f ca="1">IFERROR(CORREL(_xlfn.RANK.AVG(Summary!$AZ$3:$AZ$8,Summary!$AZ$3:$AZ$8),_xlfn.RANK.AVG(Summary!Y$3:Y$8,Summary!Y$3:Y$8,0)),0)</f>
        <v>-0.17647058823529407</v>
      </c>
      <c r="Y51">
        <f ca="1">IFERROR(CORREL(_xlfn.RANK.AVG(Summary!$AZ$3:$AZ$8,Summary!$AZ$3:$AZ$8),_xlfn.RANK.AVG(Summary!Z$3:Z$8,Summary!Z$3:Z$8,0)),0)</f>
        <v>-0.68599434057003528</v>
      </c>
      <c r="Z51">
        <f ca="1">IFERROR(CORREL(_xlfn.RANK.AVG(Summary!$AZ$3:$AZ$8,Summary!$AZ$3:$AZ$8),_xlfn.RANK.AVG(Summary!AA$3:AA$8,Summary!AA$3:AA$8,0)),0)</f>
        <v>0</v>
      </c>
      <c r="AA51">
        <f ca="1">IFERROR(CORREL(_xlfn.RANK.AVG(Summary!$AZ$3:$AZ$8,Summary!$AZ$3:$AZ$8),_xlfn.RANK.AVG(Summary!AB$3:AB$8,Summary!AB$3:AB$8,0)),0)</f>
        <v>-0.89325960026886109</v>
      </c>
      <c r="AB51">
        <f ca="1">IFERROR(CORREL(_xlfn.RANK.AVG(Summary!$AZ$3:$AZ$8,Summary!$AZ$3:$AZ$8),_xlfn.RANK.AVG(Summary!AC$3:AC$8,Summary!AC$3:AC$8,0)),0)</f>
        <v>0</v>
      </c>
      <c r="AC51">
        <f ca="1">IFERROR(CORREL(_xlfn.RANK.AVG(Summary!$AZ$3:$AZ$8,Summary!$AZ$3:$AZ$8),_xlfn.RANK.AVG(Summary!AD$3:AD$8,Summary!AD$3:AD$8,0)),0)</f>
        <v>-0.68599434057003528</v>
      </c>
      <c r="AD51">
        <f ca="1">IFERROR(CORREL(_xlfn.RANK.AVG(Summary!$AZ$3:$AZ$8,Summary!$AZ$3:$AZ$8),_xlfn.RANK.AVG(Summary!AE$3:AE$8,Summary!AE$3:AE$8,0)),0)</f>
        <v>5.8823529411764691E-2</v>
      </c>
      <c r="AE51">
        <f ca="1">IFERROR(CORREL(_xlfn.RANK.AVG(Summary!$AZ$3:$AZ$8,Summary!$AZ$3:$AZ$8),_xlfn.RANK.AVG(Summary!AF$3:AF$8,Summary!AF$3:AF$8,0)),0)</f>
        <v>0</v>
      </c>
      <c r="AF51">
        <f ca="1">IFERROR(CORREL(_xlfn.RANK.AVG(Summary!$AZ$3:$AZ$8,Summary!$AZ$3:$AZ$8),_xlfn.RANK.AVG(Summary!AG$3:AG$8,Summary!AG$3:AG$8,0)),0)</f>
        <v>0.53737329062387884</v>
      </c>
      <c r="AG51">
        <f ca="1">IFERROR(CORREL(_xlfn.RANK.AVG(Summary!$AZ$3:$AZ$8,Summary!$AZ$3:$AZ$8),_xlfn.RANK.AVG(Summary!AH$3:AH$8,Summary!AH$3:AH$8,0)),0)</f>
        <v>-0.66421116415507142</v>
      </c>
      <c r="AH51">
        <f ca="1">IFERROR(CORREL(_xlfn.RANK.AVG(Summary!$AZ$3:$AZ$8,Summary!$AZ$3:$AZ$8),_xlfn.RANK.AVG(Summary!AI$3:AI$8,Summary!AI$3:AI$8,0)),0)</f>
        <v>0.54879547245602822</v>
      </c>
      <c r="AI51">
        <f ca="1">IFERROR(CORREL(_xlfn.RANK.AVG(Summary!$AZ$3:$AZ$8,Summary!$AZ$3:$AZ$8),_xlfn.RANK.AVG(Summary!AJ$3:AJ$8,Summary!AJ$3:AJ$8,0)),0)</f>
        <v>-0.78889349165554057</v>
      </c>
      <c r="AJ51">
        <f ca="1">IFERROR(CORREL(_xlfn.RANK.AVG(Summary!$AZ$3:$AZ$8,Summary!$AZ$3:$AZ$8),_xlfn.RANK.AVG(Summary!AK$3:AK$8,Summary!AK$3:AK$8,0)),0)</f>
        <v>0</v>
      </c>
      <c r="AK51">
        <f ca="1">IFERROR(CORREL(_xlfn.RANK.AVG(Summary!$AZ$3:$AZ$8,Summary!$AZ$3:$AZ$8),_xlfn.RANK.AVG(Summary!AL$3:AL$8,Summary!AL$3:AL$8,0)),0)</f>
        <v>0.66421116415507142</v>
      </c>
      <c r="AL51">
        <f ca="1">IFERROR(CORREL(_xlfn.RANK.AVG(Summary!$AZ$3:$AZ$8,Summary!$AZ$3:$AZ$8),_xlfn.RANK.AVG(Summary!AM$3:AM$8,Summary!AM$3:AM$8,0)),0)</f>
        <v>5.9708143402653201E-2</v>
      </c>
      <c r="AM51">
        <f ca="1">IFERROR(CORREL(_xlfn.RANK.AVG(Summary!$AZ$3:$AZ$8,Summary!$AZ$3:$AZ$8),_xlfn.RANK.AVG(Summary!AN$3:AN$8,Summary!AN$3:AN$8,0)),0)</f>
        <v>0.68599434057003528</v>
      </c>
      <c r="AN51">
        <f ca="1">IFERROR(CORREL(_xlfn.RANK.AVG(Summary!$AZ$3:$AZ$8,Summary!$AZ$3:$AZ$8),_xlfn.RANK.AVG(Summary!AO$3:AO$8,Summary!AO$3:AO$8,0)),0)</f>
        <v>0</v>
      </c>
      <c r="AO51">
        <f ca="1">IFERROR(CORREL(_xlfn.RANK.AVG(Summary!$AZ$3:$AZ$8,Summary!$AZ$3:$AZ$8),_xlfn.RANK.AVG(Summary!AP$3:AP$8,Summary!AP$3:AP$8,0)),0)</f>
        <v>0.64705882352941158</v>
      </c>
      <c r="AP51">
        <f ca="1">IFERROR(CORREL(_xlfn.RANK.AVG(Summary!$AZ$3:$AZ$8,Summary!$AZ$3:$AZ$8),_xlfn.RANK.AVG(Summary!AQ$3:AQ$8,Summary!AQ$3:AQ$8,0)),0)</f>
        <v>0</v>
      </c>
      <c r="AQ51">
        <f ca="1">IFERROR(CORREL(_xlfn.RANK.AVG(Summary!$AZ$3:$AZ$8,Summary!$AZ$3:$AZ$8),_xlfn.RANK.AVG(Summary!AR$3:AR$8,Summary!AR$3:AR$8,0)),0)</f>
        <v>0.76470588235294101</v>
      </c>
      <c r="AR51">
        <f ca="1">IFERROR(CORREL(_xlfn.RANK.AVG(Summary!$AZ$3:$AZ$8,Summary!$AZ$3:$AZ$8),_xlfn.RANK.AVG(Summary!AS$3:AS$8,Summary!AS$3:AS$8,0)),0)</f>
        <v>-5.9708143402653201E-2</v>
      </c>
      <c r="AS51">
        <f ca="1">IFERROR(CORREL(_xlfn.RANK.AVG(Summary!$AZ$3:$AZ$8,Summary!$AZ$3:$AZ$8),_xlfn.RANK.AVG(Summary!AT$3:AT$8,Summary!AT$3:AT$8,0)),0)</f>
        <v>0</v>
      </c>
      <c r="AT51">
        <f ca="1">IFERROR(CORREL(_xlfn.RANK.AVG(Summary!$AZ$3:$AZ$8,Summary!$AZ$3:$AZ$8),_xlfn.RANK.AVG(Summary!AU$3:AU$8,Summary!AU$3:AU$8,0)),0)</f>
        <v>0.54879547245602822</v>
      </c>
      <c r="AU51">
        <f ca="1">IFERROR(CORREL(_xlfn.RANK.AVG(Summary!$AZ$3:$AZ$8,Summary!$AZ$3:$AZ$8),_xlfn.RANK.AVG(Summary!AV$3:AV$8,Summary!AV$3:AV$8,0)),0)</f>
        <v>0.89325960026886109</v>
      </c>
      <c r="AV51">
        <f ca="1">IFERROR(CORREL(_xlfn.RANK.AVG(Summary!$AZ$3:$AZ$8,Summary!$AZ$3:$AZ$8),_xlfn.RANK.AVG(Summary!AW$3:AW$8,Summary!AW$3:AW$8,0)),0)</f>
        <v>0.89325960026886109</v>
      </c>
      <c r="AW51">
        <f ca="1">IFERROR(CORREL(_xlfn.RANK.AVG(Summary!$AZ$3:$AZ$8,Summary!$AZ$3:$AZ$8),_xlfn.RANK.AVG(Summary!AX$3:AX$8,Summary!AX$3:AX$8,0)),0)</f>
        <v>0.89325960026886109</v>
      </c>
      <c r="AX51">
        <f ca="1">IFERROR(CORREL(_xlfn.RANK.AVG(Summary!$AZ$3:$AZ$8,Summary!$AZ$3:$AZ$8),_xlfn.RANK.AVG(Summary!AY$3:AY$8,Summary!AY$3:AY$8,0)),0)</f>
        <v>-0.89325960026886109</v>
      </c>
      <c r="AY51">
        <f ca="1">IFERROR(CORREL(_xlfn.RANK.AVG(Summary!$AZ$3:$AZ$8,Summary!$AZ$3:$AZ$8),_xlfn.RANK.AVG(Summary!AZ$3:AZ$8,Summary!AZ$3:AZ$8,0)),0)</f>
        <v>0.99999999999999989</v>
      </c>
      <c r="AZ51">
        <f ca="1">IFERROR(CORREL(_xlfn.RANK.AVG(Summary!$AZ$3:$AZ$8,Summary!$AZ$3:$AZ$8),_xlfn.RANK.AVG(Summary!BA$3:BA$8,Summary!BA$3:BA$8,0)),0)</f>
        <v>0</v>
      </c>
      <c r="BA51">
        <f ca="1">IFERROR(CORREL(_xlfn.RANK.AVG(Summary!$AZ$3:$AZ$8,Summary!$AZ$3:$AZ$8),_xlfn.RANK.AVG(Summary!BB$3:BB$8,Summary!BB$3:BB$8,0)),0)</f>
        <v>-0.76470588235294101</v>
      </c>
      <c r="BB51">
        <f ca="1">IFERROR(CORREL(_xlfn.RANK.AVG(Summary!$AZ$3:$AZ$8,Summary!$AZ$3:$AZ$8),_xlfn.RANK.AVG(Summary!BC$3:BC$8,Summary!BC$3:BC$8,0)),0)</f>
        <v>-0.21004201260420144</v>
      </c>
      <c r="BC51">
        <f ca="1">IFERROR(CORREL(_xlfn.RANK.AVG(Summary!$AZ$3:$AZ$8,Summary!$AZ$3:$AZ$8),_xlfn.RANK.AVG(Summary!BD$3:BD$8,Summary!BD$3:BD$8,0)),0)</f>
        <v>-0.23529411764705876</v>
      </c>
      <c r="BD51">
        <f ca="1">IFERROR(CORREL(_xlfn.RANK.AVG(Summary!$AZ$3:$AZ$8,Summary!$AZ$3:$AZ$8),_xlfn.RANK.AVG(Summary!BE$3:BE$8,Summary!BE$3:BE$8,0)),0)</f>
        <v>-0.17647058823529407</v>
      </c>
      <c r="BE51">
        <f ca="1">IFERROR(CORREL(_xlfn.RANK.AVG(Summary!$AZ$3:$AZ$8,Summary!$AZ$3:$AZ$8),_xlfn.RANK.AVG(Summary!BF$3:BF$8,Summary!BF$3:BF$8,0)),0)</f>
        <v>-0.29411764705882348</v>
      </c>
      <c r="BF51">
        <f ca="1">IFERROR(CORREL(_xlfn.RANK.AVG(Summary!$AZ$3:$AZ$8,Summary!$AZ$3:$AZ$8),_xlfn.RANK.AVG(Summary!BG$3:BG$8,Summary!BG$3:BG$8,0)),0)</f>
        <v>-0.82352941176470573</v>
      </c>
      <c r="BG51">
        <f ca="1">IFERROR(CORREL(_xlfn.RANK.AVG(Summary!$AZ$3:$AZ$8,Summary!$AZ$3:$AZ$8),_xlfn.RANK.AVG(Summary!BH$3:BH$8,Summary!BH$3:BH$8,0)),0)</f>
        <v>-0.99999999999999989</v>
      </c>
      <c r="BH51">
        <f ca="1">IFERROR(CORREL(_xlfn.RANK.AVG(Summary!$AZ$3:$AZ$8,Summary!$AZ$3:$AZ$8),_xlfn.RANK.AVG(Summary!BI$3:BI$8,Summary!BI$3:BI$8,0)),0)</f>
        <v>0</v>
      </c>
      <c r="BI51">
        <f ca="1">IFERROR(CORREL(_xlfn.RANK.AVG(Summary!$AZ$3:$AZ$8,Summary!$AZ$3:$AZ$8),_xlfn.RANK.AVG(Summary!BJ$3:BJ$8,Summary!BJ$3:BJ$8,0)),0)</f>
        <v>0</v>
      </c>
      <c r="BJ51">
        <f ca="1">IFERROR(CORREL(_xlfn.RANK.AVG(Summary!$AZ$3:$AZ$8,Summary!$AZ$3:$AZ$8),_xlfn.RANK.AVG(Summary!BK$3:BK$8,Summary!BK$3:BK$8,0)),0)</f>
        <v>0.76470588235294101</v>
      </c>
      <c r="BK51">
        <f ca="1">IFERROR(CORREL(_xlfn.RANK.AVG(Summary!$AZ$3:$AZ$8,Summary!$AZ$3:$AZ$8),_xlfn.RANK.AVG(Summary!BL$3:BL$8,Summary!BL$3:BL$8,0)),0)</f>
        <v>-0.39852669849304284</v>
      </c>
      <c r="BL51">
        <f ca="1">IFERROR(CORREL(_xlfn.RANK.AVG(Summary!$AZ$3:$AZ$8,Summary!$AZ$3:$AZ$8),_xlfn.RANK.AVG(Summary!BM$3:BM$8,Summary!BM$3:BM$8,0)),0)</f>
        <v>-0.29411764705882348</v>
      </c>
      <c r="BM51">
        <f ca="1">IFERROR(CORREL(_xlfn.RANK.AVG(Summary!$AZ$3:$AZ$8,Summary!$AZ$3:$AZ$8),_xlfn.RANK.AVG(Summary!BN$3:BN$8,Summary!BN$3:BN$8,0)),0)</f>
        <v>-0.98518436614377791</v>
      </c>
      <c r="BN51">
        <f ca="1">IFERROR(CORREL(_xlfn.RANK.AVG(Summary!$AZ$3:$AZ$8,Summary!$AZ$3:$AZ$8),_xlfn.RANK.AVG(Summary!BO$3:BO$8,Summary!BO$3:BO$8,0)),0)</f>
        <v>-0.41176470588235287</v>
      </c>
      <c r="BO51">
        <f ca="1">IFERROR(CORREL(_xlfn.RANK.AVG(Summary!$AZ$3:$AZ$8,Summary!$AZ$3:$AZ$8),_xlfn.RANK.AVG(Summary!BP$3:BP$8,Summary!BP$3:BP$8,0)),0)</f>
        <v>0.64705882352941158</v>
      </c>
      <c r="BP51">
        <f ca="1">IFERROR(CORREL(_xlfn.RANK.AVG(Summary!$AZ$3:$AZ$8,Summary!$AZ$3:$AZ$8),_xlfn.RANK.AVG(Summary!BQ$3:BQ$8,Summary!BQ$3:BQ$8,0)),0)</f>
        <v>-0.21004201260420144</v>
      </c>
      <c r="BQ51">
        <f ca="1">IFERROR(CORREL(_xlfn.RANK.AVG(Summary!$AZ$3:$AZ$8,Summary!$AZ$3:$AZ$8),_xlfn.RANK.AVG(Summary!BR$3:BR$8,Summary!BR$3:BR$8,0)),0)</f>
        <v>-0.23529411764705876</v>
      </c>
      <c r="BR51">
        <f ca="1">IFERROR(CORREL(_xlfn.RANK.AVG(Summary!$AZ$3:$AZ$8,Summary!$AZ$3:$AZ$8),_xlfn.RANK.AVG(Summary!BS$3:BS$8,Summary!BS$3:BS$8,0)),0)</f>
        <v>-0.64705882352941158</v>
      </c>
      <c r="BS51">
        <f ca="1">IFERROR(CORREL(_xlfn.RANK.AVG(Summary!$AZ$3:$AZ$8,Summary!$AZ$3:$AZ$8),_xlfn.RANK.AVG(Summary!BT$3:BT$8,Summary!BT$3:BT$8,0)),0)</f>
        <v>-0.99999999999999989</v>
      </c>
      <c r="BT51">
        <f ca="1">IFERROR(CORREL(_xlfn.RANK.AVG(Summary!$AZ$3:$AZ$8,Summary!$AZ$3:$AZ$8),_xlfn.RANK.AVG(Summary!BU$3:BU$8,Summary!BU$3:BU$8,0)),0)</f>
        <v>0.76470588235294101</v>
      </c>
      <c r="BU51">
        <f ca="1">IFERROR(CORREL(_xlfn.RANK.AVG(Summary!$AZ$3:$AZ$8,Summary!$AZ$3:$AZ$8),_xlfn.RANK.AVG(Summary!BV$3:BV$8,Summary!BV$3:BV$8,0)),0)</f>
        <v>0.35294117647058815</v>
      </c>
      <c r="BV51">
        <f ca="1">IFERROR(CORREL(_xlfn.RANK.AVG(Summary!$AZ$3:$AZ$8,Summary!$AZ$3:$AZ$8),_xlfn.RANK.AVG(Summary!BW$3:BW$8,Summary!BW$3:BW$8,0)),0)</f>
        <v>0</v>
      </c>
      <c r="BW51">
        <f ca="1">IFERROR(CORREL(_xlfn.RANK.AVG(Summary!$AZ$3:$AZ$8,Summary!$AZ$3:$AZ$8),_xlfn.RANK.AVG(Summary!BX$3:BX$8,Summary!BX$3:BX$8,0)),0)</f>
        <v>0.35294117647058815</v>
      </c>
      <c r="BX51">
        <f ca="1">IFERROR(CORREL(_xlfn.RANK.AVG(Summary!$AZ$3:$AZ$8,Summary!$AZ$3:$AZ$8),_xlfn.RANK.AVG(Summary!BY$3:BY$8,Summary!BY$3:BY$8,0)),0)</f>
        <v>-0.76470588235294101</v>
      </c>
      <c r="BY51">
        <f ca="1">IFERROR(CORREL(_xlfn.RANK.AVG(Summary!$AZ$3:$AZ$8,Summary!$AZ$3:$AZ$8),_xlfn.RANK.AVG(Summary!BZ$3:BZ$8,Summary!BZ$3:BZ$8,0)),0)</f>
        <v>0.89325960026886109</v>
      </c>
      <c r="BZ51">
        <f ca="1">IFERROR(CORREL(_xlfn.RANK.AVG(Summary!$AZ$3:$AZ$8,Summary!$AZ$3:$AZ$8),_xlfn.RANK.AVG(Summary!CA$3:CA$8,Summary!CA$3:CA$8,0)),0)</f>
        <v>0.94117647058823506</v>
      </c>
      <c r="CA51">
        <f ca="1">IFERROR(CORREL(_xlfn.RANK.AVG(Summary!$AZ$3:$AZ$8,Summary!$AZ$3:$AZ$8),_xlfn.RANK.AVG(Summary!CB$3:CB$8,Summary!CB$3:CB$8,0)),0)</f>
        <v>0.35294117647058815</v>
      </c>
    </row>
    <row r="52" spans="1:79">
      <c r="A52" s="4" t="s">
        <v>91</v>
      </c>
      <c r="B52">
        <f ca="1">IFERROR(CORREL(_xlfn.RANK.AVG(Summary!$BA$3:$BA$8,Summary!$BA$3:$BA$8),_xlfn.RANK.AVG(Summary!C$3:C$8,Summary!C$3:C$8,0)),0)</f>
        <v>0</v>
      </c>
      <c r="C52">
        <f ca="1">IFERROR(CORREL(_xlfn.RANK.AVG(Summary!$BA$3:$BA$8,Summary!$BA$3:$BA$8),_xlfn.RANK.AVG(Summary!D$3:D$8,Summary!D$3:D$8,0)),0)</f>
        <v>0</v>
      </c>
      <c r="D52">
        <f ca="1">IFERROR(CORREL(_xlfn.RANK.AVG(Summary!$BA$3:$BA$8,Summary!$BA$3:$BA$8),_xlfn.RANK.AVG(Summary!E$3:E$8,Summary!E$3:E$8,0)),0)</f>
        <v>0</v>
      </c>
      <c r="E52">
        <f ca="1">IFERROR(CORREL(_xlfn.RANK.AVG(Summary!$BA$3:$BA$8,Summary!$BA$3:$BA$8),_xlfn.RANK.AVG(Summary!F$3:F$8,Summary!F$3:F$8,0)),0)</f>
        <v>0</v>
      </c>
      <c r="F52">
        <f ca="1">IFERROR(CORREL(_xlfn.RANK.AVG(Summary!$BA$3:$BA$8,Summary!$BA$3:$BA$8),_xlfn.RANK.AVG(Summary!G$3:G$8,Summary!G$3:G$8,0)),0)</f>
        <v>0</v>
      </c>
      <c r="G52">
        <f ca="1">IFERROR(CORREL(_xlfn.RANK.AVG(Summary!$BA$3:$BA$8,Summary!$BA$3:$BA$8),_xlfn.RANK.AVG(Summary!H$3:H$8,Summary!H$3:H$8,0)),0)</f>
        <v>0</v>
      </c>
      <c r="H52">
        <f ca="1">IFERROR(CORREL(_xlfn.RANK.AVG(Summary!$BA$3:$BA$8,Summary!$BA$3:$BA$8),_xlfn.RANK.AVG(Summary!I$3:I$8,Summary!I$3:I$8,0)),0)</f>
        <v>0</v>
      </c>
      <c r="I52">
        <f ca="1">IFERROR(CORREL(_xlfn.RANK.AVG(Summary!$BA$3:$BA$8,Summary!$BA$3:$BA$8),_xlfn.RANK.AVG(Summary!J$3:J$8,Summary!J$3:J$8,0)),0)</f>
        <v>0</v>
      </c>
      <c r="J52">
        <f ca="1">IFERROR(CORREL(_xlfn.RANK.AVG(Summary!$BA$3:$BA$8,Summary!$BA$3:$BA$8),_xlfn.RANK.AVG(Summary!K$3:K$8,Summary!K$3:K$8,0)),0)</f>
        <v>0</v>
      </c>
      <c r="K52">
        <f ca="1">IFERROR(CORREL(_xlfn.RANK.AVG(Summary!$BA$3:$BA$8,Summary!$BA$3:$BA$8),_xlfn.RANK.AVG(Summary!L$3:L$8,Summary!L$3:L$8,0)),0)</f>
        <v>0</v>
      </c>
      <c r="L52">
        <f ca="1">IFERROR(CORREL(_xlfn.RANK.AVG(Summary!$BA$3:$BA$8,Summary!$BA$3:$BA$8),_xlfn.RANK.AVG(Summary!M$3:M$8,Summary!M$3:M$8,0)),0)</f>
        <v>0</v>
      </c>
      <c r="M52">
        <f ca="1">IFERROR(CORREL(_xlfn.RANK.AVG(Summary!$BA$3:$BA$8,Summary!$BA$3:$BA$8),_xlfn.RANK.AVG(Summary!N$3:N$8,Summary!N$3:N$8,0)),0)</f>
        <v>0</v>
      </c>
      <c r="N52">
        <f ca="1">IFERROR(CORREL(_xlfn.RANK.AVG(Summary!$BA$3:$BA$8,Summary!$BA$3:$BA$8),_xlfn.RANK.AVG(Summary!O$3:O$8,Summary!O$3:O$8,0)),0)</f>
        <v>0</v>
      </c>
      <c r="O52">
        <f ca="1">IFERROR(CORREL(_xlfn.RANK.AVG(Summary!$BA$3:$BA$8,Summary!$BA$3:$BA$8),_xlfn.RANK.AVG(Summary!P$3:P$8,Summary!P$3:P$8,0)),0)</f>
        <v>0</v>
      </c>
      <c r="P52">
        <f ca="1">IFERROR(CORREL(_xlfn.RANK.AVG(Summary!$BA$3:$BA$8,Summary!$BA$3:$BA$8),_xlfn.RANK.AVG(Summary!Q$3:Q$8,Summary!Q$3:Q$8,0)),0)</f>
        <v>0</v>
      </c>
      <c r="Q52">
        <f ca="1">IFERROR(CORREL(_xlfn.RANK.AVG(Summary!$BA$3:$BA$8,Summary!$BA$3:$BA$8),_xlfn.RANK.AVG(Summary!R$3:R$8,Summary!R$3:R$8,0)),0)</f>
        <v>0</v>
      </c>
      <c r="R52">
        <f ca="1">IFERROR(CORREL(_xlfn.RANK.AVG(Summary!$BA$3:$BA$8,Summary!$BA$3:$BA$8),_xlfn.RANK.AVG(Summary!S$3:S$8,Summary!S$3:S$8,0)),0)</f>
        <v>0</v>
      </c>
      <c r="S52">
        <f ca="1">IFERROR(CORREL(_xlfn.RANK.AVG(Summary!$BA$3:$BA$8,Summary!$BA$3:$BA$8),_xlfn.RANK.AVG(Summary!T$3:T$8,Summary!T$3:T$8,0)),0)</f>
        <v>0</v>
      </c>
      <c r="T52">
        <f ca="1">IFERROR(CORREL(_xlfn.RANK.AVG(Summary!$BA$3:$BA$8,Summary!$BA$3:$BA$8),_xlfn.RANK.AVG(Summary!U$3:U$8,Summary!U$3:U$8,0)),0)</f>
        <v>0</v>
      </c>
      <c r="U52">
        <f ca="1">IFERROR(CORREL(_xlfn.RANK.AVG(Summary!$BA$3:$BA$8,Summary!$BA$3:$BA$8),_xlfn.RANK.AVG(Summary!V$3:V$8,Summary!V$3:V$8,0)),0)</f>
        <v>0</v>
      </c>
      <c r="V52">
        <f ca="1">IFERROR(CORREL(_xlfn.RANK.AVG(Summary!$BA$3:$BA$8,Summary!$BA$3:$BA$8),_xlfn.RANK.AVG(Summary!W$3:W$8,Summary!W$3:W$8,0)),0)</f>
        <v>0</v>
      </c>
      <c r="W52">
        <f ca="1">IFERROR(CORREL(_xlfn.RANK.AVG(Summary!$BA$3:$BA$8,Summary!$BA$3:$BA$8),_xlfn.RANK.AVG(Summary!X$3:X$8,Summary!X$3:X$8,0)),0)</f>
        <v>0</v>
      </c>
      <c r="X52">
        <f ca="1">IFERROR(CORREL(_xlfn.RANK.AVG(Summary!$BA$3:$BA$8,Summary!$BA$3:$BA$8),_xlfn.RANK.AVG(Summary!Y$3:Y$8,Summary!Y$3:Y$8,0)),0)</f>
        <v>0</v>
      </c>
      <c r="Y52">
        <f ca="1">IFERROR(CORREL(_xlfn.RANK.AVG(Summary!$BA$3:$BA$8,Summary!$BA$3:$BA$8),_xlfn.RANK.AVG(Summary!Z$3:Z$8,Summary!Z$3:Z$8,0)),0)</f>
        <v>0</v>
      </c>
      <c r="Z52">
        <f ca="1">IFERROR(CORREL(_xlfn.RANK.AVG(Summary!$BA$3:$BA$8,Summary!$BA$3:$BA$8),_xlfn.RANK.AVG(Summary!AA$3:AA$8,Summary!AA$3:AA$8,0)),0)</f>
        <v>0</v>
      </c>
      <c r="AA52">
        <f ca="1">IFERROR(CORREL(_xlfn.RANK.AVG(Summary!$BA$3:$BA$8,Summary!$BA$3:$BA$8),_xlfn.RANK.AVG(Summary!AB$3:AB$8,Summary!AB$3:AB$8,0)),0)</f>
        <v>0</v>
      </c>
      <c r="AB52">
        <f ca="1">IFERROR(CORREL(_xlfn.RANK.AVG(Summary!$BA$3:$BA$8,Summary!$BA$3:$BA$8),_xlfn.RANK.AVG(Summary!AC$3:AC$8,Summary!AC$3:AC$8,0)),0)</f>
        <v>0</v>
      </c>
      <c r="AC52">
        <f ca="1">IFERROR(CORREL(_xlfn.RANK.AVG(Summary!$BA$3:$BA$8,Summary!$BA$3:$BA$8),_xlfn.RANK.AVG(Summary!AD$3:AD$8,Summary!AD$3:AD$8,0)),0)</f>
        <v>0</v>
      </c>
      <c r="AD52">
        <f ca="1">IFERROR(CORREL(_xlfn.RANK.AVG(Summary!$BA$3:$BA$8,Summary!$BA$3:$BA$8),_xlfn.RANK.AVG(Summary!AE$3:AE$8,Summary!AE$3:AE$8,0)),0)</f>
        <v>0</v>
      </c>
      <c r="AE52">
        <f ca="1">IFERROR(CORREL(_xlfn.RANK.AVG(Summary!$BA$3:$BA$8,Summary!$BA$3:$BA$8),_xlfn.RANK.AVG(Summary!AF$3:AF$8,Summary!AF$3:AF$8,0)),0)</f>
        <v>0</v>
      </c>
      <c r="AF52">
        <f ca="1">IFERROR(CORREL(_xlfn.RANK.AVG(Summary!$BA$3:$BA$8,Summary!$BA$3:$BA$8),_xlfn.RANK.AVG(Summary!AG$3:AG$8,Summary!AG$3:AG$8,0)),0)</f>
        <v>0</v>
      </c>
      <c r="AG52">
        <f ca="1">IFERROR(CORREL(_xlfn.RANK.AVG(Summary!$BA$3:$BA$8,Summary!$BA$3:$BA$8),_xlfn.RANK.AVG(Summary!AH$3:AH$8,Summary!AH$3:AH$8,0)),0)</f>
        <v>0</v>
      </c>
      <c r="AH52">
        <f ca="1">IFERROR(CORREL(_xlfn.RANK.AVG(Summary!$BA$3:$BA$8,Summary!$BA$3:$BA$8),_xlfn.RANK.AVG(Summary!AI$3:AI$8,Summary!AI$3:AI$8,0)),0)</f>
        <v>0</v>
      </c>
      <c r="AI52">
        <f ca="1">IFERROR(CORREL(_xlfn.RANK.AVG(Summary!$BA$3:$BA$8,Summary!$BA$3:$BA$8),_xlfn.RANK.AVG(Summary!AJ$3:AJ$8,Summary!AJ$3:AJ$8,0)),0)</f>
        <v>0</v>
      </c>
      <c r="AJ52">
        <f ca="1">IFERROR(CORREL(_xlfn.RANK.AVG(Summary!$BA$3:$BA$8,Summary!$BA$3:$BA$8),_xlfn.RANK.AVG(Summary!AK$3:AK$8,Summary!AK$3:AK$8,0)),0)</f>
        <v>0</v>
      </c>
      <c r="AK52">
        <f ca="1">IFERROR(CORREL(_xlfn.RANK.AVG(Summary!$BA$3:$BA$8,Summary!$BA$3:$BA$8),_xlfn.RANK.AVG(Summary!AL$3:AL$8,Summary!AL$3:AL$8,0)),0)</f>
        <v>0</v>
      </c>
      <c r="AL52">
        <f ca="1">IFERROR(CORREL(_xlfn.RANK.AVG(Summary!$BA$3:$BA$8,Summary!$BA$3:$BA$8),_xlfn.RANK.AVG(Summary!AM$3:AM$8,Summary!AM$3:AM$8,0)),0)</f>
        <v>0</v>
      </c>
      <c r="AM52">
        <f ca="1">IFERROR(CORREL(_xlfn.RANK.AVG(Summary!$BA$3:$BA$8,Summary!$BA$3:$BA$8),_xlfn.RANK.AVG(Summary!AN$3:AN$8,Summary!AN$3:AN$8,0)),0)</f>
        <v>0</v>
      </c>
      <c r="AN52">
        <f ca="1">IFERROR(CORREL(_xlfn.RANK.AVG(Summary!$BA$3:$BA$8,Summary!$BA$3:$BA$8),_xlfn.RANK.AVG(Summary!AO$3:AO$8,Summary!AO$3:AO$8,0)),0)</f>
        <v>0</v>
      </c>
      <c r="AO52">
        <f ca="1">IFERROR(CORREL(_xlfn.RANK.AVG(Summary!$BA$3:$BA$8,Summary!$BA$3:$BA$8),_xlfn.RANK.AVG(Summary!AP$3:AP$8,Summary!AP$3:AP$8,0)),0)</f>
        <v>0</v>
      </c>
      <c r="AP52">
        <f ca="1">IFERROR(CORREL(_xlfn.RANK.AVG(Summary!$BA$3:$BA$8,Summary!$BA$3:$BA$8),_xlfn.RANK.AVG(Summary!AQ$3:AQ$8,Summary!AQ$3:AQ$8,0)),0)</f>
        <v>0</v>
      </c>
      <c r="AQ52">
        <f ca="1">IFERROR(CORREL(_xlfn.RANK.AVG(Summary!$BA$3:$BA$8,Summary!$BA$3:$BA$8),_xlfn.RANK.AVG(Summary!AR$3:AR$8,Summary!AR$3:AR$8,0)),0)</f>
        <v>0</v>
      </c>
      <c r="AR52">
        <f ca="1">IFERROR(CORREL(_xlfn.RANK.AVG(Summary!$BA$3:$BA$8,Summary!$BA$3:$BA$8),_xlfn.RANK.AVG(Summary!AS$3:AS$8,Summary!AS$3:AS$8,0)),0)</f>
        <v>0</v>
      </c>
      <c r="AS52">
        <f ca="1">IFERROR(CORREL(_xlfn.RANK.AVG(Summary!$BA$3:$BA$8,Summary!$BA$3:$BA$8),_xlfn.RANK.AVG(Summary!AT$3:AT$8,Summary!AT$3:AT$8,0)),0)</f>
        <v>0</v>
      </c>
      <c r="AT52">
        <f ca="1">IFERROR(CORREL(_xlfn.RANK.AVG(Summary!$BA$3:$BA$8,Summary!$BA$3:$BA$8),_xlfn.RANK.AVG(Summary!AU$3:AU$8,Summary!AU$3:AU$8,0)),0)</f>
        <v>0</v>
      </c>
      <c r="AU52">
        <f ca="1">IFERROR(CORREL(_xlfn.RANK.AVG(Summary!$BA$3:$BA$8,Summary!$BA$3:$BA$8),_xlfn.RANK.AVG(Summary!AV$3:AV$8,Summary!AV$3:AV$8,0)),0)</f>
        <v>0</v>
      </c>
      <c r="AV52">
        <f ca="1">IFERROR(CORREL(_xlfn.RANK.AVG(Summary!$BA$3:$BA$8,Summary!$BA$3:$BA$8),_xlfn.RANK.AVG(Summary!AW$3:AW$8,Summary!AW$3:AW$8,0)),0)</f>
        <v>0</v>
      </c>
      <c r="AW52">
        <f ca="1">IFERROR(CORREL(_xlfn.RANK.AVG(Summary!$BA$3:$BA$8,Summary!$BA$3:$BA$8),_xlfn.RANK.AVG(Summary!AX$3:AX$8,Summary!AX$3:AX$8,0)),0)</f>
        <v>0</v>
      </c>
      <c r="AX52">
        <f ca="1">IFERROR(CORREL(_xlfn.RANK.AVG(Summary!$BA$3:$BA$8,Summary!$BA$3:$BA$8),_xlfn.RANK.AVG(Summary!AY$3:AY$8,Summary!AY$3:AY$8,0)),0)</f>
        <v>0</v>
      </c>
      <c r="AY52">
        <f ca="1">IFERROR(CORREL(_xlfn.RANK.AVG(Summary!$BA$3:$BA$8,Summary!$BA$3:$BA$8),_xlfn.RANK.AVG(Summary!AZ$3:AZ$8,Summary!AZ$3:AZ$8,0)),0)</f>
        <v>0</v>
      </c>
      <c r="AZ52">
        <f ca="1">IFERROR(CORREL(_xlfn.RANK.AVG(Summary!$BA$3:$BA$8,Summary!$BA$3:$BA$8),_xlfn.RANK.AVG(Summary!BA$3:BA$8,Summary!BA$3:BA$8,0)),0)</f>
        <v>0</v>
      </c>
      <c r="BA52">
        <f ca="1">IFERROR(CORREL(_xlfn.RANK.AVG(Summary!$BA$3:$BA$8,Summary!$BA$3:$BA$8),_xlfn.RANK.AVG(Summary!BB$3:BB$8,Summary!BB$3:BB$8,0)),0)</f>
        <v>0</v>
      </c>
      <c r="BB52">
        <f ca="1">IFERROR(CORREL(_xlfn.RANK.AVG(Summary!$BA$3:$BA$8,Summary!$BA$3:$BA$8),_xlfn.RANK.AVG(Summary!BC$3:BC$8,Summary!BC$3:BC$8,0)),0)</f>
        <v>0</v>
      </c>
      <c r="BC52">
        <f ca="1">IFERROR(CORREL(_xlfn.RANK.AVG(Summary!$BA$3:$BA$8,Summary!$BA$3:$BA$8),_xlfn.RANK.AVG(Summary!BD$3:BD$8,Summary!BD$3:BD$8,0)),0)</f>
        <v>0</v>
      </c>
      <c r="BD52">
        <f ca="1">IFERROR(CORREL(_xlfn.RANK.AVG(Summary!$BA$3:$BA$8,Summary!$BA$3:$BA$8),_xlfn.RANK.AVG(Summary!BE$3:BE$8,Summary!BE$3:BE$8,0)),0)</f>
        <v>0</v>
      </c>
      <c r="BE52">
        <f ca="1">IFERROR(CORREL(_xlfn.RANK.AVG(Summary!$BA$3:$BA$8,Summary!$BA$3:$BA$8),_xlfn.RANK.AVG(Summary!BF$3:BF$8,Summary!BF$3:BF$8,0)),0)</f>
        <v>0</v>
      </c>
      <c r="BF52">
        <f ca="1">IFERROR(CORREL(_xlfn.RANK.AVG(Summary!$BA$3:$BA$8,Summary!$BA$3:$BA$8),_xlfn.RANK.AVG(Summary!BG$3:BG$8,Summary!BG$3:BG$8,0)),0)</f>
        <v>0</v>
      </c>
      <c r="BG52">
        <f ca="1">IFERROR(CORREL(_xlfn.RANK.AVG(Summary!$BA$3:$BA$8,Summary!$BA$3:$BA$8),_xlfn.RANK.AVG(Summary!BH$3:BH$8,Summary!BH$3:BH$8,0)),0)</f>
        <v>0</v>
      </c>
      <c r="BH52">
        <f ca="1">IFERROR(CORREL(_xlfn.RANK.AVG(Summary!$BA$3:$BA$8,Summary!$BA$3:$BA$8),_xlfn.RANK.AVG(Summary!BI$3:BI$8,Summary!BI$3:BI$8,0)),0)</f>
        <v>0</v>
      </c>
      <c r="BI52">
        <f ca="1">IFERROR(CORREL(_xlfn.RANK.AVG(Summary!$BA$3:$BA$8,Summary!$BA$3:$BA$8),_xlfn.RANK.AVG(Summary!BJ$3:BJ$8,Summary!BJ$3:BJ$8,0)),0)</f>
        <v>0</v>
      </c>
      <c r="BJ52">
        <f ca="1">IFERROR(CORREL(_xlfn.RANK.AVG(Summary!$BA$3:$BA$8,Summary!$BA$3:$BA$8),_xlfn.RANK.AVG(Summary!BK$3:BK$8,Summary!BK$3:BK$8,0)),0)</f>
        <v>0</v>
      </c>
      <c r="BK52">
        <f ca="1">IFERROR(CORREL(_xlfn.RANK.AVG(Summary!$BA$3:$BA$8,Summary!$BA$3:$BA$8),_xlfn.RANK.AVG(Summary!BL$3:BL$8,Summary!BL$3:BL$8,0)),0)</f>
        <v>0</v>
      </c>
      <c r="BL52">
        <f ca="1">IFERROR(CORREL(_xlfn.RANK.AVG(Summary!$BA$3:$BA$8,Summary!$BA$3:$BA$8),_xlfn.RANK.AVG(Summary!BM$3:BM$8,Summary!BM$3:BM$8,0)),0)</f>
        <v>0</v>
      </c>
      <c r="BM52">
        <f ca="1">IFERROR(CORREL(_xlfn.RANK.AVG(Summary!$BA$3:$BA$8,Summary!$BA$3:$BA$8),_xlfn.RANK.AVG(Summary!BN$3:BN$8,Summary!BN$3:BN$8,0)),0)</f>
        <v>0</v>
      </c>
      <c r="BN52">
        <f ca="1">IFERROR(CORREL(_xlfn.RANK.AVG(Summary!$BA$3:$BA$8,Summary!$BA$3:$BA$8),_xlfn.RANK.AVG(Summary!BO$3:BO$8,Summary!BO$3:BO$8,0)),0)</f>
        <v>0</v>
      </c>
      <c r="BO52">
        <f ca="1">IFERROR(CORREL(_xlfn.RANK.AVG(Summary!$BA$3:$BA$8,Summary!$BA$3:$BA$8),_xlfn.RANK.AVG(Summary!BP$3:BP$8,Summary!BP$3:BP$8,0)),0)</f>
        <v>0</v>
      </c>
      <c r="BP52">
        <f ca="1">IFERROR(CORREL(_xlfn.RANK.AVG(Summary!$BA$3:$BA$8,Summary!$BA$3:$BA$8),_xlfn.RANK.AVG(Summary!BQ$3:BQ$8,Summary!BQ$3:BQ$8,0)),0)</f>
        <v>0</v>
      </c>
      <c r="BQ52">
        <f ca="1">IFERROR(CORREL(_xlfn.RANK.AVG(Summary!$BA$3:$BA$8,Summary!$BA$3:$BA$8),_xlfn.RANK.AVG(Summary!BR$3:BR$8,Summary!BR$3:BR$8,0)),0)</f>
        <v>0</v>
      </c>
      <c r="BR52">
        <f ca="1">IFERROR(CORREL(_xlfn.RANK.AVG(Summary!$BA$3:$BA$8,Summary!$BA$3:$BA$8),_xlfn.RANK.AVG(Summary!BS$3:BS$8,Summary!BS$3:BS$8,0)),0)</f>
        <v>0</v>
      </c>
      <c r="BS52">
        <f ca="1">IFERROR(CORREL(_xlfn.RANK.AVG(Summary!$BA$3:$BA$8,Summary!$BA$3:$BA$8),_xlfn.RANK.AVG(Summary!BT$3:BT$8,Summary!BT$3:BT$8,0)),0)</f>
        <v>0</v>
      </c>
      <c r="BT52">
        <f ca="1">IFERROR(CORREL(_xlfn.RANK.AVG(Summary!$BA$3:$BA$8,Summary!$BA$3:$BA$8),_xlfn.RANK.AVG(Summary!BU$3:BU$8,Summary!BU$3:BU$8,0)),0)</f>
        <v>0</v>
      </c>
      <c r="BU52">
        <f ca="1">IFERROR(CORREL(_xlfn.RANK.AVG(Summary!$BA$3:$BA$8,Summary!$BA$3:$BA$8),_xlfn.RANK.AVG(Summary!BV$3:BV$8,Summary!BV$3:BV$8,0)),0)</f>
        <v>0</v>
      </c>
      <c r="BV52">
        <f ca="1">IFERROR(CORREL(_xlfn.RANK.AVG(Summary!$BA$3:$BA$8,Summary!$BA$3:$BA$8),_xlfn.RANK.AVG(Summary!BW$3:BW$8,Summary!BW$3:BW$8,0)),0)</f>
        <v>0</v>
      </c>
      <c r="BW52">
        <f ca="1">IFERROR(CORREL(_xlfn.RANK.AVG(Summary!$BA$3:$BA$8,Summary!$BA$3:$BA$8),_xlfn.RANK.AVG(Summary!BX$3:BX$8,Summary!BX$3:BX$8,0)),0)</f>
        <v>0</v>
      </c>
      <c r="BX52">
        <f ca="1">IFERROR(CORREL(_xlfn.RANK.AVG(Summary!$BA$3:$BA$8,Summary!$BA$3:$BA$8),_xlfn.RANK.AVG(Summary!BY$3:BY$8,Summary!BY$3:BY$8,0)),0)</f>
        <v>0</v>
      </c>
      <c r="BY52">
        <f ca="1">IFERROR(CORREL(_xlfn.RANK.AVG(Summary!$BA$3:$BA$8,Summary!$BA$3:$BA$8),_xlfn.RANK.AVG(Summary!BZ$3:BZ$8,Summary!BZ$3:BZ$8,0)),0)</f>
        <v>0</v>
      </c>
      <c r="BZ52">
        <f ca="1">IFERROR(CORREL(_xlfn.RANK.AVG(Summary!$BA$3:$BA$8,Summary!$BA$3:$BA$8),_xlfn.RANK.AVG(Summary!CA$3:CA$8,Summary!CA$3:CA$8,0)),0)</f>
        <v>0</v>
      </c>
      <c r="CA52">
        <f ca="1">IFERROR(CORREL(_xlfn.RANK.AVG(Summary!$BA$3:$BA$8,Summary!$BA$3:$BA$8),_xlfn.RANK.AVG(Summary!CB$3:CB$8,Summary!CB$3:CB$8,0)),0)</f>
        <v>0</v>
      </c>
    </row>
    <row r="53" spans="1:79">
      <c r="A53" s="4" t="s">
        <v>92</v>
      </c>
      <c r="B53">
        <f ca="1">IFERROR(CORREL(_xlfn.RANK.AVG(Summary!$BB$3:$BB$8,Summary!$BB$3:$BB$8),_xlfn.RANK.AVG(Summary!C$3:C$8,Summary!C$3:C$8,0)),0)</f>
        <v>-0.98518436614377791</v>
      </c>
      <c r="C53">
        <f ca="1">IFERROR(CORREL(_xlfn.RANK.AVG(Summary!$BB$3:$BB$8,Summary!$BB$3:$BB$8),_xlfn.RANK.AVG(Summary!D$3:D$8,Summary!D$3:D$8,0)),0)</f>
        <v>-0.98518436614377791</v>
      </c>
      <c r="D53">
        <f ca="1">IFERROR(CORREL(_xlfn.RANK.AVG(Summary!$BB$3:$BB$8,Summary!$BB$3:$BB$8),_xlfn.RANK.AVG(Summary!E$3:E$8,Summary!E$3:E$8,0)),0)</f>
        <v>-0.99999999999999989</v>
      </c>
      <c r="E53">
        <f ca="1">IFERROR(CORREL(_xlfn.RANK.AVG(Summary!$BB$3:$BB$8,Summary!$BB$3:$BB$8),_xlfn.RANK.AVG(Summary!F$3:F$8,Summary!F$3:F$8,0)),0)</f>
        <v>0.29411764705882348</v>
      </c>
      <c r="F53">
        <f ca="1">IFERROR(CORREL(_xlfn.RANK.AVG(Summary!$BB$3:$BB$8,Summary!$BB$3:$BB$8),_xlfn.RANK.AVG(Summary!G$3:G$8,Summary!G$3:G$8,0)),0)</f>
        <v>-0.99999999999999989</v>
      </c>
      <c r="G53">
        <f ca="1">IFERROR(CORREL(_xlfn.RANK.AVG(Summary!$BB$3:$BB$8,Summary!$BB$3:$BB$8),_xlfn.RANK.AVG(Summary!H$3:H$8,Summary!H$3:H$8,0)),0)</f>
        <v>-0.99999999999999989</v>
      </c>
      <c r="H53">
        <f ca="1">IFERROR(CORREL(_xlfn.RANK.AVG(Summary!$BB$3:$BB$8,Summary!$BB$3:$BB$8),_xlfn.RANK.AVG(Summary!I$3:I$8,Summary!I$3:I$8,0)),0)</f>
        <v>0.76470588235294101</v>
      </c>
      <c r="I53">
        <f ca="1">IFERROR(CORREL(_xlfn.RANK.AVG(Summary!$BB$3:$BB$8,Summary!$BB$3:$BB$8),_xlfn.RANK.AVG(Summary!J$3:J$8,Summary!J$3:J$8,0)),0)</f>
        <v>-0.99999999999999989</v>
      </c>
      <c r="J53">
        <f ca="1">IFERROR(CORREL(_xlfn.RANK.AVG(Summary!$BB$3:$BB$8,Summary!$BB$3:$BB$8),_xlfn.RANK.AVG(Summary!K$3:K$8,Summary!K$3:K$8,0)),0)</f>
        <v>-0.94117647058823506</v>
      </c>
      <c r="K53">
        <f ca="1">IFERROR(CORREL(_xlfn.RANK.AVG(Summary!$BB$3:$BB$8,Summary!$BB$3:$BB$8),_xlfn.RANK.AVG(Summary!L$3:L$8,Summary!L$3:L$8,0)),0)</f>
        <v>0.76470588235294101</v>
      </c>
      <c r="L53">
        <f ca="1">IFERROR(CORREL(_xlfn.RANK.AVG(Summary!$BB$3:$BB$8,Summary!$BB$3:$BB$8),_xlfn.RANK.AVG(Summary!M$3:M$8,Summary!M$3:M$8,0)),0)</f>
        <v>-0.29411764705882348</v>
      </c>
      <c r="M53">
        <f ca="1">IFERROR(CORREL(_xlfn.RANK.AVG(Summary!$BB$3:$BB$8,Summary!$BB$3:$BB$8),_xlfn.RANK.AVG(Summary!N$3:N$8,Summary!N$3:N$8,0)),0)</f>
        <v>0.76470588235294101</v>
      </c>
      <c r="N53">
        <f ca="1">IFERROR(CORREL(_xlfn.RANK.AVG(Summary!$BB$3:$BB$8,Summary!$BB$3:$BB$8),_xlfn.RANK.AVG(Summary!O$3:O$8,Summary!O$3:O$8,0)),0)</f>
        <v>0.39852669849304284</v>
      </c>
      <c r="O53">
        <f ca="1">IFERROR(CORREL(_xlfn.RANK.AVG(Summary!$BB$3:$BB$8,Summary!$BB$3:$BB$8),_xlfn.RANK.AVG(Summary!P$3:P$8,Summary!P$3:P$8,0)),0)</f>
        <v>0.39852669849304284</v>
      </c>
      <c r="P53">
        <f ca="1">IFERROR(CORREL(_xlfn.RANK.AVG(Summary!$BB$3:$BB$8,Summary!$BB$3:$BB$8),_xlfn.RANK.AVG(Summary!Q$3:Q$8,Summary!Q$3:Q$8,0)),0)</f>
        <v>-0.44781107551989907</v>
      </c>
      <c r="Q53">
        <f ca="1">IFERROR(CORREL(_xlfn.RANK.AVG(Summary!$BB$3:$BB$8,Summary!$BB$3:$BB$8),_xlfn.RANK.AVG(Summary!R$3:R$8,Summary!R$3:R$8,0)),0)</f>
        <v>-0.78889349165554057</v>
      </c>
      <c r="R53">
        <f ca="1">IFERROR(CORREL(_xlfn.RANK.AVG(Summary!$BB$3:$BB$8,Summary!$BB$3:$BB$8),_xlfn.RANK.AVG(Summary!S$3:S$8,Summary!S$3:S$8,0)),0)</f>
        <v>-0.95486371063223097</v>
      </c>
      <c r="S53">
        <f ca="1">IFERROR(CORREL(_xlfn.RANK.AVG(Summary!$BB$3:$BB$8,Summary!$BB$3:$BB$8),_xlfn.RANK.AVG(Summary!T$3:T$8,Summary!T$3:T$8,0)),0)</f>
        <v>-0.85749292571254421</v>
      </c>
      <c r="T53">
        <f ca="1">IFERROR(CORREL(_xlfn.RANK.AVG(Summary!$BB$3:$BB$8,Summary!$BB$3:$BB$8),_xlfn.RANK.AVG(Summary!U$3:U$8,Summary!U$3:U$8,0)),0)</f>
        <v>0.78889349165554057</v>
      </c>
      <c r="U53">
        <f ca="1">IFERROR(CORREL(_xlfn.RANK.AVG(Summary!$BB$3:$BB$8,Summary!$BB$3:$BB$8),_xlfn.RANK.AVG(Summary!V$3:V$8,Summary!V$3:V$8,0)),0)</f>
        <v>0.66421116415507142</v>
      </c>
      <c r="V53">
        <f ca="1">IFERROR(CORREL(_xlfn.RANK.AVG(Summary!$BB$3:$BB$8,Summary!$BB$3:$BB$8),_xlfn.RANK.AVG(Summary!W$3:W$8,Summary!W$3:W$8,0)),0)</f>
        <v>-0.50751921892255225</v>
      </c>
      <c r="W53">
        <f ca="1">IFERROR(CORREL(_xlfn.RANK.AVG(Summary!$BB$3:$BB$8,Summary!$BB$3:$BB$8),_xlfn.RANK.AVG(Summary!X$3:X$8,Summary!X$3:X$8,0)),0)</f>
        <v>0.94117647058823506</v>
      </c>
      <c r="X53">
        <f ca="1">IFERROR(CORREL(_xlfn.RANK.AVG(Summary!$BB$3:$BB$8,Summary!$BB$3:$BB$8),_xlfn.RANK.AVG(Summary!Y$3:Y$8,Summary!Y$3:Y$8,0)),0)</f>
        <v>0.47058823529411753</v>
      </c>
      <c r="Y53">
        <f ca="1">IFERROR(CORREL(_xlfn.RANK.AVG(Summary!$BB$3:$BB$8,Summary!$BB$3:$BB$8),_xlfn.RANK.AVG(Summary!Z$3:Z$8,Summary!Z$3:Z$8,0)),0)</f>
        <v>0.85749292571254421</v>
      </c>
      <c r="Z53">
        <f ca="1">IFERROR(CORREL(_xlfn.RANK.AVG(Summary!$BB$3:$BB$8,Summary!$BB$3:$BB$8),_xlfn.RANK.AVG(Summary!AA$3:AA$8,Summary!AA$3:AA$8,0)),0)</f>
        <v>0</v>
      </c>
      <c r="AA53">
        <f ca="1">IFERROR(CORREL(_xlfn.RANK.AVG(Summary!$BB$3:$BB$8,Summary!$BB$3:$BB$8),_xlfn.RANK.AVG(Summary!AB$3:AB$8,Summary!AB$3:AB$8,0)),0)</f>
        <v>0.77005137954212177</v>
      </c>
      <c r="AB53">
        <f ca="1">IFERROR(CORREL(_xlfn.RANK.AVG(Summary!$BB$3:$BB$8,Summary!$BB$3:$BB$8),_xlfn.RANK.AVG(Summary!AC$3:AC$8,Summary!AC$3:AC$8,0)),0)</f>
        <v>0</v>
      </c>
      <c r="AC53">
        <f ca="1">IFERROR(CORREL(_xlfn.RANK.AVG(Summary!$BB$3:$BB$8,Summary!$BB$3:$BB$8),_xlfn.RANK.AVG(Summary!AD$3:AD$8,Summary!AD$3:AD$8,0)),0)</f>
        <v>0.85749292571254421</v>
      </c>
      <c r="AD53">
        <f ca="1">IFERROR(CORREL(_xlfn.RANK.AVG(Summary!$BB$3:$BB$8,Summary!$BB$3:$BB$8),_xlfn.RANK.AVG(Summary!AE$3:AE$8,Summary!AE$3:AE$8,0)),0)</f>
        <v>-0.47058823529411753</v>
      </c>
      <c r="AE53">
        <f ca="1">IFERROR(CORREL(_xlfn.RANK.AVG(Summary!$BB$3:$BB$8,Summary!$BB$3:$BB$8),_xlfn.RANK.AVG(Summary!AF$3:AF$8,Summary!AF$3:AF$8,0)),0)</f>
        <v>0</v>
      </c>
      <c r="AF53">
        <f ca="1">IFERROR(CORREL(_xlfn.RANK.AVG(Summary!$BB$3:$BB$8,Summary!$BB$3:$BB$8),_xlfn.RANK.AVG(Summary!AG$3:AG$8,Summary!AG$3:AG$8,0)),0)</f>
        <v>-0.92547622274112473</v>
      </c>
      <c r="AG53">
        <f ca="1">IFERROR(CORREL(_xlfn.RANK.AVG(Summary!$BB$3:$BB$8,Summary!$BB$3:$BB$8),_xlfn.RANK.AVG(Summary!AH$3:AH$8,Summary!AH$3:AH$8,0)),0)</f>
        <v>0.66421116415507142</v>
      </c>
      <c r="AH53">
        <f ca="1">IFERROR(CORREL(_xlfn.RANK.AVG(Summary!$BB$3:$BB$8,Summary!$BB$3:$BB$8),_xlfn.RANK.AVG(Summary!AI$3:AI$8,Summary!AI$3:AI$8,0)),0)</f>
        <v>-0.78889349165554057</v>
      </c>
      <c r="AI53">
        <f ca="1">IFERROR(CORREL(_xlfn.RANK.AVG(Summary!$BB$3:$BB$8,Summary!$BB$3:$BB$8),_xlfn.RANK.AVG(Summary!AJ$3:AJ$8,Summary!AJ$3:AJ$8,0)),0)</f>
        <v>0.54879547245602822</v>
      </c>
      <c r="AJ53">
        <f ca="1">IFERROR(CORREL(_xlfn.RANK.AVG(Summary!$BB$3:$BB$8,Summary!$BB$3:$BB$8),_xlfn.RANK.AVG(Summary!AK$3:AK$8,Summary!AK$3:AK$8,0)),0)</f>
        <v>0</v>
      </c>
      <c r="AK53">
        <f ca="1">IFERROR(CORREL(_xlfn.RANK.AVG(Summary!$BB$3:$BB$8,Summary!$BB$3:$BB$8),_xlfn.RANK.AVG(Summary!AL$3:AL$8,Summary!AL$3:AL$8,0)),0)</f>
        <v>-0.66421116415507142</v>
      </c>
      <c r="AL53">
        <f ca="1">IFERROR(CORREL(_xlfn.RANK.AVG(Summary!$BB$3:$BB$8,Summary!$BB$3:$BB$8),_xlfn.RANK.AVG(Summary!AM$3:AM$8,Summary!AM$3:AM$8,0)),0)</f>
        <v>-0.44781107551989907</v>
      </c>
      <c r="AM53">
        <f ca="1">IFERROR(CORREL(_xlfn.RANK.AVG(Summary!$BB$3:$BB$8,Summary!$BB$3:$BB$8),_xlfn.RANK.AVG(Summary!AN$3:AN$8,Summary!AN$3:AN$8,0)),0)</f>
        <v>-0.85749292571254421</v>
      </c>
      <c r="AN53">
        <f ca="1">IFERROR(CORREL(_xlfn.RANK.AVG(Summary!$BB$3:$BB$8,Summary!$BB$3:$BB$8),_xlfn.RANK.AVG(Summary!AO$3:AO$8,Summary!AO$3:AO$8,0)),0)</f>
        <v>0</v>
      </c>
      <c r="AO53">
        <f ca="1">IFERROR(CORREL(_xlfn.RANK.AVG(Summary!$BB$3:$BB$8,Summary!$BB$3:$BB$8),_xlfn.RANK.AVG(Summary!AP$3:AP$8,Summary!AP$3:AP$8,0)),0)</f>
        <v>-0.76470588235294101</v>
      </c>
      <c r="AP53">
        <f ca="1">IFERROR(CORREL(_xlfn.RANK.AVG(Summary!$BB$3:$BB$8,Summary!$BB$3:$BB$8),_xlfn.RANK.AVG(Summary!AQ$3:AQ$8,Summary!AQ$3:AQ$8,0)),0)</f>
        <v>0</v>
      </c>
      <c r="AQ53">
        <f ca="1">IFERROR(CORREL(_xlfn.RANK.AVG(Summary!$BB$3:$BB$8,Summary!$BB$3:$BB$8),_xlfn.RANK.AVG(Summary!AR$3:AR$8,Summary!AR$3:AR$8,0)),0)</f>
        <v>-0.82352941176470573</v>
      </c>
      <c r="AR53">
        <f ca="1">IFERROR(CORREL(_xlfn.RANK.AVG(Summary!$BB$3:$BB$8,Summary!$BB$3:$BB$8),_xlfn.RANK.AVG(Summary!AS$3:AS$8,Summary!AS$3:AS$8,0)),0)</f>
        <v>0.44781107551989907</v>
      </c>
      <c r="AS53">
        <f ca="1">IFERROR(CORREL(_xlfn.RANK.AVG(Summary!$BB$3:$BB$8,Summary!$BB$3:$BB$8),_xlfn.RANK.AVG(Summary!AT$3:AT$8,Summary!AT$3:AT$8,0)),0)</f>
        <v>0</v>
      </c>
      <c r="AT53">
        <f ca="1">IFERROR(CORREL(_xlfn.RANK.AVG(Summary!$BB$3:$BB$8,Summary!$BB$3:$BB$8),_xlfn.RANK.AVG(Summary!AU$3:AU$8,Summary!AU$3:AU$8,0)),0)</f>
        <v>-0.78889349165554057</v>
      </c>
      <c r="AU53">
        <f ca="1">IFERROR(CORREL(_xlfn.RANK.AVG(Summary!$BB$3:$BB$8,Summary!$BB$3:$BB$8),_xlfn.RANK.AVG(Summary!AV$3:AV$8,Summary!AV$3:AV$8,0)),0)</f>
        <v>-0.77005137954212177</v>
      </c>
      <c r="AV53">
        <f ca="1">IFERROR(CORREL(_xlfn.RANK.AVG(Summary!$BB$3:$BB$8,Summary!$BB$3:$BB$8),_xlfn.RANK.AVG(Summary!AW$3:AW$8,Summary!AW$3:AW$8,0)),0)</f>
        <v>-0.77005137954212177</v>
      </c>
      <c r="AW53">
        <f ca="1">IFERROR(CORREL(_xlfn.RANK.AVG(Summary!$BB$3:$BB$8,Summary!$BB$3:$BB$8),_xlfn.RANK.AVG(Summary!AX$3:AX$8,Summary!AX$3:AX$8,0)),0)</f>
        <v>-0.77005137954212177</v>
      </c>
      <c r="AX53">
        <f ca="1">IFERROR(CORREL(_xlfn.RANK.AVG(Summary!$BB$3:$BB$8,Summary!$BB$3:$BB$8),_xlfn.RANK.AVG(Summary!AY$3:AY$8,Summary!AY$3:AY$8,0)),0)</f>
        <v>0.77005137954212177</v>
      </c>
      <c r="AY53">
        <f ca="1">IFERROR(CORREL(_xlfn.RANK.AVG(Summary!$BB$3:$BB$8,Summary!$BB$3:$BB$8),_xlfn.RANK.AVG(Summary!AZ$3:AZ$8,Summary!AZ$3:AZ$8,0)),0)</f>
        <v>-0.76470588235294101</v>
      </c>
      <c r="AZ53">
        <f ca="1">IFERROR(CORREL(_xlfn.RANK.AVG(Summary!$BB$3:$BB$8,Summary!$BB$3:$BB$8),_xlfn.RANK.AVG(Summary!BA$3:BA$8,Summary!BA$3:BA$8,0)),0)</f>
        <v>0</v>
      </c>
      <c r="BA53">
        <f ca="1">IFERROR(CORREL(_xlfn.RANK.AVG(Summary!$BB$3:$BB$8,Summary!$BB$3:$BB$8),_xlfn.RANK.AVG(Summary!BB$3:BB$8,Summary!BB$3:BB$8,0)),0)</f>
        <v>0.99999999999999989</v>
      </c>
      <c r="BB53">
        <f ca="1">IFERROR(CORREL(_xlfn.RANK.AVG(Summary!$BB$3:$BB$8,Summary!$BB$3:$BB$8),_xlfn.RANK.AVG(Summary!BC$3:BC$8,Summary!BC$3:BC$8,0)),0)</f>
        <v>0</v>
      </c>
      <c r="BC53">
        <f ca="1">IFERROR(CORREL(_xlfn.RANK.AVG(Summary!$BB$3:$BB$8,Summary!$BB$3:$BB$8),_xlfn.RANK.AVG(Summary!BD$3:BD$8,Summary!BD$3:BD$8,0)),0)</f>
        <v>5.8823529411764691E-2</v>
      </c>
      <c r="BD53">
        <f ca="1">IFERROR(CORREL(_xlfn.RANK.AVG(Summary!$BB$3:$BB$8,Summary!$BB$3:$BB$8),_xlfn.RANK.AVG(Summary!BE$3:BE$8,Summary!BE$3:BE$8,0)),0)</f>
        <v>0.47058823529411753</v>
      </c>
      <c r="BE53">
        <f ca="1">IFERROR(CORREL(_xlfn.RANK.AVG(Summary!$BB$3:$BB$8,Summary!$BB$3:$BB$8),_xlfn.RANK.AVG(Summary!BF$3:BF$8,Summary!BF$3:BF$8,0)),0)</f>
        <v>0.52941176470588225</v>
      </c>
      <c r="BF53">
        <f ca="1">IFERROR(CORREL(_xlfn.RANK.AVG(Summary!$BB$3:$BB$8,Summary!$BB$3:$BB$8),_xlfn.RANK.AVG(Summary!BG$3:BG$8,Summary!BG$3:BG$8,0)),0)</f>
        <v>0.94117647058823506</v>
      </c>
      <c r="BG53">
        <f ca="1">IFERROR(CORREL(_xlfn.RANK.AVG(Summary!$BB$3:$BB$8,Summary!$BB$3:$BB$8),_xlfn.RANK.AVG(Summary!BH$3:BH$8,Summary!BH$3:BH$8,0)),0)</f>
        <v>0.76470588235294101</v>
      </c>
      <c r="BH53">
        <f ca="1">IFERROR(CORREL(_xlfn.RANK.AVG(Summary!$BB$3:$BB$8,Summary!$BB$3:$BB$8),_xlfn.RANK.AVG(Summary!BI$3:BI$8,Summary!BI$3:BI$8,0)),0)</f>
        <v>0</v>
      </c>
      <c r="BI53">
        <f ca="1">IFERROR(CORREL(_xlfn.RANK.AVG(Summary!$BB$3:$BB$8,Summary!$BB$3:$BB$8),_xlfn.RANK.AVG(Summary!BJ$3:BJ$8,Summary!BJ$3:BJ$8,0)),0)</f>
        <v>0</v>
      </c>
      <c r="BJ53">
        <f ca="1">IFERROR(CORREL(_xlfn.RANK.AVG(Summary!$BB$3:$BB$8,Summary!$BB$3:$BB$8),_xlfn.RANK.AVG(Summary!BK$3:BK$8,Summary!BK$3:BK$8,0)),0)</f>
        <v>-0.82352941176470573</v>
      </c>
      <c r="BK53">
        <f ca="1">IFERROR(CORREL(_xlfn.RANK.AVG(Summary!$BB$3:$BB$8,Summary!$BB$3:$BB$8),_xlfn.RANK.AVG(Summary!BL$3:BL$8,Summary!BL$3:BL$8,0)),0)</f>
        <v>0.13284223283101429</v>
      </c>
      <c r="BL53">
        <f ca="1">IFERROR(CORREL(_xlfn.RANK.AVG(Summary!$BB$3:$BB$8,Summary!$BB$3:$BB$8),_xlfn.RANK.AVG(Summary!BM$3:BM$8,Summary!BM$3:BM$8,0)),0)</f>
        <v>0.52941176470588225</v>
      </c>
      <c r="BM53">
        <f ca="1">IFERROR(CORREL(_xlfn.RANK.AVG(Summary!$BB$3:$BB$8,Summary!$BB$3:$BB$8),_xlfn.RANK.AVG(Summary!BN$3:BN$8,Summary!BN$3:BN$8,0)),0)</f>
        <v>0.71649772083183849</v>
      </c>
      <c r="BN53">
        <f ca="1">IFERROR(CORREL(_xlfn.RANK.AVG(Summary!$BB$3:$BB$8,Summary!$BB$3:$BB$8),_xlfn.RANK.AVG(Summary!BO$3:BO$8,Summary!BO$3:BO$8,0)),0)</f>
        <v>0.29411764705882348</v>
      </c>
      <c r="BO53">
        <f ca="1">IFERROR(CORREL(_xlfn.RANK.AVG(Summary!$BB$3:$BB$8,Summary!$BB$3:$BB$8),_xlfn.RANK.AVG(Summary!BP$3:BP$8,Summary!BP$3:BP$8,0)),0)</f>
        <v>-0.52941176470588225</v>
      </c>
      <c r="BP53">
        <f ca="1">IFERROR(CORREL(_xlfn.RANK.AVG(Summary!$BB$3:$BB$8,Summary!$BB$3:$BB$8),_xlfn.RANK.AVG(Summary!BQ$3:BQ$8,Summary!BQ$3:BQ$8,0)),0)</f>
        <v>0</v>
      </c>
      <c r="BQ53">
        <f ca="1">IFERROR(CORREL(_xlfn.RANK.AVG(Summary!$BB$3:$BB$8,Summary!$BB$3:$BB$8),_xlfn.RANK.AVG(Summary!BR$3:BR$8,Summary!BR$3:BR$8,0)),0)</f>
        <v>5.8823529411764691E-2</v>
      </c>
      <c r="BR53">
        <f ca="1">IFERROR(CORREL(_xlfn.RANK.AVG(Summary!$BB$3:$BB$8,Summary!$BB$3:$BB$8),_xlfn.RANK.AVG(Summary!BS$3:BS$8,Summary!BS$3:BS$8,0)),0)</f>
        <v>0.82352941176470573</v>
      </c>
      <c r="BS53">
        <f ca="1">IFERROR(CORREL(_xlfn.RANK.AVG(Summary!$BB$3:$BB$8,Summary!$BB$3:$BB$8),_xlfn.RANK.AVG(Summary!BT$3:BT$8,Summary!BT$3:BT$8,0)),0)</f>
        <v>0.76470588235294101</v>
      </c>
      <c r="BT53">
        <f ca="1">IFERROR(CORREL(_xlfn.RANK.AVG(Summary!$BB$3:$BB$8,Summary!$BB$3:$BB$8),_xlfn.RANK.AVG(Summary!BU$3:BU$8,Summary!BU$3:BU$8,0)),0)</f>
        <v>-0.99999999999999989</v>
      </c>
      <c r="BU53">
        <f ca="1">IFERROR(CORREL(_xlfn.RANK.AVG(Summary!$BB$3:$BB$8,Summary!$BB$3:$BB$8),_xlfn.RANK.AVG(Summary!BV$3:BV$8,Summary!BV$3:BV$8,0)),0)</f>
        <v>0.29411764705882348</v>
      </c>
      <c r="BV53">
        <f ca="1">IFERROR(CORREL(_xlfn.RANK.AVG(Summary!$BB$3:$BB$8,Summary!$BB$3:$BB$8),_xlfn.RANK.AVG(Summary!BW$3:BW$8,Summary!BW$3:BW$8,0)),0)</f>
        <v>0</v>
      </c>
      <c r="BW53">
        <f ca="1">IFERROR(CORREL(_xlfn.RANK.AVG(Summary!$BB$3:$BB$8,Summary!$BB$3:$BB$8),_xlfn.RANK.AVG(Summary!BX$3:BX$8,Summary!BX$3:BX$8,0)),0)</f>
        <v>0.29411764705882348</v>
      </c>
      <c r="BX53">
        <f ca="1">IFERROR(CORREL(_xlfn.RANK.AVG(Summary!$BB$3:$BB$8,Summary!$BB$3:$BB$8),_xlfn.RANK.AVG(Summary!BY$3:BY$8,Summary!BY$3:BY$8,0)),0)</f>
        <v>0.99999999999999989</v>
      </c>
      <c r="BY53">
        <f ca="1">IFERROR(CORREL(_xlfn.RANK.AVG(Summary!$BB$3:$BB$8,Summary!$BB$3:$BB$8),_xlfn.RANK.AVG(Summary!BZ$3:BZ$8,Summary!BZ$3:BZ$8,0)),0)</f>
        <v>-0.77005137954212177</v>
      </c>
      <c r="BZ53">
        <f ca="1">IFERROR(CORREL(_xlfn.RANK.AVG(Summary!$BB$3:$BB$8,Summary!$BB$3:$BB$8),_xlfn.RANK.AVG(Summary!CA$3:CA$8,Summary!CA$3:CA$8,0)),0)</f>
        <v>-0.82352941176470573</v>
      </c>
      <c r="CA53">
        <f ca="1">IFERROR(CORREL(_xlfn.RANK.AVG(Summary!$BB$3:$BB$8,Summary!$BB$3:$BB$8),_xlfn.RANK.AVG(Summary!CB$3:CB$8,Summary!CB$3:CB$8,0)),0)</f>
        <v>-0.58823529411764697</v>
      </c>
    </row>
    <row r="54" spans="1:79">
      <c r="A54" s="4" t="s">
        <v>93</v>
      </c>
      <c r="B54">
        <f ca="1">IFERROR(CORREL(_xlfn.RANK.AVG(Summary!$BC$3:$BC$8,Summary!$BC$3:$BC$8),_xlfn.RANK.AVG(Summary!C$3:C$8,Summary!C$3:C$8,0)),0)</f>
        <v>0</v>
      </c>
      <c r="C54">
        <f ca="1">IFERROR(CORREL(_xlfn.RANK.AVG(Summary!$BC$3:$BC$8,Summary!$BC$3:$BC$8),_xlfn.RANK.AVG(Summary!D$3:D$8,Summary!D$3:D$8,0)),0)</f>
        <v>0</v>
      </c>
      <c r="D54">
        <f ca="1">IFERROR(CORREL(_xlfn.RANK.AVG(Summary!$BC$3:$BC$8,Summary!$BC$3:$BC$8),_xlfn.RANK.AVG(Summary!E$3:E$8,Summary!E$3:E$8,0)),0)</f>
        <v>0</v>
      </c>
      <c r="E54">
        <f ca="1">IFERROR(CORREL(_xlfn.RANK.AVG(Summary!$BC$3:$BC$8,Summary!$BC$3:$BC$8),_xlfn.RANK.AVG(Summary!F$3:F$8,Summary!F$3:F$8,0)),0)</f>
        <v>0</v>
      </c>
      <c r="F54">
        <f ca="1">IFERROR(CORREL(_xlfn.RANK.AVG(Summary!$BC$3:$BC$8,Summary!$BC$3:$BC$8),_xlfn.RANK.AVG(Summary!G$3:G$8,Summary!G$3:G$8,0)),0)</f>
        <v>0</v>
      </c>
      <c r="G54">
        <f ca="1">IFERROR(CORREL(_xlfn.RANK.AVG(Summary!$BC$3:$BC$8,Summary!$BC$3:$BC$8),_xlfn.RANK.AVG(Summary!H$3:H$8,Summary!H$3:H$8,0)),0)</f>
        <v>0</v>
      </c>
      <c r="H54">
        <f ca="1">IFERROR(CORREL(_xlfn.RANK.AVG(Summary!$BC$3:$BC$8,Summary!$BC$3:$BC$8),_xlfn.RANK.AVG(Summary!I$3:I$8,Summary!I$3:I$8,0)),0)</f>
        <v>0.21004201260420144</v>
      </c>
      <c r="I54">
        <f ca="1">IFERROR(CORREL(_xlfn.RANK.AVG(Summary!$BC$3:$BC$8,Summary!$BC$3:$BC$8),_xlfn.RANK.AVG(Summary!J$3:J$8,Summary!J$3:J$8,0)),0)</f>
        <v>0</v>
      </c>
      <c r="J54">
        <f ca="1">IFERROR(CORREL(_xlfn.RANK.AVG(Summary!$BC$3:$BC$8,Summary!$BC$3:$BC$8),_xlfn.RANK.AVG(Summary!K$3:K$8,Summary!K$3:K$8,0)),0)</f>
        <v>0</v>
      </c>
      <c r="K54">
        <f ca="1">IFERROR(CORREL(_xlfn.RANK.AVG(Summary!$BC$3:$BC$8,Summary!$BC$3:$BC$8),_xlfn.RANK.AVG(Summary!L$3:L$8,Summary!L$3:L$8,0)),0)</f>
        <v>0.21004201260420144</v>
      </c>
      <c r="L54">
        <f ca="1">IFERROR(CORREL(_xlfn.RANK.AVG(Summary!$BC$3:$BC$8,Summary!$BC$3:$BC$8),_xlfn.RANK.AVG(Summary!M$3:M$8,Summary!M$3:M$8,0)),0)</f>
        <v>0</v>
      </c>
      <c r="M54">
        <f ca="1">IFERROR(CORREL(_xlfn.RANK.AVG(Summary!$BC$3:$BC$8,Summary!$BC$3:$BC$8),_xlfn.RANK.AVG(Summary!N$3:N$8,Summary!N$3:N$8,0)),0)</f>
        <v>0.21004201260420144</v>
      </c>
      <c r="N54">
        <f ca="1">IFERROR(CORREL(_xlfn.RANK.AVG(Summary!$BC$3:$BC$8,Summary!$BC$3:$BC$8),_xlfn.RANK.AVG(Summary!O$3:O$8,Summary!O$3:O$8,0)),0)</f>
        <v>0.31622776601683794</v>
      </c>
      <c r="O54">
        <f ca="1">IFERROR(CORREL(_xlfn.RANK.AVG(Summary!$BC$3:$BC$8,Summary!$BC$3:$BC$8),_xlfn.RANK.AVG(Summary!P$3:P$8,Summary!P$3:P$8,0)),0)</f>
        <v>0.31622776601683794</v>
      </c>
      <c r="P54">
        <f ca="1">IFERROR(CORREL(_xlfn.RANK.AVG(Summary!$BC$3:$BC$8,Summary!$BC$3:$BC$8),_xlfn.RANK.AVG(Summary!Q$3:Q$8,Summary!Q$3:Q$8,0)),0)</f>
        <v>0.85280286542244166</v>
      </c>
      <c r="Q54">
        <f ca="1">IFERROR(CORREL(_xlfn.RANK.AVG(Summary!$BC$3:$BC$8,Summary!$BC$3:$BC$8),_xlfn.RANK.AVG(Summary!R$3:R$8,Summary!R$3:R$8,0)),0)</f>
        <v>-0.4898979485566356</v>
      </c>
      <c r="R54">
        <f ca="1">IFERROR(CORREL(_xlfn.RANK.AVG(Summary!$BC$3:$BC$8,Summary!$BC$3:$BC$8),_xlfn.RANK.AVG(Summary!S$3:S$8,Summary!S$3:S$8,0)),0)</f>
        <v>-0.2199706725320299</v>
      </c>
      <c r="S54">
        <f ca="1">IFERROR(CORREL(_xlfn.RANK.AVG(Summary!$BC$3:$BC$8,Summary!$BC$3:$BC$8),_xlfn.RANK.AVG(Summary!T$3:T$8,Summary!T$3:T$8,0)),0)</f>
        <v>-0.4898979485566356</v>
      </c>
      <c r="T54">
        <f ca="1">IFERROR(CORREL(_xlfn.RANK.AVG(Summary!$BC$3:$BC$8,Summary!$BC$3:$BC$8),_xlfn.RANK.AVG(Summary!U$3:U$8,Summary!U$3:U$8,0)),0)</f>
        <v>0.4898979485566356</v>
      </c>
      <c r="U54">
        <f ca="1">IFERROR(CORREL(_xlfn.RANK.AVG(Summary!$BC$3:$BC$8,Summary!$BC$3:$BC$8),_xlfn.RANK.AVG(Summary!V$3:V$8,Summary!V$3:V$8,0)),0)</f>
        <v>0.31622776601683794</v>
      </c>
      <c r="V54">
        <f ca="1">IFERROR(CORREL(_xlfn.RANK.AVG(Summary!$BC$3:$BC$8,Summary!$BC$3:$BC$8),_xlfn.RANK.AVG(Summary!W$3:W$8,Summary!W$3:W$8,0)),0)</f>
        <v>0.85280286542244166</v>
      </c>
      <c r="W54">
        <f ca="1">IFERROR(CORREL(_xlfn.RANK.AVG(Summary!$BC$3:$BC$8,Summary!$BC$3:$BC$8),_xlfn.RANK.AVG(Summary!X$3:X$8,Summary!X$3:X$8,0)),0)</f>
        <v>0</v>
      </c>
      <c r="X54">
        <f ca="1">IFERROR(CORREL(_xlfn.RANK.AVG(Summary!$BC$3:$BC$8,Summary!$BC$3:$BC$8),_xlfn.RANK.AVG(Summary!Y$3:Y$8,Summary!Y$3:Y$8,0)),0)</f>
        <v>-0.84016805041680576</v>
      </c>
      <c r="Y54">
        <f ca="1">IFERROR(CORREL(_xlfn.RANK.AVG(Summary!$BC$3:$BC$8,Summary!$BC$3:$BC$8),_xlfn.RANK.AVG(Summary!Z$3:Z$8,Summary!Z$3:Z$8,0)),0)</f>
        <v>0.4898979485566356</v>
      </c>
      <c r="Z54">
        <f ca="1">IFERROR(CORREL(_xlfn.RANK.AVG(Summary!$BC$3:$BC$8,Summary!$BC$3:$BC$8),_xlfn.RANK.AVG(Summary!AA$3:AA$8,Summary!AA$3:AA$8,0)),0)</f>
        <v>0</v>
      </c>
      <c r="AA54">
        <f ca="1">IFERROR(CORREL(_xlfn.RANK.AVG(Summary!$BC$3:$BC$8,Summary!$BC$3:$BC$8),_xlfn.RANK.AVG(Summary!AB$3:AB$8,Summary!AB$3:AB$8,0)),0)</f>
        <v>-0.2199706725320299</v>
      </c>
      <c r="AB54">
        <f ca="1">IFERROR(CORREL(_xlfn.RANK.AVG(Summary!$BC$3:$BC$8,Summary!$BC$3:$BC$8),_xlfn.RANK.AVG(Summary!AC$3:AC$8,Summary!AC$3:AC$8,0)),0)</f>
        <v>0</v>
      </c>
      <c r="AC54">
        <f ca="1">IFERROR(CORREL(_xlfn.RANK.AVG(Summary!$BC$3:$BC$8,Summary!$BC$3:$BC$8),_xlfn.RANK.AVG(Summary!AD$3:AD$8,Summary!AD$3:AD$8,0)),0)</f>
        <v>0.4898979485566356</v>
      </c>
      <c r="AD54">
        <f ca="1">IFERROR(CORREL(_xlfn.RANK.AVG(Summary!$BC$3:$BC$8,Summary!$BC$3:$BC$8),_xlfn.RANK.AVG(Summary!AE$3:AE$8,Summary!AE$3:AE$8,0)),0)</f>
        <v>0.84016805041680576</v>
      </c>
      <c r="AE54">
        <f ca="1">IFERROR(CORREL(_xlfn.RANK.AVG(Summary!$BC$3:$BC$8,Summary!$BC$3:$BC$8),_xlfn.RANK.AVG(Summary!AF$3:AF$8,Summary!AF$3:AF$8,0)),0)</f>
        <v>0</v>
      </c>
      <c r="AF54">
        <f ca="1">IFERROR(CORREL(_xlfn.RANK.AVG(Summary!$BC$3:$BC$8,Summary!$BC$3:$BC$8),_xlfn.RANK.AVG(Summary!AG$3:AG$8,Summary!AG$3:AG$8,0)),0)</f>
        <v>0</v>
      </c>
      <c r="AG54">
        <f ca="1">IFERROR(CORREL(_xlfn.RANK.AVG(Summary!$BC$3:$BC$8,Summary!$BC$3:$BC$8),_xlfn.RANK.AVG(Summary!AH$3:AH$8,Summary!AH$3:AH$8,0)),0)</f>
        <v>0.31622776601683794</v>
      </c>
      <c r="AH54">
        <f ca="1">IFERROR(CORREL(_xlfn.RANK.AVG(Summary!$BC$3:$BC$8,Summary!$BC$3:$BC$8),_xlfn.RANK.AVG(Summary!AI$3:AI$8,Summary!AI$3:AI$8,0)),0)</f>
        <v>-0.4898979485566356</v>
      </c>
      <c r="AI54">
        <f ca="1">IFERROR(CORREL(_xlfn.RANK.AVG(Summary!$BC$3:$BC$8,Summary!$BC$3:$BC$8),_xlfn.RANK.AVG(Summary!AJ$3:AJ$8,Summary!AJ$3:AJ$8,0)),0)</f>
        <v>-0.36742346141747667</v>
      </c>
      <c r="AJ54">
        <f ca="1">IFERROR(CORREL(_xlfn.RANK.AVG(Summary!$BC$3:$BC$8,Summary!$BC$3:$BC$8),_xlfn.RANK.AVG(Summary!AK$3:AK$8,Summary!AK$3:AK$8,0)),0)</f>
        <v>0</v>
      </c>
      <c r="AK54">
        <f ca="1">IFERROR(CORREL(_xlfn.RANK.AVG(Summary!$BC$3:$BC$8,Summary!$BC$3:$BC$8),_xlfn.RANK.AVG(Summary!AL$3:AL$8,Summary!AL$3:AL$8,0)),0)</f>
        <v>-0.31622776601683794</v>
      </c>
      <c r="AL54">
        <f ca="1">IFERROR(CORREL(_xlfn.RANK.AVG(Summary!$BC$3:$BC$8,Summary!$BC$3:$BC$8),_xlfn.RANK.AVG(Summary!AM$3:AM$8,Summary!AM$3:AM$8,0)),0)</f>
        <v>0.85280286542244166</v>
      </c>
      <c r="AM54">
        <f ca="1">IFERROR(CORREL(_xlfn.RANK.AVG(Summary!$BC$3:$BC$8,Summary!$BC$3:$BC$8),_xlfn.RANK.AVG(Summary!AN$3:AN$8,Summary!AN$3:AN$8,0)),0)</f>
        <v>-0.4898979485566356</v>
      </c>
      <c r="AN54">
        <f ca="1">IFERROR(CORREL(_xlfn.RANK.AVG(Summary!$BC$3:$BC$8,Summary!$BC$3:$BC$8),_xlfn.RANK.AVG(Summary!AO$3:AO$8,Summary!AO$3:AO$8,0)),0)</f>
        <v>0</v>
      </c>
      <c r="AO54">
        <f ca="1">IFERROR(CORREL(_xlfn.RANK.AVG(Summary!$BC$3:$BC$8,Summary!$BC$3:$BC$8),_xlfn.RANK.AVG(Summary!AP$3:AP$8,Summary!AP$3:AP$8,0)),0)</f>
        <v>0.42008402520840288</v>
      </c>
      <c r="AP54">
        <f ca="1">IFERROR(CORREL(_xlfn.RANK.AVG(Summary!$BC$3:$BC$8,Summary!$BC$3:$BC$8),_xlfn.RANK.AVG(Summary!AQ$3:AQ$8,Summary!AQ$3:AQ$8,0)),0)</f>
        <v>0</v>
      </c>
      <c r="AQ54">
        <f ca="1">IFERROR(CORREL(_xlfn.RANK.AVG(Summary!$BC$3:$BC$8,Summary!$BC$3:$BC$8),_xlfn.RANK.AVG(Summary!AR$3:AR$8,Summary!AR$3:AR$8,0)),0)</f>
        <v>0.42008402520840288</v>
      </c>
      <c r="AR54">
        <f ca="1">IFERROR(CORREL(_xlfn.RANK.AVG(Summary!$BC$3:$BC$8,Summary!$BC$3:$BC$8),_xlfn.RANK.AVG(Summary!AS$3:AS$8,Summary!AS$3:AS$8,0)),0)</f>
        <v>-0.85280286542244166</v>
      </c>
      <c r="AS54">
        <f ca="1">IFERROR(CORREL(_xlfn.RANK.AVG(Summary!$BC$3:$BC$8,Summary!$BC$3:$BC$8),_xlfn.RANK.AVG(Summary!AT$3:AT$8,Summary!AT$3:AT$8,0)),0)</f>
        <v>0</v>
      </c>
      <c r="AT54">
        <f ca="1">IFERROR(CORREL(_xlfn.RANK.AVG(Summary!$BC$3:$BC$8,Summary!$BC$3:$BC$8),_xlfn.RANK.AVG(Summary!AU$3:AU$8,Summary!AU$3:AU$8,0)),0)</f>
        <v>-0.4898979485566356</v>
      </c>
      <c r="AU54">
        <f ca="1">IFERROR(CORREL(_xlfn.RANK.AVG(Summary!$BC$3:$BC$8,Summary!$BC$3:$BC$8),_xlfn.RANK.AVG(Summary!AV$3:AV$8,Summary!AV$3:AV$8,0)),0)</f>
        <v>0.2199706725320299</v>
      </c>
      <c r="AV54">
        <f ca="1">IFERROR(CORREL(_xlfn.RANK.AVG(Summary!$BC$3:$BC$8,Summary!$BC$3:$BC$8),_xlfn.RANK.AVG(Summary!AW$3:AW$8,Summary!AW$3:AW$8,0)),0)</f>
        <v>0.2199706725320299</v>
      </c>
      <c r="AW54">
        <f ca="1">IFERROR(CORREL(_xlfn.RANK.AVG(Summary!$BC$3:$BC$8,Summary!$BC$3:$BC$8),_xlfn.RANK.AVG(Summary!AX$3:AX$8,Summary!AX$3:AX$8,0)),0)</f>
        <v>0.2199706725320299</v>
      </c>
      <c r="AX54">
        <f ca="1">IFERROR(CORREL(_xlfn.RANK.AVG(Summary!$BC$3:$BC$8,Summary!$BC$3:$BC$8),_xlfn.RANK.AVG(Summary!AY$3:AY$8,Summary!AY$3:AY$8,0)),0)</f>
        <v>-0.2199706725320299</v>
      </c>
      <c r="AY54">
        <f ca="1">IFERROR(CORREL(_xlfn.RANK.AVG(Summary!$BC$3:$BC$8,Summary!$BC$3:$BC$8),_xlfn.RANK.AVG(Summary!AZ$3:AZ$8,Summary!AZ$3:AZ$8,0)),0)</f>
        <v>-0.21004201260420144</v>
      </c>
      <c r="AZ54">
        <f ca="1">IFERROR(CORREL(_xlfn.RANK.AVG(Summary!$BC$3:$BC$8,Summary!$BC$3:$BC$8),_xlfn.RANK.AVG(Summary!BA$3:BA$8,Summary!BA$3:BA$8,0)),0)</f>
        <v>0</v>
      </c>
      <c r="BA54">
        <f ca="1">IFERROR(CORREL(_xlfn.RANK.AVG(Summary!$BC$3:$BC$8,Summary!$BC$3:$BC$8),_xlfn.RANK.AVG(Summary!BB$3:BB$8,Summary!BB$3:BB$8,0)),0)</f>
        <v>0</v>
      </c>
      <c r="BB54">
        <f ca="1">IFERROR(CORREL(_xlfn.RANK.AVG(Summary!$BC$3:$BC$8,Summary!$BC$3:$BC$8),_xlfn.RANK.AVG(Summary!BC$3:BC$8,Summary!BC$3:BC$8,0)),0)</f>
        <v>0.99999999999999978</v>
      </c>
      <c r="BC54">
        <f ca="1">IFERROR(CORREL(_xlfn.RANK.AVG(Summary!$BC$3:$BC$8,Summary!$BC$3:$BC$8),_xlfn.RANK.AVG(Summary!BD$3:BD$8,Summary!BD$3:BD$8,0)),0)</f>
        <v>0.84016805041680576</v>
      </c>
      <c r="BD54">
        <f ca="1">IFERROR(CORREL(_xlfn.RANK.AVG(Summary!$BC$3:$BC$8,Summary!$BC$3:$BC$8),_xlfn.RANK.AVG(Summary!BE$3:BE$8,Summary!BE$3:BE$8,0)),0)</f>
        <v>-0.84016805041680576</v>
      </c>
      <c r="BE54">
        <f ca="1">IFERROR(CORREL(_xlfn.RANK.AVG(Summary!$BC$3:$BC$8,Summary!$BC$3:$BC$8),_xlfn.RANK.AVG(Summary!BF$3:BF$8,Summary!BF$3:BF$8,0)),0)</f>
        <v>-0.84016805041680576</v>
      </c>
      <c r="BF54">
        <f ca="1">IFERROR(CORREL(_xlfn.RANK.AVG(Summary!$BC$3:$BC$8,Summary!$BC$3:$BC$8),_xlfn.RANK.AVG(Summary!BG$3:BG$8,Summary!BG$3:BG$8,0)),0)</f>
        <v>-0.21004201260420144</v>
      </c>
      <c r="BG54">
        <f ca="1">IFERROR(CORREL(_xlfn.RANK.AVG(Summary!$BC$3:$BC$8,Summary!$BC$3:$BC$8),_xlfn.RANK.AVG(Summary!BH$3:BH$8,Summary!BH$3:BH$8,0)),0)</f>
        <v>0.21004201260420144</v>
      </c>
      <c r="BH54">
        <f ca="1">IFERROR(CORREL(_xlfn.RANK.AVG(Summary!$BC$3:$BC$8,Summary!$BC$3:$BC$8),_xlfn.RANK.AVG(Summary!BI$3:BI$8,Summary!BI$3:BI$8,0)),0)</f>
        <v>0</v>
      </c>
      <c r="BI54">
        <f ca="1">IFERROR(CORREL(_xlfn.RANK.AVG(Summary!$BC$3:$BC$8,Summary!$BC$3:$BC$8),_xlfn.RANK.AVG(Summary!BJ$3:BJ$8,Summary!BJ$3:BJ$8,0)),0)</f>
        <v>0</v>
      </c>
      <c r="BJ54">
        <f ca="1">IFERROR(CORREL(_xlfn.RANK.AVG(Summary!$BC$3:$BC$8,Summary!$BC$3:$BC$8),_xlfn.RANK.AVG(Summary!BK$3:BK$8,Summary!BK$3:BK$8,0)),0)</f>
        <v>0.42008402520840288</v>
      </c>
      <c r="BK54">
        <f ca="1">IFERROR(CORREL(_xlfn.RANK.AVG(Summary!$BC$3:$BC$8,Summary!$BC$3:$BC$8),_xlfn.RANK.AVG(Summary!BL$3:BL$8,Summary!BL$3:BL$8,0)),0)</f>
        <v>-0.63245553203367588</v>
      </c>
      <c r="BL54">
        <f ca="1">IFERROR(CORREL(_xlfn.RANK.AVG(Summary!$BC$3:$BC$8,Summary!$BC$3:$BC$8),_xlfn.RANK.AVG(Summary!BM$3:BM$8,Summary!BM$3:BM$8,0)),0)</f>
        <v>-0.84016805041680576</v>
      </c>
      <c r="BM54">
        <f ca="1">IFERROR(CORREL(_xlfn.RANK.AVG(Summary!$BC$3:$BC$8,Summary!$BC$3:$BC$8),_xlfn.RANK.AVG(Summary!BN$3:BN$8,Summary!BN$3:BN$8,0)),0)</f>
        <v>0.10660035817780521</v>
      </c>
      <c r="BN54">
        <f ca="1">IFERROR(CORREL(_xlfn.RANK.AVG(Summary!$BC$3:$BC$8,Summary!$BC$3:$BC$8),_xlfn.RANK.AVG(Summary!BO$3:BO$8,Summary!BO$3:BO$8,0)),0)</f>
        <v>-0.63012603781260434</v>
      </c>
      <c r="BO54">
        <f ca="1">IFERROR(CORREL(_xlfn.RANK.AVG(Summary!$BC$3:$BC$8,Summary!$BC$3:$BC$8),_xlfn.RANK.AVG(Summary!BP$3:BP$8,Summary!BP$3:BP$8,0)),0)</f>
        <v>-0.84016805041680576</v>
      </c>
      <c r="BP54">
        <f ca="1">IFERROR(CORREL(_xlfn.RANK.AVG(Summary!$BC$3:$BC$8,Summary!$BC$3:$BC$8),_xlfn.RANK.AVG(Summary!BQ$3:BQ$8,Summary!BQ$3:BQ$8,0)),0)</f>
        <v>0.99999999999999978</v>
      </c>
      <c r="BQ54">
        <f ca="1">IFERROR(CORREL(_xlfn.RANK.AVG(Summary!$BC$3:$BC$8,Summary!$BC$3:$BC$8),_xlfn.RANK.AVG(Summary!BR$3:BR$8,Summary!BR$3:BR$8,0)),0)</f>
        <v>0.84016805041680576</v>
      </c>
      <c r="BR54">
        <f ca="1">IFERROR(CORREL(_xlfn.RANK.AVG(Summary!$BC$3:$BC$8,Summary!$BC$3:$BC$8),_xlfn.RANK.AVG(Summary!BS$3:BS$8,Summary!BS$3:BS$8,0)),0)</f>
        <v>-0.42008402520840288</v>
      </c>
      <c r="BS54">
        <f ca="1">IFERROR(CORREL(_xlfn.RANK.AVG(Summary!$BC$3:$BC$8,Summary!$BC$3:$BC$8),_xlfn.RANK.AVG(Summary!BT$3:BT$8,Summary!BT$3:BT$8,0)),0)</f>
        <v>0.21004201260420144</v>
      </c>
      <c r="BT54">
        <f ca="1">IFERROR(CORREL(_xlfn.RANK.AVG(Summary!$BC$3:$BC$8,Summary!$BC$3:$BC$8),_xlfn.RANK.AVG(Summary!BU$3:BU$8,Summary!BU$3:BU$8,0)),0)</f>
        <v>0</v>
      </c>
      <c r="BU54">
        <f ca="1">IFERROR(CORREL(_xlfn.RANK.AVG(Summary!$BC$3:$BC$8,Summary!$BC$3:$BC$8),_xlfn.RANK.AVG(Summary!BV$3:BV$8,Summary!BV$3:BV$8,0)),0)</f>
        <v>0</v>
      </c>
      <c r="BV54">
        <f ca="1">IFERROR(CORREL(_xlfn.RANK.AVG(Summary!$BC$3:$BC$8,Summary!$BC$3:$BC$8),_xlfn.RANK.AVG(Summary!BW$3:BW$8,Summary!BW$3:BW$8,0)),0)</f>
        <v>0</v>
      </c>
      <c r="BW54">
        <f ca="1">IFERROR(CORREL(_xlfn.RANK.AVG(Summary!$BC$3:$BC$8,Summary!$BC$3:$BC$8),_xlfn.RANK.AVG(Summary!BX$3:BX$8,Summary!BX$3:BX$8,0)),0)</f>
        <v>0</v>
      </c>
      <c r="BX54">
        <f ca="1">IFERROR(CORREL(_xlfn.RANK.AVG(Summary!$BC$3:$BC$8,Summary!$BC$3:$BC$8),_xlfn.RANK.AVG(Summary!BY$3:BY$8,Summary!BY$3:BY$8,0)),0)</f>
        <v>0</v>
      </c>
      <c r="BY54">
        <f ca="1">IFERROR(CORREL(_xlfn.RANK.AVG(Summary!$BC$3:$BC$8,Summary!$BC$3:$BC$8),_xlfn.RANK.AVG(Summary!BZ$3:BZ$8,Summary!BZ$3:BZ$8,0)),0)</f>
        <v>0.2199706725320299</v>
      </c>
      <c r="BZ54">
        <f ca="1">IFERROR(CORREL(_xlfn.RANK.AVG(Summary!$BC$3:$BC$8,Summary!$BC$3:$BC$8),_xlfn.RANK.AVG(Summary!CA$3:CA$8,Summary!CA$3:CA$8,0)),0)</f>
        <v>-0.42008402520840288</v>
      </c>
      <c r="CA54">
        <f ca="1">IFERROR(CORREL(_xlfn.RANK.AVG(Summary!$BC$3:$BC$8,Summary!$BC$3:$BC$8),_xlfn.RANK.AVG(Summary!CB$3:CB$8,Summary!CB$3:CB$8,0)),0)</f>
        <v>0.63012603781260434</v>
      </c>
    </row>
    <row r="55" spans="1:79">
      <c r="A55" s="4" t="s">
        <v>94</v>
      </c>
      <c r="B55">
        <f ca="1">IFERROR(CORREL(_xlfn.RANK.AVG(Summary!$BD$3:$BD$8,Summary!$BD$3:$BD$8),_xlfn.RANK.AVG(Summary!C$3:C$8,Summary!C$3:C$8,0)),0)</f>
        <v>-8.9562215103979811E-2</v>
      </c>
      <c r="C55">
        <f ca="1">IFERROR(CORREL(_xlfn.RANK.AVG(Summary!$BD$3:$BD$8,Summary!$BD$3:$BD$8),_xlfn.RANK.AVG(Summary!D$3:D$8,Summary!D$3:D$8,0)),0)</f>
        <v>-8.9562215103979811E-2</v>
      </c>
      <c r="D55">
        <f ca="1">IFERROR(CORREL(_xlfn.RANK.AVG(Summary!$BD$3:$BD$8,Summary!$BD$3:$BD$8),_xlfn.RANK.AVG(Summary!E$3:E$8,Summary!E$3:E$8,0)),0)</f>
        <v>-5.8823529411764691E-2</v>
      </c>
      <c r="E55">
        <f ca="1">IFERROR(CORREL(_xlfn.RANK.AVG(Summary!$BD$3:$BD$8,Summary!$BD$3:$BD$8),_xlfn.RANK.AVG(Summary!F$3:F$8,Summary!F$3:F$8,0)),0)</f>
        <v>5.8823529411764691E-2</v>
      </c>
      <c r="F55">
        <f ca="1">IFERROR(CORREL(_xlfn.RANK.AVG(Summary!$BD$3:$BD$8,Summary!$BD$3:$BD$8),_xlfn.RANK.AVG(Summary!G$3:G$8,Summary!G$3:G$8,0)),0)</f>
        <v>-5.8823529411764691E-2</v>
      </c>
      <c r="G55">
        <f ca="1">IFERROR(CORREL(_xlfn.RANK.AVG(Summary!$BD$3:$BD$8,Summary!$BD$3:$BD$8),_xlfn.RANK.AVG(Summary!H$3:H$8,Summary!H$3:H$8,0)),0)</f>
        <v>-5.8823529411764691E-2</v>
      </c>
      <c r="H55">
        <f ca="1">IFERROR(CORREL(_xlfn.RANK.AVG(Summary!$BD$3:$BD$8,Summary!$BD$3:$BD$8),_xlfn.RANK.AVG(Summary!I$3:I$8,Summary!I$3:I$8,0)),0)</f>
        <v>0.23529411764705876</v>
      </c>
      <c r="I55">
        <f ca="1">IFERROR(CORREL(_xlfn.RANK.AVG(Summary!$BD$3:$BD$8,Summary!$BD$3:$BD$8),_xlfn.RANK.AVG(Summary!J$3:J$8,Summary!J$3:J$8,0)),0)</f>
        <v>-5.8823529411764691E-2</v>
      </c>
      <c r="J55">
        <f ca="1">IFERROR(CORREL(_xlfn.RANK.AVG(Summary!$BD$3:$BD$8,Summary!$BD$3:$BD$8),_xlfn.RANK.AVG(Summary!K$3:K$8,Summary!K$3:K$8,0)),0)</f>
        <v>-0.11764705882352938</v>
      </c>
      <c r="K55">
        <f ca="1">IFERROR(CORREL(_xlfn.RANK.AVG(Summary!$BD$3:$BD$8,Summary!$BD$3:$BD$8),_xlfn.RANK.AVG(Summary!L$3:L$8,Summary!L$3:L$8,0)),0)</f>
        <v>0.23529411764705876</v>
      </c>
      <c r="L55">
        <f ca="1">IFERROR(CORREL(_xlfn.RANK.AVG(Summary!$BD$3:$BD$8,Summary!$BD$3:$BD$8),_xlfn.RANK.AVG(Summary!M$3:M$8,Summary!M$3:M$8,0)),0)</f>
        <v>-5.8823529411764691E-2</v>
      </c>
      <c r="M55">
        <f ca="1">IFERROR(CORREL(_xlfn.RANK.AVG(Summary!$BD$3:$BD$8,Summary!$BD$3:$BD$8),_xlfn.RANK.AVG(Summary!N$3:N$8,Summary!N$3:N$8,0)),0)</f>
        <v>0.23529411764705876</v>
      </c>
      <c r="N55">
        <f ca="1">IFERROR(CORREL(_xlfn.RANK.AVG(Summary!$BD$3:$BD$8,Summary!$BD$3:$BD$8),_xlfn.RANK.AVG(Summary!O$3:O$8,Summary!O$3:O$8,0)),0)</f>
        <v>-0.13284223283101429</v>
      </c>
      <c r="O55">
        <f ca="1">IFERROR(CORREL(_xlfn.RANK.AVG(Summary!$BD$3:$BD$8,Summary!$BD$3:$BD$8),_xlfn.RANK.AVG(Summary!P$3:P$8,Summary!P$3:P$8,0)),0)</f>
        <v>-0.13284223283101429</v>
      </c>
      <c r="P55">
        <f ca="1">IFERROR(CORREL(_xlfn.RANK.AVG(Summary!$BD$3:$BD$8,Summary!$BD$3:$BD$8),_xlfn.RANK.AVG(Summary!Q$3:Q$8,Summary!Q$3:Q$8,0)),0)</f>
        <v>0.80605993593581826</v>
      </c>
      <c r="Q55">
        <f ca="1">IFERROR(CORREL(_xlfn.RANK.AVG(Summary!$BD$3:$BD$8,Summary!$BD$3:$BD$8),_xlfn.RANK.AVG(Summary!R$3:R$8,Summary!R$3:R$8,0)),0)</f>
        <v>-0.30869745325651587</v>
      </c>
      <c r="R55">
        <f ca="1">IFERROR(CORREL(_xlfn.RANK.AVG(Summary!$BD$3:$BD$8,Summary!$BD$3:$BD$8),_xlfn.RANK.AVG(Summary!S$3:S$8,Summary!S$3:S$8,0)),0)</f>
        <v>-0.21561438627179408</v>
      </c>
      <c r="S55">
        <f ca="1">IFERROR(CORREL(_xlfn.RANK.AVG(Summary!$BD$3:$BD$8,Summary!$BD$3:$BD$8),_xlfn.RANK.AVG(Summary!T$3:T$8,Summary!T$3:T$8,0)),0)</f>
        <v>-0.51449575542752646</v>
      </c>
      <c r="T55">
        <f ca="1">IFERROR(CORREL(_xlfn.RANK.AVG(Summary!$BD$3:$BD$8,Summary!$BD$3:$BD$8),_xlfn.RANK.AVG(Summary!U$3:U$8,Summary!U$3:U$8,0)),0)</f>
        <v>0.30869745325651587</v>
      </c>
      <c r="U55">
        <f ca="1">IFERROR(CORREL(_xlfn.RANK.AVG(Summary!$BD$3:$BD$8,Summary!$BD$3:$BD$8),_xlfn.RANK.AVG(Summary!V$3:V$8,Summary!V$3:V$8,0)),0)</f>
        <v>0.66421116415507142</v>
      </c>
      <c r="V55">
        <f ca="1">IFERROR(CORREL(_xlfn.RANK.AVG(Summary!$BD$3:$BD$8,Summary!$BD$3:$BD$8),_xlfn.RANK.AVG(Summary!W$3:W$8,Summary!W$3:W$8,0)),0)</f>
        <v>0.62693550572785861</v>
      </c>
      <c r="W55">
        <f ca="1">IFERROR(CORREL(_xlfn.RANK.AVG(Summary!$BD$3:$BD$8,Summary!$BD$3:$BD$8),_xlfn.RANK.AVG(Summary!X$3:X$8,Summary!X$3:X$8,0)),0)</f>
        <v>-0.11764705882352938</v>
      </c>
      <c r="X55">
        <f ca="1">IFERROR(CORREL(_xlfn.RANK.AVG(Summary!$BD$3:$BD$8,Summary!$BD$3:$BD$8),_xlfn.RANK.AVG(Summary!Y$3:Y$8,Summary!Y$3:Y$8,0)),0)</f>
        <v>-0.82352941176470573</v>
      </c>
      <c r="Y55">
        <f ca="1">IFERROR(CORREL(_xlfn.RANK.AVG(Summary!$BD$3:$BD$8,Summary!$BD$3:$BD$8),_xlfn.RANK.AVG(Summary!Z$3:Z$8,Summary!Z$3:Z$8,0)),0)</f>
        <v>0.51449575542752646</v>
      </c>
      <c r="Z55">
        <f ca="1">IFERROR(CORREL(_xlfn.RANK.AVG(Summary!$BD$3:$BD$8,Summary!$BD$3:$BD$8),_xlfn.RANK.AVG(Summary!AA$3:AA$8,Summary!AA$3:AA$8,0)),0)</f>
        <v>0</v>
      </c>
      <c r="AA55">
        <f ca="1">IFERROR(CORREL(_xlfn.RANK.AVG(Summary!$BD$3:$BD$8,Summary!$BD$3:$BD$8),_xlfn.RANK.AVG(Summary!AB$3:AB$8,Summary!AB$3:AB$8,0)),0)</f>
        <v>-0.21561438627179408</v>
      </c>
      <c r="AB55">
        <f ca="1">IFERROR(CORREL(_xlfn.RANK.AVG(Summary!$BD$3:$BD$8,Summary!$BD$3:$BD$8),_xlfn.RANK.AVG(Summary!AC$3:AC$8,Summary!AC$3:AC$8,0)),0)</f>
        <v>0</v>
      </c>
      <c r="AC55">
        <f ca="1">IFERROR(CORREL(_xlfn.RANK.AVG(Summary!$BD$3:$BD$8,Summary!$BD$3:$BD$8),_xlfn.RANK.AVG(Summary!AD$3:AD$8,Summary!AD$3:AD$8,0)),0)</f>
        <v>0.51449575542752646</v>
      </c>
      <c r="AD55">
        <f ca="1">IFERROR(CORREL(_xlfn.RANK.AVG(Summary!$BD$3:$BD$8,Summary!$BD$3:$BD$8),_xlfn.RANK.AVG(Summary!AE$3:AE$8,Summary!AE$3:AE$8,0)),0)</f>
        <v>0.58823529411764697</v>
      </c>
      <c r="AE55">
        <f ca="1">IFERROR(CORREL(_xlfn.RANK.AVG(Summary!$BD$3:$BD$8,Summary!$BD$3:$BD$8),_xlfn.RANK.AVG(Summary!AF$3:AF$8,Summary!AF$3:AF$8,0)),0)</f>
        <v>0</v>
      </c>
      <c r="AF55">
        <f ca="1">IFERROR(CORREL(_xlfn.RANK.AVG(Summary!$BD$3:$BD$8,Summary!$BD$3:$BD$8),_xlfn.RANK.AVG(Summary!AG$3:AG$8,Summary!AG$3:AG$8,0)),0)</f>
        <v>8.9562215103979811E-2</v>
      </c>
      <c r="AG55">
        <f ca="1">IFERROR(CORREL(_xlfn.RANK.AVG(Summary!$BD$3:$BD$8,Summary!$BD$3:$BD$8),_xlfn.RANK.AVG(Summary!AH$3:AH$8,Summary!AH$3:AH$8,0)),0)</f>
        <v>0.66421116415507142</v>
      </c>
      <c r="AH55">
        <f ca="1">IFERROR(CORREL(_xlfn.RANK.AVG(Summary!$BD$3:$BD$8,Summary!$BD$3:$BD$8),_xlfn.RANK.AVG(Summary!AI$3:AI$8,Summary!AI$3:AI$8,0)),0)</f>
        <v>-0.30869745325651587</v>
      </c>
      <c r="AI55">
        <f ca="1">IFERROR(CORREL(_xlfn.RANK.AVG(Summary!$BD$3:$BD$8,Summary!$BD$3:$BD$8),_xlfn.RANK.AVG(Summary!AJ$3:AJ$8,Summary!AJ$3:AJ$8,0)),0)</f>
        <v>-0.17149858514250882</v>
      </c>
      <c r="AJ55">
        <f ca="1">IFERROR(CORREL(_xlfn.RANK.AVG(Summary!$BD$3:$BD$8,Summary!$BD$3:$BD$8),_xlfn.RANK.AVG(Summary!AK$3:AK$8,Summary!AK$3:AK$8,0)),0)</f>
        <v>0</v>
      </c>
      <c r="AK55">
        <f ca="1">IFERROR(CORREL(_xlfn.RANK.AVG(Summary!$BD$3:$BD$8,Summary!$BD$3:$BD$8),_xlfn.RANK.AVG(Summary!AL$3:AL$8,Summary!AL$3:AL$8,0)),0)</f>
        <v>-0.66421116415507142</v>
      </c>
      <c r="AL55">
        <f ca="1">IFERROR(CORREL(_xlfn.RANK.AVG(Summary!$BD$3:$BD$8,Summary!$BD$3:$BD$8),_xlfn.RANK.AVG(Summary!AM$3:AM$8,Summary!AM$3:AM$8,0)),0)</f>
        <v>0.80605993593581826</v>
      </c>
      <c r="AM55">
        <f ca="1">IFERROR(CORREL(_xlfn.RANK.AVG(Summary!$BD$3:$BD$8,Summary!$BD$3:$BD$8),_xlfn.RANK.AVG(Summary!AN$3:AN$8,Summary!AN$3:AN$8,0)),0)</f>
        <v>-0.51449575542752646</v>
      </c>
      <c r="AN55">
        <f ca="1">IFERROR(CORREL(_xlfn.RANK.AVG(Summary!$BD$3:$BD$8,Summary!$BD$3:$BD$8),_xlfn.RANK.AVG(Summary!AO$3:AO$8,Summary!AO$3:AO$8,0)),0)</f>
        <v>0</v>
      </c>
      <c r="AO55">
        <f ca="1">IFERROR(CORREL(_xlfn.RANK.AVG(Summary!$BD$3:$BD$8,Summary!$BD$3:$BD$8),_xlfn.RANK.AVG(Summary!AP$3:AP$8,Summary!AP$3:AP$8,0)),0)</f>
        <v>0.52941176470588225</v>
      </c>
      <c r="AP55">
        <f ca="1">IFERROR(CORREL(_xlfn.RANK.AVG(Summary!$BD$3:$BD$8,Summary!$BD$3:$BD$8),_xlfn.RANK.AVG(Summary!AQ$3:AQ$8,Summary!AQ$3:AQ$8,0)),0)</f>
        <v>0</v>
      </c>
      <c r="AQ55">
        <f ca="1">IFERROR(CORREL(_xlfn.RANK.AVG(Summary!$BD$3:$BD$8,Summary!$BD$3:$BD$8),_xlfn.RANK.AVG(Summary!AR$3:AR$8,Summary!AR$3:AR$8,0)),0)</f>
        <v>0.35294117647058815</v>
      </c>
      <c r="AR55">
        <f ca="1">IFERROR(CORREL(_xlfn.RANK.AVG(Summary!$BD$3:$BD$8,Summary!$BD$3:$BD$8),_xlfn.RANK.AVG(Summary!AS$3:AS$8,Summary!AS$3:AS$8,0)),0)</f>
        <v>-0.80605993593581826</v>
      </c>
      <c r="AS55">
        <f ca="1">IFERROR(CORREL(_xlfn.RANK.AVG(Summary!$BD$3:$BD$8,Summary!$BD$3:$BD$8),_xlfn.RANK.AVG(Summary!AT$3:AT$8,Summary!AT$3:AT$8,0)),0)</f>
        <v>0</v>
      </c>
      <c r="AT55">
        <f ca="1">IFERROR(CORREL(_xlfn.RANK.AVG(Summary!$BD$3:$BD$8,Summary!$BD$3:$BD$8),_xlfn.RANK.AVG(Summary!AU$3:AU$8,Summary!AU$3:AU$8,0)),0)</f>
        <v>-0.30869745325651587</v>
      </c>
      <c r="AU55">
        <f ca="1">IFERROR(CORREL(_xlfn.RANK.AVG(Summary!$BD$3:$BD$8,Summary!$BD$3:$BD$8),_xlfn.RANK.AVG(Summary!AV$3:AV$8,Summary!AV$3:AV$8,0)),0)</f>
        <v>0.21561438627179408</v>
      </c>
      <c r="AV55">
        <f ca="1">IFERROR(CORREL(_xlfn.RANK.AVG(Summary!$BD$3:$BD$8,Summary!$BD$3:$BD$8),_xlfn.RANK.AVG(Summary!AW$3:AW$8,Summary!AW$3:AW$8,0)),0)</f>
        <v>0.21561438627179408</v>
      </c>
      <c r="AW55">
        <f ca="1">IFERROR(CORREL(_xlfn.RANK.AVG(Summary!$BD$3:$BD$8,Summary!$BD$3:$BD$8),_xlfn.RANK.AVG(Summary!AX$3:AX$8,Summary!AX$3:AX$8,0)),0)</f>
        <v>0.21561438627179408</v>
      </c>
      <c r="AX55">
        <f ca="1">IFERROR(CORREL(_xlfn.RANK.AVG(Summary!$BD$3:$BD$8,Summary!$BD$3:$BD$8),_xlfn.RANK.AVG(Summary!AY$3:AY$8,Summary!AY$3:AY$8,0)),0)</f>
        <v>-0.21561438627179408</v>
      </c>
      <c r="AY55">
        <f ca="1">IFERROR(CORREL(_xlfn.RANK.AVG(Summary!$BD$3:$BD$8,Summary!$BD$3:$BD$8),_xlfn.RANK.AVG(Summary!AZ$3:AZ$8,Summary!AZ$3:AZ$8,0)),0)</f>
        <v>-0.23529411764705876</v>
      </c>
      <c r="AZ55">
        <f ca="1">IFERROR(CORREL(_xlfn.RANK.AVG(Summary!$BD$3:$BD$8,Summary!$BD$3:$BD$8),_xlfn.RANK.AVG(Summary!BA$3:BA$8,Summary!BA$3:BA$8,0)),0)</f>
        <v>0</v>
      </c>
      <c r="BA55">
        <f ca="1">IFERROR(CORREL(_xlfn.RANK.AVG(Summary!$BD$3:$BD$8,Summary!$BD$3:$BD$8),_xlfn.RANK.AVG(Summary!BB$3:BB$8,Summary!BB$3:BB$8,0)),0)</f>
        <v>5.8823529411764691E-2</v>
      </c>
      <c r="BB55">
        <f ca="1">IFERROR(CORREL(_xlfn.RANK.AVG(Summary!$BD$3:$BD$8,Summary!$BD$3:$BD$8),_xlfn.RANK.AVG(Summary!BC$3:BC$8,Summary!BC$3:BC$8,0)),0)</f>
        <v>0.84016805041680576</v>
      </c>
      <c r="BC55">
        <f ca="1">IFERROR(CORREL(_xlfn.RANK.AVG(Summary!$BD$3:$BD$8,Summary!$BD$3:$BD$8),_xlfn.RANK.AVG(Summary!BD$3:BD$8,Summary!BD$3:BD$8,0)),0)</f>
        <v>0.99999999999999989</v>
      </c>
      <c r="BD55">
        <f ca="1">IFERROR(CORREL(_xlfn.RANK.AVG(Summary!$BD$3:$BD$8,Summary!$BD$3:$BD$8),_xlfn.RANK.AVG(Summary!BE$3:BE$8,Summary!BE$3:BE$8,0)),0)</f>
        <v>-0.82352941176470573</v>
      </c>
      <c r="BE55">
        <f ca="1">IFERROR(CORREL(_xlfn.RANK.AVG(Summary!$BD$3:$BD$8,Summary!$BD$3:$BD$8),_xlfn.RANK.AVG(Summary!BF$3:BF$8,Summary!BF$3:BF$8,0)),0)</f>
        <v>-0.64705882352941158</v>
      </c>
      <c r="BF55">
        <f ca="1">IFERROR(CORREL(_xlfn.RANK.AVG(Summary!$BD$3:$BD$8,Summary!$BD$3:$BD$8),_xlfn.RANK.AVG(Summary!BG$3:BG$8,Summary!BG$3:BG$8,0)),0)</f>
        <v>-5.8823529411764691E-2</v>
      </c>
      <c r="BG55">
        <f ca="1">IFERROR(CORREL(_xlfn.RANK.AVG(Summary!$BD$3:$BD$8,Summary!$BD$3:$BD$8),_xlfn.RANK.AVG(Summary!BH$3:BH$8,Summary!BH$3:BH$8,0)),0)</f>
        <v>0.23529411764705876</v>
      </c>
      <c r="BH55">
        <f ca="1">IFERROR(CORREL(_xlfn.RANK.AVG(Summary!$BD$3:$BD$8,Summary!$BD$3:$BD$8),_xlfn.RANK.AVG(Summary!BI$3:BI$8,Summary!BI$3:BI$8,0)),0)</f>
        <v>0</v>
      </c>
      <c r="BI55">
        <f ca="1">IFERROR(CORREL(_xlfn.RANK.AVG(Summary!$BD$3:$BD$8,Summary!$BD$3:$BD$8),_xlfn.RANK.AVG(Summary!BJ$3:BJ$8,Summary!BJ$3:BJ$8,0)),0)</f>
        <v>0</v>
      </c>
      <c r="BJ55">
        <f ca="1">IFERROR(CORREL(_xlfn.RANK.AVG(Summary!$BD$3:$BD$8,Summary!$BD$3:$BD$8),_xlfn.RANK.AVG(Summary!BK$3:BK$8,Summary!BK$3:BK$8,0)),0)</f>
        <v>0.35294117647058815</v>
      </c>
      <c r="BK55">
        <f ca="1">IFERROR(CORREL(_xlfn.RANK.AVG(Summary!$BD$3:$BD$8,Summary!$BD$3:$BD$8),_xlfn.RANK.AVG(Summary!BL$3:BL$8,Summary!BL$3:BL$8,0)),0)</f>
        <v>-0.66421116415507142</v>
      </c>
      <c r="BL55">
        <f ca="1">IFERROR(CORREL(_xlfn.RANK.AVG(Summary!$BD$3:$BD$8,Summary!$BD$3:$BD$8),_xlfn.RANK.AVG(Summary!BM$3:BM$8,Summary!BM$3:BM$8,0)),0)</f>
        <v>-0.64705882352941158</v>
      </c>
      <c r="BM55">
        <f ca="1">IFERROR(CORREL(_xlfn.RANK.AVG(Summary!$BD$3:$BD$8,Summary!$BD$3:$BD$8),_xlfn.RANK.AVG(Summary!BN$3:BN$8,Summary!BN$3:BN$8,0)),0)</f>
        <v>8.9562215103979811E-2</v>
      </c>
      <c r="BN55">
        <f ca="1">IFERROR(CORREL(_xlfn.RANK.AVG(Summary!$BD$3:$BD$8,Summary!$BD$3:$BD$8),_xlfn.RANK.AVG(Summary!BO$3:BO$8,Summary!BO$3:BO$8,0)),0)</f>
        <v>-0.23529411764705876</v>
      </c>
      <c r="BO55">
        <f ca="1">IFERROR(CORREL(_xlfn.RANK.AVG(Summary!$BD$3:$BD$8,Summary!$BD$3:$BD$8),_xlfn.RANK.AVG(Summary!BP$3:BP$8,Summary!BP$3:BP$8,0)),0)</f>
        <v>-0.76470588235294101</v>
      </c>
      <c r="BP55">
        <f ca="1">IFERROR(CORREL(_xlfn.RANK.AVG(Summary!$BD$3:$BD$8,Summary!$BD$3:$BD$8),_xlfn.RANK.AVG(Summary!BQ$3:BQ$8,Summary!BQ$3:BQ$8,0)),0)</f>
        <v>0.84016805041680576</v>
      </c>
      <c r="BQ55">
        <f ca="1">IFERROR(CORREL(_xlfn.RANK.AVG(Summary!$BD$3:$BD$8,Summary!$BD$3:$BD$8),_xlfn.RANK.AVG(Summary!BR$3:BR$8,Summary!BR$3:BR$8,0)),0)</f>
        <v>0.99999999999999989</v>
      </c>
      <c r="BR55">
        <f ca="1">IFERROR(CORREL(_xlfn.RANK.AVG(Summary!$BD$3:$BD$8,Summary!$BD$3:$BD$8),_xlfn.RANK.AVG(Summary!BS$3:BS$8,Summary!BS$3:BS$8,0)),0)</f>
        <v>-0.11764705882352938</v>
      </c>
      <c r="BS55">
        <f ca="1">IFERROR(CORREL(_xlfn.RANK.AVG(Summary!$BD$3:$BD$8,Summary!$BD$3:$BD$8),_xlfn.RANK.AVG(Summary!BT$3:BT$8,Summary!BT$3:BT$8,0)),0)</f>
        <v>0.23529411764705876</v>
      </c>
      <c r="BT55">
        <f ca="1">IFERROR(CORREL(_xlfn.RANK.AVG(Summary!$BD$3:$BD$8,Summary!$BD$3:$BD$8),_xlfn.RANK.AVG(Summary!BU$3:BU$8,Summary!BU$3:BU$8,0)),0)</f>
        <v>-5.8823529411764691E-2</v>
      </c>
      <c r="BU55">
        <f ca="1">IFERROR(CORREL(_xlfn.RANK.AVG(Summary!$BD$3:$BD$8,Summary!$BD$3:$BD$8),_xlfn.RANK.AVG(Summary!BV$3:BV$8,Summary!BV$3:BV$8,0)),0)</f>
        <v>5.8823529411764691E-2</v>
      </c>
      <c r="BV55">
        <f ca="1">IFERROR(CORREL(_xlfn.RANK.AVG(Summary!$BD$3:$BD$8,Summary!$BD$3:$BD$8),_xlfn.RANK.AVG(Summary!BW$3:BW$8,Summary!BW$3:BW$8,0)),0)</f>
        <v>0</v>
      </c>
      <c r="BW55">
        <f ca="1">IFERROR(CORREL(_xlfn.RANK.AVG(Summary!$BD$3:$BD$8,Summary!$BD$3:$BD$8),_xlfn.RANK.AVG(Summary!BX$3:BX$8,Summary!BX$3:BX$8,0)),0)</f>
        <v>5.8823529411764691E-2</v>
      </c>
      <c r="BX55">
        <f ca="1">IFERROR(CORREL(_xlfn.RANK.AVG(Summary!$BD$3:$BD$8,Summary!$BD$3:$BD$8),_xlfn.RANK.AVG(Summary!BY$3:BY$8,Summary!BY$3:BY$8,0)),0)</f>
        <v>5.8823529411764691E-2</v>
      </c>
      <c r="BY55">
        <f ca="1">IFERROR(CORREL(_xlfn.RANK.AVG(Summary!$BD$3:$BD$8,Summary!$BD$3:$BD$8),_xlfn.RANK.AVG(Summary!BZ$3:BZ$8,Summary!BZ$3:BZ$8,0)),0)</f>
        <v>0.21561438627179408</v>
      </c>
      <c r="BZ55">
        <f ca="1">IFERROR(CORREL(_xlfn.RANK.AVG(Summary!$BD$3:$BD$8,Summary!$BD$3:$BD$8),_xlfn.RANK.AVG(Summary!CA$3:CA$8,Summary!CA$3:CA$8,0)),0)</f>
        <v>-0.35294117647058815</v>
      </c>
      <c r="CA55">
        <f ca="1">IFERROR(CORREL(_xlfn.RANK.AVG(Summary!$BD$3:$BD$8,Summary!$BD$3:$BD$8),_xlfn.RANK.AVG(Summary!CB$3:CB$8,Summary!CB$3:CB$8,0)),0)</f>
        <v>0.76470588235294101</v>
      </c>
    </row>
    <row r="56" spans="1:79">
      <c r="A56" s="4" t="s">
        <v>95</v>
      </c>
      <c r="B56">
        <f ca="1">IFERROR(CORREL(_xlfn.RANK.AVG(Summary!$BE$3:$BE$8,Summary!$BE$3:$BE$8),_xlfn.RANK.AVG(Summary!C$3:C$8,Summary!C$3:C$8,0)),0)</f>
        <v>-0.44781107551989907</v>
      </c>
      <c r="C56">
        <f ca="1">IFERROR(CORREL(_xlfn.RANK.AVG(Summary!$BE$3:$BE$8,Summary!$BE$3:$BE$8),_xlfn.RANK.AVG(Summary!D$3:D$8,Summary!D$3:D$8,0)),0)</f>
        <v>-0.44781107551989907</v>
      </c>
      <c r="D56">
        <f ca="1">IFERROR(CORREL(_xlfn.RANK.AVG(Summary!$BE$3:$BE$8,Summary!$BE$3:$BE$8),_xlfn.RANK.AVG(Summary!E$3:E$8,Summary!E$3:E$8,0)),0)</f>
        <v>-0.47058823529411753</v>
      </c>
      <c r="E56">
        <f ca="1">IFERROR(CORREL(_xlfn.RANK.AVG(Summary!$BE$3:$BE$8,Summary!$BE$3:$BE$8),_xlfn.RANK.AVG(Summary!F$3:F$8,Summary!F$3:F$8,0)),0)</f>
        <v>0.11764705882352938</v>
      </c>
      <c r="F56">
        <f ca="1">IFERROR(CORREL(_xlfn.RANK.AVG(Summary!$BE$3:$BE$8,Summary!$BE$3:$BE$8),_xlfn.RANK.AVG(Summary!G$3:G$8,Summary!G$3:G$8,0)),0)</f>
        <v>-0.47058823529411753</v>
      </c>
      <c r="G56">
        <f ca="1">IFERROR(CORREL(_xlfn.RANK.AVG(Summary!$BE$3:$BE$8,Summary!$BE$3:$BE$8),_xlfn.RANK.AVG(Summary!H$3:H$8,Summary!H$3:H$8,0)),0)</f>
        <v>-0.47058823529411753</v>
      </c>
      <c r="H56">
        <f ca="1">IFERROR(CORREL(_xlfn.RANK.AVG(Summary!$BE$3:$BE$8,Summary!$BE$3:$BE$8),_xlfn.RANK.AVG(Summary!I$3:I$8,Summary!I$3:I$8,0)),0)</f>
        <v>0.17647058823529407</v>
      </c>
      <c r="I56">
        <f ca="1">IFERROR(CORREL(_xlfn.RANK.AVG(Summary!$BE$3:$BE$8,Summary!$BE$3:$BE$8),_xlfn.RANK.AVG(Summary!J$3:J$8,Summary!J$3:J$8,0)),0)</f>
        <v>-0.47058823529411753</v>
      </c>
      <c r="J56">
        <f ca="1">IFERROR(CORREL(_xlfn.RANK.AVG(Summary!$BE$3:$BE$8,Summary!$BE$3:$BE$8),_xlfn.RANK.AVG(Summary!K$3:K$8,Summary!K$3:K$8,0)),0)</f>
        <v>-0.41176470588235287</v>
      </c>
      <c r="K56">
        <f ca="1">IFERROR(CORREL(_xlfn.RANK.AVG(Summary!$BE$3:$BE$8,Summary!$BE$3:$BE$8),_xlfn.RANK.AVG(Summary!L$3:L$8,Summary!L$3:L$8,0)),0)</f>
        <v>0.17647058823529407</v>
      </c>
      <c r="L56">
        <f ca="1">IFERROR(CORREL(_xlfn.RANK.AVG(Summary!$BE$3:$BE$8,Summary!$BE$3:$BE$8),_xlfn.RANK.AVG(Summary!M$3:M$8,Summary!M$3:M$8,0)),0)</f>
        <v>-0.11764705882352938</v>
      </c>
      <c r="M56">
        <f ca="1">IFERROR(CORREL(_xlfn.RANK.AVG(Summary!$BE$3:$BE$8,Summary!$BE$3:$BE$8),_xlfn.RANK.AVG(Summary!N$3:N$8,Summary!N$3:N$8,0)),0)</f>
        <v>0.17647058823529407</v>
      </c>
      <c r="N56">
        <f ca="1">IFERROR(CORREL(_xlfn.RANK.AVG(Summary!$BE$3:$BE$8,Summary!$BE$3:$BE$8),_xlfn.RANK.AVG(Summary!O$3:O$8,Summary!O$3:O$8,0)),0)</f>
        <v>0.13284223283101429</v>
      </c>
      <c r="O56">
        <f ca="1">IFERROR(CORREL(_xlfn.RANK.AVG(Summary!$BE$3:$BE$8,Summary!$BE$3:$BE$8),_xlfn.RANK.AVG(Summary!P$3:P$8,Summary!P$3:P$8,0)),0)</f>
        <v>0.13284223283101429</v>
      </c>
      <c r="P56">
        <f ca="1">IFERROR(CORREL(_xlfn.RANK.AVG(Summary!$BE$3:$BE$8,Summary!$BE$3:$BE$8),_xlfn.RANK.AVG(Summary!Q$3:Q$8,Summary!Q$3:Q$8,0)),0)</f>
        <v>-0.98518436614377791</v>
      </c>
      <c r="Q56">
        <f ca="1">IFERROR(CORREL(_xlfn.RANK.AVG(Summary!$BE$3:$BE$8,Summary!$BE$3:$BE$8),_xlfn.RANK.AVG(Summary!R$3:R$8,Summary!R$3:R$8,0)),0)</f>
        <v>-3.4299717028501764E-2</v>
      </c>
      <c r="R56">
        <f ca="1">IFERROR(CORREL(_xlfn.RANK.AVG(Summary!$BE$3:$BE$8,Summary!$BE$3:$BE$8),_xlfn.RANK.AVG(Summary!S$3:S$8,Summary!S$3:S$8,0)),0)</f>
        <v>-0.27721849663516379</v>
      </c>
      <c r="S56">
        <f ca="1">IFERROR(CORREL(_xlfn.RANK.AVG(Summary!$BE$3:$BE$8,Summary!$BE$3:$BE$8),_xlfn.RANK.AVG(Summary!T$3:T$8,Summary!T$3:T$8,0)),0)</f>
        <v>3.4299717028501764E-2</v>
      </c>
      <c r="T56">
        <f ca="1">IFERROR(CORREL(_xlfn.RANK.AVG(Summary!$BE$3:$BE$8,Summary!$BE$3:$BE$8),_xlfn.RANK.AVG(Summary!U$3:U$8,Summary!U$3:U$8,0)),0)</f>
        <v>3.4299717028501764E-2</v>
      </c>
      <c r="U56">
        <f ca="1">IFERROR(CORREL(_xlfn.RANK.AVG(Summary!$BE$3:$BE$8,Summary!$BE$3:$BE$8),_xlfn.RANK.AVG(Summary!V$3:V$8,Summary!V$3:V$8,0)),0)</f>
        <v>-0.13284223283101429</v>
      </c>
      <c r="V56">
        <f ca="1">IFERROR(CORREL(_xlfn.RANK.AVG(Summary!$BE$3:$BE$8,Summary!$BE$3:$BE$8),_xlfn.RANK.AVG(Summary!W$3:W$8,Summary!W$3:W$8,0)),0)</f>
        <v>-0.92547622274112473</v>
      </c>
      <c r="W56">
        <f ca="1">IFERROR(CORREL(_xlfn.RANK.AVG(Summary!$BE$3:$BE$8,Summary!$BE$3:$BE$8),_xlfn.RANK.AVG(Summary!X$3:X$8,Summary!X$3:X$8,0)),0)</f>
        <v>0.52941176470588225</v>
      </c>
      <c r="X56">
        <f ca="1">IFERROR(CORREL(_xlfn.RANK.AVG(Summary!$BE$3:$BE$8,Summary!$BE$3:$BE$8),_xlfn.RANK.AVG(Summary!Y$3:Y$8,Summary!Y$3:Y$8,0)),0)</f>
        <v>0.99999999999999989</v>
      </c>
      <c r="Y56">
        <f ca="1">IFERROR(CORREL(_xlfn.RANK.AVG(Summary!$BE$3:$BE$8,Summary!$BE$3:$BE$8),_xlfn.RANK.AVG(Summary!Z$3:Z$8,Summary!Z$3:Z$8,0)),0)</f>
        <v>-3.4299717028501764E-2</v>
      </c>
      <c r="Z56">
        <f ca="1">IFERROR(CORREL(_xlfn.RANK.AVG(Summary!$BE$3:$BE$8,Summary!$BE$3:$BE$8),_xlfn.RANK.AVG(Summary!AA$3:AA$8,Summary!AA$3:AA$8,0)),0)</f>
        <v>0</v>
      </c>
      <c r="AA56">
        <f ca="1">IFERROR(CORREL(_xlfn.RANK.AVG(Summary!$BE$3:$BE$8,Summary!$BE$3:$BE$8),_xlfn.RANK.AVG(Summary!AB$3:AB$8,Summary!AB$3:AB$8,0)),0)</f>
        <v>0.58523904845201247</v>
      </c>
      <c r="AB56">
        <f ca="1">IFERROR(CORREL(_xlfn.RANK.AVG(Summary!$BE$3:$BE$8,Summary!$BE$3:$BE$8),_xlfn.RANK.AVG(Summary!AC$3:AC$8,Summary!AC$3:AC$8,0)),0)</f>
        <v>0</v>
      </c>
      <c r="AC56">
        <f ca="1">IFERROR(CORREL(_xlfn.RANK.AVG(Summary!$BE$3:$BE$8,Summary!$BE$3:$BE$8),_xlfn.RANK.AVG(Summary!AD$3:AD$8,Summary!AD$3:AD$8,0)),0)</f>
        <v>-3.4299717028501764E-2</v>
      </c>
      <c r="AD56">
        <f ca="1">IFERROR(CORREL(_xlfn.RANK.AVG(Summary!$BE$3:$BE$8,Summary!$BE$3:$BE$8),_xlfn.RANK.AVG(Summary!AE$3:AE$8,Summary!AE$3:AE$8,0)),0)</f>
        <v>-0.88235294117647045</v>
      </c>
      <c r="AE56">
        <f ca="1">IFERROR(CORREL(_xlfn.RANK.AVG(Summary!$BE$3:$BE$8,Summary!$BE$3:$BE$8),_xlfn.RANK.AVG(Summary!AF$3:AF$8,Summary!AF$3:AF$8,0)),0)</f>
        <v>0</v>
      </c>
      <c r="AF56">
        <f ca="1">IFERROR(CORREL(_xlfn.RANK.AVG(Summary!$BE$3:$BE$8,Summary!$BE$3:$BE$8),_xlfn.RANK.AVG(Summary!AG$3:AG$8,Summary!AG$3:AG$8,0)),0)</f>
        <v>-0.50751921892255225</v>
      </c>
      <c r="AG56">
        <f ca="1">IFERROR(CORREL(_xlfn.RANK.AVG(Summary!$BE$3:$BE$8,Summary!$BE$3:$BE$8),_xlfn.RANK.AVG(Summary!AH$3:AH$8,Summary!AH$3:AH$8,0)),0)</f>
        <v>-0.13284223283101429</v>
      </c>
      <c r="AH56">
        <f ca="1">IFERROR(CORREL(_xlfn.RANK.AVG(Summary!$BE$3:$BE$8,Summary!$BE$3:$BE$8),_xlfn.RANK.AVG(Summary!AI$3:AI$8,Summary!AI$3:AI$8,0)),0)</f>
        <v>-3.4299717028501764E-2</v>
      </c>
      <c r="AI56">
        <f ca="1">IFERROR(CORREL(_xlfn.RANK.AVG(Summary!$BE$3:$BE$8,Summary!$BE$3:$BE$8),_xlfn.RANK.AVG(Summary!AJ$3:AJ$8,Summary!AJ$3:AJ$8,0)),0)</f>
        <v>0.51449575542752646</v>
      </c>
      <c r="AJ56">
        <f ca="1">IFERROR(CORREL(_xlfn.RANK.AVG(Summary!$BE$3:$BE$8,Summary!$BE$3:$BE$8),_xlfn.RANK.AVG(Summary!AK$3:AK$8,Summary!AK$3:AK$8,0)),0)</f>
        <v>0</v>
      </c>
      <c r="AK56">
        <f ca="1">IFERROR(CORREL(_xlfn.RANK.AVG(Summary!$BE$3:$BE$8,Summary!$BE$3:$BE$8),_xlfn.RANK.AVG(Summary!AL$3:AL$8,Summary!AL$3:AL$8,0)),0)</f>
        <v>0.13284223283101429</v>
      </c>
      <c r="AL56">
        <f ca="1">IFERROR(CORREL(_xlfn.RANK.AVG(Summary!$BE$3:$BE$8,Summary!$BE$3:$BE$8),_xlfn.RANK.AVG(Summary!AM$3:AM$8,Summary!AM$3:AM$8,0)),0)</f>
        <v>-0.98518436614377791</v>
      </c>
      <c r="AM56">
        <f ca="1">IFERROR(CORREL(_xlfn.RANK.AVG(Summary!$BE$3:$BE$8,Summary!$BE$3:$BE$8),_xlfn.RANK.AVG(Summary!AN$3:AN$8,Summary!AN$3:AN$8,0)),0)</f>
        <v>3.4299717028501764E-2</v>
      </c>
      <c r="AN56">
        <f ca="1">IFERROR(CORREL(_xlfn.RANK.AVG(Summary!$BE$3:$BE$8,Summary!$BE$3:$BE$8),_xlfn.RANK.AVG(Summary!AO$3:AO$8,Summary!AO$3:AO$8,0)),0)</f>
        <v>0</v>
      </c>
      <c r="AO56">
        <f ca="1">IFERROR(CORREL(_xlfn.RANK.AVG(Summary!$BE$3:$BE$8,Summary!$BE$3:$BE$8),_xlfn.RANK.AVG(Summary!AP$3:AP$8,Summary!AP$3:AP$8,0)),0)</f>
        <v>-0.82352941176470573</v>
      </c>
      <c r="AP56">
        <f ca="1">IFERROR(CORREL(_xlfn.RANK.AVG(Summary!$BE$3:$BE$8,Summary!$BE$3:$BE$8),_xlfn.RANK.AVG(Summary!AQ$3:AQ$8,Summary!AQ$3:AQ$8,0)),0)</f>
        <v>0</v>
      </c>
      <c r="AQ56">
        <f ca="1">IFERROR(CORREL(_xlfn.RANK.AVG(Summary!$BE$3:$BE$8,Summary!$BE$3:$BE$8),_xlfn.RANK.AVG(Summary!AR$3:AR$8,Summary!AR$3:AR$8,0)),0)</f>
        <v>-0.76470588235294101</v>
      </c>
      <c r="AR56">
        <f ca="1">IFERROR(CORREL(_xlfn.RANK.AVG(Summary!$BE$3:$BE$8,Summary!$BE$3:$BE$8),_xlfn.RANK.AVG(Summary!AS$3:AS$8,Summary!AS$3:AS$8,0)),0)</f>
        <v>0.98518436614377791</v>
      </c>
      <c r="AS56">
        <f ca="1">IFERROR(CORREL(_xlfn.RANK.AVG(Summary!$BE$3:$BE$8,Summary!$BE$3:$BE$8),_xlfn.RANK.AVG(Summary!AT$3:AT$8,Summary!AT$3:AT$8,0)),0)</f>
        <v>0</v>
      </c>
      <c r="AT56">
        <f ca="1">IFERROR(CORREL(_xlfn.RANK.AVG(Summary!$BE$3:$BE$8,Summary!$BE$3:$BE$8),_xlfn.RANK.AVG(Summary!AU$3:AU$8,Summary!AU$3:AU$8,0)),0)</f>
        <v>-3.4299717028501764E-2</v>
      </c>
      <c r="AU56">
        <f ca="1">IFERROR(CORREL(_xlfn.RANK.AVG(Summary!$BE$3:$BE$8,Summary!$BE$3:$BE$8),_xlfn.RANK.AVG(Summary!AV$3:AV$8,Summary!AV$3:AV$8,0)),0)</f>
        <v>-0.58523904845201247</v>
      </c>
      <c r="AV56">
        <f ca="1">IFERROR(CORREL(_xlfn.RANK.AVG(Summary!$BE$3:$BE$8,Summary!$BE$3:$BE$8),_xlfn.RANK.AVG(Summary!AW$3:AW$8,Summary!AW$3:AW$8,0)),0)</f>
        <v>-0.58523904845201247</v>
      </c>
      <c r="AW56">
        <f ca="1">IFERROR(CORREL(_xlfn.RANK.AVG(Summary!$BE$3:$BE$8,Summary!$BE$3:$BE$8),_xlfn.RANK.AVG(Summary!AX$3:AX$8,Summary!AX$3:AX$8,0)),0)</f>
        <v>-0.58523904845201247</v>
      </c>
      <c r="AX56">
        <f ca="1">IFERROR(CORREL(_xlfn.RANK.AVG(Summary!$BE$3:$BE$8,Summary!$BE$3:$BE$8),_xlfn.RANK.AVG(Summary!AY$3:AY$8,Summary!AY$3:AY$8,0)),0)</f>
        <v>0.58523904845201247</v>
      </c>
      <c r="AY56">
        <f ca="1">IFERROR(CORREL(_xlfn.RANK.AVG(Summary!$BE$3:$BE$8,Summary!$BE$3:$BE$8),_xlfn.RANK.AVG(Summary!AZ$3:AZ$8,Summary!AZ$3:AZ$8,0)),0)</f>
        <v>-0.17647058823529407</v>
      </c>
      <c r="AZ56">
        <f ca="1">IFERROR(CORREL(_xlfn.RANK.AVG(Summary!$BE$3:$BE$8,Summary!$BE$3:$BE$8),_xlfn.RANK.AVG(Summary!BA$3:BA$8,Summary!BA$3:BA$8,0)),0)</f>
        <v>0</v>
      </c>
      <c r="BA56">
        <f ca="1">IFERROR(CORREL(_xlfn.RANK.AVG(Summary!$BE$3:$BE$8,Summary!$BE$3:$BE$8),_xlfn.RANK.AVG(Summary!BB$3:BB$8,Summary!BB$3:BB$8,0)),0)</f>
        <v>0.47058823529411753</v>
      </c>
      <c r="BB56">
        <f ca="1">IFERROR(CORREL(_xlfn.RANK.AVG(Summary!$BE$3:$BE$8,Summary!$BE$3:$BE$8),_xlfn.RANK.AVG(Summary!BC$3:BC$8,Summary!BC$3:BC$8,0)),0)</f>
        <v>-0.84016805041680576</v>
      </c>
      <c r="BC56">
        <f ca="1">IFERROR(CORREL(_xlfn.RANK.AVG(Summary!$BE$3:$BE$8,Summary!$BE$3:$BE$8),_xlfn.RANK.AVG(Summary!BD$3:BD$8,Summary!BD$3:BD$8,0)),0)</f>
        <v>-0.82352941176470573</v>
      </c>
      <c r="BD56">
        <f ca="1">IFERROR(CORREL(_xlfn.RANK.AVG(Summary!$BE$3:$BE$8,Summary!$BE$3:$BE$8),_xlfn.RANK.AVG(Summary!BE$3:BE$8,Summary!BE$3:BE$8,0)),0)</f>
        <v>0.99999999999999989</v>
      </c>
      <c r="BE56">
        <f ca="1">IFERROR(CORREL(_xlfn.RANK.AVG(Summary!$BE$3:$BE$8,Summary!$BE$3:$BE$8),_xlfn.RANK.AVG(Summary!BF$3:BF$8,Summary!BF$3:BF$8,0)),0)</f>
        <v>0.94117647058823506</v>
      </c>
      <c r="BF56">
        <f ca="1">IFERROR(CORREL(_xlfn.RANK.AVG(Summary!$BE$3:$BE$8,Summary!$BE$3:$BE$8),_xlfn.RANK.AVG(Summary!BG$3:BG$8,Summary!BG$3:BG$8,0)),0)</f>
        <v>0.58823529411764697</v>
      </c>
      <c r="BG56">
        <f ca="1">IFERROR(CORREL(_xlfn.RANK.AVG(Summary!$BE$3:$BE$8,Summary!$BE$3:$BE$8),_xlfn.RANK.AVG(Summary!BH$3:BH$8,Summary!BH$3:BH$8,0)),0)</f>
        <v>0.17647058823529407</v>
      </c>
      <c r="BH56">
        <f ca="1">IFERROR(CORREL(_xlfn.RANK.AVG(Summary!$BE$3:$BE$8,Summary!$BE$3:$BE$8),_xlfn.RANK.AVG(Summary!BI$3:BI$8,Summary!BI$3:BI$8,0)),0)</f>
        <v>0</v>
      </c>
      <c r="BI56">
        <f ca="1">IFERROR(CORREL(_xlfn.RANK.AVG(Summary!$BE$3:$BE$8,Summary!$BE$3:$BE$8),_xlfn.RANK.AVG(Summary!BJ$3:BJ$8,Summary!BJ$3:BJ$8,0)),0)</f>
        <v>0</v>
      </c>
      <c r="BJ56">
        <f ca="1">IFERROR(CORREL(_xlfn.RANK.AVG(Summary!$BE$3:$BE$8,Summary!$BE$3:$BE$8),_xlfn.RANK.AVG(Summary!BK$3:BK$8,Summary!BK$3:BK$8,0)),0)</f>
        <v>-0.76470588235294101</v>
      </c>
      <c r="BK56">
        <f ca="1">IFERROR(CORREL(_xlfn.RANK.AVG(Summary!$BE$3:$BE$8,Summary!$BE$3:$BE$8),_xlfn.RANK.AVG(Summary!BL$3:BL$8,Summary!BL$3:BL$8,0)),0)</f>
        <v>0.66421116415507142</v>
      </c>
      <c r="BL56">
        <f ca="1">IFERROR(CORREL(_xlfn.RANK.AVG(Summary!$BE$3:$BE$8,Summary!$BE$3:$BE$8),_xlfn.RANK.AVG(Summary!BM$3:BM$8,Summary!BM$3:BM$8,0)),0)</f>
        <v>0.94117647058823506</v>
      </c>
      <c r="BM56">
        <f ca="1">IFERROR(CORREL(_xlfn.RANK.AVG(Summary!$BE$3:$BE$8,Summary!$BE$3:$BE$8),_xlfn.RANK.AVG(Summary!BN$3:BN$8,Summary!BN$3:BN$8,0)),0)</f>
        <v>0.26868664531193942</v>
      </c>
      <c r="BN56">
        <f ca="1">IFERROR(CORREL(_xlfn.RANK.AVG(Summary!$BE$3:$BE$8,Summary!$BE$3:$BE$8),_xlfn.RANK.AVG(Summary!BO$3:BO$8,Summary!BO$3:BO$8,0)),0)</f>
        <v>0.52941176470588225</v>
      </c>
      <c r="BO56">
        <f ca="1">IFERROR(CORREL(_xlfn.RANK.AVG(Summary!$BE$3:$BE$8,Summary!$BE$3:$BE$8),_xlfn.RANK.AVG(Summary!BP$3:BP$8,Summary!BP$3:BP$8,0)),0)</f>
        <v>0.47058823529411753</v>
      </c>
      <c r="BP56">
        <f ca="1">IFERROR(CORREL(_xlfn.RANK.AVG(Summary!$BE$3:$BE$8,Summary!$BE$3:$BE$8),_xlfn.RANK.AVG(Summary!BQ$3:BQ$8,Summary!BQ$3:BQ$8,0)),0)</f>
        <v>-0.84016805041680576</v>
      </c>
      <c r="BQ56">
        <f ca="1">IFERROR(CORREL(_xlfn.RANK.AVG(Summary!$BE$3:$BE$8,Summary!$BE$3:$BE$8),_xlfn.RANK.AVG(Summary!BR$3:BR$8,Summary!BR$3:BR$8,0)),0)</f>
        <v>-0.82352941176470573</v>
      </c>
      <c r="BR56">
        <f ca="1">IFERROR(CORREL(_xlfn.RANK.AVG(Summary!$BE$3:$BE$8,Summary!$BE$3:$BE$8),_xlfn.RANK.AVG(Summary!BS$3:BS$8,Summary!BS$3:BS$8,0)),0)</f>
        <v>0.64705882352941158</v>
      </c>
      <c r="BS56">
        <f ca="1">IFERROR(CORREL(_xlfn.RANK.AVG(Summary!$BE$3:$BE$8,Summary!$BE$3:$BE$8),_xlfn.RANK.AVG(Summary!BT$3:BT$8,Summary!BT$3:BT$8,0)),0)</f>
        <v>0.17647058823529407</v>
      </c>
      <c r="BT56">
        <f ca="1">IFERROR(CORREL(_xlfn.RANK.AVG(Summary!$BE$3:$BE$8,Summary!$BE$3:$BE$8),_xlfn.RANK.AVG(Summary!BU$3:BU$8,Summary!BU$3:BU$8,0)),0)</f>
        <v>-0.47058823529411753</v>
      </c>
      <c r="BU56">
        <f ca="1">IFERROR(CORREL(_xlfn.RANK.AVG(Summary!$BE$3:$BE$8,Summary!$BE$3:$BE$8),_xlfn.RANK.AVG(Summary!BV$3:BV$8,Summary!BV$3:BV$8,0)),0)</f>
        <v>0.11764705882352938</v>
      </c>
      <c r="BV56">
        <f ca="1">IFERROR(CORREL(_xlfn.RANK.AVG(Summary!$BE$3:$BE$8,Summary!$BE$3:$BE$8),_xlfn.RANK.AVG(Summary!BW$3:BW$8,Summary!BW$3:BW$8,0)),0)</f>
        <v>0</v>
      </c>
      <c r="BW56">
        <f ca="1">IFERROR(CORREL(_xlfn.RANK.AVG(Summary!$BE$3:$BE$8,Summary!$BE$3:$BE$8),_xlfn.RANK.AVG(Summary!BX$3:BX$8,Summary!BX$3:BX$8,0)),0)</f>
        <v>0.11764705882352938</v>
      </c>
      <c r="BX56">
        <f ca="1">IFERROR(CORREL(_xlfn.RANK.AVG(Summary!$BE$3:$BE$8,Summary!$BE$3:$BE$8),_xlfn.RANK.AVG(Summary!BY$3:BY$8,Summary!BY$3:BY$8,0)),0)</f>
        <v>0.47058823529411753</v>
      </c>
      <c r="BY56">
        <f ca="1">IFERROR(CORREL(_xlfn.RANK.AVG(Summary!$BE$3:$BE$8,Summary!$BE$3:$BE$8),_xlfn.RANK.AVG(Summary!BZ$3:BZ$8,Summary!BZ$3:BZ$8,0)),0)</f>
        <v>-0.58523904845201247</v>
      </c>
      <c r="BZ56">
        <f ca="1">IFERROR(CORREL(_xlfn.RANK.AVG(Summary!$BE$3:$BE$8,Summary!$BE$3:$BE$8),_xlfn.RANK.AVG(Summary!CA$3:CA$8,Summary!CA$3:CA$8,0)),0)</f>
        <v>-5.8823529411764691E-2</v>
      </c>
      <c r="CA56">
        <f ca="1">IFERROR(CORREL(_xlfn.RANK.AVG(Summary!$BE$3:$BE$8,Summary!$BE$3:$BE$8),_xlfn.RANK.AVG(Summary!CB$3:CB$8,Summary!CB$3:CB$8,0)),0)</f>
        <v>-0.94117647058823506</v>
      </c>
    </row>
    <row r="57" spans="1:79">
      <c r="A57" s="4" t="s">
        <v>96</v>
      </c>
      <c r="B57">
        <f ca="1">IFERROR(CORREL(_xlfn.RANK.AVG(Summary!$BF$3:$BF$8,Summary!$BF$3:$BF$8),_xlfn.RANK.AVG(Summary!C$3:C$8,Summary!C$3:C$8,0)),0)</f>
        <v>-0.50751921892255225</v>
      </c>
      <c r="C57">
        <f ca="1">IFERROR(CORREL(_xlfn.RANK.AVG(Summary!$BF$3:$BF$8,Summary!$BF$3:$BF$8),_xlfn.RANK.AVG(Summary!D$3:D$8,Summary!D$3:D$8,0)),0)</f>
        <v>-0.50751921892255225</v>
      </c>
      <c r="D57">
        <f ca="1">IFERROR(CORREL(_xlfn.RANK.AVG(Summary!$BF$3:$BF$8,Summary!$BF$3:$BF$8),_xlfn.RANK.AVG(Summary!E$3:E$8,Summary!E$3:E$8,0)),0)</f>
        <v>-0.52941176470588225</v>
      </c>
      <c r="E57">
        <f ca="1">IFERROR(CORREL(_xlfn.RANK.AVG(Summary!$BF$3:$BF$8,Summary!$BF$3:$BF$8),_xlfn.RANK.AVG(Summary!F$3:F$8,Summary!F$3:F$8,0)),0)</f>
        <v>5.8823529411764691E-2</v>
      </c>
      <c r="F57">
        <f ca="1">IFERROR(CORREL(_xlfn.RANK.AVG(Summary!$BF$3:$BF$8,Summary!$BF$3:$BF$8),_xlfn.RANK.AVG(Summary!G$3:G$8,Summary!G$3:G$8,0)),0)</f>
        <v>-0.52941176470588225</v>
      </c>
      <c r="G57">
        <f ca="1">IFERROR(CORREL(_xlfn.RANK.AVG(Summary!$BF$3:$BF$8,Summary!$BF$3:$BF$8),_xlfn.RANK.AVG(Summary!H$3:H$8,Summary!H$3:H$8,0)),0)</f>
        <v>-0.52941176470588225</v>
      </c>
      <c r="H57">
        <f ca="1">IFERROR(CORREL(_xlfn.RANK.AVG(Summary!$BF$3:$BF$8,Summary!$BF$3:$BF$8),_xlfn.RANK.AVG(Summary!I$3:I$8,Summary!I$3:I$8,0)),0)</f>
        <v>0.29411764705882348</v>
      </c>
      <c r="I57">
        <f ca="1">IFERROR(CORREL(_xlfn.RANK.AVG(Summary!$BF$3:$BF$8,Summary!$BF$3:$BF$8),_xlfn.RANK.AVG(Summary!J$3:J$8,Summary!J$3:J$8,0)),0)</f>
        <v>-0.52941176470588225</v>
      </c>
      <c r="J57">
        <f ca="1">IFERROR(CORREL(_xlfn.RANK.AVG(Summary!$BF$3:$BF$8,Summary!$BF$3:$BF$8),_xlfn.RANK.AVG(Summary!K$3:K$8,Summary!K$3:K$8,0)),0)</f>
        <v>-0.47058823529411753</v>
      </c>
      <c r="K57">
        <f ca="1">IFERROR(CORREL(_xlfn.RANK.AVG(Summary!$BF$3:$BF$8,Summary!$BF$3:$BF$8),_xlfn.RANK.AVG(Summary!L$3:L$8,Summary!L$3:L$8,0)),0)</f>
        <v>0.29411764705882348</v>
      </c>
      <c r="L57">
        <f ca="1">IFERROR(CORREL(_xlfn.RANK.AVG(Summary!$BF$3:$BF$8,Summary!$BF$3:$BF$8),_xlfn.RANK.AVG(Summary!M$3:M$8,Summary!M$3:M$8,0)),0)</f>
        <v>-5.8823529411764691E-2</v>
      </c>
      <c r="M57">
        <f ca="1">IFERROR(CORREL(_xlfn.RANK.AVG(Summary!$BF$3:$BF$8,Summary!$BF$3:$BF$8),_xlfn.RANK.AVG(Summary!N$3:N$8,Summary!N$3:N$8,0)),0)</f>
        <v>0.29411764705882348</v>
      </c>
      <c r="N57">
        <f ca="1">IFERROR(CORREL(_xlfn.RANK.AVG(Summary!$BF$3:$BF$8,Summary!$BF$3:$BF$8),_xlfn.RANK.AVG(Summary!O$3:O$8,Summary!O$3:O$8,0)),0)</f>
        <v>-0.13284223283101429</v>
      </c>
      <c r="O57">
        <f ca="1">IFERROR(CORREL(_xlfn.RANK.AVG(Summary!$BF$3:$BF$8,Summary!$BF$3:$BF$8),_xlfn.RANK.AVG(Summary!P$3:P$8,Summary!P$3:P$8,0)),0)</f>
        <v>-0.13284223283101429</v>
      </c>
      <c r="P57">
        <f ca="1">IFERROR(CORREL(_xlfn.RANK.AVG(Summary!$BF$3:$BF$8,Summary!$BF$3:$BF$8),_xlfn.RANK.AVG(Summary!Q$3:Q$8,Summary!Q$3:Q$8,0)),0)</f>
        <v>-0.92547622274112473</v>
      </c>
      <c r="Q57">
        <f ca="1">IFERROR(CORREL(_xlfn.RANK.AVG(Summary!$BF$3:$BF$8,Summary!$BF$3:$BF$8),_xlfn.RANK.AVG(Summary!R$3:R$8,Summary!R$3:R$8,0)),0)</f>
        <v>3.4299717028501764E-2</v>
      </c>
      <c r="R57">
        <f ca="1">IFERROR(CORREL(_xlfn.RANK.AVG(Summary!$BF$3:$BF$8,Summary!$BF$3:$BF$8),_xlfn.RANK.AVG(Summary!S$3:S$8,Summary!S$3:S$8,0)),0)</f>
        <v>-0.3388226069985335</v>
      </c>
      <c r="S57">
        <f ca="1">IFERROR(CORREL(_xlfn.RANK.AVG(Summary!$BF$3:$BF$8,Summary!$BF$3:$BF$8),_xlfn.RANK.AVG(Summary!T$3:T$8,Summary!T$3:T$8,0)),0)</f>
        <v>-3.4299717028501764E-2</v>
      </c>
      <c r="T57">
        <f ca="1">IFERROR(CORREL(_xlfn.RANK.AVG(Summary!$BF$3:$BF$8,Summary!$BF$3:$BF$8),_xlfn.RANK.AVG(Summary!U$3:U$8,Summary!U$3:U$8,0)),0)</f>
        <v>-3.4299717028501764E-2</v>
      </c>
      <c r="U57">
        <f ca="1">IFERROR(CORREL(_xlfn.RANK.AVG(Summary!$BF$3:$BF$8,Summary!$BF$3:$BF$8),_xlfn.RANK.AVG(Summary!V$3:V$8,Summary!V$3:V$8,0)),0)</f>
        <v>0.13284223283101429</v>
      </c>
      <c r="V57">
        <f ca="1">IFERROR(CORREL(_xlfn.RANK.AVG(Summary!$BF$3:$BF$8,Summary!$BF$3:$BF$8),_xlfn.RANK.AVG(Summary!W$3:W$8,Summary!W$3:W$8,0)),0)</f>
        <v>-0.98518436614377791</v>
      </c>
      <c r="W57">
        <f ca="1">IFERROR(CORREL(_xlfn.RANK.AVG(Summary!$BF$3:$BF$8,Summary!$BF$3:$BF$8),_xlfn.RANK.AVG(Summary!X$3:X$8,Summary!X$3:X$8,0)),0)</f>
        <v>0.47058823529411753</v>
      </c>
      <c r="X57">
        <f ca="1">IFERROR(CORREL(_xlfn.RANK.AVG(Summary!$BF$3:$BF$8,Summary!$BF$3:$BF$8),_xlfn.RANK.AVG(Summary!Y$3:Y$8,Summary!Y$3:Y$8,0)),0)</f>
        <v>0.94117647058823506</v>
      </c>
      <c r="Y57">
        <f ca="1">IFERROR(CORREL(_xlfn.RANK.AVG(Summary!$BF$3:$BF$8,Summary!$BF$3:$BF$8),_xlfn.RANK.AVG(Summary!Z$3:Z$8,Summary!Z$3:Z$8,0)),0)</f>
        <v>3.4299717028501764E-2</v>
      </c>
      <c r="Z57">
        <f ca="1">IFERROR(CORREL(_xlfn.RANK.AVG(Summary!$BF$3:$BF$8,Summary!$BF$3:$BF$8),_xlfn.RANK.AVG(Summary!AA$3:AA$8,Summary!AA$3:AA$8,0)),0)</f>
        <v>0</v>
      </c>
      <c r="AA57">
        <f ca="1">IFERROR(CORREL(_xlfn.RANK.AVG(Summary!$BF$3:$BF$8,Summary!$BF$3:$BF$8),_xlfn.RANK.AVG(Summary!AB$3:AB$8,Summary!AB$3:AB$8,0)),0)</f>
        <v>0.64684315881538224</v>
      </c>
      <c r="AB57">
        <f ca="1">IFERROR(CORREL(_xlfn.RANK.AVG(Summary!$BF$3:$BF$8,Summary!$BF$3:$BF$8),_xlfn.RANK.AVG(Summary!AC$3:AC$8,Summary!AC$3:AC$8,0)),0)</f>
        <v>0</v>
      </c>
      <c r="AC57">
        <f ca="1">IFERROR(CORREL(_xlfn.RANK.AVG(Summary!$BF$3:$BF$8,Summary!$BF$3:$BF$8),_xlfn.RANK.AVG(Summary!AD$3:AD$8,Summary!AD$3:AD$8,0)),0)</f>
        <v>3.4299717028501764E-2</v>
      </c>
      <c r="AD57">
        <f ca="1">IFERROR(CORREL(_xlfn.RANK.AVG(Summary!$BF$3:$BF$8,Summary!$BF$3:$BF$8),_xlfn.RANK.AVG(Summary!AE$3:AE$8,Summary!AE$3:AE$8,0)),0)</f>
        <v>-0.94117647058823506</v>
      </c>
      <c r="AE57">
        <f ca="1">IFERROR(CORREL(_xlfn.RANK.AVG(Summary!$BF$3:$BF$8,Summary!$BF$3:$BF$8),_xlfn.RANK.AVG(Summary!AF$3:AF$8,Summary!AF$3:AF$8,0)),0)</f>
        <v>0</v>
      </c>
      <c r="AF57">
        <f ca="1">IFERROR(CORREL(_xlfn.RANK.AVG(Summary!$BF$3:$BF$8,Summary!$BF$3:$BF$8),_xlfn.RANK.AVG(Summary!AG$3:AG$8,Summary!AG$3:AG$8,0)),0)</f>
        <v>-0.44781107551989907</v>
      </c>
      <c r="AG57">
        <f ca="1">IFERROR(CORREL(_xlfn.RANK.AVG(Summary!$BF$3:$BF$8,Summary!$BF$3:$BF$8),_xlfn.RANK.AVG(Summary!AH$3:AH$8,Summary!AH$3:AH$8,0)),0)</f>
        <v>0.13284223283101429</v>
      </c>
      <c r="AH57">
        <f ca="1">IFERROR(CORREL(_xlfn.RANK.AVG(Summary!$BF$3:$BF$8,Summary!$BF$3:$BF$8),_xlfn.RANK.AVG(Summary!AI$3:AI$8,Summary!AI$3:AI$8,0)),0)</f>
        <v>3.4299717028501764E-2</v>
      </c>
      <c r="AI57">
        <f ca="1">IFERROR(CORREL(_xlfn.RANK.AVG(Summary!$BF$3:$BF$8,Summary!$BF$3:$BF$8),_xlfn.RANK.AVG(Summary!AJ$3:AJ$8,Summary!AJ$3:AJ$8,0)),0)</f>
        <v>0.68599434057003528</v>
      </c>
      <c r="AJ57">
        <f ca="1">IFERROR(CORREL(_xlfn.RANK.AVG(Summary!$BF$3:$BF$8,Summary!$BF$3:$BF$8),_xlfn.RANK.AVG(Summary!AK$3:AK$8,Summary!AK$3:AK$8,0)),0)</f>
        <v>0</v>
      </c>
      <c r="AK57">
        <f ca="1">IFERROR(CORREL(_xlfn.RANK.AVG(Summary!$BF$3:$BF$8,Summary!$BF$3:$BF$8),_xlfn.RANK.AVG(Summary!AL$3:AL$8,Summary!AL$3:AL$8,0)),0)</f>
        <v>-0.13284223283101429</v>
      </c>
      <c r="AL57">
        <f ca="1">IFERROR(CORREL(_xlfn.RANK.AVG(Summary!$BF$3:$BF$8,Summary!$BF$3:$BF$8),_xlfn.RANK.AVG(Summary!AM$3:AM$8,Summary!AM$3:AM$8,0)),0)</f>
        <v>-0.92547622274112473</v>
      </c>
      <c r="AM57">
        <f ca="1">IFERROR(CORREL(_xlfn.RANK.AVG(Summary!$BF$3:$BF$8,Summary!$BF$3:$BF$8),_xlfn.RANK.AVG(Summary!AN$3:AN$8,Summary!AN$3:AN$8,0)),0)</f>
        <v>-3.4299717028501764E-2</v>
      </c>
      <c r="AN57">
        <f ca="1">IFERROR(CORREL(_xlfn.RANK.AVG(Summary!$BF$3:$BF$8,Summary!$BF$3:$BF$8),_xlfn.RANK.AVG(Summary!AO$3:AO$8,Summary!AO$3:AO$8,0)),0)</f>
        <v>0</v>
      </c>
      <c r="AO57">
        <f ca="1">IFERROR(CORREL(_xlfn.RANK.AVG(Summary!$BF$3:$BF$8,Summary!$BF$3:$BF$8),_xlfn.RANK.AVG(Summary!AP$3:AP$8,Summary!AP$3:AP$8,0)),0)</f>
        <v>-0.76470588235294101</v>
      </c>
      <c r="AP57">
        <f ca="1">IFERROR(CORREL(_xlfn.RANK.AVG(Summary!$BF$3:$BF$8,Summary!$BF$3:$BF$8),_xlfn.RANK.AVG(Summary!AQ$3:AQ$8,Summary!AQ$3:AQ$8,0)),0)</f>
        <v>0</v>
      </c>
      <c r="AQ57">
        <f ca="1">IFERROR(CORREL(_xlfn.RANK.AVG(Summary!$BF$3:$BF$8,Summary!$BF$3:$BF$8),_xlfn.RANK.AVG(Summary!AR$3:AR$8,Summary!AR$3:AR$8,0)),0)</f>
        <v>-0.82352941176470573</v>
      </c>
      <c r="AR57">
        <f ca="1">IFERROR(CORREL(_xlfn.RANK.AVG(Summary!$BF$3:$BF$8,Summary!$BF$3:$BF$8),_xlfn.RANK.AVG(Summary!AS$3:AS$8,Summary!AS$3:AS$8,0)),0)</f>
        <v>0.92547622274112473</v>
      </c>
      <c r="AS57">
        <f ca="1">IFERROR(CORREL(_xlfn.RANK.AVG(Summary!$BF$3:$BF$8,Summary!$BF$3:$BF$8),_xlfn.RANK.AVG(Summary!AT$3:AT$8,Summary!AT$3:AT$8,0)),0)</f>
        <v>0</v>
      </c>
      <c r="AT57">
        <f ca="1">IFERROR(CORREL(_xlfn.RANK.AVG(Summary!$BF$3:$BF$8,Summary!$BF$3:$BF$8),_xlfn.RANK.AVG(Summary!AU$3:AU$8,Summary!AU$3:AU$8,0)),0)</f>
        <v>3.4299717028501764E-2</v>
      </c>
      <c r="AU57">
        <f ca="1">IFERROR(CORREL(_xlfn.RANK.AVG(Summary!$BF$3:$BF$8,Summary!$BF$3:$BF$8),_xlfn.RANK.AVG(Summary!AV$3:AV$8,Summary!AV$3:AV$8,0)),0)</f>
        <v>-0.64684315881538224</v>
      </c>
      <c r="AV57">
        <f ca="1">IFERROR(CORREL(_xlfn.RANK.AVG(Summary!$BF$3:$BF$8,Summary!$BF$3:$BF$8),_xlfn.RANK.AVG(Summary!AW$3:AW$8,Summary!AW$3:AW$8,0)),0)</f>
        <v>-0.64684315881538224</v>
      </c>
      <c r="AW57">
        <f ca="1">IFERROR(CORREL(_xlfn.RANK.AVG(Summary!$BF$3:$BF$8,Summary!$BF$3:$BF$8),_xlfn.RANK.AVG(Summary!AX$3:AX$8,Summary!AX$3:AX$8,0)),0)</f>
        <v>-0.64684315881538224</v>
      </c>
      <c r="AX57">
        <f ca="1">IFERROR(CORREL(_xlfn.RANK.AVG(Summary!$BF$3:$BF$8,Summary!$BF$3:$BF$8),_xlfn.RANK.AVG(Summary!AY$3:AY$8,Summary!AY$3:AY$8,0)),0)</f>
        <v>0.64684315881538224</v>
      </c>
      <c r="AY57">
        <f ca="1">IFERROR(CORREL(_xlfn.RANK.AVG(Summary!$BF$3:$BF$8,Summary!$BF$3:$BF$8),_xlfn.RANK.AVG(Summary!AZ$3:AZ$8,Summary!AZ$3:AZ$8,0)),0)</f>
        <v>-0.29411764705882348</v>
      </c>
      <c r="AZ57">
        <f ca="1">IFERROR(CORREL(_xlfn.RANK.AVG(Summary!$BF$3:$BF$8,Summary!$BF$3:$BF$8),_xlfn.RANK.AVG(Summary!BA$3:BA$8,Summary!BA$3:BA$8,0)),0)</f>
        <v>0</v>
      </c>
      <c r="BA57">
        <f ca="1">IFERROR(CORREL(_xlfn.RANK.AVG(Summary!$BF$3:$BF$8,Summary!$BF$3:$BF$8),_xlfn.RANK.AVG(Summary!BB$3:BB$8,Summary!BB$3:BB$8,0)),0)</f>
        <v>0.52941176470588225</v>
      </c>
      <c r="BB57">
        <f ca="1">IFERROR(CORREL(_xlfn.RANK.AVG(Summary!$BF$3:$BF$8,Summary!$BF$3:$BF$8),_xlfn.RANK.AVG(Summary!BC$3:BC$8,Summary!BC$3:BC$8,0)),0)</f>
        <v>-0.84016805041680576</v>
      </c>
      <c r="BC57">
        <f ca="1">IFERROR(CORREL(_xlfn.RANK.AVG(Summary!$BF$3:$BF$8,Summary!$BF$3:$BF$8),_xlfn.RANK.AVG(Summary!BD$3:BD$8,Summary!BD$3:BD$8,0)),0)</f>
        <v>-0.64705882352941158</v>
      </c>
      <c r="BD57">
        <f ca="1">IFERROR(CORREL(_xlfn.RANK.AVG(Summary!$BF$3:$BF$8,Summary!$BF$3:$BF$8),_xlfn.RANK.AVG(Summary!BE$3:BE$8,Summary!BE$3:BE$8,0)),0)</f>
        <v>0.94117647058823506</v>
      </c>
      <c r="BE57">
        <f ca="1">IFERROR(CORREL(_xlfn.RANK.AVG(Summary!$BF$3:$BF$8,Summary!$BF$3:$BF$8),_xlfn.RANK.AVG(Summary!BF$3:BF$8,Summary!BF$3:BF$8,0)),0)</f>
        <v>0.99999999999999989</v>
      </c>
      <c r="BF57">
        <f ca="1">IFERROR(CORREL(_xlfn.RANK.AVG(Summary!$BF$3:$BF$8,Summary!$BF$3:$BF$8),_xlfn.RANK.AVG(Summary!BG$3:BG$8,Summary!BG$3:BG$8,0)),0)</f>
        <v>0.70588235294117629</v>
      </c>
      <c r="BG57">
        <f ca="1">IFERROR(CORREL(_xlfn.RANK.AVG(Summary!$BF$3:$BF$8,Summary!$BF$3:$BF$8),_xlfn.RANK.AVG(Summary!BH$3:BH$8,Summary!BH$3:BH$8,0)),0)</f>
        <v>0.29411764705882348</v>
      </c>
      <c r="BH57">
        <f ca="1">IFERROR(CORREL(_xlfn.RANK.AVG(Summary!$BF$3:$BF$8,Summary!$BF$3:$BF$8),_xlfn.RANK.AVG(Summary!BI$3:BI$8,Summary!BI$3:BI$8,0)),0)</f>
        <v>0</v>
      </c>
      <c r="BI57">
        <f ca="1">IFERROR(CORREL(_xlfn.RANK.AVG(Summary!$BF$3:$BF$8,Summary!$BF$3:$BF$8),_xlfn.RANK.AVG(Summary!BJ$3:BJ$8,Summary!BJ$3:BJ$8,0)),0)</f>
        <v>0</v>
      </c>
      <c r="BJ57">
        <f ca="1">IFERROR(CORREL(_xlfn.RANK.AVG(Summary!$BF$3:$BF$8,Summary!$BF$3:$BF$8),_xlfn.RANK.AVG(Summary!BK$3:BK$8,Summary!BK$3:BK$8,0)),0)</f>
        <v>-0.82352941176470573</v>
      </c>
      <c r="BK57">
        <f ca="1">IFERROR(CORREL(_xlfn.RANK.AVG(Summary!$BF$3:$BF$8,Summary!$BF$3:$BF$8),_xlfn.RANK.AVG(Summary!BL$3:BL$8,Summary!BL$3:BL$8,0)),0)</f>
        <v>0.66421116415507142</v>
      </c>
      <c r="BL57">
        <f ca="1">IFERROR(CORREL(_xlfn.RANK.AVG(Summary!$BF$3:$BF$8,Summary!$BF$3:$BF$8),_xlfn.RANK.AVG(Summary!BM$3:BM$8,Summary!BM$3:BM$8,0)),0)</f>
        <v>0.99999999999999989</v>
      </c>
      <c r="BM57">
        <f ca="1">IFERROR(CORREL(_xlfn.RANK.AVG(Summary!$BF$3:$BF$8,Summary!$BF$3:$BF$8),_xlfn.RANK.AVG(Summary!BN$3:BN$8,Summary!BN$3:BN$8,0)),0)</f>
        <v>0.35824886041591925</v>
      </c>
      <c r="BN57">
        <f ca="1">IFERROR(CORREL(_xlfn.RANK.AVG(Summary!$BF$3:$BF$8,Summary!$BF$3:$BF$8),_xlfn.RANK.AVG(Summary!BO$3:BO$8,Summary!BO$3:BO$8,0)),0)</f>
        <v>0.76470588235294101</v>
      </c>
      <c r="BO57">
        <f ca="1">IFERROR(CORREL(_xlfn.RANK.AVG(Summary!$BF$3:$BF$8,Summary!$BF$3:$BF$8),_xlfn.RANK.AVG(Summary!BP$3:BP$8,Summary!BP$3:BP$8,0)),0)</f>
        <v>0.41176470588235287</v>
      </c>
      <c r="BP57">
        <f ca="1">IFERROR(CORREL(_xlfn.RANK.AVG(Summary!$BF$3:$BF$8,Summary!$BF$3:$BF$8),_xlfn.RANK.AVG(Summary!BQ$3:BQ$8,Summary!BQ$3:BQ$8,0)),0)</f>
        <v>-0.84016805041680576</v>
      </c>
      <c r="BQ57">
        <f ca="1">IFERROR(CORREL(_xlfn.RANK.AVG(Summary!$BF$3:$BF$8,Summary!$BF$3:$BF$8),_xlfn.RANK.AVG(Summary!BR$3:BR$8,Summary!BR$3:BR$8,0)),0)</f>
        <v>-0.64705882352941158</v>
      </c>
      <c r="BR57">
        <f ca="1">IFERROR(CORREL(_xlfn.RANK.AVG(Summary!$BF$3:$BF$8,Summary!$BF$3:$BF$8),_xlfn.RANK.AVG(Summary!BS$3:BS$8,Summary!BS$3:BS$8,0)),0)</f>
        <v>0.82352941176470573</v>
      </c>
      <c r="BS57">
        <f ca="1">IFERROR(CORREL(_xlfn.RANK.AVG(Summary!$BF$3:$BF$8,Summary!$BF$3:$BF$8),_xlfn.RANK.AVG(Summary!BT$3:BT$8,Summary!BT$3:BT$8,0)),0)</f>
        <v>0.29411764705882348</v>
      </c>
      <c r="BT57">
        <f ca="1">IFERROR(CORREL(_xlfn.RANK.AVG(Summary!$BF$3:$BF$8,Summary!$BF$3:$BF$8),_xlfn.RANK.AVG(Summary!BU$3:BU$8,Summary!BU$3:BU$8,0)),0)</f>
        <v>-0.52941176470588225</v>
      </c>
      <c r="BU57">
        <f ca="1">IFERROR(CORREL(_xlfn.RANK.AVG(Summary!$BF$3:$BF$8,Summary!$BF$3:$BF$8),_xlfn.RANK.AVG(Summary!BV$3:BV$8,Summary!BV$3:BV$8,0)),0)</f>
        <v>5.8823529411764691E-2</v>
      </c>
      <c r="BV57">
        <f ca="1">IFERROR(CORREL(_xlfn.RANK.AVG(Summary!$BF$3:$BF$8,Summary!$BF$3:$BF$8),_xlfn.RANK.AVG(Summary!BW$3:BW$8,Summary!BW$3:BW$8,0)),0)</f>
        <v>0</v>
      </c>
      <c r="BW57">
        <f ca="1">IFERROR(CORREL(_xlfn.RANK.AVG(Summary!$BF$3:$BF$8,Summary!$BF$3:$BF$8),_xlfn.RANK.AVG(Summary!BX$3:BX$8,Summary!BX$3:BX$8,0)),0)</f>
        <v>5.8823529411764691E-2</v>
      </c>
      <c r="BX57">
        <f ca="1">IFERROR(CORREL(_xlfn.RANK.AVG(Summary!$BF$3:$BF$8,Summary!$BF$3:$BF$8),_xlfn.RANK.AVG(Summary!BY$3:BY$8,Summary!BY$3:BY$8,0)),0)</f>
        <v>0.52941176470588225</v>
      </c>
      <c r="BY57">
        <f ca="1">IFERROR(CORREL(_xlfn.RANK.AVG(Summary!$BF$3:$BF$8,Summary!$BF$3:$BF$8),_xlfn.RANK.AVG(Summary!BZ$3:BZ$8,Summary!BZ$3:BZ$8,0)),0)</f>
        <v>-0.64684315881538224</v>
      </c>
      <c r="BZ57">
        <f ca="1">IFERROR(CORREL(_xlfn.RANK.AVG(Summary!$BF$3:$BF$8,Summary!$BF$3:$BF$8),_xlfn.RANK.AVG(Summary!CA$3:CA$8,Summary!CA$3:CA$8,0)),0)</f>
        <v>-0.11764705882352938</v>
      </c>
      <c r="CA57">
        <f ca="1">IFERROR(CORREL(_xlfn.RANK.AVG(Summary!$BF$3:$BF$8,Summary!$BF$3:$BF$8),_xlfn.RANK.AVG(Summary!CB$3:CB$8,Summary!CB$3:CB$8,0)),0)</f>
        <v>-0.82352941176470573</v>
      </c>
    </row>
    <row r="58" spans="1:79">
      <c r="A58" s="4" t="s">
        <v>47</v>
      </c>
      <c r="B58">
        <f ca="1">IFERROR(CORREL(_xlfn.RANK.AVG(Summary!$BG$3:$BG$8,Summary!$BG$3:$BG$8),_xlfn.RANK.AVG(Summary!C$3:C$8,Summary!C$3:C$8,0)),0)</f>
        <v>-0.89562215103979814</v>
      </c>
      <c r="C58">
        <f ca="1">IFERROR(CORREL(_xlfn.RANK.AVG(Summary!$BG$3:$BG$8,Summary!$BG$3:$BG$8),_xlfn.RANK.AVG(Summary!D$3:D$8,Summary!D$3:D$8,0)),0)</f>
        <v>-0.89562215103979814</v>
      </c>
      <c r="D58">
        <f ca="1">IFERROR(CORREL(_xlfn.RANK.AVG(Summary!$BG$3:$BG$8,Summary!$BG$3:$BG$8),_xlfn.RANK.AVG(Summary!E$3:E$8,Summary!E$3:E$8,0)),0)</f>
        <v>-0.94117647058823506</v>
      </c>
      <c r="E58">
        <f ca="1">IFERROR(CORREL(_xlfn.RANK.AVG(Summary!$BG$3:$BG$8,Summary!$BG$3:$BG$8),_xlfn.RANK.AVG(Summary!F$3:F$8,Summary!F$3:F$8,0)),0)</f>
        <v>5.8823529411764691E-2</v>
      </c>
      <c r="F58">
        <f ca="1">IFERROR(CORREL(_xlfn.RANK.AVG(Summary!$BG$3:$BG$8,Summary!$BG$3:$BG$8),_xlfn.RANK.AVG(Summary!G$3:G$8,Summary!G$3:G$8,0)),0)</f>
        <v>-0.94117647058823506</v>
      </c>
      <c r="G58">
        <f ca="1">IFERROR(CORREL(_xlfn.RANK.AVG(Summary!$BG$3:$BG$8,Summary!$BG$3:$BG$8),_xlfn.RANK.AVG(Summary!H$3:H$8,Summary!H$3:H$8,0)),0)</f>
        <v>-0.94117647058823506</v>
      </c>
      <c r="H58">
        <f ca="1">IFERROR(CORREL(_xlfn.RANK.AVG(Summary!$BG$3:$BG$8,Summary!$BG$3:$BG$8),_xlfn.RANK.AVG(Summary!I$3:I$8,Summary!I$3:I$8,0)),0)</f>
        <v>0.82352941176470573</v>
      </c>
      <c r="I58">
        <f ca="1">IFERROR(CORREL(_xlfn.RANK.AVG(Summary!$BG$3:$BG$8,Summary!$BG$3:$BG$8),_xlfn.RANK.AVG(Summary!J$3:J$8,Summary!J$3:J$8,0)),0)</f>
        <v>-0.94117647058823506</v>
      </c>
      <c r="J58">
        <f ca="1">IFERROR(CORREL(_xlfn.RANK.AVG(Summary!$BG$3:$BG$8,Summary!$BG$3:$BG$8),_xlfn.RANK.AVG(Summary!K$3:K$8,Summary!K$3:K$8,0)),0)</f>
        <v>-0.82352941176470573</v>
      </c>
      <c r="K58">
        <f ca="1">IFERROR(CORREL(_xlfn.RANK.AVG(Summary!$BG$3:$BG$8,Summary!$BG$3:$BG$8),_xlfn.RANK.AVG(Summary!L$3:L$8,Summary!L$3:L$8,0)),0)</f>
        <v>0.82352941176470573</v>
      </c>
      <c r="L58">
        <f ca="1">IFERROR(CORREL(_xlfn.RANK.AVG(Summary!$BG$3:$BG$8,Summary!$BG$3:$BG$8),_xlfn.RANK.AVG(Summary!M$3:M$8,Summary!M$3:M$8,0)),0)</f>
        <v>-5.8823529411764691E-2</v>
      </c>
      <c r="M58">
        <f ca="1">IFERROR(CORREL(_xlfn.RANK.AVG(Summary!$BG$3:$BG$8,Summary!$BG$3:$BG$8),_xlfn.RANK.AVG(Summary!N$3:N$8,Summary!N$3:N$8,0)),0)</f>
        <v>0.82352941176470573</v>
      </c>
      <c r="N58">
        <f ca="1">IFERROR(CORREL(_xlfn.RANK.AVG(Summary!$BG$3:$BG$8,Summary!$BG$3:$BG$8),_xlfn.RANK.AVG(Summary!O$3:O$8,Summary!O$3:O$8,0)),0)</f>
        <v>0.13284223283101429</v>
      </c>
      <c r="O58">
        <f ca="1">IFERROR(CORREL(_xlfn.RANK.AVG(Summary!$BG$3:$BG$8,Summary!$BG$3:$BG$8),_xlfn.RANK.AVG(Summary!P$3:P$8,Summary!P$3:P$8,0)),0)</f>
        <v>0.13284223283101429</v>
      </c>
      <c r="P58">
        <f ca="1">IFERROR(CORREL(_xlfn.RANK.AVG(Summary!$BG$3:$BG$8,Summary!$BG$3:$BG$8),_xlfn.RANK.AVG(Summary!Q$3:Q$8,Summary!Q$3:Q$8,0)),0)</f>
        <v>-0.53737329062387884</v>
      </c>
      <c r="Q58">
        <f ca="1">IFERROR(CORREL(_xlfn.RANK.AVG(Summary!$BG$3:$BG$8,Summary!$BG$3:$BG$8),_xlfn.RANK.AVG(Summary!R$3:R$8,Summary!R$3:R$8,0)),0)</f>
        <v>-0.54879547245602822</v>
      </c>
      <c r="R58">
        <f ca="1">IFERROR(CORREL(_xlfn.RANK.AVG(Summary!$BG$3:$BG$8,Summary!$BG$3:$BG$8),_xlfn.RANK.AVG(Summary!S$3:S$8,Summary!S$3:S$8,0)),0)</f>
        <v>-0.89325960026886109</v>
      </c>
      <c r="S58">
        <f ca="1">IFERROR(CORREL(_xlfn.RANK.AVG(Summary!$BG$3:$BG$8,Summary!$BG$3:$BG$8),_xlfn.RANK.AVG(Summary!T$3:T$8,Summary!T$3:T$8,0)),0)</f>
        <v>-0.68599434057003528</v>
      </c>
      <c r="T58">
        <f ca="1">IFERROR(CORREL(_xlfn.RANK.AVG(Summary!$BG$3:$BG$8,Summary!$BG$3:$BG$8),_xlfn.RANK.AVG(Summary!U$3:U$8,Summary!U$3:U$8,0)),0)</f>
        <v>0.54879547245602822</v>
      </c>
      <c r="U58">
        <f ca="1">IFERROR(CORREL(_xlfn.RANK.AVG(Summary!$BG$3:$BG$8,Summary!$BG$3:$BG$8),_xlfn.RANK.AVG(Summary!V$3:V$8,Summary!V$3:V$8,0)),0)</f>
        <v>0.66421116415507142</v>
      </c>
      <c r="V58">
        <f ca="1">IFERROR(CORREL(_xlfn.RANK.AVG(Summary!$BG$3:$BG$8,Summary!$BG$3:$BG$8),_xlfn.RANK.AVG(Summary!W$3:W$8,Summary!W$3:W$8,0)),0)</f>
        <v>-0.6567895774291852</v>
      </c>
      <c r="W58">
        <f ca="1">IFERROR(CORREL(_xlfn.RANK.AVG(Summary!$BG$3:$BG$8,Summary!$BG$3:$BG$8),_xlfn.RANK.AVG(Summary!X$3:X$8,Summary!X$3:X$8,0)),0)</f>
        <v>0.82352941176470573</v>
      </c>
      <c r="X58">
        <f ca="1">IFERROR(CORREL(_xlfn.RANK.AVG(Summary!$BG$3:$BG$8,Summary!$BG$3:$BG$8),_xlfn.RANK.AVG(Summary!Y$3:Y$8,Summary!Y$3:Y$8,0)),0)</f>
        <v>0.58823529411764697</v>
      </c>
      <c r="Y58">
        <f ca="1">IFERROR(CORREL(_xlfn.RANK.AVG(Summary!$BG$3:$BG$8,Summary!$BG$3:$BG$8),_xlfn.RANK.AVG(Summary!Z$3:Z$8,Summary!Z$3:Z$8,0)),0)</f>
        <v>0.68599434057003528</v>
      </c>
      <c r="Z58">
        <f ca="1">IFERROR(CORREL(_xlfn.RANK.AVG(Summary!$BG$3:$BG$8,Summary!$BG$3:$BG$8),_xlfn.RANK.AVG(Summary!AA$3:AA$8,Summary!AA$3:AA$8,0)),0)</f>
        <v>0</v>
      </c>
      <c r="AA58">
        <f ca="1">IFERROR(CORREL(_xlfn.RANK.AVG(Summary!$BG$3:$BG$8,Summary!$BG$3:$BG$8),_xlfn.RANK.AVG(Summary!AB$3:AB$8,Summary!AB$3:AB$8,0)),0)</f>
        <v>0.89325960026886109</v>
      </c>
      <c r="AB58">
        <f ca="1">IFERROR(CORREL(_xlfn.RANK.AVG(Summary!$BG$3:$BG$8,Summary!$BG$3:$BG$8),_xlfn.RANK.AVG(Summary!AC$3:AC$8,Summary!AC$3:AC$8,0)),0)</f>
        <v>0</v>
      </c>
      <c r="AC58">
        <f ca="1">IFERROR(CORREL(_xlfn.RANK.AVG(Summary!$BG$3:$BG$8,Summary!$BG$3:$BG$8),_xlfn.RANK.AVG(Summary!AD$3:AD$8,Summary!AD$3:AD$8,0)),0)</f>
        <v>0.68599434057003528</v>
      </c>
      <c r="AD58">
        <f ca="1">IFERROR(CORREL(_xlfn.RANK.AVG(Summary!$BG$3:$BG$8,Summary!$BG$3:$BG$8),_xlfn.RANK.AVG(Summary!AE$3:AE$8,Summary!AE$3:AE$8,0)),0)</f>
        <v>-0.58823529411764697</v>
      </c>
      <c r="AE58">
        <f ca="1">IFERROR(CORREL(_xlfn.RANK.AVG(Summary!$BG$3:$BG$8,Summary!$BG$3:$BG$8),_xlfn.RANK.AVG(Summary!AF$3:AF$8,Summary!AF$3:AF$8,0)),0)</f>
        <v>0</v>
      </c>
      <c r="AF58">
        <f ca="1">IFERROR(CORREL(_xlfn.RANK.AVG(Summary!$BG$3:$BG$8,Summary!$BG$3:$BG$8),_xlfn.RANK.AVG(Summary!AG$3:AG$8,Summary!AG$3:AG$8,0)),0)</f>
        <v>-0.77620586423449167</v>
      </c>
      <c r="AG58">
        <f ca="1">IFERROR(CORREL(_xlfn.RANK.AVG(Summary!$BG$3:$BG$8,Summary!$BG$3:$BG$8),_xlfn.RANK.AVG(Summary!AH$3:AH$8,Summary!AH$3:AH$8,0)),0)</f>
        <v>0.66421116415507142</v>
      </c>
      <c r="AH58">
        <f ca="1">IFERROR(CORREL(_xlfn.RANK.AVG(Summary!$BG$3:$BG$8,Summary!$BG$3:$BG$8),_xlfn.RANK.AVG(Summary!AI$3:AI$8,Summary!AI$3:AI$8,0)),0)</f>
        <v>-0.54879547245602822</v>
      </c>
      <c r="AI58">
        <f ca="1">IFERROR(CORREL(_xlfn.RANK.AVG(Summary!$BG$3:$BG$8,Summary!$BG$3:$BG$8),_xlfn.RANK.AVG(Summary!AJ$3:AJ$8,Summary!AJ$3:AJ$8,0)),0)</f>
        <v>0.78889349165554057</v>
      </c>
      <c r="AJ58">
        <f ca="1">IFERROR(CORREL(_xlfn.RANK.AVG(Summary!$BG$3:$BG$8,Summary!$BG$3:$BG$8),_xlfn.RANK.AVG(Summary!AK$3:AK$8,Summary!AK$3:AK$8,0)),0)</f>
        <v>0</v>
      </c>
      <c r="AK58">
        <f ca="1">IFERROR(CORREL(_xlfn.RANK.AVG(Summary!$BG$3:$BG$8,Summary!$BG$3:$BG$8),_xlfn.RANK.AVG(Summary!AL$3:AL$8,Summary!AL$3:AL$8,0)),0)</f>
        <v>-0.66421116415507142</v>
      </c>
      <c r="AL58">
        <f ca="1">IFERROR(CORREL(_xlfn.RANK.AVG(Summary!$BG$3:$BG$8,Summary!$BG$3:$BG$8),_xlfn.RANK.AVG(Summary!AM$3:AM$8,Summary!AM$3:AM$8,0)),0)</f>
        <v>-0.53737329062387884</v>
      </c>
      <c r="AM58">
        <f ca="1">IFERROR(CORREL(_xlfn.RANK.AVG(Summary!$BG$3:$BG$8,Summary!$BG$3:$BG$8),_xlfn.RANK.AVG(Summary!AN$3:AN$8,Summary!AN$3:AN$8,0)),0)</f>
        <v>-0.68599434057003528</v>
      </c>
      <c r="AN58">
        <f ca="1">IFERROR(CORREL(_xlfn.RANK.AVG(Summary!$BG$3:$BG$8,Summary!$BG$3:$BG$8),_xlfn.RANK.AVG(Summary!AO$3:AO$8,Summary!AO$3:AO$8,0)),0)</f>
        <v>0</v>
      </c>
      <c r="AO58">
        <f ca="1">IFERROR(CORREL(_xlfn.RANK.AVG(Summary!$BG$3:$BG$8,Summary!$BG$3:$BG$8),_xlfn.RANK.AVG(Summary!AP$3:AP$8,Summary!AP$3:AP$8,0)),0)</f>
        <v>-0.82352941176470573</v>
      </c>
      <c r="AP58">
        <f ca="1">IFERROR(CORREL(_xlfn.RANK.AVG(Summary!$BG$3:$BG$8,Summary!$BG$3:$BG$8),_xlfn.RANK.AVG(Summary!AQ$3:AQ$8,Summary!AQ$3:AQ$8,0)),0)</f>
        <v>0</v>
      </c>
      <c r="AQ58">
        <f ca="1">IFERROR(CORREL(_xlfn.RANK.AVG(Summary!$BG$3:$BG$8,Summary!$BG$3:$BG$8),_xlfn.RANK.AVG(Summary!AR$3:AR$8,Summary!AR$3:AR$8,0)),0)</f>
        <v>-0.94117647058823506</v>
      </c>
      <c r="AR58">
        <f ca="1">IFERROR(CORREL(_xlfn.RANK.AVG(Summary!$BG$3:$BG$8,Summary!$BG$3:$BG$8),_xlfn.RANK.AVG(Summary!AS$3:AS$8,Summary!AS$3:AS$8,0)),0)</f>
        <v>0.53737329062387884</v>
      </c>
      <c r="AS58">
        <f ca="1">IFERROR(CORREL(_xlfn.RANK.AVG(Summary!$BG$3:$BG$8,Summary!$BG$3:$BG$8),_xlfn.RANK.AVG(Summary!AT$3:AT$8,Summary!AT$3:AT$8,0)),0)</f>
        <v>0</v>
      </c>
      <c r="AT58">
        <f ca="1">IFERROR(CORREL(_xlfn.RANK.AVG(Summary!$BG$3:$BG$8,Summary!$BG$3:$BG$8),_xlfn.RANK.AVG(Summary!AU$3:AU$8,Summary!AU$3:AU$8,0)),0)</f>
        <v>-0.54879547245602822</v>
      </c>
      <c r="AU58">
        <f ca="1">IFERROR(CORREL(_xlfn.RANK.AVG(Summary!$BG$3:$BG$8,Summary!$BG$3:$BG$8),_xlfn.RANK.AVG(Summary!AV$3:AV$8,Summary!AV$3:AV$8,0)),0)</f>
        <v>-0.89325960026886109</v>
      </c>
      <c r="AV58">
        <f ca="1">IFERROR(CORREL(_xlfn.RANK.AVG(Summary!$BG$3:$BG$8,Summary!$BG$3:$BG$8),_xlfn.RANK.AVG(Summary!AW$3:AW$8,Summary!AW$3:AW$8,0)),0)</f>
        <v>-0.89325960026886109</v>
      </c>
      <c r="AW58">
        <f ca="1">IFERROR(CORREL(_xlfn.RANK.AVG(Summary!$BG$3:$BG$8,Summary!$BG$3:$BG$8),_xlfn.RANK.AVG(Summary!AX$3:AX$8,Summary!AX$3:AX$8,0)),0)</f>
        <v>-0.89325960026886109</v>
      </c>
      <c r="AX58">
        <f ca="1">IFERROR(CORREL(_xlfn.RANK.AVG(Summary!$BG$3:$BG$8,Summary!$BG$3:$BG$8),_xlfn.RANK.AVG(Summary!AY$3:AY$8,Summary!AY$3:AY$8,0)),0)</f>
        <v>0.89325960026886109</v>
      </c>
      <c r="AY58">
        <f ca="1">IFERROR(CORREL(_xlfn.RANK.AVG(Summary!$BG$3:$BG$8,Summary!$BG$3:$BG$8),_xlfn.RANK.AVG(Summary!AZ$3:AZ$8,Summary!AZ$3:AZ$8,0)),0)</f>
        <v>-0.82352941176470573</v>
      </c>
      <c r="AZ58">
        <f ca="1">IFERROR(CORREL(_xlfn.RANK.AVG(Summary!$BG$3:$BG$8,Summary!$BG$3:$BG$8),_xlfn.RANK.AVG(Summary!BA$3:BA$8,Summary!BA$3:BA$8,0)),0)</f>
        <v>0</v>
      </c>
      <c r="BA58">
        <f ca="1">IFERROR(CORREL(_xlfn.RANK.AVG(Summary!$BG$3:$BG$8,Summary!$BG$3:$BG$8),_xlfn.RANK.AVG(Summary!BB$3:BB$8,Summary!BB$3:BB$8,0)),0)</f>
        <v>0.94117647058823506</v>
      </c>
      <c r="BB58">
        <f ca="1">IFERROR(CORREL(_xlfn.RANK.AVG(Summary!$BG$3:$BG$8,Summary!$BG$3:$BG$8),_xlfn.RANK.AVG(Summary!BC$3:BC$8,Summary!BC$3:BC$8,0)),0)</f>
        <v>-0.21004201260420144</v>
      </c>
      <c r="BC58">
        <f ca="1">IFERROR(CORREL(_xlfn.RANK.AVG(Summary!$BG$3:$BG$8,Summary!$BG$3:$BG$8),_xlfn.RANK.AVG(Summary!BD$3:BD$8,Summary!BD$3:BD$8,0)),0)</f>
        <v>-5.8823529411764691E-2</v>
      </c>
      <c r="BD58">
        <f ca="1">IFERROR(CORREL(_xlfn.RANK.AVG(Summary!$BG$3:$BG$8,Summary!$BG$3:$BG$8),_xlfn.RANK.AVG(Summary!BE$3:BE$8,Summary!BE$3:BE$8,0)),0)</f>
        <v>0.58823529411764697</v>
      </c>
      <c r="BE58">
        <f ca="1">IFERROR(CORREL(_xlfn.RANK.AVG(Summary!$BG$3:$BG$8,Summary!$BG$3:$BG$8),_xlfn.RANK.AVG(Summary!BF$3:BF$8,Summary!BF$3:BF$8,0)),0)</f>
        <v>0.70588235294117629</v>
      </c>
      <c r="BF58">
        <f ca="1">IFERROR(CORREL(_xlfn.RANK.AVG(Summary!$BG$3:$BG$8,Summary!$BG$3:$BG$8),_xlfn.RANK.AVG(Summary!BG$3:BG$8,Summary!BG$3:BG$8,0)),0)</f>
        <v>0.99999999999999989</v>
      </c>
      <c r="BG58">
        <f ca="1">IFERROR(CORREL(_xlfn.RANK.AVG(Summary!$BG$3:$BG$8,Summary!$BG$3:$BG$8),_xlfn.RANK.AVG(Summary!BH$3:BH$8,Summary!BH$3:BH$8,0)),0)</f>
        <v>0.82352941176470573</v>
      </c>
      <c r="BH58">
        <f ca="1">IFERROR(CORREL(_xlfn.RANK.AVG(Summary!$BG$3:$BG$8,Summary!$BG$3:$BG$8),_xlfn.RANK.AVG(Summary!BI$3:BI$8,Summary!BI$3:BI$8,0)),0)</f>
        <v>0</v>
      </c>
      <c r="BI58">
        <f ca="1">IFERROR(CORREL(_xlfn.RANK.AVG(Summary!$BG$3:$BG$8,Summary!$BG$3:$BG$8),_xlfn.RANK.AVG(Summary!BJ$3:BJ$8,Summary!BJ$3:BJ$8,0)),0)</f>
        <v>0</v>
      </c>
      <c r="BJ58">
        <f ca="1">IFERROR(CORREL(_xlfn.RANK.AVG(Summary!$BG$3:$BG$8,Summary!$BG$3:$BG$8),_xlfn.RANK.AVG(Summary!BK$3:BK$8,Summary!BK$3:BK$8,0)),0)</f>
        <v>-0.94117647058823506</v>
      </c>
      <c r="BK58">
        <f ca="1">IFERROR(CORREL(_xlfn.RANK.AVG(Summary!$BG$3:$BG$8,Summary!$BG$3:$BG$8),_xlfn.RANK.AVG(Summary!BL$3:BL$8,Summary!BL$3:BL$8,0)),0)</f>
        <v>0.39852669849304284</v>
      </c>
      <c r="BL58">
        <f ca="1">IFERROR(CORREL(_xlfn.RANK.AVG(Summary!$BG$3:$BG$8,Summary!$BG$3:$BG$8),_xlfn.RANK.AVG(Summary!BM$3:BM$8,Summary!BM$3:BM$8,0)),0)</f>
        <v>0.70588235294117629</v>
      </c>
      <c r="BM58">
        <f ca="1">IFERROR(CORREL(_xlfn.RANK.AVG(Summary!$BG$3:$BG$8,Summary!$BG$3:$BG$8),_xlfn.RANK.AVG(Summary!BN$3:BN$8,Summary!BN$3:BN$8,0)),0)</f>
        <v>0.80605993593581826</v>
      </c>
      <c r="BN58">
        <f ca="1">IFERROR(CORREL(_xlfn.RANK.AVG(Summary!$BG$3:$BG$8,Summary!$BG$3:$BG$8),_xlfn.RANK.AVG(Summary!BO$3:BO$8,Summary!BO$3:BO$8,0)),0)</f>
        <v>0.58823529411764697</v>
      </c>
      <c r="BO58">
        <f ca="1">IFERROR(CORREL(_xlfn.RANK.AVG(Summary!$BG$3:$BG$8,Summary!$BG$3:$BG$8),_xlfn.RANK.AVG(Summary!BP$3:BP$8,Summary!BP$3:BP$8,0)),0)</f>
        <v>-0.35294117647058815</v>
      </c>
      <c r="BP58">
        <f ca="1">IFERROR(CORREL(_xlfn.RANK.AVG(Summary!$BG$3:$BG$8,Summary!$BG$3:$BG$8),_xlfn.RANK.AVG(Summary!BQ$3:BQ$8,Summary!BQ$3:BQ$8,0)),0)</f>
        <v>-0.21004201260420144</v>
      </c>
      <c r="BQ58">
        <f ca="1">IFERROR(CORREL(_xlfn.RANK.AVG(Summary!$BG$3:$BG$8,Summary!$BG$3:$BG$8),_xlfn.RANK.AVG(Summary!BR$3:BR$8,Summary!BR$3:BR$8,0)),0)</f>
        <v>-5.8823529411764691E-2</v>
      </c>
      <c r="BR58">
        <f ca="1">IFERROR(CORREL(_xlfn.RANK.AVG(Summary!$BG$3:$BG$8,Summary!$BG$3:$BG$8),_xlfn.RANK.AVG(Summary!BS$3:BS$8,Summary!BS$3:BS$8,0)),0)</f>
        <v>0.94117647058823506</v>
      </c>
      <c r="BS58">
        <f ca="1">IFERROR(CORREL(_xlfn.RANK.AVG(Summary!$BG$3:$BG$8,Summary!$BG$3:$BG$8),_xlfn.RANK.AVG(Summary!BT$3:BT$8,Summary!BT$3:BT$8,0)),0)</f>
        <v>0.82352941176470573</v>
      </c>
      <c r="BT58">
        <f ca="1">IFERROR(CORREL(_xlfn.RANK.AVG(Summary!$BG$3:$BG$8,Summary!$BG$3:$BG$8),_xlfn.RANK.AVG(Summary!BU$3:BU$8,Summary!BU$3:BU$8,0)),0)</f>
        <v>-0.94117647058823506</v>
      </c>
      <c r="BU58">
        <f ca="1">IFERROR(CORREL(_xlfn.RANK.AVG(Summary!$BG$3:$BG$8,Summary!$BG$3:$BG$8),_xlfn.RANK.AVG(Summary!BV$3:BV$8,Summary!BV$3:BV$8,0)),0)</f>
        <v>5.8823529411764691E-2</v>
      </c>
      <c r="BV58">
        <f ca="1">IFERROR(CORREL(_xlfn.RANK.AVG(Summary!$BG$3:$BG$8,Summary!$BG$3:$BG$8),_xlfn.RANK.AVG(Summary!BW$3:BW$8,Summary!BW$3:BW$8,0)),0)</f>
        <v>0</v>
      </c>
      <c r="BW58">
        <f ca="1">IFERROR(CORREL(_xlfn.RANK.AVG(Summary!$BG$3:$BG$8,Summary!$BG$3:$BG$8),_xlfn.RANK.AVG(Summary!BX$3:BX$8,Summary!BX$3:BX$8,0)),0)</f>
        <v>5.8823529411764691E-2</v>
      </c>
      <c r="BX58">
        <f ca="1">IFERROR(CORREL(_xlfn.RANK.AVG(Summary!$BG$3:$BG$8,Summary!$BG$3:$BG$8),_xlfn.RANK.AVG(Summary!BY$3:BY$8,Summary!BY$3:BY$8,0)),0)</f>
        <v>0.94117647058823506</v>
      </c>
      <c r="BY58">
        <f ca="1">IFERROR(CORREL(_xlfn.RANK.AVG(Summary!$BG$3:$BG$8,Summary!$BG$3:$BG$8),_xlfn.RANK.AVG(Summary!BZ$3:BZ$8,Summary!BZ$3:BZ$8,0)),0)</f>
        <v>-0.89325960026886109</v>
      </c>
      <c r="BZ58">
        <f ca="1">IFERROR(CORREL(_xlfn.RANK.AVG(Summary!$BG$3:$BG$8,Summary!$BG$3:$BG$8),_xlfn.RANK.AVG(Summary!CA$3:CA$8,Summary!CA$3:CA$8,0)),0)</f>
        <v>-0.76470588235294101</v>
      </c>
      <c r="CA58">
        <f ca="1">IFERROR(CORREL(_xlfn.RANK.AVG(Summary!$BG$3:$BG$8,Summary!$BG$3:$BG$8),_xlfn.RANK.AVG(Summary!CB$3:CB$8,Summary!CB$3:CB$8,0)),0)</f>
        <v>-0.64705882352941158</v>
      </c>
    </row>
    <row r="59" spans="1:79">
      <c r="A59" s="4" t="s">
        <v>46</v>
      </c>
      <c r="B59">
        <f ca="1">IFERROR(CORREL(_xlfn.RANK.AVG(Summary!$BH$3:$BH$8,Summary!$BH$3:$BH$8),_xlfn.RANK.AVG(Summary!C$3:C$8,Summary!C$3:C$8,0)),0)</f>
        <v>-0.6567895774291852</v>
      </c>
      <c r="C59">
        <f ca="1">IFERROR(CORREL(_xlfn.RANK.AVG(Summary!$BH$3:$BH$8,Summary!$BH$3:$BH$8),_xlfn.RANK.AVG(Summary!D$3:D$8,Summary!D$3:D$8,0)),0)</f>
        <v>-0.6567895774291852</v>
      </c>
      <c r="D59">
        <f ca="1">IFERROR(CORREL(_xlfn.RANK.AVG(Summary!$BH$3:$BH$8,Summary!$BH$3:$BH$8),_xlfn.RANK.AVG(Summary!E$3:E$8,Summary!E$3:E$8,0)),0)</f>
        <v>-0.76470588235294101</v>
      </c>
      <c r="E59">
        <f ca="1">IFERROR(CORREL(_xlfn.RANK.AVG(Summary!$BH$3:$BH$8,Summary!$BH$3:$BH$8),_xlfn.RANK.AVG(Summary!F$3:F$8,Summary!F$3:F$8,0)),0)</f>
        <v>-0.35294117647058815</v>
      </c>
      <c r="F59">
        <f ca="1">IFERROR(CORREL(_xlfn.RANK.AVG(Summary!$BH$3:$BH$8,Summary!$BH$3:$BH$8),_xlfn.RANK.AVG(Summary!G$3:G$8,Summary!G$3:G$8,0)),0)</f>
        <v>-0.76470588235294101</v>
      </c>
      <c r="G59">
        <f ca="1">IFERROR(CORREL(_xlfn.RANK.AVG(Summary!$BH$3:$BH$8,Summary!$BH$3:$BH$8),_xlfn.RANK.AVG(Summary!H$3:H$8,Summary!H$3:H$8,0)),0)</f>
        <v>-0.76470588235294101</v>
      </c>
      <c r="H59">
        <f ca="1">IFERROR(CORREL(_xlfn.RANK.AVG(Summary!$BH$3:$BH$8,Summary!$BH$3:$BH$8),_xlfn.RANK.AVG(Summary!I$3:I$8,Summary!I$3:I$8,0)),0)</f>
        <v>0.99999999999999989</v>
      </c>
      <c r="I59">
        <f ca="1">IFERROR(CORREL(_xlfn.RANK.AVG(Summary!$BH$3:$BH$8,Summary!$BH$3:$BH$8),_xlfn.RANK.AVG(Summary!J$3:J$8,Summary!J$3:J$8,0)),0)</f>
        <v>-0.76470588235294101</v>
      </c>
      <c r="J59">
        <f ca="1">IFERROR(CORREL(_xlfn.RANK.AVG(Summary!$BH$3:$BH$8,Summary!$BH$3:$BH$8),_xlfn.RANK.AVG(Summary!K$3:K$8,Summary!K$3:K$8,0)),0)</f>
        <v>-0.52941176470588225</v>
      </c>
      <c r="K59">
        <f ca="1">IFERROR(CORREL(_xlfn.RANK.AVG(Summary!$BH$3:$BH$8,Summary!$BH$3:$BH$8),_xlfn.RANK.AVG(Summary!L$3:L$8,Summary!L$3:L$8,0)),0)</f>
        <v>0.99999999999999989</v>
      </c>
      <c r="L59">
        <f ca="1">IFERROR(CORREL(_xlfn.RANK.AVG(Summary!$BH$3:$BH$8,Summary!$BH$3:$BH$8),_xlfn.RANK.AVG(Summary!M$3:M$8,Summary!M$3:M$8,0)),0)</f>
        <v>0.35294117647058815</v>
      </c>
      <c r="M59">
        <f ca="1">IFERROR(CORREL(_xlfn.RANK.AVG(Summary!$BH$3:$BH$8,Summary!$BH$3:$BH$8),_xlfn.RANK.AVG(Summary!N$3:N$8,Summary!N$3:N$8,0)),0)</f>
        <v>0.99999999999999989</v>
      </c>
      <c r="N59">
        <f ca="1">IFERROR(CORREL(_xlfn.RANK.AVG(Summary!$BH$3:$BH$8,Summary!$BH$3:$BH$8),_xlfn.RANK.AVG(Summary!O$3:O$8,Summary!O$3:O$8,0)),0)</f>
        <v>0.13284223283101429</v>
      </c>
      <c r="O59">
        <f ca="1">IFERROR(CORREL(_xlfn.RANK.AVG(Summary!$BH$3:$BH$8,Summary!$BH$3:$BH$8),_xlfn.RANK.AVG(Summary!P$3:P$8,Summary!P$3:P$8,0)),0)</f>
        <v>0.13284223283101429</v>
      </c>
      <c r="P59">
        <f ca="1">IFERROR(CORREL(_xlfn.RANK.AVG(Summary!$BH$3:$BH$8,Summary!$BH$3:$BH$8),_xlfn.RANK.AVG(Summary!Q$3:Q$8,Summary!Q$3:Q$8,0)),0)</f>
        <v>-5.9708143402653201E-2</v>
      </c>
      <c r="Q59">
        <f ca="1">IFERROR(CORREL(_xlfn.RANK.AVG(Summary!$BH$3:$BH$8,Summary!$BH$3:$BH$8),_xlfn.RANK.AVG(Summary!R$3:R$8,Summary!R$3:R$8,0)),0)</f>
        <v>-0.54879547245602822</v>
      </c>
      <c r="R59">
        <f ca="1">IFERROR(CORREL(_xlfn.RANK.AVG(Summary!$BH$3:$BH$8,Summary!$BH$3:$BH$8),_xlfn.RANK.AVG(Summary!S$3:S$8,Summary!S$3:S$8,0)),0)</f>
        <v>-0.89325960026886109</v>
      </c>
      <c r="S59">
        <f ca="1">IFERROR(CORREL(_xlfn.RANK.AVG(Summary!$BH$3:$BH$8,Summary!$BH$3:$BH$8),_xlfn.RANK.AVG(Summary!T$3:T$8,Summary!T$3:T$8,0)),0)</f>
        <v>-0.68599434057003528</v>
      </c>
      <c r="T59">
        <f ca="1">IFERROR(CORREL(_xlfn.RANK.AVG(Summary!$BH$3:$BH$8,Summary!$BH$3:$BH$8),_xlfn.RANK.AVG(Summary!U$3:U$8,Summary!U$3:U$8,0)),0)</f>
        <v>0.54879547245602822</v>
      </c>
      <c r="U59">
        <f ca="1">IFERROR(CORREL(_xlfn.RANK.AVG(Summary!$BH$3:$BH$8,Summary!$BH$3:$BH$8),_xlfn.RANK.AVG(Summary!V$3:V$8,Summary!V$3:V$8,0)),0)</f>
        <v>0.66421116415507142</v>
      </c>
      <c r="V59">
        <f ca="1">IFERROR(CORREL(_xlfn.RANK.AVG(Summary!$BH$3:$BH$8,Summary!$BH$3:$BH$8),_xlfn.RANK.AVG(Summary!W$3:W$8,Summary!W$3:W$8,0)),0)</f>
        <v>-0.17912443020795962</v>
      </c>
      <c r="W59">
        <f ca="1">IFERROR(CORREL(_xlfn.RANK.AVG(Summary!$BH$3:$BH$8,Summary!$BH$3:$BH$8),_xlfn.RANK.AVG(Summary!X$3:X$8,Summary!X$3:X$8,0)),0)</f>
        <v>0.64705882352941158</v>
      </c>
      <c r="X59">
        <f ca="1">IFERROR(CORREL(_xlfn.RANK.AVG(Summary!$BH$3:$BH$8,Summary!$BH$3:$BH$8),_xlfn.RANK.AVG(Summary!Y$3:Y$8,Summary!Y$3:Y$8,0)),0)</f>
        <v>0.17647058823529407</v>
      </c>
      <c r="Y59">
        <f ca="1">IFERROR(CORREL(_xlfn.RANK.AVG(Summary!$BH$3:$BH$8,Summary!$BH$3:$BH$8),_xlfn.RANK.AVG(Summary!Z$3:Z$8,Summary!Z$3:Z$8,0)),0)</f>
        <v>0.68599434057003528</v>
      </c>
      <c r="Z59">
        <f ca="1">IFERROR(CORREL(_xlfn.RANK.AVG(Summary!$BH$3:$BH$8,Summary!$BH$3:$BH$8),_xlfn.RANK.AVG(Summary!AA$3:AA$8,Summary!AA$3:AA$8,0)),0)</f>
        <v>0</v>
      </c>
      <c r="AA59">
        <f ca="1">IFERROR(CORREL(_xlfn.RANK.AVG(Summary!$BH$3:$BH$8,Summary!$BH$3:$BH$8),_xlfn.RANK.AVG(Summary!AB$3:AB$8,Summary!AB$3:AB$8,0)),0)</f>
        <v>0.89325960026886109</v>
      </c>
      <c r="AB59">
        <f ca="1">IFERROR(CORREL(_xlfn.RANK.AVG(Summary!$BH$3:$BH$8,Summary!$BH$3:$BH$8),_xlfn.RANK.AVG(Summary!AC$3:AC$8,Summary!AC$3:AC$8,0)),0)</f>
        <v>0</v>
      </c>
      <c r="AC59">
        <f ca="1">IFERROR(CORREL(_xlfn.RANK.AVG(Summary!$BH$3:$BH$8,Summary!$BH$3:$BH$8),_xlfn.RANK.AVG(Summary!AD$3:AD$8,Summary!AD$3:AD$8,0)),0)</f>
        <v>0.68599434057003528</v>
      </c>
      <c r="AD59">
        <f ca="1">IFERROR(CORREL(_xlfn.RANK.AVG(Summary!$BH$3:$BH$8,Summary!$BH$3:$BH$8),_xlfn.RANK.AVG(Summary!AE$3:AE$8,Summary!AE$3:AE$8,0)),0)</f>
        <v>-5.8823529411764691E-2</v>
      </c>
      <c r="AE59">
        <f ca="1">IFERROR(CORREL(_xlfn.RANK.AVG(Summary!$BH$3:$BH$8,Summary!$BH$3:$BH$8),_xlfn.RANK.AVG(Summary!AF$3:AF$8,Summary!AF$3:AF$8,0)),0)</f>
        <v>0</v>
      </c>
      <c r="AF59">
        <f ca="1">IFERROR(CORREL(_xlfn.RANK.AVG(Summary!$BH$3:$BH$8,Summary!$BH$3:$BH$8),_xlfn.RANK.AVG(Summary!AG$3:AG$8,Summary!AG$3:AG$8,0)),0)</f>
        <v>-0.53737329062387884</v>
      </c>
      <c r="AG59">
        <f ca="1">IFERROR(CORREL(_xlfn.RANK.AVG(Summary!$BH$3:$BH$8,Summary!$BH$3:$BH$8),_xlfn.RANK.AVG(Summary!AH$3:AH$8,Summary!AH$3:AH$8,0)),0)</f>
        <v>0.66421116415507142</v>
      </c>
      <c r="AH59">
        <f ca="1">IFERROR(CORREL(_xlfn.RANK.AVG(Summary!$BH$3:$BH$8,Summary!$BH$3:$BH$8),_xlfn.RANK.AVG(Summary!AI$3:AI$8,Summary!AI$3:AI$8,0)),0)</f>
        <v>-0.54879547245602822</v>
      </c>
      <c r="AI59">
        <f ca="1">IFERROR(CORREL(_xlfn.RANK.AVG(Summary!$BH$3:$BH$8,Summary!$BH$3:$BH$8),_xlfn.RANK.AVG(Summary!AJ$3:AJ$8,Summary!AJ$3:AJ$8,0)),0)</f>
        <v>0.78889349165554057</v>
      </c>
      <c r="AJ59">
        <f ca="1">IFERROR(CORREL(_xlfn.RANK.AVG(Summary!$BH$3:$BH$8,Summary!$BH$3:$BH$8),_xlfn.RANK.AVG(Summary!AK$3:AK$8,Summary!AK$3:AK$8,0)),0)</f>
        <v>0</v>
      </c>
      <c r="AK59">
        <f ca="1">IFERROR(CORREL(_xlfn.RANK.AVG(Summary!$BH$3:$BH$8,Summary!$BH$3:$BH$8),_xlfn.RANK.AVG(Summary!AL$3:AL$8,Summary!AL$3:AL$8,0)),0)</f>
        <v>-0.66421116415507142</v>
      </c>
      <c r="AL59">
        <f ca="1">IFERROR(CORREL(_xlfn.RANK.AVG(Summary!$BH$3:$BH$8,Summary!$BH$3:$BH$8),_xlfn.RANK.AVG(Summary!AM$3:AM$8,Summary!AM$3:AM$8,0)),0)</f>
        <v>-5.9708143402653201E-2</v>
      </c>
      <c r="AM59">
        <f ca="1">IFERROR(CORREL(_xlfn.RANK.AVG(Summary!$BH$3:$BH$8,Summary!$BH$3:$BH$8),_xlfn.RANK.AVG(Summary!AN$3:AN$8,Summary!AN$3:AN$8,0)),0)</f>
        <v>-0.68599434057003528</v>
      </c>
      <c r="AN59">
        <f ca="1">IFERROR(CORREL(_xlfn.RANK.AVG(Summary!$BH$3:$BH$8,Summary!$BH$3:$BH$8),_xlfn.RANK.AVG(Summary!AO$3:AO$8,Summary!AO$3:AO$8,0)),0)</f>
        <v>0</v>
      </c>
      <c r="AO59">
        <f ca="1">IFERROR(CORREL(_xlfn.RANK.AVG(Summary!$BH$3:$BH$8,Summary!$BH$3:$BH$8),_xlfn.RANK.AVG(Summary!AP$3:AP$8,Summary!AP$3:AP$8,0)),0)</f>
        <v>-0.64705882352941158</v>
      </c>
      <c r="AP59">
        <f ca="1">IFERROR(CORREL(_xlfn.RANK.AVG(Summary!$BH$3:$BH$8,Summary!$BH$3:$BH$8),_xlfn.RANK.AVG(Summary!AQ$3:AQ$8,Summary!AQ$3:AQ$8,0)),0)</f>
        <v>0</v>
      </c>
      <c r="AQ59">
        <f ca="1">IFERROR(CORREL(_xlfn.RANK.AVG(Summary!$BH$3:$BH$8,Summary!$BH$3:$BH$8),_xlfn.RANK.AVG(Summary!AR$3:AR$8,Summary!AR$3:AR$8,0)),0)</f>
        <v>-0.76470588235294101</v>
      </c>
      <c r="AR59">
        <f ca="1">IFERROR(CORREL(_xlfn.RANK.AVG(Summary!$BH$3:$BH$8,Summary!$BH$3:$BH$8),_xlfn.RANK.AVG(Summary!AS$3:AS$8,Summary!AS$3:AS$8,0)),0)</f>
        <v>5.9708143402653201E-2</v>
      </c>
      <c r="AS59">
        <f ca="1">IFERROR(CORREL(_xlfn.RANK.AVG(Summary!$BH$3:$BH$8,Summary!$BH$3:$BH$8),_xlfn.RANK.AVG(Summary!AT$3:AT$8,Summary!AT$3:AT$8,0)),0)</f>
        <v>0</v>
      </c>
      <c r="AT59">
        <f ca="1">IFERROR(CORREL(_xlfn.RANK.AVG(Summary!$BH$3:$BH$8,Summary!$BH$3:$BH$8),_xlfn.RANK.AVG(Summary!AU$3:AU$8,Summary!AU$3:AU$8,0)),0)</f>
        <v>-0.54879547245602822</v>
      </c>
      <c r="AU59">
        <f ca="1">IFERROR(CORREL(_xlfn.RANK.AVG(Summary!$BH$3:$BH$8,Summary!$BH$3:$BH$8),_xlfn.RANK.AVG(Summary!AV$3:AV$8,Summary!AV$3:AV$8,0)),0)</f>
        <v>-0.89325960026886109</v>
      </c>
      <c r="AV59">
        <f ca="1">IFERROR(CORREL(_xlfn.RANK.AVG(Summary!$BH$3:$BH$8,Summary!$BH$3:$BH$8),_xlfn.RANK.AVG(Summary!AW$3:AW$8,Summary!AW$3:AW$8,0)),0)</f>
        <v>-0.89325960026886109</v>
      </c>
      <c r="AW59">
        <f ca="1">IFERROR(CORREL(_xlfn.RANK.AVG(Summary!$BH$3:$BH$8,Summary!$BH$3:$BH$8),_xlfn.RANK.AVG(Summary!AX$3:AX$8,Summary!AX$3:AX$8,0)),0)</f>
        <v>-0.89325960026886109</v>
      </c>
      <c r="AX59">
        <f ca="1">IFERROR(CORREL(_xlfn.RANK.AVG(Summary!$BH$3:$BH$8,Summary!$BH$3:$BH$8),_xlfn.RANK.AVG(Summary!AY$3:AY$8,Summary!AY$3:AY$8,0)),0)</f>
        <v>0.89325960026886109</v>
      </c>
      <c r="AY59">
        <f ca="1">IFERROR(CORREL(_xlfn.RANK.AVG(Summary!$BH$3:$BH$8,Summary!$BH$3:$BH$8),_xlfn.RANK.AVG(Summary!AZ$3:AZ$8,Summary!AZ$3:AZ$8,0)),0)</f>
        <v>-0.99999999999999989</v>
      </c>
      <c r="AZ59">
        <f ca="1">IFERROR(CORREL(_xlfn.RANK.AVG(Summary!$BH$3:$BH$8,Summary!$BH$3:$BH$8),_xlfn.RANK.AVG(Summary!BA$3:BA$8,Summary!BA$3:BA$8,0)),0)</f>
        <v>0</v>
      </c>
      <c r="BA59">
        <f ca="1">IFERROR(CORREL(_xlfn.RANK.AVG(Summary!$BH$3:$BH$8,Summary!$BH$3:$BH$8),_xlfn.RANK.AVG(Summary!BB$3:BB$8,Summary!BB$3:BB$8,0)),0)</f>
        <v>0.76470588235294101</v>
      </c>
      <c r="BB59">
        <f ca="1">IFERROR(CORREL(_xlfn.RANK.AVG(Summary!$BH$3:$BH$8,Summary!$BH$3:$BH$8),_xlfn.RANK.AVG(Summary!BC$3:BC$8,Summary!BC$3:BC$8,0)),0)</f>
        <v>0.21004201260420144</v>
      </c>
      <c r="BC59">
        <f ca="1">IFERROR(CORREL(_xlfn.RANK.AVG(Summary!$BH$3:$BH$8,Summary!$BH$3:$BH$8),_xlfn.RANK.AVG(Summary!BD$3:BD$8,Summary!BD$3:BD$8,0)),0)</f>
        <v>0.23529411764705876</v>
      </c>
      <c r="BD59">
        <f ca="1">IFERROR(CORREL(_xlfn.RANK.AVG(Summary!$BH$3:$BH$8,Summary!$BH$3:$BH$8),_xlfn.RANK.AVG(Summary!BE$3:BE$8,Summary!BE$3:BE$8,0)),0)</f>
        <v>0.17647058823529407</v>
      </c>
      <c r="BE59">
        <f ca="1">IFERROR(CORREL(_xlfn.RANK.AVG(Summary!$BH$3:$BH$8,Summary!$BH$3:$BH$8),_xlfn.RANK.AVG(Summary!BF$3:BF$8,Summary!BF$3:BF$8,0)),0)</f>
        <v>0.29411764705882348</v>
      </c>
      <c r="BF59">
        <f ca="1">IFERROR(CORREL(_xlfn.RANK.AVG(Summary!$BH$3:$BH$8,Summary!$BH$3:$BH$8),_xlfn.RANK.AVG(Summary!BG$3:BG$8,Summary!BG$3:BG$8,0)),0)</f>
        <v>0.82352941176470573</v>
      </c>
      <c r="BG59">
        <f ca="1">IFERROR(CORREL(_xlfn.RANK.AVG(Summary!$BH$3:$BH$8,Summary!$BH$3:$BH$8),_xlfn.RANK.AVG(Summary!BH$3:BH$8,Summary!BH$3:BH$8,0)),0)</f>
        <v>0.99999999999999989</v>
      </c>
      <c r="BH59">
        <f ca="1">IFERROR(CORREL(_xlfn.RANK.AVG(Summary!$BH$3:$BH$8,Summary!$BH$3:$BH$8),_xlfn.RANK.AVG(Summary!BI$3:BI$8,Summary!BI$3:BI$8,0)),0)</f>
        <v>0</v>
      </c>
      <c r="BI59">
        <f ca="1">IFERROR(CORREL(_xlfn.RANK.AVG(Summary!$BH$3:$BH$8,Summary!$BH$3:$BH$8),_xlfn.RANK.AVG(Summary!BJ$3:BJ$8,Summary!BJ$3:BJ$8,0)),0)</f>
        <v>0</v>
      </c>
      <c r="BJ59">
        <f ca="1">IFERROR(CORREL(_xlfn.RANK.AVG(Summary!$BH$3:$BH$8,Summary!$BH$3:$BH$8),_xlfn.RANK.AVG(Summary!BK$3:BK$8,Summary!BK$3:BK$8,0)),0)</f>
        <v>-0.76470588235294101</v>
      </c>
      <c r="BK59">
        <f ca="1">IFERROR(CORREL(_xlfn.RANK.AVG(Summary!$BH$3:$BH$8,Summary!$BH$3:$BH$8),_xlfn.RANK.AVG(Summary!BL$3:BL$8,Summary!BL$3:BL$8,0)),0)</f>
        <v>0.39852669849304284</v>
      </c>
      <c r="BL59">
        <f ca="1">IFERROR(CORREL(_xlfn.RANK.AVG(Summary!$BH$3:$BH$8,Summary!$BH$3:$BH$8),_xlfn.RANK.AVG(Summary!BM$3:BM$8,Summary!BM$3:BM$8,0)),0)</f>
        <v>0.29411764705882348</v>
      </c>
      <c r="BM59">
        <f ca="1">IFERROR(CORREL(_xlfn.RANK.AVG(Summary!$BH$3:$BH$8,Summary!$BH$3:$BH$8),_xlfn.RANK.AVG(Summary!BN$3:BN$8,Summary!BN$3:BN$8,0)),0)</f>
        <v>0.98518436614377791</v>
      </c>
      <c r="BN59">
        <f ca="1">IFERROR(CORREL(_xlfn.RANK.AVG(Summary!$BH$3:$BH$8,Summary!$BH$3:$BH$8),_xlfn.RANK.AVG(Summary!BO$3:BO$8,Summary!BO$3:BO$8,0)),0)</f>
        <v>0.41176470588235287</v>
      </c>
      <c r="BO59">
        <f ca="1">IFERROR(CORREL(_xlfn.RANK.AVG(Summary!$BH$3:$BH$8,Summary!$BH$3:$BH$8),_xlfn.RANK.AVG(Summary!BP$3:BP$8,Summary!BP$3:BP$8,0)),0)</f>
        <v>-0.64705882352941158</v>
      </c>
      <c r="BP59">
        <f ca="1">IFERROR(CORREL(_xlfn.RANK.AVG(Summary!$BH$3:$BH$8,Summary!$BH$3:$BH$8),_xlfn.RANK.AVG(Summary!BQ$3:BQ$8,Summary!BQ$3:BQ$8,0)),0)</f>
        <v>0.21004201260420144</v>
      </c>
      <c r="BQ59">
        <f ca="1">IFERROR(CORREL(_xlfn.RANK.AVG(Summary!$BH$3:$BH$8,Summary!$BH$3:$BH$8),_xlfn.RANK.AVG(Summary!BR$3:BR$8,Summary!BR$3:BR$8,0)),0)</f>
        <v>0.23529411764705876</v>
      </c>
      <c r="BR59">
        <f ca="1">IFERROR(CORREL(_xlfn.RANK.AVG(Summary!$BH$3:$BH$8,Summary!$BH$3:$BH$8),_xlfn.RANK.AVG(Summary!BS$3:BS$8,Summary!BS$3:BS$8,0)),0)</f>
        <v>0.64705882352941158</v>
      </c>
      <c r="BS59">
        <f ca="1">IFERROR(CORREL(_xlfn.RANK.AVG(Summary!$BH$3:$BH$8,Summary!$BH$3:$BH$8),_xlfn.RANK.AVG(Summary!BT$3:BT$8,Summary!BT$3:BT$8,0)),0)</f>
        <v>0.99999999999999989</v>
      </c>
      <c r="BT59">
        <f ca="1">IFERROR(CORREL(_xlfn.RANK.AVG(Summary!$BH$3:$BH$8,Summary!$BH$3:$BH$8),_xlfn.RANK.AVG(Summary!BU$3:BU$8,Summary!BU$3:BU$8,0)),0)</f>
        <v>-0.76470588235294101</v>
      </c>
      <c r="BU59">
        <f ca="1">IFERROR(CORREL(_xlfn.RANK.AVG(Summary!$BH$3:$BH$8,Summary!$BH$3:$BH$8),_xlfn.RANK.AVG(Summary!BV$3:BV$8,Summary!BV$3:BV$8,0)),0)</f>
        <v>-0.35294117647058815</v>
      </c>
      <c r="BV59">
        <f ca="1">IFERROR(CORREL(_xlfn.RANK.AVG(Summary!$BH$3:$BH$8,Summary!$BH$3:$BH$8),_xlfn.RANK.AVG(Summary!BW$3:BW$8,Summary!BW$3:BW$8,0)),0)</f>
        <v>0</v>
      </c>
      <c r="BW59">
        <f ca="1">IFERROR(CORREL(_xlfn.RANK.AVG(Summary!$BH$3:$BH$8,Summary!$BH$3:$BH$8),_xlfn.RANK.AVG(Summary!BX$3:BX$8,Summary!BX$3:BX$8,0)),0)</f>
        <v>-0.35294117647058815</v>
      </c>
      <c r="BX59">
        <f ca="1">IFERROR(CORREL(_xlfn.RANK.AVG(Summary!$BH$3:$BH$8,Summary!$BH$3:$BH$8),_xlfn.RANK.AVG(Summary!BY$3:BY$8,Summary!BY$3:BY$8,0)),0)</f>
        <v>0.76470588235294101</v>
      </c>
      <c r="BY59">
        <f ca="1">IFERROR(CORREL(_xlfn.RANK.AVG(Summary!$BH$3:$BH$8,Summary!$BH$3:$BH$8),_xlfn.RANK.AVG(Summary!BZ$3:BZ$8,Summary!BZ$3:BZ$8,0)),0)</f>
        <v>-0.89325960026886109</v>
      </c>
      <c r="BZ59">
        <f ca="1">IFERROR(CORREL(_xlfn.RANK.AVG(Summary!$BH$3:$BH$8,Summary!$BH$3:$BH$8),_xlfn.RANK.AVG(Summary!CA$3:CA$8,Summary!CA$3:CA$8,0)),0)</f>
        <v>-0.94117647058823506</v>
      </c>
      <c r="CA59">
        <f ca="1">IFERROR(CORREL(_xlfn.RANK.AVG(Summary!$BH$3:$BH$8,Summary!$BH$3:$BH$8),_xlfn.RANK.AVG(Summary!CB$3:CB$8,Summary!CB$3:CB$8,0)),0)</f>
        <v>-0.35294117647058815</v>
      </c>
    </row>
    <row r="60" spans="1:79">
      <c r="A60" s="4" t="s">
        <v>51</v>
      </c>
      <c r="B60">
        <f ca="1">IFERROR(CORREL(_xlfn.RANK.AVG(Summary!$BI$3:$BI$8,Summary!$BI$3:$BI$8),_xlfn.RANK.AVG(Summary!C$3:C$8,Summary!C$3:C$8,0)),0)</f>
        <v>0</v>
      </c>
      <c r="C60">
        <f ca="1">IFERROR(CORREL(_xlfn.RANK.AVG(Summary!$BI$3:$BI$8,Summary!$BI$3:$BI$8),_xlfn.RANK.AVG(Summary!D$3:D$8,Summary!D$3:D$8,0)),0)</f>
        <v>0</v>
      </c>
      <c r="D60">
        <f ca="1">IFERROR(CORREL(_xlfn.RANK.AVG(Summary!$BI$3:$BI$8,Summary!$BI$3:$BI$8),_xlfn.RANK.AVG(Summary!E$3:E$8,Summary!E$3:E$8,0)),0)</f>
        <v>0</v>
      </c>
      <c r="E60">
        <f ca="1">IFERROR(CORREL(_xlfn.RANK.AVG(Summary!$BI$3:$BI$8,Summary!$BI$3:$BI$8),_xlfn.RANK.AVG(Summary!F$3:F$8,Summary!F$3:F$8,0)),0)</f>
        <v>0</v>
      </c>
      <c r="F60">
        <f ca="1">IFERROR(CORREL(_xlfn.RANK.AVG(Summary!$BI$3:$BI$8,Summary!$BI$3:$BI$8),_xlfn.RANK.AVG(Summary!G$3:G$8,Summary!G$3:G$8,0)),0)</f>
        <v>0</v>
      </c>
      <c r="G60">
        <f ca="1">IFERROR(CORREL(_xlfn.RANK.AVG(Summary!$BI$3:$BI$8,Summary!$BI$3:$BI$8),_xlfn.RANK.AVG(Summary!H$3:H$8,Summary!H$3:H$8,0)),0)</f>
        <v>0</v>
      </c>
      <c r="H60">
        <f ca="1">IFERROR(CORREL(_xlfn.RANK.AVG(Summary!$BI$3:$BI$8,Summary!$BI$3:$BI$8),_xlfn.RANK.AVG(Summary!I$3:I$8,Summary!I$3:I$8,0)),0)</f>
        <v>0</v>
      </c>
      <c r="I60">
        <f ca="1">IFERROR(CORREL(_xlfn.RANK.AVG(Summary!$BI$3:$BI$8,Summary!$BI$3:$BI$8),_xlfn.RANK.AVG(Summary!J$3:J$8,Summary!J$3:J$8,0)),0)</f>
        <v>0</v>
      </c>
      <c r="J60">
        <f ca="1">IFERROR(CORREL(_xlfn.RANK.AVG(Summary!$BI$3:$BI$8,Summary!$BI$3:$BI$8),_xlfn.RANK.AVG(Summary!K$3:K$8,Summary!K$3:K$8,0)),0)</f>
        <v>0</v>
      </c>
      <c r="K60">
        <f ca="1">IFERROR(CORREL(_xlfn.RANK.AVG(Summary!$BI$3:$BI$8,Summary!$BI$3:$BI$8),_xlfn.RANK.AVG(Summary!L$3:L$8,Summary!L$3:L$8,0)),0)</f>
        <v>0</v>
      </c>
      <c r="L60">
        <f ca="1">IFERROR(CORREL(_xlfn.RANK.AVG(Summary!$BI$3:$BI$8,Summary!$BI$3:$BI$8),_xlfn.RANK.AVG(Summary!M$3:M$8,Summary!M$3:M$8,0)),0)</f>
        <v>0</v>
      </c>
      <c r="M60">
        <f ca="1">IFERROR(CORREL(_xlfn.RANK.AVG(Summary!$BI$3:$BI$8,Summary!$BI$3:$BI$8),_xlfn.RANK.AVG(Summary!N$3:N$8,Summary!N$3:N$8,0)),0)</f>
        <v>0</v>
      </c>
      <c r="N60">
        <f ca="1">IFERROR(CORREL(_xlfn.RANK.AVG(Summary!$BI$3:$BI$8,Summary!$BI$3:$BI$8),_xlfn.RANK.AVG(Summary!O$3:O$8,Summary!O$3:O$8,0)),0)</f>
        <v>0</v>
      </c>
      <c r="O60">
        <f ca="1">IFERROR(CORREL(_xlfn.RANK.AVG(Summary!$BI$3:$BI$8,Summary!$BI$3:$BI$8),_xlfn.RANK.AVG(Summary!P$3:P$8,Summary!P$3:P$8,0)),0)</f>
        <v>0</v>
      </c>
      <c r="P60">
        <f ca="1">IFERROR(CORREL(_xlfn.RANK.AVG(Summary!$BI$3:$BI$8,Summary!$BI$3:$BI$8),_xlfn.RANK.AVG(Summary!Q$3:Q$8,Summary!Q$3:Q$8,0)),0)</f>
        <v>0</v>
      </c>
      <c r="Q60">
        <f ca="1">IFERROR(CORREL(_xlfn.RANK.AVG(Summary!$BI$3:$BI$8,Summary!$BI$3:$BI$8),_xlfn.RANK.AVG(Summary!R$3:R$8,Summary!R$3:R$8,0)),0)</f>
        <v>0</v>
      </c>
      <c r="R60">
        <f ca="1">IFERROR(CORREL(_xlfn.RANK.AVG(Summary!$BI$3:$BI$8,Summary!$BI$3:$BI$8),_xlfn.RANK.AVG(Summary!S$3:S$8,Summary!S$3:S$8,0)),0)</f>
        <v>0</v>
      </c>
      <c r="S60">
        <f ca="1">IFERROR(CORREL(_xlfn.RANK.AVG(Summary!$BI$3:$BI$8,Summary!$BI$3:$BI$8),_xlfn.RANK.AVG(Summary!T$3:T$8,Summary!T$3:T$8,0)),0)</f>
        <v>0</v>
      </c>
      <c r="T60">
        <f ca="1">IFERROR(CORREL(_xlfn.RANK.AVG(Summary!$BI$3:$BI$8,Summary!$BI$3:$BI$8),_xlfn.RANK.AVG(Summary!U$3:U$8,Summary!U$3:U$8,0)),0)</f>
        <v>0</v>
      </c>
      <c r="U60">
        <f ca="1">IFERROR(CORREL(_xlfn.RANK.AVG(Summary!$BI$3:$BI$8,Summary!$BI$3:$BI$8),_xlfn.RANK.AVG(Summary!V$3:V$8,Summary!V$3:V$8,0)),0)</f>
        <v>0</v>
      </c>
      <c r="V60">
        <f ca="1">IFERROR(CORREL(_xlfn.RANK.AVG(Summary!$BI$3:$BI$8,Summary!$BI$3:$BI$8),_xlfn.RANK.AVG(Summary!W$3:W$8,Summary!W$3:W$8,0)),0)</f>
        <v>0</v>
      </c>
      <c r="W60">
        <f ca="1">IFERROR(CORREL(_xlfn.RANK.AVG(Summary!$BI$3:$BI$8,Summary!$BI$3:$BI$8),_xlfn.RANK.AVG(Summary!X$3:X$8,Summary!X$3:X$8,0)),0)</f>
        <v>0</v>
      </c>
      <c r="X60">
        <f ca="1">IFERROR(CORREL(_xlfn.RANK.AVG(Summary!$BI$3:$BI$8,Summary!$BI$3:$BI$8),_xlfn.RANK.AVG(Summary!Y$3:Y$8,Summary!Y$3:Y$8,0)),0)</f>
        <v>0</v>
      </c>
      <c r="Y60">
        <f ca="1">IFERROR(CORREL(_xlfn.RANK.AVG(Summary!$BI$3:$BI$8,Summary!$BI$3:$BI$8),_xlfn.RANK.AVG(Summary!Z$3:Z$8,Summary!Z$3:Z$8,0)),0)</f>
        <v>0</v>
      </c>
      <c r="Z60">
        <f ca="1">IFERROR(CORREL(_xlfn.RANK.AVG(Summary!$BI$3:$BI$8,Summary!$BI$3:$BI$8),_xlfn.RANK.AVG(Summary!AA$3:AA$8,Summary!AA$3:AA$8,0)),0)</f>
        <v>0</v>
      </c>
      <c r="AA60">
        <f ca="1">IFERROR(CORREL(_xlfn.RANK.AVG(Summary!$BI$3:$BI$8,Summary!$BI$3:$BI$8),_xlfn.RANK.AVG(Summary!AB$3:AB$8,Summary!AB$3:AB$8,0)),0)</f>
        <v>0</v>
      </c>
      <c r="AB60">
        <f ca="1">IFERROR(CORREL(_xlfn.RANK.AVG(Summary!$BI$3:$BI$8,Summary!$BI$3:$BI$8),_xlfn.RANK.AVG(Summary!AC$3:AC$8,Summary!AC$3:AC$8,0)),0)</f>
        <v>0</v>
      </c>
      <c r="AC60">
        <f ca="1">IFERROR(CORREL(_xlfn.RANK.AVG(Summary!$BI$3:$BI$8,Summary!$BI$3:$BI$8),_xlfn.RANK.AVG(Summary!AD$3:AD$8,Summary!AD$3:AD$8,0)),0)</f>
        <v>0</v>
      </c>
      <c r="AD60">
        <f ca="1">IFERROR(CORREL(_xlfn.RANK.AVG(Summary!$BI$3:$BI$8,Summary!$BI$3:$BI$8),_xlfn.RANK.AVG(Summary!AE$3:AE$8,Summary!AE$3:AE$8,0)),0)</f>
        <v>0</v>
      </c>
      <c r="AE60">
        <f ca="1">IFERROR(CORREL(_xlfn.RANK.AVG(Summary!$BI$3:$BI$8,Summary!$BI$3:$BI$8),_xlfn.RANK.AVG(Summary!AF$3:AF$8,Summary!AF$3:AF$8,0)),0)</f>
        <v>0</v>
      </c>
      <c r="AF60">
        <f ca="1">IFERROR(CORREL(_xlfn.RANK.AVG(Summary!$BI$3:$BI$8,Summary!$BI$3:$BI$8),_xlfn.RANK.AVG(Summary!AG$3:AG$8,Summary!AG$3:AG$8,0)),0)</f>
        <v>0</v>
      </c>
      <c r="AG60">
        <f ca="1">IFERROR(CORREL(_xlfn.RANK.AVG(Summary!$BI$3:$BI$8,Summary!$BI$3:$BI$8),_xlfn.RANK.AVG(Summary!AH$3:AH$8,Summary!AH$3:AH$8,0)),0)</f>
        <v>0</v>
      </c>
      <c r="AH60">
        <f ca="1">IFERROR(CORREL(_xlfn.RANK.AVG(Summary!$BI$3:$BI$8,Summary!$BI$3:$BI$8),_xlfn.RANK.AVG(Summary!AI$3:AI$8,Summary!AI$3:AI$8,0)),0)</f>
        <v>0</v>
      </c>
      <c r="AI60">
        <f ca="1">IFERROR(CORREL(_xlfn.RANK.AVG(Summary!$BI$3:$BI$8,Summary!$BI$3:$BI$8),_xlfn.RANK.AVG(Summary!AJ$3:AJ$8,Summary!AJ$3:AJ$8,0)),0)</f>
        <v>0</v>
      </c>
      <c r="AJ60">
        <f ca="1">IFERROR(CORREL(_xlfn.RANK.AVG(Summary!$BI$3:$BI$8,Summary!$BI$3:$BI$8),_xlfn.RANK.AVG(Summary!AK$3:AK$8,Summary!AK$3:AK$8,0)),0)</f>
        <v>0</v>
      </c>
      <c r="AK60">
        <f ca="1">IFERROR(CORREL(_xlfn.RANK.AVG(Summary!$BI$3:$BI$8,Summary!$BI$3:$BI$8),_xlfn.RANK.AVG(Summary!AL$3:AL$8,Summary!AL$3:AL$8,0)),0)</f>
        <v>0</v>
      </c>
      <c r="AL60">
        <f ca="1">IFERROR(CORREL(_xlfn.RANK.AVG(Summary!$BI$3:$BI$8,Summary!$BI$3:$BI$8),_xlfn.RANK.AVG(Summary!AM$3:AM$8,Summary!AM$3:AM$8,0)),0)</f>
        <v>0</v>
      </c>
      <c r="AM60">
        <f ca="1">IFERROR(CORREL(_xlfn.RANK.AVG(Summary!$BI$3:$BI$8,Summary!$BI$3:$BI$8),_xlfn.RANK.AVG(Summary!AN$3:AN$8,Summary!AN$3:AN$8,0)),0)</f>
        <v>0</v>
      </c>
      <c r="AN60">
        <f ca="1">IFERROR(CORREL(_xlfn.RANK.AVG(Summary!$BI$3:$BI$8,Summary!$BI$3:$BI$8),_xlfn.RANK.AVG(Summary!AO$3:AO$8,Summary!AO$3:AO$8,0)),0)</f>
        <v>0</v>
      </c>
      <c r="AO60">
        <f ca="1">IFERROR(CORREL(_xlfn.RANK.AVG(Summary!$BI$3:$BI$8,Summary!$BI$3:$BI$8),_xlfn.RANK.AVG(Summary!AP$3:AP$8,Summary!AP$3:AP$8,0)),0)</f>
        <v>0</v>
      </c>
      <c r="AP60">
        <f ca="1">IFERROR(CORREL(_xlfn.RANK.AVG(Summary!$BI$3:$BI$8,Summary!$BI$3:$BI$8),_xlfn.RANK.AVG(Summary!AQ$3:AQ$8,Summary!AQ$3:AQ$8,0)),0)</f>
        <v>0</v>
      </c>
      <c r="AQ60">
        <f ca="1">IFERROR(CORREL(_xlfn.RANK.AVG(Summary!$BI$3:$BI$8,Summary!$BI$3:$BI$8),_xlfn.RANK.AVG(Summary!AR$3:AR$8,Summary!AR$3:AR$8,0)),0)</f>
        <v>0</v>
      </c>
      <c r="AR60">
        <f ca="1">IFERROR(CORREL(_xlfn.RANK.AVG(Summary!$BI$3:$BI$8,Summary!$BI$3:$BI$8),_xlfn.RANK.AVG(Summary!AS$3:AS$8,Summary!AS$3:AS$8,0)),0)</f>
        <v>0</v>
      </c>
      <c r="AS60">
        <f ca="1">IFERROR(CORREL(_xlfn.RANK.AVG(Summary!$BI$3:$BI$8,Summary!$BI$3:$BI$8),_xlfn.RANK.AVG(Summary!AT$3:AT$8,Summary!AT$3:AT$8,0)),0)</f>
        <v>0</v>
      </c>
      <c r="AT60">
        <f ca="1">IFERROR(CORREL(_xlfn.RANK.AVG(Summary!$BI$3:$BI$8,Summary!$BI$3:$BI$8),_xlfn.RANK.AVG(Summary!AU$3:AU$8,Summary!AU$3:AU$8,0)),0)</f>
        <v>0</v>
      </c>
      <c r="AU60">
        <f ca="1">IFERROR(CORREL(_xlfn.RANK.AVG(Summary!$BI$3:$BI$8,Summary!$BI$3:$BI$8),_xlfn.RANK.AVG(Summary!AV$3:AV$8,Summary!AV$3:AV$8,0)),0)</f>
        <v>0</v>
      </c>
      <c r="AV60">
        <f ca="1">IFERROR(CORREL(_xlfn.RANK.AVG(Summary!$BI$3:$BI$8,Summary!$BI$3:$BI$8),_xlfn.RANK.AVG(Summary!AW$3:AW$8,Summary!AW$3:AW$8,0)),0)</f>
        <v>0</v>
      </c>
      <c r="AW60">
        <f ca="1">IFERROR(CORREL(_xlfn.RANK.AVG(Summary!$BI$3:$BI$8,Summary!$BI$3:$BI$8),_xlfn.RANK.AVG(Summary!AX$3:AX$8,Summary!AX$3:AX$8,0)),0)</f>
        <v>0</v>
      </c>
      <c r="AX60">
        <f ca="1">IFERROR(CORREL(_xlfn.RANK.AVG(Summary!$BI$3:$BI$8,Summary!$BI$3:$BI$8),_xlfn.RANK.AVG(Summary!AY$3:AY$8,Summary!AY$3:AY$8,0)),0)</f>
        <v>0</v>
      </c>
      <c r="AY60">
        <f ca="1">IFERROR(CORREL(_xlfn.RANK.AVG(Summary!$BI$3:$BI$8,Summary!$BI$3:$BI$8),_xlfn.RANK.AVG(Summary!AZ$3:AZ$8,Summary!AZ$3:AZ$8,0)),0)</f>
        <v>0</v>
      </c>
      <c r="AZ60">
        <f ca="1">IFERROR(CORREL(_xlfn.RANK.AVG(Summary!$BI$3:$BI$8,Summary!$BI$3:$BI$8),_xlfn.RANK.AVG(Summary!BA$3:BA$8,Summary!BA$3:BA$8,0)),0)</f>
        <v>0</v>
      </c>
      <c r="BA60">
        <f ca="1">IFERROR(CORREL(_xlfn.RANK.AVG(Summary!$BI$3:$BI$8,Summary!$BI$3:$BI$8),_xlfn.RANK.AVG(Summary!BB$3:BB$8,Summary!BB$3:BB$8,0)),0)</f>
        <v>0</v>
      </c>
      <c r="BB60">
        <f ca="1">IFERROR(CORREL(_xlfn.RANK.AVG(Summary!$BI$3:$BI$8,Summary!$BI$3:$BI$8),_xlfn.RANK.AVG(Summary!BC$3:BC$8,Summary!BC$3:BC$8,0)),0)</f>
        <v>0</v>
      </c>
      <c r="BC60">
        <f ca="1">IFERROR(CORREL(_xlfn.RANK.AVG(Summary!$BI$3:$BI$8,Summary!$BI$3:$BI$8),_xlfn.RANK.AVG(Summary!BD$3:BD$8,Summary!BD$3:BD$8,0)),0)</f>
        <v>0</v>
      </c>
      <c r="BD60">
        <f ca="1">IFERROR(CORREL(_xlfn.RANK.AVG(Summary!$BI$3:$BI$8,Summary!$BI$3:$BI$8),_xlfn.RANK.AVG(Summary!BE$3:BE$8,Summary!BE$3:BE$8,0)),0)</f>
        <v>0</v>
      </c>
      <c r="BE60">
        <f ca="1">IFERROR(CORREL(_xlfn.RANK.AVG(Summary!$BI$3:$BI$8,Summary!$BI$3:$BI$8),_xlfn.RANK.AVG(Summary!BF$3:BF$8,Summary!BF$3:BF$8,0)),0)</f>
        <v>0</v>
      </c>
      <c r="BF60">
        <f ca="1">IFERROR(CORREL(_xlfn.RANK.AVG(Summary!$BI$3:$BI$8,Summary!$BI$3:$BI$8),_xlfn.RANK.AVG(Summary!BG$3:BG$8,Summary!BG$3:BG$8,0)),0)</f>
        <v>0</v>
      </c>
      <c r="BG60">
        <f ca="1">IFERROR(CORREL(_xlfn.RANK.AVG(Summary!$BI$3:$BI$8,Summary!$BI$3:$BI$8),_xlfn.RANK.AVG(Summary!BH$3:BH$8,Summary!BH$3:BH$8,0)),0)</f>
        <v>0</v>
      </c>
      <c r="BH60">
        <f ca="1">IFERROR(CORREL(_xlfn.RANK.AVG(Summary!$BI$3:$BI$8,Summary!$BI$3:$BI$8),_xlfn.RANK.AVG(Summary!BI$3:BI$8,Summary!BI$3:BI$8,0)),0)</f>
        <v>0</v>
      </c>
      <c r="BI60">
        <f ca="1">IFERROR(CORREL(_xlfn.RANK.AVG(Summary!$BI$3:$BI$8,Summary!$BI$3:$BI$8),_xlfn.RANK.AVG(Summary!BJ$3:BJ$8,Summary!BJ$3:BJ$8,0)),0)</f>
        <v>0</v>
      </c>
      <c r="BJ60">
        <f ca="1">IFERROR(CORREL(_xlfn.RANK.AVG(Summary!$BI$3:$BI$8,Summary!$BI$3:$BI$8),_xlfn.RANK.AVG(Summary!BK$3:BK$8,Summary!BK$3:BK$8,0)),0)</f>
        <v>0</v>
      </c>
      <c r="BK60">
        <f ca="1">IFERROR(CORREL(_xlfn.RANK.AVG(Summary!$BI$3:$BI$8,Summary!$BI$3:$BI$8),_xlfn.RANK.AVG(Summary!BL$3:BL$8,Summary!BL$3:BL$8,0)),0)</f>
        <v>0</v>
      </c>
      <c r="BL60">
        <f ca="1">IFERROR(CORREL(_xlfn.RANK.AVG(Summary!$BI$3:$BI$8,Summary!$BI$3:$BI$8),_xlfn.RANK.AVG(Summary!BM$3:BM$8,Summary!BM$3:BM$8,0)),0)</f>
        <v>0</v>
      </c>
      <c r="BM60">
        <f ca="1">IFERROR(CORREL(_xlfn.RANK.AVG(Summary!$BI$3:$BI$8,Summary!$BI$3:$BI$8),_xlfn.RANK.AVG(Summary!BN$3:BN$8,Summary!BN$3:BN$8,0)),0)</f>
        <v>0</v>
      </c>
      <c r="BN60">
        <f ca="1">IFERROR(CORREL(_xlfn.RANK.AVG(Summary!$BI$3:$BI$8,Summary!$BI$3:$BI$8),_xlfn.RANK.AVG(Summary!BO$3:BO$8,Summary!BO$3:BO$8,0)),0)</f>
        <v>0</v>
      </c>
      <c r="BO60">
        <f ca="1">IFERROR(CORREL(_xlfn.RANK.AVG(Summary!$BI$3:$BI$8,Summary!$BI$3:$BI$8),_xlfn.RANK.AVG(Summary!BP$3:BP$8,Summary!BP$3:BP$8,0)),0)</f>
        <v>0</v>
      </c>
      <c r="BP60">
        <f ca="1">IFERROR(CORREL(_xlfn.RANK.AVG(Summary!$BI$3:$BI$8,Summary!$BI$3:$BI$8),_xlfn.RANK.AVG(Summary!BQ$3:BQ$8,Summary!BQ$3:BQ$8,0)),0)</f>
        <v>0</v>
      </c>
      <c r="BQ60">
        <f ca="1">IFERROR(CORREL(_xlfn.RANK.AVG(Summary!$BI$3:$BI$8,Summary!$BI$3:$BI$8),_xlfn.RANK.AVG(Summary!BR$3:BR$8,Summary!BR$3:BR$8,0)),0)</f>
        <v>0</v>
      </c>
      <c r="BR60">
        <f ca="1">IFERROR(CORREL(_xlfn.RANK.AVG(Summary!$BI$3:$BI$8,Summary!$BI$3:$BI$8),_xlfn.RANK.AVG(Summary!BS$3:BS$8,Summary!BS$3:BS$8,0)),0)</f>
        <v>0</v>
      </c>
      <c r="BS60">
        <f ca="1">IFERROR(CORREL(_xlfn.RANK.AVG(Summary!$BI$3:$BI$8,Summary!$BI$3:$BI$8),_xlfn.RANK.AVG(Summary!BT$3:BT$8,Summary!BT$3:BT$8,0)),0)</f>
        <v>0</v>
      </c>
      <c r="BT60">
        <f ca="1">IFERROR(CORREL(_xlfn.RANK.AVG(Summary!$BI$3:$BI$8,Summary!$BI$3:$BI$8),_xlfn.RANK.AVG(Summary!BU$3:BU$8,Summary!BU$3:BU$8,0)),0)</f>
        <v>0</v>
      </c>
      <c r="BU60">
        <f ca="1">IFERROR(CORREL(_xlfn.RANK.AVG(Summary!$BI$3:$BI$8,Summary!$BI$3:$BI$8),_xlfn.RANK.AVG(Summary!BV$3:BV$8,Summary!BV$3:BV$8,0)),0)</f>
        <v>0</v>
      </c>
      <c r="BV60">
        <f ca="1">IFERROR(CORREL(_xlfn.RANK.AVG(Summary!$BI$3:$BI$8,Summary!$BI$3:$BI$8),_xlfn.RANK.AVG(Summary!BW$3:BW$8,Summary!BW$3:BW$8,0)),0)</f>
        <v>0</v>
      </c>
      <c r="BW60">
        <f ca="1">IFERROR(CORREL(_xlfn.RANK.AVG(Summary!$BI$3:$BI$8,Summary!$BI$3:$BI$8),_xlfn.RANK.AVG(Summary!BX$3:BX$8,Summary!BX$3:BX$8,0)),0)</f>
        <v>0</v>
      </c>
      <c r="BX60">
        <f ca="1">IFERROR(CORREL(_xlfn.RANK.AVG(Summary!$BI$3:$BI$8,Summary!$BI$3:$BI$8),_xlfn.RANK.AVG(Summary!BY$3:BY$8,Summary!BY$3:BY$8,0)),0)</f>
        <v>0</v>
      </c>
      <c r="BY60">
        <f ca="1">IFERROR(CORREL(_xlfn.RANK.AVG(Summary!$BI$3:$BI$8,Summary!$BI$3:$BI$8),_xlfn.RANK.AVG(Summary!BZ$3:BZ$8,Summary!BZ$3:BZ$8,0)),0)</f>
        <v>0</v>
      </c>
      <c r="BZ60">
        <f ca="1">IFERROR(CORREL(_xlfn.RANK.AVG(Summary!$BI$3:$BI$8,Summary!$BI$3:$BI$8),_xlfn.RANK.AVG(Summary!CA$3:CA$8,Summary!CA$3:CA$8,0)),0)</f>
        <v>0</v>
      </c>
      <c r="CA60">
        <f ca="1">IFERROR(CORREL(_xlfn.RANK.AVG(Summary!$BI$3:$BI$8,Summary!$BI$3:$BI$8),_xlfn.RANK.AVG(Summary!CB$3:CB$8,Summary!CB$3:CB$8,0)),0)</f>
        <v>0</v>
      </c>
    </row>
    <row r="61" spans="1:79">
      <c r="A61" s="4" t="s">
        <v>53</v>
      </c>
      <c r="B61">
        <f ca="1">IFERROR(CORREL(_xlfn.RANK.AVG(Summary!$BJ$3:$BJ$8,Summary!$BJ$3:$BJ$8),_xlfn.RANK.AVG(Summary!C$3:C$8,Summary!C$3:C$8,0)),0)</f>
        <v>0</v>
      </c>
      <c r="C61">
        <f ca="1">IFERROR(CORREL(_xlfn.RANK.AVG(Summary!$BJ$3:$BJ$8,Summary!$BJ$3:$BJ$8),_xlfn.RANK.AVG(Summary!D$3:D$8,Summary!D$3:D$8,0)),0)</f>
        <v>0</v>
      </c>
      <c r="D61">
        <f ca="1">IFERROR(CORREL(_xlfn.RANK.AVG(Summary!$BJ$3:$BJ$8,Summary!$BJ$3:$BJ$8),_xlfn.RANK.AVG(Summary!E$3:E$8,Summary!E$3:E$8,0)),0)</f>
        <v>0</v>
      </c>
      <c r="E61">
        <f ca="1">IFERROR(CORREL(_xlfn.RANK.AVG(Summary!$BJ$3:$BJ$8,Summary!$BJ$3:$BJ$8),_xlfn.RANK.AVG(Summary!F$3:F$8,Summary!F$3:F$8,0)),0)</f>
        <v>0</v>
      </c>
      <c r="F61">
        <f ca="1">IFERROR(CORREL(_xlfn.RANK.AVG(Summary!$BJ$3:$BJ$8,Summary!$BJ$3:$BJ$8),_xlfn.RANK.AVG(Summary!G$3:G$8,Summary!G$3:G$8,0)),0)</f>
        <v>0</v>
      </c>
      <c r="G61">
        <f ca="1">IFERROR(CORREL(_xlfn.RANK.AVG(Summary!$BJ$3:$BJ$8,Summary!$BJ$3:$BJ$8),_xlfn.RANK.AVG(Summary!H$3:H$8,Summary!H$3:H$8,0)),0)</f>
        <v>0</v>
      </c>
      <c r="H61">
        <f ca="1">IFERROR(CORREL(_xlfn.RANK.AVG(Summary!$BJ$3:$BJ$8,Summary!$BJ$3:$BJ$8),_xlfn.RANK.AVG(Summary!I$3:I$8,Summary!I$3:I$8,0)),0)</f>
        <v>0</v>
      </c>
      <c r="I61">
        <f ca="1">IFERROR(CORREL(_xlfn.RANK.AVG(Summary!$BJ$3:$BJ$8,Summary!$BJ$3:$BJ$8),_xlfn.RANK.AVG(Summary!J$3:J$8,Summary!J$3:J$8,0)),0)</f>
        <v>0</v>
      </c>
      <c r="J61">
        <f ca="1">IFERROR(CORREL(_xlfn.RANK.AVG(Summary!$BJ$3:$BJ$8,Summary!$BJ$3:$BJ$8),_xlfn.RANK.AVG(Summary!K$3:K$8,Summary!K$3:K$8,0)),0)</f>
        <v>0</v>
      </c>
      <c r="K61">
        <f ca="1">IFERROR(CORREL(_xlfn.RANK.AVG(Summary!$BJ$3:$BJ$8,Summary!$BJ$3:$BJ$8),_xlfn.RANK.AVG(Summary!L$3:L$8,Summary!L$3:L$8,0)),0)</f>
        <v>0</v>
      </c>
      <c r="L61">
        <f ca="1">IFERROR(CORREL(_xlfn.RANK.AVG(Summary!$BJ$3:$BJ$8,Summary!$BJ$3:$BJ$8),_xlfn.RANK.AVG(Summary!M$3:M$8,Summary!M$3:M$8,0)),0)</f>
        <v>0</v>
      </c>
      <c r="M61">
        <f ca="1">IFERROR(CORREL(_xlfn.RANK.AVG(Summary!$BJ$3:$BJ$8,Summary!$BJ$3:$BJ$8),_xlfn.RANK.AVG(Summary!N$3:N$8,Summary!N$3:N$8,0)),0)</f>
        <v>0</v>
      </c>
      <c r="N61">
        <f ca="1">IFERROR(CORREL(_xlfn.RANK.AVG(Summary!$BJ$3:$BJ$8,Summary!$BJ$3:$BJ$8),_xlfn.RANK.AVG(Summary!O$3:O$8,Summary!O$3:O$8,0)),0)</f>
        <v>0</v>
      </c>
      <c r="O61">
        <f ca="1">IFERROR(CORREL(_xlfn.RANK.AVG(Summary!$BJ$3:$BJ$8,Summary!$BJ$3:$BJ$8),_xlfn.RANK.AVG(Summary!P$3:P$8,Summary!P$3:P$8,0)),0)</f>
        <v>0</v>
      </c>
      <c r="P61">
        <f ca="1">IFERROR(CORREL(_xlfn.RANK.AVG(Summary!$BJ$3:$BJ$8,Summary!$BJ$3:$BJ$8),_xlfn.RANK.AVG(Summary!Q$3:Q$8,Summary!Q$3:Q$8,0)),0)</f>
        <v>0</v>
      </c>
      <c r="Q61">
        <f ca="1">IFERROR(CORREL(_xlfn.RANK.AVG(Summary!$BJ$3:$BJ$8,Summary!$BJ$3:$BJ$8),_xlfn.RANK.AVG(Summary!R$3:R$8,Summary!R$3:R$8,0)),0)</f>
        <v>0</v>
      </c>
      <c r="R61">
        <f ca="1">IFERROR(CORREL(_xlfn.RANK.AVG(Summary!$BJ$3:$BJ$8,Summary!$BJ$3:$BJ$8),_xlfn.RANK.AVG(Summary!S$3:S$8,Summary!S$3:S$8,0)),0)</f>
        <v>0</v>
      </c>
      <c r="S61">
        <f ca="1">IFERROR(CORREL(_xlfn.RANK.AVG(Summary!$BJ$3:$BJ$8,Summary!$BJ$3:$BJ$8),_xlfn.RANK.AVG(Summary!T$3:T$8,Summary!T$3:T$8,0)),0)</f>
        <v>0</v>
      </c>
      <c r="T61">
        <f ca="1">IFERROR(CORREL(_xlfn.RANK.AVG(Summary!$BJ$3:$BJ$8,Summary!$BJ$3:$BJ$8),_xlfn.RANK.AVG(Summary!U$3:U$8,Summary!U$3:U$8,0)),0)</f>
        <v>0</v>
      </c>
      <c r="U61">
        <f ca="1">IFERROR(CORREL(_xlfn.RANK.AVG(Summary!$BJ$3:$BJ$8,Summary!$BJ$3:$BJ$8),_xlfn.RANK.AVG(Summary!V$3:V$8,Summary!V$3:V$8,0)),0)</f>
        <v>0</v>
      </c>
      <c r="V61">
        <f ca="1">IFERROR(CORREL(_xlfn.RANK.AVG(Summary!$BJ$3:$BJ$8,Summary!$BJ$3:$BJ$8),_xlfn.RANK.AVG(Summary!W$3:W$8,Summary!W$3:W$8,0)),0)</f>
        <v>0</v>
      </c>
      <c r="W61">
        <f ca="1">IFERROR(CORREL(_xlfn.RANK.AVG(Summary!$BJ$3:$BJ$8,Summary!$BJ$3:$BJ$8),_xlfn.RANK.AVG(Summary!X$3:X$8,Summary!X$3:X$8,0)),0)</f>
        <v>0</v>
      </c>
      <c r="X61">
        <f ca="1">IFERROR(CORREL(_xlfn.RANK.AVG(Summary!$BJ$3:$BJ$8,Summary!$BJ$3:$BJ$8),_xlfn.RANK.AVG(Summary!Y$3:Y$8,Summary!Y$3:Y$8,0)),0)</f>
        <v>0</v>
      </c>
      <c r="Y61">
        <f ca="1">IFERROR(CORREL(_xlfn.RANK.AVG(Summary!$BJ$3:$BJ$8,Summary!$BJ$3:$BJ$8),_xlfn.RANK.AVG(Summary!Z$3:Z$8,Summary!Z$3:Z$8,0)),0)</f>
        <v>0</v>
      </c>
      <c r="Z61">
        <f ca="1">IFERROR(CORREL(_xlfn.RANK.AVG(Summary!$BJ$3:$BJ$8,Summary!$BJ$3:$BJ$8),_xlfn.RANK.AVG(Summary!AA$3:AA$8,Summary!AA$3:AA$8,0)),0)</f>
        <v>0</v>
      </c>
      <c r="AA61">
        <f ca="1">IFERROR(CORREL(_xlfn.RANK.AVG(Summary!$BJ$3:$BJ$8,Summary!$BJ$3:$BJ$8),_xlfn.RANK.AVG(Summary!AB$3:AB$8,Summary!AB$3:AB$8,0)),0)</f>
        <v>0</v>
      </c>
      <c r="AB61">
        <f ca="1">IFERROR(CORREL(_xlfn.RANK.AVG(Summary!$BJ$3:$BJ$8,Summary!$BJ$3:$BJ$8),_xlfn.RANK.AVG(Summary!AC$3:AC$8,Summary!AC$3:AC$8,0)),0)</f>
        <v>0</v>
      </c>
      <c r="AC61">
        <f ca="1">IFERROR(CORREL(_xlfn.RANK.AVG(Summary!$BJ$3:$BJ$8,Summary!$BJ$3:$BJ$8),_xlfn.RANK.AVG(Summary!AD$3:AD$8,Summary!AD$3:AD$8,0)),0)</f>
        <v>0</v>
      </c>
      <c r="AD61">
        <f ca="1">IFERROR(CORREL(_xlfn.RANK.AVG(Summary!$BJ$3:$BJ$8,Summary!$BJ$3:$BJ$8),_xlfn.RANK.AVG(Summary!AE$3:AE$8,Summary!AE$3:AE$8,0)),0)</f>
        <v>0</v>
      </c>
      <c r="AE61">
        <f ca="1">IFERROR(CORREL(_xlfn.RANK.AVG(Summary!$BJ$3:$BJ$8,Summary!$BJ$3:$BJ$8),_xlfn.RANK.AVG(Summary!AF$3:AF$8,Summary!AF$3:AF$8,0)),0)</f>
        <v>0</v>
      </c>
      <c r="AF61">
        <f ca="1">IFERROR(CORREL(_xlfn.RANK.AVG(Summary!$BJ$3:$BJ$8,Summary!$BJ$3:$BJ$8),_xlfn.RANK.AVG(Summary!AG$3:AG$8,Summary!AG$3:AG$8,0)),0)</f>
        <v>0</v>
      </c>
      <c r="AG61">
        <f ca="1">IFERROR(CORREL(_xlfn.RANK.AVG(Summary!$BJ$3:$BJ$8,Summary!$BJ$3:$BJ$8),_xlfn.RANK.AVG(Summary!AH$3:AH$8,Summary!AH$3:AH$8,0)),0)</f>
        <v>0</v>
      </c>
      <c r="AH61">
        <f ca="1">IFERROR(CORREL(_xlfn.RANK.AVG(Summary!$BJ$3:$BJ$8,Summary!$BJ$3:$BJ$8),_xlfn.RANK.AVG(Summary!AI$3:AI$8,Summary!AI$3:AI$8,0)),0)</f>
        <v>0</v>
      </c>
      <c r="AI61">
        <f ca="1">IFERROR(CORREL(_xlfn.RANK.AVG(Summary!$BJ$3:$BJ$8,Summary!$BJ$3:$BJ$8),_xlfn.RANK.AVG(Summary!AJ$3:AJ$8,Summary!AJ$3:AJ$8,0)),0)</f>
        <v>0</v>
      </c>
      <c r="AJ61">
        <f ca="1">IFERROR(CORREL(_xlfn.RANK.AVG(Summary!$BJ$3:$BJ$8,Summary!$BJ$3:$BJ$8),_xlfn.RANK.AVG(Summary!AK$3:AK$8,Summary!AK$3:AK$8,0)),0)</f>
        <v>0</v>
      </c>
      <c r="AK61">
        <f ca="1">IFERROR(CORREL(_xlfn.RANK.AVG(Summary!$BJ$3:$BJ$8,Summary!$BJ$3:$BJ$8),_xlfn.RANK.AVG(Summary!AL$3:AL$8,Summary!AL$3:AL$8,0)),0)</f>
        <v>0</v>
      </c>
      <c r="AL61">
        <f ca="1">IFERROR(CORREL(_xlfn.RANK.AVG(Summary!$BJ$3:$BJ$8,Summary!$BJ$3:$BJ$8),_xlfn.RANK.AVG(Summary!AM$3:AM$8,Summary!AM$3:AM$8,0)),0)</f>
        <v>0</v>
      </c>
      <c r="AM61">
        <f ca="1">IFERROR(CORREL(_xlfn.RANK.AVG(Summary!$BJ$3:$BJ$8,Summary!$BJ$3:$BJ$8),_xlfn.RANK.AVG(Summary!AN$3:AN$8,Summary!AN$3:AN$8,0)),0)</f>
        <v>0</v>
      </c>
      <c r="AN61">
        <f ca="1">IFERROR(CORREL(_xlfn.RANK.AVG(Summary!$BJ$3:$BJ$8,Summary!$BJ$3:$BJ$8),_xlfn.RANK.AVG(Summary!AO$3:AO$8,Summary!AO$3:AO$8,0)),0)</f>
        <v>0</v>
      </c>
      <c r="AO61">
        <f ca="1">IFERROR(CORREL(_xlfn.RANK.AVG(Summary!$BJ$3:$BJ$8,Summary!$BJ$3:$BJ$8),_xlfn.RANK.AVG(Summary!AP$3:AP$8,Summary!AP$3:AP$8,0)),0)</f>
        <v>0</v>
      </c>
      <c r="AP61">
        <f ca="1">IFERROR(CORREL(_xlfn.RANK.AVG(Summary!$BJ$3:$BJ$8,Summary!$BJ$3:$BJ$8),_xlfn.RANK.AVG(Summary!AQ$3:AQ$8,Summary!AQ$3:AQ$8,0)),0)</f>
        <v>0</v>
      </c>
      <c r="AQ61">
        <f ca="1">IFERROR(CORREL(_xlfn.RANK.AVG(Summary!$BJ$3:$BJ$8,Summary!$BJ$3:$BJ$8),_xlfn.RANK.AVG(Summary!AR$3:AR$8,Summary!AR$3:AR$8,0)),0)</f>
        <v>0</v>
      </c>
      <c r="AR61">
        <f ca="1">IFERROR(CORREL(_xlfn.RANK.AVG(Summary!$BJ$3:$BJ$8,Summary!$BJ$3:$BJ$8),_xlfn.RANK.AVG(Summary!AS$3:AS$8,Summary!AS$3:AS$8,0)),0)</f>
        <v>0</v>
      </c>
      <c r="AS61">
        <f ca="1">IFERROR(CORREL(_xlfn.RANK.AVG(Summary!$BJ$3:$BJ$8,Summary!$BJ$3:$BJ$8),_xlfn.RANK.AVG(Summary!AT$3:AT$8,Summary!AT$3:AT$8,0)),0)</f>
        <v>0</v>
      </c>
      <c r="AT61">
        <f ca="1">IFERROR(CORREL(_xlfn.RANK.AVG(Summary!$BJ$3:$BJ$8,Summary!$BJ$3:$BJ$8),_xlfn.RANK.AVG(Summary!AU$3:AU$8,Summary!AU$3:AU$8,0)),0)</f>
        <v>0</v>
      </c>
      <c r="AU61">
        <f ca="1">IFERROR(CORREL(_xlfn.RANK.AVG(Summary!$BJ$3:$BJ$8,Summary!$BJ$3:$BJ$8),_xlfn.RANK.AVG(Summary!AV$3:AV$8,Summary!AV$3:AV$8,0)),0)</f>
        <v>0</v>
      </c>
      <c r="AV61">
        <f ca="1">IFERROR(CORREL(_xlfn.RANK.AVG(Summary!$BJ$3:$BJ$8,Summary!$BJ$3:$BJ$8),_xlfn.RANK.AVG(Summary!AW$3:AW$8,Summary!AW$3:AW$8,0)),0)</f>
        <v>0</v>
      </c>
      <c r="AW61">
        <f ca="1">IFERROR(CORREL(_xlfn.RANK.AVG(Summary!$BJ$3:$BJ$8,Summary!$BJ$3:$BJ$8),_xlfn.RANK.AVG(Summary!AX$3:AX$8,Summary!AX$3:AX$8,0)),0)</f>
        <v>0</v>
      </c>
      <c r="AX61">
        <f ca="1">IFERROR(CORREL(_xlfn.RANK.AVG(Summary!$BJ$3:$BJ$8,Summary!$BJ$3:$BJ$8),_xlfn.RANK.AVG(Summary!AY$3:AY$8,Summary!AY$3:AY$8,0)),0)</f>
        <v>0</v>
      </c>
      <c r="AY61">
        <f ca="1">IFERROR(CORREL(_xlfn.RANK.AVG(Summary!$BJ$3:$BJ$8,Summary!$BJ$3:$BJ$8),_xlfn.RANK.AVG(Summary!AZ$3:AZ$8,Summary!AZ$3:AZ$8,0)),0)</f>
        <v>0</v>
      </c>
      <c r="AZ61">
        <f ca="1">IFERROR(CORREL(_xlfn.RANK.AVG(Summary!$BJ$3:$BJ$8,Summary!$BJ$3:$BJ$8),_xlfn.RANK.AVG(Summary!BA$3:BA$8,Summary!BA$3:BA$8,0)),0)</f>
        <v>0</v>
      </c>
      <c r="BA61">
        <f ca="1">IFERROR(CORREL(_xlfn.RANK.AVG(Summary!$BJ$3:$BJ$8,Summary!$BJ$3:$BJ$8),_xlfn.RANK.AVG(Summary!BB$3:BB$8,Summary!BB$3:BB$8,0)),0)</f>
        <v>0</v>
      </c>
      <c r="BB61">
        <f ca="1">IFERROR(CORREL(_xlfn.RANK.AVG(Summary!$BJ$3:$BJ$8,Summary!$BJ$3:$BJ$8),_xlfn.RANK.AVG(Summary!BC$3:BC$8,Summary!BC$3:BC$8,0)),0)</f>
        <v>0</v>
      </c>
      <c r="BC61">
        <f ca="1">IFERROR(CORREL(_xlfn.RANK.AVG(Summary!$BJ$3:$BJ$8,Summary!$BJ$3:$BJ$8),_xlfn.RANK.AVG(Summary!BD$3:BD$8,Summary!BD$3:BD$8,0)),0)</f>
        <v>0</v>
      </c>
      <c r="BD61">
        <f ca="1">IFERROR(CORREL(_xlfn.RANK.AVG(Summary!$BJ$3:$BJ$8,Summary!$BJ$3:$BJ$8),_xlfn.RANK.AVG(Summary!BE$3:BE$8,Summary!BE$3:BE$8,0)),0)</f>
        <v>0</v>
      </c>
      <c r="BE61">
        <f ca="1">IFERROR(CORREL(_xlfn.RANK.AVG(Summary!$BJ$3:$BJ$8,Summary!$BJ$3:$BJ$8),_xlfn.RANK.AVG(Summary!BF$3:BF$8,Summary!BF$3:BF$8,0)),0)</f>
        <v>0</v>
      </c>
      <c r="BF61">
        <f ca="1">IFERROR(CORREL(_xlfn.RANK.AVG(Summary!$BJ$3:$BJ$8,Summary!$BJ$3:$BJ$8),_xlfn.RANK.AVG(Summary!BG$3:BG$8,Summary!BG$3:BG$8,0)),0)</f>
        <v>0</v>
      </c>
      <c r="BG61">
        <f ca="1">IFERROR(CORREL(_xlfn.RANK.AVG(Summary!$BJ$3:$BJ$8,Summary!$BJ$3:$BJ$8),_xlfn.RANK.AVG(Summary!BH$3:BH$8,Summary!BH$3:BH$8,0)),0)</f>
        <v>0</v>
      </c>
      <c r="BH61">
        <f ca="1">IFERROR(CORREL(_xlfn.RANK.AVG(Summary!$BJ$3:$BJ$8,Summary!$BJ$3:$BJ$8),_xlfn.RANK.AVG(Summary!BI$3:BI$8,Summary!BI$3:BI$8,0)),0)</f>
        <v>0</v>
      </c>
      <c r="BI61">
        <f ca="1">IFERROR(CORREL(_xlfn.RANK.AVG(Summary!$BJ$3:$BJ$8,Summary!$BJ$3:$BJ$8),_xlfn.RANK.AVG(Summary!BJ$3:BJ$8,Summary!BJ$3:BJ$8,0)),0)</f>
        <v>0</v>
      </c>
      <c r="BJ61">
        <f ca="1">IFERROR(CORREL(_xlfn.RANK.AVG(Summary!$BJ$3:$BJ$8,Summary!$BJ$3:$BJ$8),_xlfn.RANK.AVG(Summary!BK$3:BK$8,Summary!BK$3:BK$8,0)),0)</f>
        <v>0</v>
      </c>
      <c r="BK61">
        <f ca="1">IFERROR(CORREL(_xlfn.RANK.AVG(Summary!$BJ$3:$BJ$8,Summary!$BJ$3:$BJ$8),_xlfn.RANK.AVG(Summary!BL$3:BL$8,Summary!BL$3:BL$8,0)),0)</f>
        <v>0</v>
      </c>
      <c r="BL61">
        <f ca="1">IFERROR(CORREL(_xlfn.RANK.AVG(Summary!$BJ$3:$BJ$8,Summary!$BJ$3:$BJ$8),_xlfn.RANK.AVG(Summary!BM$3:BM$8,Summary!BM$3:BM$8,0)),0)</f>
        <v>0</v>
      </c>
      <c r="BM61">
        <f ca="1">IFERROR(CORREL(_xlfn.RANK.AVG(Summary!$BJ$3:$BJ$8,Summary!$BJ$3:$BJ$8),_xlfn.RANK.AVG(Summary!BN$3:BN$8,Summary!BN$3:BN$8,0)),0)</f>
        <v>0</v>
      </c>
      <c r="BN61">
        <f ca="1">IFERROR(CORREL(_xlfn.RANK.AVG(Summary!$BJ$3:$BJ$8,Summary!$BJ$3:$BJ$8),_xlfn.RANK.AVG(Summary!BO$3:BO$8,Summary!BO$3:BO$8,0)),0)</f>
        <v>0</v>
      </c>
      <c r="BO61">
        <f ca="1">IFERROR(CORREL(_xlfn.RANK.AVG(Summary!$BJ$3:$BJ$8,Summary!$BJ$3:$BJ$8),_xlfn.RANK.AVG(Summary!BP$3:BP$8,Summary!BP$3:BP$8,0)),0)</f>
        <v>0</v>
      </c>
      <c r="BP61">
        <f ca="1">IFERROR(CORREL(_xlfn.RANK.AVG(Summary!$BJ$3:$BJ$8,Summary!$BJ$3:$BJ$8),_xlfn.RANK.AVG(Summary!BQ$3:BQ$8,Summary!BQ$3:BQ$8,0)),0)</f>
        <v>0</v>
      </c>
      <c r="BQ61">
        <f ca="1">IFERROR(CORREL(_xlfn.RANK.AVG(Summary!$BJ$3:$BJ$8,Summary!$BJ$3:$BJ$8),_xlfn.RANK.AVG(Summary!BR$3:BR$8,Summary!BR$3:BR$8,0)),0)</f>
        <v>0</v>
      </c>
      <c r="BR61">
        <f ca="1">IFERROR(CORREL(_xlfn.RANK.AVG(Summary!$BJ$3:$BJ$8,Summary!$BJ$3:$BJ$8),_xlfn.RANK.AVG(Summary!BS$3:BS$8,Summary!BS$3:BS$8,0)),0)</f>
        <v>0</v>
      </c>
      <c r="BS61">
        <f ca="1">IFERROR(CORREL(_xlfn.RANK.AVG(Summary!$BJ$3:$BJ$8,Summary!$BJ$3:$BJ$8),_xlfn.RANK.AVG(Summary!BT$3:BT$8,Summary!BT$3:BT$8,0)),0)</f>
        <v>0</v>
      </c>
      <c r="BT61">
        <f ca="1">IFERROR(CORREL(_xlfn.RANK.AVG(Summary!$BJ$3:$BJ$8,Summary!$BJ$3:$BJ$8),_xlfn.RANK.AVG(Summary!BU$3:BU$8,Summary!BU$3:BU$8,0)),0)</f>
        <v>0</v>
      </c>
      <c r="BU61">
        <f ca="1">IFERROR(CORREL(_xlfn.RANK.AVG(Summary!$BJ$3:$BJ$8,Summary!$BJ$3:$BJ$8),_xlfn.RANK.AVG(Summary!BV$3:BV$8,Summary!BV$3:BV$8,0)),0)</f>
        <v>0</v>
      </c>
      <c r="BV61">
        <f ca="1">IFERROR(CORREL(_xlfn.RANK.AVG(Summary!$BJ$3:$BJ$8,Summary!$BJ$3:$BJ$8),_xlfn.RANK.AVG(Summary!BW$3:BW$8,Summary!BW$3:BW$8,0)),0)</f>
        <v>0</v>
      </c>
      <c r="BW61">
        <f ca="1">IFERROR(CORREL(_xlfn.RANK.AVG(Summary!$BJ$3:$BJ$8,Summary!$BJ$3:$BJ$8),_xlfn.RANK.AVG(Summary!BX$3:BX$8,Summary!BX$3:BX$8,0)),0)</f>
        <v>0</v>
      </c>
      <c r="BX61">
        <f ca="1">IFERROR(CORREL(_xlfn.RANK.AVG(Summary!$BJ$3:$BJ$8,Summary!$BJ$3:$BJ$8),_xlfn.RANK.AVG(Summary!BY$3:BY$8,Summary!BY$3:BY$8,0)),0)</f>
        <v>0</v>
      </c>
      <c r="BY61">
        <f ca="1">IFERROR(CORREL(_xlfn.RANK.AVG(Summary!$BJ$3:$BJ$8,Summary!$BJ$3:$BJ$8),_xlfn.RANK.AVG(Summary!BZ$3:BZ$8,Summary!BZ$3:BZ$8,0)),0)</f>
        <v>0</v>
      </c>
      <c r="BZ61">
        <f ca="1">IFERROR(CORREL(_xlfn.RANK.AVG(Summary!$BJ$3:$BJ$8,Summary!$BJ$3:$BJ$8),_xlfn.RANK.AVG(Summary!CA$3:CA$8,Summary!CA$3:CA$8,0)),0)</f>
        <v>0</v>
      </c>
      <c r="CA61">
        <f ca="1">IFERROR(CORREL(_xlfn.RANK.AVG(Summary!$BJ$3:$BJ$8,Summary!$BJ$3:$BJ$8),_xlfn.RANK.AVG(Summary!CB$3:CB$8,Summary!CB$3:CB$8,0)),0)</f>
        <v>0</v>
      </c>
    </row>
    <row r="62" spans="1:79">
      <c r="A62" s="42" t="s">
        <v>64</v>
      </c>
      <c r="B62">
        <f ca="1">IFERROR(CORREL(_xlfn.RANK.AVG(Summary!$BK$3:$BK$8,Summary!$BK$3:$BK$8),_xlfn.RANK.AVG(Summary!C$3:C$8,Summary!C$3:C$8,0)),0)</f>
        <v>0.74635179253316508</v>
      </c>
      <c r="C62">
        <f ca="1">IFERROR(CORREL(_xlfn.RANK.AVG(Summary!$BK$3:$BK$8,Summary!$BK$3:$BK$8),_xlfn.RANK.AVG(Summary!D$3:D$8,Summary!D$3:D$8,0)),0)</f>
        <v>0.74635179253316508</v>
      </c>
      <c r="D62">
        <f ca="1">IFERROR(CORREL(_xlfn.RANK.AVG(Summary!$BK$3:$BK$8,Summary!$BK$3:$BK$8),_xlfn.RANK.AVG(Summary!E$3:E$8,Summary!E$3:E$8,0)),0)</f>
        <v>0.82352941176470573</v>
      </c>
      <c r="E62">
        <f ca="1">IFERROR(CORREL(_xlfn.RANK.AVG(Summary!$BK$3:$BK$8,Summary!$BK$3:$BK$8),_xlfn.RANK.AVG(Summary!F$3:F$8,Summary!F$3:F$8,0)),0)</f>
        <v>0.11764705882352938</v>
      </c>
      <c r="F62">
        <f ca="1">IFERROR(CORREL(_xlfn.RANK.AVG(Summary!$BK$3:$BK$8,Summary!$BK$3:$BK$8),_xlfn.RANK.AVG(Summary!G$3:G$8,Summary!G$3:G$8,0)),0)</f>
        <v>0.82352941176470573</v>
      </c>
      <c r="G62">
        <f ca="1">IFERROR(CORREL(_xlfn.RANK.AVG(Summary!$BK$3:$BK$8,Summary!$BK$3:$BK$8),_xlfn.RANK.AVG(Summary!H$3:H$8,Summary!H$3:H$8,0)),0)</f>
        <v>0.82352941176470573</v>
      </c>
      <c r="H62">
        <f ca="1">IFERROR(CORREL(_xlfn.RANK.AVG(Summary!$BK$3:$BK$8,Summary!$BK$3:$BK$8),_xlfn.RANK.AVG(Summary!I$3:I$8,Summary!I$3:I$8,0)),0)</f>
        <v>-0.76470588235294101</v>
      </c>
      <c r="I62">
        <f ca="1">IFERROR(CORREL(_xlfn.RANK.AVG(Summary!$BK$3:$BK$8,Summary!$BK$3:$BK$8),_xlfn.RANK.AVG(Summary!J$3:J$8,Summary!J$3:J$8,0)),0)</f>
        <v>0.82352941176470573</v>
      </c>
      <c r="J62">
        <f ca="1">IFERROR(CORREL(_xlfn.RANK.AVG(Summary!$BK$3:$BK$8,Summary!$BK$3:$BK$8),_xlfn.RANK.AVG(Summary!K$3:K$8,Summary!K$3:K$8,0)),0)</f>
        <v>0.64705882352941158</v>
      </c>
      <c r="K62">
        <f ca="1">IFERROR(CORREL(_xlfn.RANK.AVG(Summary!$BK$3:$BK$8,Summary!$BK$3:$BK$8),_xlfn.RANK.AVG(Summary!L$3:L$8,Summary!L$3:L$8,0)),0)</f>
        <v>-0.76470588235294101</v>
      </c>
      <c r="L62">
        <f ca="1">IFERROR(CORREL(_xlfn.RANK.AVG(Summary!$BK$3:$BK$8,Summary!$BK$3:$BK$8),_xlfn.RANK.AVG(Summary!M$3:M$8,Summary!M$3:M$8,0)),0)</f>
        <v>-0.11764705882352938</v>
      </c>
      <c r="M62">
        <f ca="1">IFERROR(CORREL(_xlfn.RANK.AVG(Summary!$BK$3:$BK$8,Summary!$BK$3:$BK$8),_xlfn.RANK.AVG(Summary!N$3:N$8,Summary!N$3:N$8,0)),0)</f>
        <v>-0.76470588235294101</v>
      </c>
      <c r="N62">
        <f ca="1">IFERROR(CORREL(_xlfn.RANK.AVG(Summary!$BK$3:$BK$8,Summary!$BK$3:$BK$8),_xlfn.RANK.AVG(Summary!O$3:O$8,Summary!O$3:O$8,0)),0)</f>
        <v>-0.13284223283101429</v>
      </c>
      <c r="O62">
        <f ca="1">IFERROR(CORREL(_xlfn.RANK.AVG(Summary!$BK$3:$BK$8,Summary!$BK$3:$BK$8),_xlfn.RANK.AVG(Summary!P$3:P$8,Summary!P$3:P$8,0)),0)</f>
        <v>-0.13284223283101429</v>
      </c>
      <c r="P62">
        <f ca="1">IFERROR(CORREL(_xlfn.RANK.AVG(Summary!$BK$3:$BK$8,Summary!$BK$3:$BK$8),_xlfn.RANK.AVG(Summary!Q$3:Q$8,Summary!Q$3:Q$8,0)),0)</f>
        <v>0.6866436491305119</v>
      </c>
      <c r="Q62">
        <f ca="1">IFERROR(CORREL(_xlfn.RANK.AVG(Summary!$BK$3:$BK$8,Summary!$BK$3:$BK$8),_xlfn.RANK.AVG(Summary!R$3:R$8,Summary!R$3:R$8,0)),0)</f>
        <v>0.3772968873135194</v>
      </c>
      <c r="R62">
        <f ca="1">IFERROR(CORREL(_xlfn.RANK.AVG(Summary!$BK$3:$BK$8,Summary!$BK$3:$BK$8),_xlfn.RANK.AVG(Summary!S$3:S$8,Summary!S$3:S$8,0)),0)</f>
        <v>0.77005137954212177</v>
      </c>
      <c r="S62">
        <f ca="1">IFERROR(CORREL(_xlfn.RANK.AVG(Summary!$BK$3:$BK$8,Summary!$BK$3:$BK$8),_xlfn.RANK.AVG(Summary!T$3:T$8,Summary!T$3:T$8,0)),0)</f>
        <v>0.44589632137052287</v>
      </c>
      <c r="T62">
        <f ca="1">IFERROR(CORREL(_xlfn.RANK.AVG(Summary!$BK$3:$BK$8,Summary!$BK$3:$BK$8),_xlfn.RANK.AVG(Summary!U$3:U$8,Summary!U$3:U$8,0)),0)</f>
        <v>-0.3772968873135194</v>
      </c>
      <c r="U62">
        <f ca="1">IFERROR(CORREL(_xlfn.RANK.AVG(Summary!$BK$3:$BK$8,Summary!$BK$3:$BK$8),_xlfn.RANK.AVG(Summary!V$3:V$8,Summary!V$3:V$8,0)),0)</f>
        <v>-0.39852669849304284</v>
      </c>
      <c r="V62">
        <f ca="1">IFERROR(CORREL(_xlfn.RANK.AVG(Summary!$BK$3:$BK$8,Summary!$BK$3:$BK$8),_xlfn.RANK.AVG(Summary!W$3:W$8,Summary!W$3:W$8,0)),0)</f>
        <v>0.74635179253316508</v>
      </c>
      <c r="W62">
        <f ca="1">IFERROR(CORREL(_xlfn.RANK.AVG(Summary!$BK$3:$BK$8,Summary!$BK$3:$BK$8),_xlfn.RANK.AVG(Summary!X$3:X$8,Summary!X$3:X$8,0)),0)</f>
        <v>-0.76470588235294101</v>
      </c>
      <c r="X62">
        <f ca="1">IFERROR(CORREL(_xlfn.RANK.AVG(Summary!$BK$3:$BK$8,Summary!$BK$3:$BK$8),_xlfn.RANK.AVG(Summary!Y$3:Y$8,Summary!Y$3:Y$8,0)),0)</f>
        <v>-0.76470588235294101</v>
      </c>
      <c r="Y62">
        <f ca="1">IFERROR(CORREL(_xlfn.RANK.AVG(Summary!$BK$3:$BK$8,Summary!$BK$3:$BK$8),_xlfn.RANK.AVG(Summary!Z$3:Z$8,Summary!Z$3:Z$8,0)),0)</f>
        <v>-0.44589632137052287</v>
      </c>
      <c r="Z62">
        <f ca="1">IFERROR(CORREL(_xlfn.RANK.AVG(Summary!$BK$3:$BK$8,Summary!$BK$3:$BK$8),_xlfn.RANK.AVG(Summary!AA$3:AA$8,Summary!AA$3:AA$8,0)),0)</f>
        <v>0</v>
      </c>
      <c r="AA62">
        <f ca="1">IFERROR(CORREL(_xlfn.RANK.AVG(Summary!$BK$3:$BK$8,Summary!$BK$3:$BK$8),_xlfn.RANK.AVG(Summary!AB$3:AB$8,Summary!AB$3:AB$8,0)),0)</f>
        <v>-0.95486371063223097</v>
      </c>
      <c r="AB62">
        <f ca="1">IFERROR(CORREL(_xlfn.RANK.AVG(Summary!$BK$3:$BK$8,Summary!$BK$3:$BK$8),_xlfn.RANK.AVG(Summary!AC$3:AC$8,Summary!AC$3:AC$8,0)),0)</f>
        <v>0</v>
      </c>
      <c r="AC62">
        <f ca="1">IFERROR(CORREL(_xlfn.RANK.AVG(Summary!$BK$3:$BK$8,Summary!$BK$3:$BK$8),_xlfn.RANK.AVG(Summary!AD$3:AD$8,Summary!AD$3:AD$8,0)),0)</f>
        <v>-0.44589632137052287</v>
      </c>
      <c r="AD62">
        <f ca="1">IFERROR(CORREL(_xlfn.RANK.AVG(Summary!$BK$3:$BK$8,Summary!$BK$3:$BK$8),_xlfn.RANK.AVG(Summary!AE$3:AE$8,Summary!AE$3:AE$8,0)),0)</f>
        <v>0.64705882352941158</v>
      </c>
      <c r="AE62">
        <f ca="1">IFERROR(CORREL(_xlfn.RANK.AVG(Summary!$BK$3:$BK$8,Summary!$BK$3:$BK$8),_xlfn.RANK.AVG(Summary!AF$3:AF$8,Summary!AF$3:AF$8,0)),0)</f>
        <v>0</v>
      </c>
      <c r="AF62">
        <f ca="1">IFERROR(CORREL(_xlfn.RANK.AVG(Summary!$BK$3:$BK$8,Summary!$BK$3:$BK$8),_xlfn.RANK.AVG(Summary!AG$3:AG$8,Summary!AG$3:AG$8,0)),0)</f>
        <v>0.6866436491305119</v>
      </c>
      <c r="AG62">
        <f ca="1">IFERROR(CORREL(_xlfn.RANK.AVG(Summary!$BK$3:$BK$8,Summary!$BK$3:$BK$8),_xlfn.RANK.AVG(Summary!AH$3:AH$8,Summary!AH$3:AH$8,0)),0)</f>
        <v>-0.39852669849304284</v>
      </c>
      <c r="AH62">
        <f ca="1">IFERROR(CORREL(_xlfn.RANK.AVG(Summary!$BK$3:$BK$8,Summary!$BK$3:$BK$8),_xlfn.RANK.AVG(Summary!AI$3:AI$8,Summary!AI$3:AI$8,0)),0)</f>
        <v>0.3772968873135194</v>
      </c>
      <c r="AI62">
        <f ca="1">IFERROR(CORREL(_xlfn.RANK.AVG(Summary!$BK$3:$BK$8,Summary!$BK$3:$BK$8),_xlfn.RANK.AVG(Summary!AJ$3:AJ$8,Summary!AJ$3:AJ$8,0)),0)</f>
        <v>-0.85749292571254421</v>
      </c>
      <c r="AJ62">
        <f ca="1">IFERROR(CORREL(_xlfn.RANK.AVG(Summary!$BK$3:$BK$8,Summary!$BK$3:$BK$8),_xlfn.RANK.AVG(Summary!AK$3:AK$8,Summary!AK$3:AK$8,0)),0)</f>
        <v>0</v>
      </c>
      <c r="AK62">
        <f ca="1">IFERROR(CORREL(_xlfn.RANK.AVG(Summary!$BK$3:$BK$8,Summary!$BK$3:$BK$8),_xlfn.RANK.AVG(Summary!AL$3:AL$8,Summary!AL$3:AL$8,0)),0)</f>
        <v>0.39852669849304284</v>
      </c>
      <c r="AL62">
        <f ca="1">IFERROR(CORREL(_xlfn.RANK.AVG(Summary!$BK$3:$BK$8,Summary!$BK$3:$BK$8),_xlfn.RANK.AVG(Summary!AM$3:AM$8,Summary!AM$3:AM$8,0)),0)</f>
        <v>0.6866436491305119</v>
      </c>
      <c r="AM62">
        <f ca="1">IFERROR(CORREL(_xlfn.RANK.AVG(Summary!$BK$3:$BK$8,Summary!$BK$3:$BK$8),_xlfn.RANK.AVG(Summary!AN$3:AN$8,Summary!AN$3:AN$8,0)),0)</f>
        <v>0.44589632137052287</v>
      </c>
      <c r="AN62">
        <f ca="1">IFERROR(CORREL(_xlfn.RANK.AVG(Summary!$BK$3:$BK$8,Summary!$BK$3:$BK$8),_xlfn.RANK.AVG(Summary!AO$3:AO$8,Summary!AO$3:AO$8,0)),0)</f>
        <v>0</v>
      </c>
      <c r="AO62">
        <f ca="1">IFERROR(CORREL(_xlfn.RANK.AVG(Summary!$BK$3:$BK$8,Summary!$BK$3:$BK$8),_xlfn.RANK.AVG(Summary!AP$3:AP$8,Summary!AP$3:AP$8,0)),0)</f>
        <v>0.94117647058823506</v>
      </c>
      <c r="AP62">
        <f ca="1">IFERROR(CORREL(_xlfn.RANK.AVG(Summary!$BK$3:$BK$8,Summary!$BK$3:$BK$8),_xlfn.RANK.AVG(Summary!AQ$3:AQ$8,Summary!AQ$3:AQ$8,0)),0)</f>
        <v>0</v>
      </c>
      <c r="AQ62">
        <f ca="1">IFERROR(CORREL(_xlfn.RANK.AVG(Summary!$BK$3:$BK$8,Summary!$BK$3:$BK$8),_xlfn.RANK.AVG(Summary!AR$3:AR$8,Summary!AR$3:AR$8,0)),0)</f>
        <v>0.99999999999999989</v>
      </c>
      <c r="AR62">
        <f ca="1">IFERROR(CORREL(_xlfn.RANK.AVG(Summary!$BK$3:$BK$8,Summary!$BK$3:$BK$8),_xlfn.RANK.AVG(Summary!AS$3:AS$8,Summary!AS$3:AS$8,0)),0)</f>
        <v>-0.6866436491305119</v>
      </c>
      <c r="AS62">
        <f ca="1">IFERROR(CORREL(_xlfn.RANK.AVG(Summary!$BK$3:$BK$8,Summary!$BK$3:$BK$8),_xlfn.RANK.AVG(Summary!AT$3:AT$8,Summary!AT$3:AT$8,0)),0)</f>
        <v>0</v>
      </c>
      <c r="AT62">
        <f ca="1">IFERROR(CORREL(_xlfn.RANK.AVG(Summary!$BK$3:$BK$8,Summary!$BK$3:$BK$8),_xlfn.RANK.AVG(Summary!AU$3:AU$8,Summary!AU$3:AU$8,0)),0)</f>
        <v>0.3772968873135194</v>
      </c>
      <c r="AU62">
        <f ca="1">IFERROR(CORREL(_xlfn.RANK.AVG(Summary!$BK$3:$BK$8,Summary!$BK$3:$BK$8),_xlfn.RANK.AVG(Summary!AV$3:AV$8,Summary!AV$3:AV$8,0)),0)</f>
        <v>0.95486371063223097</v>
      </c>
      <c r="AV62">
        <f ca="1">IFERROR(CORREL(_xlfn.RANK.AVG(Summary!$BK$3:$BK$8,Summary!$BK$3:$BK$8),_xlfn.RANK.AVG(Summary!AW$3:AW$8,Summary!AW$3:AW$8,0)),0)</f>
        <v>0.95486371063223097</v>
      </c>
      <c r="AW62">
        <f ca="1">IFERROR(CORREL(_xlfn.RANK.AVG(Summary!$BK$3:$BK$8,Summary!$BK$3:$BK$8),_xlfn.RANK.AVG(Summary!AX$3:AX$8,Summary!AX$3:AX$8,0)),0)</f>
        <v>0.95486371063223097</v>
      </c>
      <c r="AX62">
        <f ca="1">IFERROR(CORREL(_xlfn.RANK.AVG(Summary!$BK$3:$BK$8,Summary!$BK$3:$BK$8),_xlfn.RANK.AVG(Summary!AY$3:AY$8,Summary!AY$3:AY$8,0)),0)</f>
        <v>-0.95486371063223097</v>
      </c>
      <c r="AY62">
        <f ca="1">IFERROR(CORREL(_xlfn.RANK.AVG(Summary!$BK$3:$BK$8,Summary!$BK$3:$BK$8),_xlfn.RANK.AVG(Summary!AZ$3:AZ$8,Summary!AZ$3:AZ$8,0)),0)</f>
        <v>0.76470588235294101</v>
      </c>
      <c r="AZ62">
        <f ca="1">IFERROR(CORREL(_xlfn.RANK.AVG(Summary!$BK$3:$BK$8,Summary!$BK$3:$BK$8),_xlfn.RANK.AVG(Summary!BA$3:BA$8,Summary!BA$3:BA$8,0)),0)</f>
        <v>0</v>
      </c>
      <c r="BA62">
        <f ca="1">IFERROR(CORREL(_xlfn.RANK.AVG(Summary!$BK$3:$BK$8,Summary!$BK$3:$BK$8),_xlfn.RANK.AVG(Summary!BB$3:BB$8,Summary!BB$3:BB$8,0)),0)</f>
        <v>-0.82352941176470573</v>
      </c>
      <c r="BB62">
        <f ca="1">IFERROR(CORREL(_xlfn.RANK.AVG(Summary!$BK$3:$BK$8,Summary!$BK$3:$BK$8),_xlfn.RANK.AVG(Summary!BC$3:BC$8,Summary!BC$3:BC$8,0)),0)</f>
        <v>0.42008402520840288</v>
      </c>
      <c r="BC62">
        <f ca="1">IFERROR(CORREL(_xlfn.RANK.AVG(Summary!$BK$3:$BK$8,Summary!$BK$3:$BK$8),_xlfn.RANK.AVG(Summary!BD$3:BD$8,Summary!BD$3:BD$8,0)),0)</f>
        <v>0.35294117647058815</v>
      </c>
      <c r="BD62">
        <f ca="1">IFERROR(CORREL(_xlfn.RANK.AVG(Summary!$BK$3:$BK$8,Summary!$BK$3:$BK$8),_xlfn.RANK.AVG(Summary!BE$3:BE$8,Summary!BE$3:BE$8,0)),0)</f>
        <v>-0.76470588235294101</v>
      </c>
      <c r="BE62">
        <f ca="1">IFERROR(CORREL(_xlfn.RANK.AVG(Summary!$BK$3:$BK$8,Summary!$BK$3:$BK$8),_xlfn.RANK.AVG(Summary!BF$3:BF$8,Summary!BF$3:BF$8,0)),0)</f>
        <v>-0.82352941176470573</v>
      </c>
      <c r="BF62">
        <f ca="1">IFERROR(CORREL(_xlfn.RANK.AVG(Summary!$BK$3:$BK$8,Summary!$BK$3:$BK$8),_xlfn.RANK.AVG(Summary!BG$3:BG$8,Summary!BG$3:BG$8,0)),0)</f>
        <v>-0.94117647058823506</v>
      </c>
      <c r="BG62">
        <f ca="1">IFERROR(CORREL(_xlfn.RANK.AVG(Summary!$BK$3:$BK$8,Summary!$BK$3:$BK$8),_xlfn.RANK.AVG(Summary!BH$3:BH$8,Summary!BH$3:BH$8,0)),0)</f>
        <v>-0.76470588235294101</v>
      </c>
      <c r="BH62">
        <f ca="1">IFERROR(CORREL(_xlfn.RANK.AVG(Summary!$BK$3:$BK$8,Summary!$BK$3:$BK$8),_xlfn.RANK.AVG(Summary!BI$3:BI$8,Summary!BI$3:BI$8,0)),0)</f>
        <v>0</v>
      </c>
      <c r="BI62">
        <f ca="1">IFERROR(CORREL(_xlfn.RANK.AVG(Summary!$BK$3:$BK$8,Summary!$BK$3:$BK$8),_xlfn.RANK.AVG(Summary!BJ$3:BJ$8,Summary!BJ$3:BJ$8,0)),0)</f>
        <v>0</v>
      </c>
      <c r="BJ62">
        <f ca="1">IFERROR(CORREL(_xlfn.RANK.AVG(Summary!$BK$3:$BK$8,Summary!$BK$3:$BK$8),_xlfn.RANK.AVG(Summary!BK$3:BK$8,Summary!BK$3:BK$8,0)),0)</f>
        <v>0.99999999999999989</v>
      </c>
      <c r="BK62">
        <f ca="1">IFERROR(CORREL(_xlfn.RANK.AVG(Summary!$BK$3:$BK$8,Summary!$BK$3:$BK$8),_xlfn.RANK.AVG(Summary!BL$3:BL$8,Summary!BL$3:BL$8,0)),0)</f>
        <v>-0.66421116415507142</v>
      </c>
      <c r="BL62">
        <f ca="1">IFERROR(CORREL(_xlfn.RANK.AVG(Summary!$BK$3:$BK$8,Summary!$BK$3:$BK$8),_xlfn.RANK.AVG(Summary!BM$3:BM$8,Summary!BM$3:BM$8,0)),0)</f>
        <v>-0.82352941176470573</v>
      </c>
      <c r="BM62">
        <f ca="1">IFERROR(CORREL(_xlfn.RANK.AVG(Summary!$BK$3:$BK$8,Summary!$BK$3:$BK$8),_xlfn.RANK.AVG(Summary!BN$3:BN$8,Summary!BN$3:BN$8,0)),0)</f>
        <v>-0.80605993593581826</v>
      </c>
      <c r="BN62">
        <f ca="1">IFERROR(CORREL(_xlfn.RANK.AVG(Summary!$BK$3:$BK$8,Summary!$BK$3:$BK$8),_xlfn.RANK.AVG(Summary!BO$3:BO$8,Summary!BO$3:BO$8,0)),0)</f>
        <v>-0.64705882352941158</v>
      </c>
      <c r="BO62">
        <f ca="1">IFERROR(CORREL(_xlfn.RANK.AVG(Summary!$BK$3:$BK$8,Summary!$BK$3:$BK$8),_xlfn.RANK.AVG(Summary!BP$3:BP$8,Summary!BP$3:BP$8,0)),0)</f>
        <v>0.11764705882352938</v>
      </c>
      <c r="BP62">
        <f ca="1">IFERROR(CORREL(_xlfn.RANK.AVG(Summary!$BK$3:$BK$8,Summary!$BK$3:$BK$8),_xlfn.RANK.AVG(Summary!BQ$3:BQ$8,Summary!BQ$3:BQ$8,0)),0)</f>
        <v>0.42008402520840288</v>
      </c>
      <c r="BQ62">
        <f ca="1">IFERROR(CORREL(_xlfn.RANK.AVG(Summary!$BK$3:$BK$8,Summary!$BK$3:$BK$8),_xlfn.RANK.AVG(Summary!BR$3:BR$8,Summary!BR$3:BR$8,0)),0)</f>
        <v>0.35294117647058815</v>
      </c>
      <c r="BR62">
        <f ca="1">IFERROR(CORREL(_xlfn.RANK.AVG(Summary!$BK$3:$BK$8,Summary!$BK$3:$BK$8),_xlfn.RANK.AVG(Summary!BS$3:BS$8,Summary!BS$3:BS$8,0)),0)</f>
        <v>-0.88235294117647045</v>
      </c>
      <c r="BS62">
        <f ca="1">IFERROR(CORREL(_xlfn.RANK.AVG(Summary!$BK$3:$BK$8,Summary!$BK$3:$BK$8),_xlfn.RANK.AVG(Summary!BT$3:BT$8,Summary!BT$3:BT$8,0)),0)</f>
        <v>-0.76470588235294101</v>
      </c>
      <c r="BT62">
        <f ca="1">IFERROR(CORREL(_xlfn.RANK.AVG(Summary!$BK$3:$BK$8,Summary!$BK$3:$BK$8),_xlfn.RANK.AVG(Summary!BU$3:BU$8,Summary!BU$3:BU$8,0)),0)</f>
        <v>0.82352941176470573</v>
      </c>
      <c r="BU62">
        <f ca="1">IFERROR(CORREL(_xlfn.RANK.AVG(Summary!$BK$3:$BK$8,Summary!$BK$3:$BK$8),_xlfn.RANK.AVG(Summary!BV$3:BV$8,Summary!BV$3:BV$8,0)),0)</f>
        <v>0.11764705882352938</v>
      </c>
      <c r="BV62">
        <f ca="1">IFERROR(CORREL(_xlfn.RANK.AVG(Summary!$BK$3:$BK$8,Summary!$BK$3:$BK$8),_xlfn.RANK.AVG(Summary!BW$3:BW$8,Summary!BW$3:BW$8,0)),0)</f>
        <v>0</v>
      </c>
      <c r="BW62">
        <f ca="1">IFERROR(CORREL(_xlfn.RANK.AVG(Summary!$BK$3:$BK$8,Summary!$BK$3:$BK$8),_xlfn.RANK.AVG(Summary!BX$3:BX$8,Summary!BX$3:BX$8,0)),0)</f>
        <v>0.11764705882352938</v>
      </c>
      <c r="BX62">
        <f ca="1">IFERROR(CORREL(_xlfn.RANK.AVG(Summary!$BK$3:$BK$8,Summary!$BK$3:$BK$8),_xlfn.RANK.AVG(Summary!BY$3:BY$8,Summary!BY$3:BY$8,0)),0)</f>
        <v>-0.82352941176470573</v>
      </c>
      <c r="BY62">
        <f ca="1">IFERROR(CORREL(_xlfn.RANK.AVG(Summary!$BK$3:$BK$8,Summary!$BK$3:$BK$8),_xlfn.RANK.AVG(Summary!BZ$3:BZ$8,Summary!BZ$3:BZ$8,0)),0)</f>
        <v>0.95486371063223097</v>
      </c>
      <c r="BZ62">
        <f ca="1">IFERROR(CORREL(_xlfn.RANK.AVG(Summary!$BK$3:$BK$8,Summary!$BK$3:$BK$8),_xlfn.RANK.AVG(Summary!CA$3:CA$8,Summary!CA$3:CA$8,0)),0)</f>
        <v>0.64705882352941158</v>
      </c>
      <c r="CA62">
        <f ca="1">IFERROR(CORREL(_xlfn.RANK.AVG(Summary!$BK$3:$BK$8,Summary!$BK$3:$BK$8),_xlfn.RANK.AVG(Summary!CB$3:CB$8,Summary!CB$3:CB$8,0)),0)</f>
        <v>0.82352941176470573</v>
      </c>
    </row>
    <row r="63" spans="1:79">
      <c r="A63" s="42" t="s">
        <v>97</v>
      </c>
      <c r="B63">
        <f ca="1">IFERROR(CORREL(_xlfn.RANK.AVG(Summary!$BL$3:$BL$8,Summary!$BL$3:$BL$8),_xlfn.RANK.AVG(Summary!C$3:C$8,Summary!C$3:C$8,0)),0)</f>
        <v>0</v>
      </c>
      <c r="C63">
        <f ca="1">IFERROR(CORREL(_xlfn.RANK.AVG(Summary!$BL$3:$BL$8,Summary!$BL$3:$BL$8),_xlfn.RANK.AVG(Summary!D$3:D$8,Summary!D$3:D$8,0)),0)</f>
        <v>0</v>
      </c>
      <c r="D63">
        <f ca="1">IFERROR(CORREL(_xlfn.RANK.AVG(Summary!$BL$3:$BL$8,Summary!$BL$3:$BL$8),_xlfn.RANK.AVG(Summary!E$3:E$8,Summary!E$3:E$8,0)),0)</f>
        <v>-0.13284223283101429</v>
      </c>
      <c r="E63">
        <f ca="1">IFERROR(CORREL(_xlfn.RANK.AVG(Summary!$BL$3:$BL$8,Summary!$BL$3:$BL$8),_xlfn.RANK.AVG(Summary!F$3:F$8,Summary!F$3:F$8,0)),0)</f>
        <v>-0.66421116415507142</v>
      </c>
      <c r="F63">
        <f ca="1">IFERROR(CORREL(_xlfn.RANK.AVG(Summary!$BL$3:$BL$8,Summary!$BL$3:$BL$8),_xlfn.RANK.AVG(Summary!G$3:G$8,Summary!G$3:G$8,0)),0)</f>
        <v>-0.13284223283101429</v>
      </c>
      <c r="G63">
        <f ca="1">IFERROR(CORREL(_xlfn.RANK.AVG(Summary!$BL$3:$BL$8,Summary!$BL$3:$BL$8),_xlfn.RANK.AVG(Summary!H$3:H$8,Summary!H$3:H$8,0)),0)</f>
        <v>-0.13284223283101429</v>
      </c>
      <c r="H63">
        <f ca="1">IFERROR(CORREL(_xlfn.RANK.AVG(Summary!$BL$3:$BL$8,Summary!$BL$3:$BL$8),_xlfn.RANK.AVG(Summary!I$3:I$8,Summary!I$3:I$8,0)),0)</f>
        <v>0.39852669849304284</v>
      </c>
      <c r="I63">
        <f ca="1">IFERROR(CORREL(_xlfn.RANK.AVG(Summary!$BL$3:$BL$8,Summary!$BL$3:$BL$8),_xlfn.RANK.AVG(Summary!J$3:J$8,Summary!J$3:J$8,0)),0)</f>
        <v>-0.13284223283101429</v>
      </c>
      <c r="J63">
        <f ca="1">IFERROR(CORREL(_xlfn.RANK.AVG(Summary!$BL$3:$BL$8,Summary!$BL$3:$BL$8),_xlfn.RANK.AVG(Summary!K$3:K$8,Summary!K$3:K$8,0)),0)</f>
        <v>0.13284223283101429</v>
      </c>
      <c r="K63">
        <f ca="1">IFERROR(CORREL(_xlfn.RANK.AVG(Summary!$BL$3:$BL$8,Summary!$BL$3:$BL$8),_xlfn.RANK.AVG(Summary!L$3:L$8,Summary!L$3:L$8,0)),0)</f>
        <v>0.39852669849304284</v>
      </c>
      <c r="L63">
        <f ca="1">IFERROR(CORREL(_xlfn.RANK.AVG(Summary!$BL$3:$BL$8,Summary!$BL$3:$BL$8),_xlfn.RANK.AVG(Summary!M$3:M$8,Summary!M$3:M$8,0)),0)</f>
        <v>0.66421116415507142</v>
      </c>
      <c r="M63">
        <f ca="1">IFERROR(CORREL(_xlfn.RANK.AVG(Summary!$BL$3:$BL$8,Summary!$BL$3:$BL$8),_xlfn.RANK.AVG(Summary!N$3:N$8,Summary!N$3:N$8,0)),0)</f>
        <v>0.39852669849304284</v>
      </c>
      <c r="N63">
        <f ca="1">IFERROR(CORREL(_xlfn.RANK.AVG(Summary!$BL$3:$BL$8,Summary!$BL$3:$BL$8),_xlfn.RANK.AVG(Summary!O$3:O$8,Summary!O$3:O$8,0)),0)</f>
        <v>-0.19999999999999996</v>
      </c>
      <c r="O63">
        <f ca="1">IFERROR(CORREL(_xlfn.RANK.AVG(Summary!$BL$3:$BL$8,Summary!$BL$3:$BL$8),_xlfn.RANK.AVG(Summary!P$3:P$8,Summary!P$3:P$8,0)),0)</f>
        <v>-0.19999999999999996</v>
      </c>
      <c r="P63">
        <f ca="1">IFERROR(CORREL(_xlfn.RANK.AVG(Summary!$BL$3:$BL$8,Summary!$BL$3:$BL$8),_xlfn.RANK.AVG(Summary!Q$3:Q$8,Summary!Q$3:Q$8,0)),0)</f>
        <v>-0.5393598899705937</v>
      </c>
      <c r="Q63">
        <f ca="1">IFERROR(CORREL(_xlfn.RANK.AVG(Summary!$BL$3:$BL$8,Summary!$BL$3:$BL$8),_xlfn.RANK.AVG(Summary!R$3:R$8,Summary!R$3:R$8,0)),0)</f>
        <v>0.30983866769659335</v>
      </c>
      <c r="R63">
        <f ca="1">IFERROR(CORREL(_xlfn.RANK.AVG(Summary!$BL$3:$BL$8,Summary!$BL$3:$BL$8),_xlfn.RANK.AVG(Summary!S$3:S$8,Summary!S$3:S$8,0)),0)</f>
        <v>-0.13912166872805046</v>
      </c>
      <c r="S63">
        <f ca="1">IFERROR(CORREL(_xlfn.RANK.AVG(Summary!$BL$3:$BL$8,Summary!$BL$3:$BL$8),_xlfn.RANK.AVG(Summary!T$3:T$8,Summary!T$3:T$8,0)),0)</f>
        <v>0.30983866769659335</v>
      </c>
      <c r="T63">
        <f ca="1">IFERROR(CORREL(_xlfn.RANK.AVG(Summary!$BL$3:$BL$8,Summary!$BL$3:$BL$8),_xlfn.RANK.AVG(Summary!U$3:U$8,Summary!U$3:U$8,0)),0)</f>
        <v>-0.30983866769659335</v>
      </c>
      <c r="U63">
        <f ca="1">IFERROR(CORREL(_xlfn.RANK.AVG(Summary!$BL$3:$BL$8,Summary!$BL$3:$BL$8),_xlfn.RANK.AVG(Summary!V$3:V$8,Summary!V$3:V$8,0)),0)</f>
        <v>-0.19999999999999996</v>
      </c>
      <c r="V63">
        <f ca="1">IFERROR(CORREL(_xlfn.RANK.AVG(Summary!$BL$3:$BL$8,Summary!$BL$3:$BL$8),_xlfn.RANK.AVG(Summary!W$3:W$8,Summary!W$3:W$8,0)),0)</f>
        <v>-0.5393598899705937</v>
      </c>
      <c r="W63">
        <f ca="1">IFERROR(CORREL(_xlfn.RANK.AVG(Summary!$BL$3:$BL$8,Summary!$BL$3:$BL$8),_xlfn.RANK.AVG(Summary!X$3:X$8,Summary!X$3:X$8,0)),0)</f>
        <v>0.13284223283101429</v>
      </c>
      <c r="X63">
        <f ca="1">IFERROR(CORREL(_xlfn.RANK.AVG(Summary!$BL$3:$BL$8,Summary!$BL$3:$BL$8),_xlfn.RANK.AVG(Summary!Y$3:Y$8,Summary!Y$3:Y$8,0)),0)</f>
        <v>0.66421116415507142</v>
      </c>
      <c r="Y63">
        <f ca="1">IFERROR(CORREL(_xlfn.RANK.AVG(Summary!$BL$3:$BL$8,Summary!$BL$3:$BL$8),_xlfn.RANK.AVG(Summary!Z$3:Z$8,Summary!Z$3:Z$8,0)),0)</f>
        <v>-0.30983866769659335</v>
      </c>
      <c r="Z63">
        <f ca="1">IFERROR(CORREL(_xlfn.RANK.AVG(Summary!$BL$3:$BL$8,Summary!$BL$3:$BL$8),_xlfn.RANK.AVG(Summary!AA$3:AA$8,Summary!AA$3:AA$8,0)),0)</f>
        <v>0</v>
      </c>
      <c r="AA63">
        <f ca="1">IFERROR(CORREL(_xlfn.RANK.AVG(Summary!$BL$3:$BL$8,Summary!$BL$3:$BL$8),_xlfn.RANK.AVG(Summary!AB$3:AB$8,Summary!AB$3:AB$8,0)),0)</f>
        <v>0.69560834364025237</v>
      </c>
      <c r="AB63">
        <f ca="1">IFERROR(CORREL(_xlfn.RANK.AVG(Summary!$BL$3:$BL$8,Summary!$BL$3:$BL$8),_xlfn.RANK.AVG(Summary!AC$3:AC$8,Summary!AC$3:AC$8,0)),0)</f>
        <v>0</v>
      </c>
      <c r="AC63">
        <f ca="1">IFERROR(CORREL(_xlfn.RANK.AVG(Summary!$BL$3:$BL$8,Summary!$BL$3:$BL$8),_xlfn.RANK.AVG(Summary!AD$3:AD$8,Summary!AD$3:AD$8,0)),0)</f>
        <v>-0.30983866769659335</v>
      </c>
      <c r="AD63">
        <f ca="1">IFERROR(CORREL(_xlfn.RANK.AVG(Summary!$BL$3:$BL$8,Summary!$BL$3:$BL$8),_xlfn.RANK.AVG(Summary!AE$3:AE$8,Summary!AE$3:AE$8,0)),0)</f>
        <v>-0.39852669849304284</v>
      </c>
      <c r="AE63">
        <f ca="1">IFERROR(CORREL(_xlfn.RANK.AVG(Summary!$BL$3:$BL$8,Summary!$BL$3:$BL$8),_xlfn.RANK.AVG(Summary!AF$3:AF$8,Summary!AF$3:AF$8,0)),0)</f>
        <v>0</v>
      </c>
      <c r="AF63">
        <f ca="1">IFERROR(CORREL(_xlfn.RANK.AVG(Summary!$BL$3:$BL$8,Summary!$BL$3:$BL$8),_xlfn.RANK.AVG(Summary!AG$3:AG$8,Summary!AG$3:AG$8,0)),0)</f>
        <v>0</v>
      </c>
      <c r="AG63">
        <f ca="1">IFERROR(CORREL(_xlfn.RANK.AVG(Summary!$BL$3:$BL$8,Summary!$BL$3:$BL$8),_xlfn.RANK.AVG(Summary!AH$3:AH$8,Summary!AH$3:AH$8,0)),0)</f>
        <v>-0.19999999999999996</v>
      </c>
      <c r="AH63">
        <f ca="1">IFERROR(CORREL(_xlfn.RANK.AVG(Summary!$BL$3:$BL$8,Summary!$BL$3:$BL$8),_xlfn.RANK.AVG(Summary!AI$3:AI$8,Summary!AI$3:AI$8,0)),0)</f>
        <v>0.30983866769659335</v>
      </c>
      <c r="AI63">
        <f ca="1">IFERROR(CORREL(_xlfn.RANK.AVG(Summary!$BL$3:$BL$8,Summary!$BL$3:$BL$8),_xlfn.RANK.AVG(Summary!AJ$3:AJ$8,Summary!AJ$3:AJ$8,0)),0)</f>
        <v>0.77459666924148329</v>
      </c>
      <c r="AJ63">
        <f ca="1">IFERROR(CORREL(_xlfn.RANK.AVG(Summary!$BL$3:$BL$8,Summary!$BL$3:$BL$8),_xlfn.RANK.AVG(Summary!AK$3:AK$8,Summary!AK$3:AK$8,0)),0)</f>
        <v>0</v>
      </c>
      <c r="AK63">
        <f ca="1">IFERROR(CORREL(_xlfn.RANK.AVG(Summary!$BL$3:$BL$8,Summary!$BL$3:$BL$8),_xlfn.RANK.AVG(Summary!AL$3:AL$8,Summary!AL$3:AL$8,0)),0)</f>
        <v>0.19999999999999996</v>
      </c>
      <c r="AL63">
        <f ca="1">IFERROR(CORREL(_xlfn.RANK.AVG(Summary!$BL$3:$BL$8,Summary!$BL$3:$BL$8),_xlfn.RANK.AVG(Summary!AM$3:AM$8,Summary!AM$3:AM$8,0)),0)</f>
        <v>-0.5393598899705937</v>
      </c>
      <c r="AM63">
        <f ca="1">IFERROR(CORREL(_xlfn.RANK.AVG(Summary!$BL$3:$BL$8,Summary!$BL$3:$BL$8),_xlfn.RANK.AVG(Summary!AN$3:AN$8,Summary!AN$3:AN$8,0)),0)</f>
        <v>0.30983866769659335</v>
      </c>
      <c r="AN63">
        <f ca="1">IFERROR(CORREL(_xlfn.RANK.AVG(Summary!$BL$3:$BL$8,Summary!$BL$3:$BL$8),_xlfn.RANK.AVG(Summary!AO$3:AO$8,Summary!AO$3:AO$8,0)),0)</f>
        <v>0</v>
      </c>
      <c r="AO63">
        <f ca="1">IFERROR(CORREL(_xlfn.RANK.AVG(Summary!$BL$3:$BL$8,Summary!$BL$3:$BL$8),_xlfn.RANK.AVG(Summary!AP$3:AP$8,Summary!AP$3:AP$8,0)),0)</f>
        <v>-0.66421116415507142</v>
      </c>
      <c r="AP63">
        <f ca="1">IFERROR(CORREL(_xlfn.RANK.AVG(Summary!$BL$3:$BL$8,Summary!$BL$3:$BL$8),_xlfn.RANK.AVG(Summary!AQ$3:AQ$8,Summary!AQ$3:AQ$8,0)),0)</f>
        <v>0</v>
      </c>
      <c r="AQ63">
        <f ca="1">IFERROR(CORREL(_xlfn.RANK.AVG(Summary!$BL$3:$BL$8,Summary!$BL$3:$BL$8),_xlfn.RANK.AVG(Summary!AR$3:AR$8,Summary!AR$3:AR$8,0)),0)</f>
        <v>-0.66421116415507142</v>
      </c>
      <c r="AR63">
        <f ca="1">IFERROR(CORREL(_xlfn.RANK.AVG(Summary!$BL$3:$BL$8,Summary!$BL$3:$BL$8),_xlfn.RANK.AVG(Summary!AS$3:AS$8,Summary!AS$3:AS$8,0)),0)</f>
        <v>0.5393598899705937</v>
      </c>
      <c r="AS63">
        <f ca="1">IFERROR(CORREL(_xlfn.RANK.AVG(Summary!$BL$3:$BL$8,Summary!$BL$3:$BL$8),_xlfn.RANK.AVG(Summary!AT$3:AT$8,Summary!AT$3:AT$8,0)),0)</f>
        <v>0</v>
      </c>
      <c r="AT63">
        <f ca="1">IFERROR(CORREL(_xlfn.RANK.AVG(Summary!$BL$3:$BL$8,Summary!$BL$3:$BL$8),_xlfn.RANK.AVG(Summary!AU$3:AU$8,Summary!AU$3:AU$8,0)),0)</f>
        <v>0.30983866769659335</v>
      </c>
      <c r="AU63">
        <f ca="1">IFERROR(CORREL(_xlfn.RANK.AVG(Summary!$BL$3:$BL$8,Summary!$BL$3:$BL$8),_xlfn.RANK.AVG(Summary!AV$3:AV$8,Summary!AV$3:AV$8,0)),0)</f>
        <v>-0.69560834364025237</v>
      </c>
      <c r="AV63">
        <f ca="1">IFERROR(CORREL(_xlfn.RANK.AVG(Summary!$BL$3:$BL$8,Summary!$BL$3:$BL$8),_xlfn.RANK.AVG(Summary!AW$3:AW$8,Summary!AW$3:AW$8,0)),0)</f>
        <v>-0.69560834364025237</v>
      </c>
      <c r="AW63">
        <f ca="1">IFERROR(CORREL(_xlfn.RANK.AVG(Summary!$BL$3:$BL$8,Summary!$BL$3:$BL$8),_xlfn.RANK.AVG(Summary!AX$3:AX$8,Summary!AX$3:AX$8,0)),0)</f>
        <v>-0.69560834364025237</v>
      </c>
      <c r="AX63">
        <f ca="1">IFERROR(CORREL(_xlfn.RANK.AVG(Summary!$BL$3:$BL$8,Summary!$BL$3:$BL$8),_xlfn.RANK.AVG(Summary!AY$3:AY$8,Summary!AY$3:AY$8,0)),0)</f>
        <v>0.69560834364025237</v>
      </c>
      <c r="AY63">
        <f ca="1">IFERROR(CORREL(_xlfn.RANK.AVG(Summary!$BL$3:$BL$8,Summary!$BL$3:$BL$8),_xlfn.RANK.AVG(Summary!AZ$3:AZ$8,Summary!AZ$3:AZ$8,0)),0)</f>
        <v>-0.39852669849304284</v>
      </c>
      <c r="AZ63">
        <f ca="1">IFERROR(CORREL(_xlfn.RANK.AVG(Summary!$BL$3:$BL$8,Summary!$BL$3:$BL$8),_xlfn.RANK.AVG(Summary!BA$3:BA$8,Summary!BA$3:BA$8,0)),0)</f>
        <v>0</v>
      </c>
      <c r="BA63">
        <f ca="1">IFERROR(CORREL(_xlfn.RANK.AVG(Summary!$BL$3:$BL$8,Summary!$BL$3:$BL$8),_xlfn.RANK.AVG(Summary!BB$3:BB$8,Summary!BB$3:BB$8,0)),0)</f>
        <v>0.13284223283101429</v>
      </c>
      <c r="BB63">
        <f ca="1">IFERROR(CORREL(_xlfn.RANK.AVG(Summary!$BL$3:$BL$8,Summary!$BL$3:$BL$8),_xlfn.RANK.AVG(Summary!BC$3:BC$8,Summary!BC$3:BC$8,0)),0)</f>
        <v>-0.63245553203367588</v>
      </c>
      <c r="BC63">
        <f ca="1">IFERROR(CORREL(_xlfn.RANK.AVG(Summary!$BL$3:$BL$8,Summary!$BL$3:$BL$8),_xlfn.RANK.AVG(Summary!BD$3:BD$8,Summary!BD$3:BD$8,0)),0)</f>
        <v>-0.66421116415507142</v>
      </c>
      <c r="BD63">
        <f ca="1">IFERROR(CORREL(_xlfn.RANK.AVG(Summary!$BL$3:$BL$8,Summary!$BL$3:$BL$8),_xlfn.RANK.AVG(Summary!BE$3:BE$8,Summary!BE$3:BE$8,0)),0)</f>
        <v>0.66421116415507142</v>
      </c>
      <c r="BE63">
        <f ca="1">IFERROR(CORREL(_xlfn.RANK.AVG(Summary!$BL$3:$BL$8,Summary!$BL$3:$BL$8),_xlfn.RANK.AVG(Summary!BF$3:BF$8,Summary!BF$3:BF$8,0)),0)</f>
        <v>0.66421116415507142</v>
      </c>
      <c r="BF63">
        <f ca="1">IFERROR(CORREL(_xlfn.RANK.AVG(Summary!$BL$3:$BL$8,Summary!$BL$3:$BL$8),_xlfn.RANK.AVG(Summary!BG$3:BG$8,Summary!BG$3:BG$8,0)),0)</f>
        <v>0.39852669849304284</v>
      </c>
      <c r="BG63">
        <f ca="1">IFERROR(CORREL(_xlfn.RANK.AVG(Summary!$BL$3:$BL$8,Summary!$BL$3:$BL$8),_xlfn.RANK.AVG(Summary!BH$3:BH$8,Summary!BH$3:BH$8,0)),0)</f>
        <v>0.39852669849304284</v>
      </c>
      <c r="BH63">
        <f ca="1">IFERROR(CORREL(_xlfn.RANK.AVG(Summary!$BL$3:$BL$8,Summary!$BL$3:$BL$8),_xlfn.RANK.AVG(Summary!BI$3:BI$8,Summary!BI$3:BI$8,0)),0)</f>
        <v>0</v>
      </c>
      <c r="BI63">
        <f ca="1">IFERROR(CORREL(_xlfn.RANK.AVG(Summary!$BL$3:$BL$8,Summary!$BL$3:$BL$8),_xlfn.RANK.AVG(Summary!BJ$3:BJ$8,Summary!BJ$3:BJ$8,0)),0)</f>
        <v>0</v>
      </c>
      <c r="BJ63">
        <f ca="1">IFERROR(CORREL(_xlfn.RANK.AVG(Summary!$BL$3:$BL$8,Summary!$BL$3:$BL$8),_xlfn.RANK.AVG(Summary!BK$3:BK$8,Summary!BK$3:BK$8,0)),0)</f>
        <v>-0.66421116415507142</v>
      </c>
      <c r="BK63">
        <f ca="1">IFERROR(CORREL(_xlfn.RANK.AVG(Summary!$BL$3:$BL$8,Summary!$BL$3:$BL$8),_xlfn.RANK.AVG(Summary!BL$3:BL$8,Summary!BL$3:BL$8,0)),0)</f>
        <v>0.99999999999999978</v>
      </c>
      <c r="BL63">
        <f ca="1">IFERROR(CORREL(_xlfn.RANK.AVG(Summary!$BL$3:$BL$8,Summary!$BL$3:$BL$8),_xlfn.RANK.AVG(Summary!BM$3:BM$8,Summary!BM$3:BM$8,0)),0)</f>
        <v>0.66421116415507142</v>
      </c>
      <c r="BM63">
        <f ca="1">IFERROR(CORREL(_xlfn.RANK.AVG(Summary!$BL$3:$BL$8,Summary!$BL$3:$BL$8),_xlfn.RANK.AVG(Summary!BN$3:BN$8,Summary!BN$3:BN$8,0)),0)</f>
        <v>0.5393598899705937</v>
      </c>
      <c r="BN63">
        <f ca="1">IFERROR(CORREL(_xlfn.RANK.AVG(Summary!$BL$3:$BL$8,Summary!$BL$3:$BL$8),_xlfn.RANK.AVG(Summary!BO$3:BO$8,Summary!BO$3:BO$8,0)),0)</f>
        <v>0.66421116415507142</v>
      </c>
      <c r="BO63">
        <f ca="1">IFERROR(CORREL(_xlfn.RANK.AVG(Summary!$BL$3:$BL$8,Summary!$BL$3:$BL$8),_xlfn.RANK.AVG(Summary!BP$3:BP$8,Summary!BP$3:BP$8,0)),0)</f>
        <v>0.39852669849304284</v>
      </c>
      <c r="BP63">
        <f ca="1">IFERROR(CORREL(_xlfn.RANK.AVG(Summary!$BL$3:$BL$8,Summary!$BL$3:$BL$8),_xlfn.RANK.AVG(Summary!BQ$3:BQ$8,Summary!BQ$3:BQ$8,0)),0)</f>
        <v>-0.63245553203367588</v>
      </c>
      <c r="BQ63">
        <f ca="1">IFERROR(CORREL(_xlfn.RANK.AVG(Summary!$BL$3:$BL$8,Summary!$BL$3:$BL$8),_xlfn.RANK.AVG(Summary!BR$3:BR$8,Summary!BR$3:BR$8,0)),0)</f>
        <v>-0.66421116415507142</v>
      </c>
      <c r="BR63">
        <f ca="1">IFERROR(CORREL(_xlfn.RANK.AVG(Summary!$BL$3:$BL$8,Summary!$BL$3:$BL$8),_xlfn.RANK.AVG(Summary!BS$3:BS$8,Summary!BS$3:BS$8,0)),0)</f>
        <v>0.39852669849304284</v>
      </c>
      <c r="BS63">
        <f ca="1">IFERROR(CORREL(_xlfn.RANK.AVG(Summary!$BL$3:$BL$8,Summary!$BL$3:$BL$8),_xlfn.RANK.AVG(Summary!BT$3:BT$8,Summary!BT$3:BT$8,0)),0)</f>
        <v>0.39852669849304284</v>
      </c>
      <c r="BT63">
        <f ca="1">IFERROR(CORREL(_xlfn.RANK.AVG(Summary!$BL$3:$BL$8,Summary!$BL$3:$BL$8),_xlfn.RANK.AVG(Summary!BU$3:BU$8,Summary!BU$3:BU$8,0)),0)</f>
        <v>-0.13284223283101429</v>
      </c>
      <c r="BU63">
        <f ca="1">IFERROR(CORREL(_xlfn.RANK.AVG(Summary!$BL$3:$BL$8,Summary!$BL$3:$BL$8),_xlfn.RANK.AVG(Summary!BV$3:BV$8,Summary!BV$3:BV$8,0)),0)</f>
        <v>-0.66421116415507142</v>
      </c>
      <c r="BV63">
        <f ca="1">IFERROR(CORREL(_xlfn.RANK.AVG(Summary!$BL$3:$BL$8,Summary!$BL$3:$BL$8),_xlfn.RANK.AVG(Summary!BW$3:BW$8,Summary!BW$3:BW$8,0)),0)</f>
        <v>0</v>
      </c>
      <c r="BW63">
        <f ca="1">IFERROR(CORREL(_xlfn.RANK.AVG(Summary!$BL$3:$BL$8,Summary!$BL$3:$BL$8),_xlfn.RANK.AVG(Summary!BX$3:BX$8,Summary!BX$3:BX$8,0)),0)</f>
        <v>-0.66421116415507142</v>
      </c>
      <c r="BX63">
        <f ca="1">IFERROR(CORREL(_xlfn.RANK.AVG(Summary!$BL$3:$BL$8,Summary!$BL$3:$BL$8),_xlfn.RANK.AVG(Summary!BY$3:BY$8,Summary!BY$3:BY$8,0)),0)</f>
        <v>0.13284223283101429</v>
      </c>
      <c r="BY63">
        <f ca="1">IFERROR(CORREL(_xlfn.RANK.AVG(Summary!$BL$3:$BL$8,Summary!$BL$3:$BL$8),_xlfn.RANK.AVG(Summary!BZ$3:BZ$8,Summary!BZ$3:BZ$8,0)),0)</f>
        <v>-0.69560834364025237</v>
      </c>
      <c r="BZ63">
        <f ca="1">IFERROR(CORREL(_xlfn.RANK.AVG(Summary!$BL$3:$BL$8,Summary!$BL$3:$BL$8),_xlfn.RANK.AVG(Summary!CA$3:CA$8,Summary!CA$3:CA$8,0)),0)</f>
        <v>-0.13284223283101429</v>
      </c>
      <c r="CA63">
        <f ca="1">IFERROR(CORREL(_xlfn.RANK.AVG(Summary!$BL$3:$BL$8,Summary!$BL$3:$BL$8),_xlfn.RANK.AVG(Summary!CB$3:CB$8,Summary!CB$3:CB$8,0)),0)</f>
        <v>-0.66421116415507142</v>
      </c>
    </row>
    <row r="64" spans="1:79">
      <c r="A64" s="42" t="s">
        <v>65</v>
      </c>
      <c r="B64">
        <f ca="1">IFERROR(CORREL(_xlfn.RANK.AVG(Summary!$BM$3:$BM$8,Summary!$BM$3:$BM$8),_xlfn.RANK.AVG(Summary!C$3:C$8,Summary!C$3:C$8,0)),0)</f>
        <v>-0.50751921892255225</v>
      </c>
      <c r="C64">
        <f ca="1">IFERROR(CORREL(_xlfn.RANK.AVG(Summary!$BM$3:$BM$8,Summary!$BM$3:$BM$8),_xlfn.RANK.AVG(Summary!D$3:D$8,Summary!D$3:D$8,0)),0)</f>
        <v>-0.50751921892255225</v>
      </c>
      <c r="D64">
        <f ca="1">IFERROR(CORREL(_xlfn.RANK.AVG(Summary!$BM$3:$BM$8,Summary!$BM$3:$BM$8),_xlfn.RANK.AVG(Summary!E$3:E$8,Summary!E$3:E$8,0)),0)</f>
        <v>-0.52941176470588225</v>
      </c>
      <c r="E64">
        <f ca="1">IFERROR(CORREL(_xlfn.RANK.AVG(Summary!$BM$3:$BM$8,Summary!$BM$3:$BM$8),_xlfn.RANK.AVG(Summary!F$3:F$8,Summary!F$3:F$8,0)),0)</f>
        <v>5.8823529411764691E-2</v>
      </c>
      <c r="F64">
        <f ca="1">IFERROR(CORREL(_xlfn.RANK.AVG(Summary!$BM$3:$BM$8,Summary!$BM$3:$BM$8),_xlfn.RANK.AVG(Summary!G$3:G$8,Summary!G$3:G$8,0)),0)</f>
        <v>-0.52941176470588225</v>
      </c>
      <c r="G64">
        <f ca="1">IFERROR(CORREL(_xlfn.RANK.AVG(Summary!$BM$3:$BM$8,Summary!$BM$3:$BM$8),_xlfn.RANK.AVG(Summary!H$3:H$8,Summary!H$3:H$8,0)),0)</f>
        <v>-0.52941176470588225</v>
      </c>
      <c r="H64">
        <f ca="1">IFERROR(CORREL(_xlfn.RANK.AVG(Summary!$BM$3:$BM$8,Summary!$BM$3:$BM$8),_xlfn.RANK.AVG(Summary!I$3:I$8,Summary!I$3:I$8,0)),0)</f>
        <v>0.29411764705882348</v>
      </c>
      <c r="I64">
        <f ca="1">IFERROR(CORREL(_xlfn.RANK.AVG(Summary!$BM$3:$BM$8,Summary!$BM$3:$BM$8),_xlfn.RANK.AVG(Summary!J$3:J$8,Summary!J$3:J$8,0)),0)</f>
        <v>-0.52941176470588225</v>
      </c>
      <c r="J64">
        <f ca="1">IFERROR(CORREL(_xlfn.RANK.AVG(Summary!$BM$3:$BM$8,Summary!$BM$3:$BM$8),_xlfn.RANK.AVG(Summary!K$3:K$8,Summary!K$3:K$8,0)),0)</f>
        <v>-0.47058823529411753</v>
      </c>
      <c r="K64">
        <f ca="1">IFERROR(CORREL(_xlfn.RANK.AVG(Summary!$BM$3:$BM$8,Summary!$BM$3:$BM$8),_xlfn.RANK.AVG(Summary!L$3:L$8,Summary!L$3:L$8,0)),0)</f>
        <v>0.29411764705882348</v>
      </c>
      <c r="L64">
        <f ca="1">IFERROR(CORREL(_xlfn.RANK.AVG(Summary!$BM$3:$BM$8,Summary!$BM$3:$BM$8),_xlfn.RANK.AVG(Summary!M$3:M$8,Summary!M$3:M$8,0)),0)</f>
        <v>-5.8823529411764691E-2</v>
      </c>
      <c r="M64">
        <f ca="1">IFERROR(CORREL(_xlfn.RANK.AVG(Summary!$BM$3:$BM$8,Summary!$BM$3:$BM$8),_xlfn.RANK.AVG(Summary!N$3:N$8,Summary!N$3:N$8,0)),0)</f>
        <v>0.29411764705882348</v>
      </c>
      <c r="N64">
        <f ca="1">IFERROR(CORREL(_xlfn.RANK.AVG(Summary!$BM$3:$BM$8,Summary!$BM$3:$BM$8),_xlfn.RANK.AVG(Summary!O$3:O$8,Summary!O$3:O$8,0)),0)</f>
        <v>-0.13284223283101429</v>
      </c>
      <c r="O64">
        <f ca="1">IFERROR(CORREL(_xlfn.RANK.AVG(Summary!$BM$3:$BM$8,Summary!$BM$3:$BM$8),_xlfn.RANK.AVG(Summary!P$3:P$8,Summary!P$3:P$8,0)),0)</f>
        <v>-0.13284223283101429</v>
      </c>
      <c r="P64">
        <f ca="1">IFERROR(CORREL(_xlfn.RANK.AVG(Summary!$BM$3:$BM$8,Summary!$BM$3:$BM$8),_xlfn.RANK.AVG(Summary!Q$3:Q$8,Summary!Q$3:Q$8,0)),0)</f>
        <v>-0.92547622274112473</v>
      </c>
      <c r="Q64">
        <f ca="1">IFERROR(CORREL(_xlfn.RANK.AVG(Summary!$BM$3:$BM$8,Summary!$BM$3:$BM$8),_xlfn.RANK.AVG(Summary!R$3:R$8,Summary!R$3:R$8,0)),0)</f>
        <v>3.4299717028501764E-2</v>
      </c>
      <c r="R64">
        <f ca="1">IFERROR(CORREL(_xlfn.RANK.AVG(Summary!$BM$3:$BM$8,Summary!$BM$3:$BM$8),_xlfn.RANK.AVG(Summary!S$3:S$8,Summary!S$3:S$8,0)),0)</f>
        <v>-0.3388226069985335</v>
      </c>
      <c r="S64">
        <f ca="1">IFERROR(CORREL(_xlfn.RANK.AVG(Summary!$BM$3:$BM$8,Summary!$BM$3:$BM$8),_xlfn.RANK.AVG(Summary!T$3:T$8,Summary!T$3:T$8,0)),0)</f>
        <v>-3.4299717028501764E-2</v>
      </c>
      <c r="T64">
        <f ca="1">IFERROR(CORREL(_xlfn.RANK.AVG(Summary!$BM$3:$BM$8,Summary!$BM$3:$BM$8),_xlfn.RANK.AVG(Summary!U$3:U$8,Summary!U$3:U$8,0)),0)</f>
        <v>-3.4299717028501764E-2</v>
      </c>
      <c r="U64">
        <f ca="1">IFERROR(CORREL(_xlfn.RANK.AVG(Summary!$BM$3:$BM$8,Summary!$BM$3:$BM$8),_xlfn.RANK.AVG(Summary!V$3:V$8,Summary!V$3:V$8,0)),0)</f>
        <v>0.13284223283101429</v>
      </c>
      <c r="V64">
        <f ca="1">IFERROR(CORREL(_xlfn.RANK.AVG(Summary!$BM$3:$BM$8,Summary!$BM$3:$BM$8),_xlfn.RANK.AVG(Summary!W$3:W$8,Summary!W$3:W$8,0)),0)</f>
        <v>-0.98518436614377791</v>
      </c>
      <c r="W64">
        <f ca="1">IFERROR(CORREL(_xlfn.RANK.AVG(Summary!$BM$3:$BM$8,Summary!$BM$3:$BM$8),_xlfn.RANK.AVG(Summary!X$3:X$8,Summary!X$3:X$8,0)),0)</f>
        <v>0.47058823529411753</v>
      </c>
      <c r="X64">
        <f ca="1">IFERROR(CORREL(_xlfn.RANK.AVG(Summary!$BM$3:$BM$8,Summary!$BM$3:$BM$8),_xlfn.RANK.AVG(Summary!Y$3:Y$8,Summary!Y$3:Y$8,0)),0)</f>
        <v>0.94117647058823506</v>
      </c>
      <c r="Y64">
        <f ca="1">IFERROR(CORREL(_xlfn.RANK.AVG(Summary!$BM$3:$BM$8,Summary!$BM$3:$BM$8),_xlfn.RANK.AVG(Summary!Z$3:Z$8,Summary!Z$3:Z$8,0)),0)</f>
        <v>3.4299717028501764E-2</v>
      </c>
      <c r="Z64">
        <f ca="1">IFERROR(CORREL(_xlfn.RANK.AVG(Summary!$BM$3:$BM$8,Summary!$BM$3:$BM$8),_xlfn.RANK.AVG(Summary!AA$3:AA$8,Summary!AA$3:AA$8,0)),0)</f>
        <v>0</v>
      </c>
      <c r="AA64">
        <f ca="1">IFERROR(CORREL(_xlfn.RANK.AVG(Summary!$BM$3:$BM$8,Summary!$BM$3:$BM$8),_xlfn.RANK.AVG(Summary!AB$3:AB$8,Summary!AB$3:AB$8,0)),0)</f>
        <v>0.64684315881538224</v>
      </c>
      <c r="AB64">
        <f ca="1">IFERROR(CORREL(_xlfn.RANK.AVG(Summary!$BM$3:$BM$8,Summary!$BM$3:$BM$8),_xlfn.RANK.AVG(Summary!AC$3:AC$8,Summary!AC$3:AC$8,0)),0)</f>
        <v>0</v>
      </c>
      <c r="AC64">
        <f ca="1">IFERROR(CORREL(_xlfn.RANK.AVG(Summary!$BM$3:$BM$8,Summary!$BM$3:$BM$8),_xlfn.RANK.AVG(Summary!AD$3:AD$8,Summary!AD$3:AD$8,0)),0)</f>
        <v>3.4299717028501764E-2</v>
      </c>
      <c r="AD64">
        <f ca="1">IFERROR(CORREL(_xlfn.RANK.AVG(Summary!$BM$3:$BM$8,Summary!$BM$3:$BM$8),_xlfn.RANK.AVG(Summary!AE$3:AE$8,Summary!AE$3:AE$8,0)),0)</f>
        <v>-0.94117647058823506</v>
      </c>
      <c r="AE64">
        <f ca="1">IFERROR(CORREL(_xlfn.RANK.AVG(Summary!$BM$3:$BM$8,Summary!$BM$3:$BM$8),_xlfn.RANK.AVG(Summary!AF$3:AF$8,Summary!AF$3:AF$8,0)),0)</f>
        <v>0</v>
      </c>
      <c r="AF64">
        <f ca="1">IFERROR(CORREL(_xlfn.RANK.AVG(Summary!$BM$3:$BM$8,Summary!$BM$3:$BM$8),_xlfn.RANK.AVG(Summary!AG$3:AG$8,Summary!AG$3:AG$8,0)),0)</f>
        <v>-0.44781107551989907</v>
      </c>
      <c r="AG64">
        <f ca="1">IFERROR(CORREL(_xlfn.RANK.AVG(Summary!$BM$3:$BM$8,Summary!$BM$3:$BM$8),_xlfn.RANK.AVG(Summary!AH$3:AH$8,Summary!AH$3:AH$8,0)),0)</f>
        <v>0.13284223283101429</v>
      </c>
      <c r="AH64">
        <f ca="1">IFERROR(CORREL(_xlfn.RANK.AVG(Summary!$BM$3:$BM$8,Summary!$BM$3:$BM$8),_xlfn.RANK.AVG(Summary!AI$3:AI$8,Summary!AI$3:AI$8,0)),0)</f>
        <v>3.4299717028501764E-2</v>
      </c>
      <c r="AI64">
        <f ca="1">IFERROR(CORREL(_xlfn.RANK.AVG(Summary!$BM$3:$BM$8,Summary!$BM$3:$BM$8),_xlfn.RANK.AVG(Summary!AJ$3:AJ$8,Summary!AJ$3:AJ$8,0)),0)</f>
        <v>0.68599434057003528</v>
      </c>
      <c r="AJ64">
        <f ca="1">IFERROR(CORREL(_xlfn.RANK.AVG(Summary!$BM$3:$BM$8,Summary!$BM$3:$BM$8),_xlfn.RANK.AVG(Summary!AK$3:AK$8,Summary!AK$3:AK$8,0)),0)</f>
        <v>0</v>
      </c>
      <c r="AK64">
        <f ca="1">IFERROR(CORREL(_xlfn.RANK.AVG(Summary!$BM$3:$BM$8,Summary!$BM$3:$BM$8),_xlfn.RANK.AVG(Summary!AL$3:AL$8,Summary!AL$3:AL$8,0)),0)</f>
        <v>-0.13284223283101429</v>
      </c>
      <c r="AL64">
        <f ca="1">IFERROR(CORREL(_xlfn.RANK.AVG(Summary!$BM$3:$BM$8,Summary!$BM$3:$BM$8),_xlfn.RANK.AVG(Summary!AM$3:AM$8,Summary!AM$3:AM$8,0)),0)</f>
        <v>-0.92547622274112473</v>
      </c>
      <c r="AM64">
        <f ca="1">IFERROR(CORREL(_xlfn.RANK.AVG(Summary!$BM$3:$BM$8,Summary!$BM$3:$BM$8),_xlfn.RANK.AVG(Summary!AN$3:AN$8,Summary!AN$3:AN$8,0)),0)</f>
        <v>-3.4299717028501764E-2</v>
      </c>
      <c r="AN64">
        <f ca="1">IFERROR(CORREL(_xlfn.RANK.AVG(Summary!$BM$3:$BM$8,Summary!$BM$3:$BM$8),_xlfn.RANK.AVG(Summary!AO$3:AO$8,Summary!AO$3:AO$8,0)),0)</f>
        <v>0</v>
      </c>
      <c r="AO64">
        <f ca="1">IFERROR(CORREL(_xlfn.RANK.AVG(Summary!$BM$3:$BM$8,Summary!$BM$3:$BM$8),_xlfn.RANK.AVG(Summary!AP$3:AP$8,Summary!AP$3:AP$8,0)),0)</f>
        <v>-0.76470588235294101</v>
      </c>
      <c r="AP64">
        <f ca="1">IFERROR(CORREL(_xlfn.RANK.AVG(Summary!$BM$3:$BM$8,Summary!$BM$3:$BM$8),_xlfn.RANK.AVG(Summary!AQ$3:AQ$8,Summary!AQ$3:AQ$8,0)),0)</f>
        <v>0</v>
      </c>
      <c r="AQ64">
        <f ca="1">IFERROR(CORREL(_xlfn.RANK.AVG(Summary!$BM$3:$BM$8,Summary!$BM$3:$BM$8),_xlfn.RANK.AVG(Summary!AR$3:AR$8,Summary!AR$3:AR$8,0)),0)</f>
        <v>-0.82352941176470573</v>
      </c>
      <c r="AR64">
        <f ca="1">IFERROR(CORREL(_xlfn.RANK.AVG(Summary!$BM$3:$BM$8,Summary!$BM$3:$BM$8),_xlfn.RANK.AVG(Summary!AS$3:AS$8,Summary!AS$3:AS$8,0)),0)</f>
        <v>0.92547622274112473</v>
      </c>
      <c r="AS64">
        <f ca="1">IFERROR(CORREL(_xlfn.RANK.AVG(Summary!$BM$3:$BM$8,Summary!$BM$3:$BM$8),_xlfn.RANK.AVG(Summary!AT$3:AT$8,Summary!AT$3:AT$8,0)),0)</f>
        <v>0</v>
      </c>
      <c r="AT64">
        <f ca="1">IFERROR(CORREL(_xlfn.RANK.AVG(Summary!$BM$3:$BM$8,Summary!$BM$3:$BM$8),_xlfn.RANK.AVG(Summary!AU$3:AU$8,Summary!AU$3:AU$8,0)),0)</f>
        <v>3.4299717028501764E-2</v>
      </c>
      <c r="AU64">
        <f ca="1">IFERROR(CORREL(_xlfn.RANK.AVG(Summary!$BM$3:$BM$8,Summary!$BM$3:$BM$8),_xlfn.RANK.AVG(Summary!AV$3:AV$8,Summary!AV$3:AV$8,0)),0)</f>
        <v>-0.64684315881538224</v>
      </c>
      <c r="AV64">
        <f ca="1">IFERROR(CORREL(_xlfn.RANK.AVG(Summary!$BM$3:$BM$8,Summary!$BM$3:$BM$8),_xlfn.RANK.AVG(Summary!AW$3:AW$8,Summary!AW$3:AW$8,0)),0)</f>
        <v>-0.64684315881538224</v>
      </c>
      <c r="AW64">
        <f ca="1">IFERROR(CORREL(_xlfn.RANK.AVG(Summary!$BM$3:$BM$8,Summary!$BM$3:$BM$8),_xlfn.RANK.AVG(Summary!AX$3:AX$8,Summary!AX$3:AX$8,0)),0)</f>
        <v>-0.64684315881538224</v>
      </c>
      <c r="AX64">
        <f ca="1">IFERROR(CORREL(_xlfn.RANK.AVG(Summary!$BM$3:$BM$8,Summary!$BM$3:$BM$8),_xlfn.RANK.AVG(Summary!AY$3:AY$8,Summary!AY$3:AY$8,0)),0)</f>
        <v>0.64684315881538224</v>
      </c>
      <c r="AY64">
        <f ca="1">IFERROR(CORREL(_xlfn.RANK.AVG(Summary!$BM$3:$BM$8,Summary!$BM$3:$BM$8),_xlfn.RANK.AVG(Summary!AZ$3:AZ$8,Summary!AZ$3:AZ$8,0)),0)</f>
        <v>-0.29411764705882348</v>
      </c>
      <c r="AZ64">
        <f ca="1">IFERROR(CORREL(_xlfn.RANK.AVG(Summary!$BM$3:$BM$8,Summary!$BM$3:$BM$8),_xlfn.RANK.AVG(Summary!BA$3:BA$8,Summary!BA$3:BA$8,0)),0)</f>
        <v>0</v>
      </c>
      <c r="BA64">
        <f ca="1">IFERROR(CORREL(_xlfn.RANK.AVG(Summary!$BM$3:$BM$8,Summary!$BM$3:$BM$8),_xlfn.RANK.AVG(Summary!BB$3:BB$8,Summary!BB$3:BB$8,0)),0)</f>
        <v>0.52941176470588225</v>
      </c>
      <c r="BB64">
        <f ca="1">IFERROR(CORREL(_xlfn.RANK.AVG(Summary!$BM$3:$BM$8,Summary!$BM$3:$BM$8),_xlfn.RANK.AVG(Summary!BC$3:BC$8,Summary!BC$3:BC$8,0)),0)</f>
        <v>-0.84016805041680576</v>
      </c>
      <c r="BC64">
        <f ca="1">IFERROR(CORREL(_xlfn.RANK.AVG(Summary!$BM$3:$BM$8,Summary!$BM$3:$BM$8),_xlfn.RANK.AVG(Summary!BD$3:BD$8,Summary!BD$3:BD$8,0)),0)</f>
        <v>-0.64705882352941158</v>
      </c>
      <c r="BD64">
        <f ca="1">IFERROR(CORREL(_xlfn.RANK.AVG(Summary!$BM$3:$BM$8,Summary!$BM$3:$BM$8),_xlfn.RANK.AVG(Summary!BE$3:BE$8,Summary!BE$3:BE$8,0)),0)</f>
        <v>0.94117647058823506</v>
      </c>
      <c r="BE64">
        <f ca="1">IFERROR(CORREL(_xlfn.RANK.AVG(Summary!$BM$3:$BM$8,Summary!$BM$3:$BM$8),_xlfn.RANK.AVG(Summary!BF$3:BF$8,Summary!BF$3:BF$8,0)),0)</f>
        <v>0.99999999999999989</v>
      </c>
      <c r="BF64">
        <f ca="1">IFERROR(CORREL(_xlfn.RANK.AVG(Summary!$BM$3:$BM$8,Summary!$BM$3:$BM$8),_xlfn.RANK.AVG(Summary!BG$3:BG$8,Summary!BG$3:BG$8,0)),0)</f>
        <v>0.70588235294117629</v>
      </c>
      <c r="BG64">
        <f ca="1">IFERROR(CORREL(_xlfn.RANK.AVG(Summary!$BM$3:$BM$8,Summary!$BM$3:$BM$8),_xlfn.RANK.AVG(Summary!BH$3:BH$8,Summary!BH$3:BH$8,0)),0)</f>
        <v>0.29411764705882348</v>
      </c>
      <c r="BH64">
        <f ca="1">IFERROR(CORREL(_xlfn.RANK.AVG(Summary!$BM$3:$BM$8,Summary!$BM$3:$BM$8),_xlfn.RANK.AVG(Summary!BI$3:BI$8,Summary!BI$3:BI$8,0)),0)</f>
        <v>0</v>
      </c>
      <c r="BI64">
        <f ca="1">IFERROR(CORREL(_xlfn.RANK.AVG(Summary!$BM$3:$BM$8,Summary!$BM$3:$BM$8),_xlfn.RANK.AVG(Summary!BJ$3:BJ$8,Summary!BJ$3:BJ$8,0)),0)</f>
        <v>0</v>
      </c>
      <c r="BJ64">
        <f ca="1">IFERROR(CORREL(_xlfn.RANK.AVG(Summary!$BM$3:$BM$8,Summary!$BM$3:$BM$8),_xlfn.RANK.AVG(Summary!BK$3:BK$8,Summary!BK$3:BK$8,0)),0)</f>
        <v>-0.82352941176470573</v>
      </c>
      <c r="BK64">
        <f ca="1">IFERROR(CORREL(_xlfn.RANK.AVG(Summary!$BM$3:$BM$8,Summary!$BM$3:$BM$8),_xlfn.RANK.AVG(Summary!BL$3:BL$8,Summary!BL$3:BL$8,0)),0)</f>
        <v>0.66421116415507142</v>
      </c>
      <c r="BL64">
        <f ca="1">IFERROR(CORREL(_xlfn.RANK.AVG(Summary!$BM$3:$BM$8,Summary!$BM$3:$BM$8),_xlfn.RANK.AVG(Summary!BM$3:BM$8,Summary!BM$3:BM$8,0)),0)</f>
        <v>0.99999999999999989</v>
      </c>
      <c r="BM64">
        <f ca="1">IFERROR(CORREL(_xlfn.RANK.AVG(Summary!$BM$3:$BM$8,Summary!$BM$3:$BM$8),_xlfn.RANK.AVG(Summary!BN$3:BN$8,Summary!BN$3:BN$8,0)),0)</f>
        <v>0.35824886041591925</v>
      </c>
      <c r="BN64">
        <f ca="1">IFERROR(CORREL(_xlfn.RANK.AVG(Summary!$BM$3:$BM$8,Summary!$BM$3:$BM$8),_xlfn.RANK.AVG(Summary!BO$3:BO$8,Summary!BO$3:BO$8,0)),0)</f>
        <v>0.76470588235294101</v>
      </c>
      <c r="BO64">
        <f ca="1">IFERROR(CORREL(_xlfn.RANK.AVG(Summary!$BM$3:$BM$8,Summary!$BM$3:$BM$8),_xlfn.RANK.AVG(Summary!BP$3:BP$8,Summary!BP$3:BP$8,0)),0)</f>
        <v>0.41176470588235287</v>
      </c>
      <c r="BP64">
        <f ca="1">IFERROR(CORREL(_xlfn.RANK.AVG(Summary!$BM$3:$BM$8,Summary!$BM$3:$BM$8),_xlfn.RANK.AVG(Summary!BQ$3:BQ$8,Summary!BQ$3:BQ$8,0)),0)</f>
        <v>-0.84016805041680576</v>
      </c>
      <c r="BQ64">
        <f ca="1">IFERROR(CORREL(_xlfn.RANK.AVG(Summary!$BM$3:$BM$8,Summary!$BM$3:$BM$8),_xlfn.RANK.AVG(Summary!BR$3:BR$8,Summary!BR$3:BR$8,0)),0)</f>
        <v>-0.64705882352941158</v>
      </c>
      <c r="BR64">
        <f ca="1">IFERROR(CORREL(_xlfn.RANK.AVG(Summary!$BM$3:$BM$8,Summary!$BM$3:$BM$8),_xlfn.RANK.AVG(Summary!BS$3:BS$8,Summary!BS$3:BS$8,0)),0)</f>
        <v>0.82352941176470573</v>
      </c>
      <c r="BS64">
        <f ca="1">IFERROR(CORREL(_xlfn.RANK.AVG(Summary!$BM$3:$BM$8,Summary!$BM$3:$BM$8),_xlfn.RANK.AVG(Summary!BT$3:BT$8,Summary!BT$3:BT$8,0)),0)</f>
        <v>0.29411764705882348</v>
      </c>
      <c r="BT64">
        <f ca="1">IFERROR(CORREL(_xlfn.RANK.AVG(Summary!$BM$3:$BM$8,Summary!$BM$3:$BM$8),_xlfn.RANK.AVG(Summary!BU$3:BU$8,Summary!BU$3:BU$8,0)),0)</f>
        <v>-0.52941176470588225</v>
      </c>
      <c r="BU64">
        <f ca="1">IFERROR(CORREL(_xlfn.RANK.AVG(Summary!$BM$3:$BM$8,Summary!$BM$3:$BM$8),_xlfn.RANK.AVG(Summary!BV$3:BV$8,Summary!BV$3:BV$8,0)),0)</f>
        <v>5.8823529411764691E-2</v>
      </c>
      <c r="BV64">
        <f ca="1">IFERROR(CORREL(_xlfn.RANK.AVG(Summary!$BM$3:$BM$8,Summary!$BM$3:$BM$8),_xlfn.RANK.AVG(Summary!BW$3:BW$8,Summary!BW$3:BW$8,0)),0)</f>
        <v>0</v>
      </c>
      <c r="BW64">
        <f ca="1">IFERROR(CORREL(_xlfn.RANK.AVG(Summary!$BM$3:$BM$8,Summary!$BM$3:$BM$8),_xlfn.RANK.AVG(Summary!BX$3:BX$8,Summary!BX$3:BX$8,0)),0)</f>
        <v>5.8823529411764691E-2</v>
      </c>
      <c r="BX64">
        <f ca="1">IFERROR(CORREL(_xlfn.RANK.AVG(Summary!$BM$3:$BM$8,Summary!$BM$3:$BM$8),_xlfn.RANK.AVG(Summary!BY$3:BY$8,Summary!BY$3:BY$8,0)),0)</f>
        <v>0.52941176470588225</v>
      </c>
      <c r="BY64">
        <f ca="1">IFERROR(CORREL(_xlfn.RANK.AVG(Summary!$BM$3:$BM$8,Summary!$BM$3:$BM$8),_xlfn.RANK.AVG(Summary!BZ$3:BZ$8,Summary!BZ$3:BZ$8,0)),0)</f>
        <v>-0.64684315881538224</v>
      </c>
      <c r="BZ64">
        <f ca="1">IFERROR(CORREL(_xlfn.RANK.AVG(Summary!$BM$3:$BM$8,Summary!$BM$3:$BM$8),_xlfn.RANK.AVG(Summary!CA$3:CA$8,Summary!CA$3:CA$8,0)),0)</f>
        <v>-0.11764705882352938</v>
      </c>
      <c r="CA64">
        <f ca="1">IFERROR(CORREL(_xlfn.RANK.AVG(Summary!$BM$3:$BM$8,Summary!$BM$3:$BM$8),_xlfn.RANK.AVG(Summary!CB$3:CB$8,Summary!CB$3:CB$8,0)),0)</f>
        <v>-0.82352941176470573</v>
      </c>
    </row>
    <row r="65" spans="1:79">
      <c r="A65" s="42" t="s">
        <v>187</v>
      </c>
      <c r="B65">
        <f ca="1">IFERROR(CORREL(_xlfn.RANK.AVG(Summary!$BN$3:$BN$8,Summary!$BN$3:$BN$8),_xlfn.RANK.AVG(Summary!C$3:C$8,Summary!C$3:C$8,0)),0)</f>
        <v>-0.59090909090909094</v>
      </c>
      <c r="C65">
        <f ca="1">IFERROR(CORREL(_xlfn.RANK.AVG(Summary!$BN$3:$BN$8,Summary!$BN$3:$BN$8),_xlfn.RANK.AVG(Summary!D$3:D$8,Summary!D$3:D$8,0)),0)</f>
        <v>-0.59090909090909094</v>
      </c>
      <c r="D65">
        <f ca="1">IFERROR(CORREL(_xlfn.RANK.AVG(Summary!$BN$3:$BN$8,Summary!$BN$3:$BN$8),_xlfn.RANK.AVG(Summary!E$3:E$8,Summary!E$3:E$8,0)),0)</f>
        <v>-0.71649772083183849</v>
      </c>
      <c r="E65">
        <f ca="1">IFERROR(CORREL(_xlfn.RANK.AVG(Summary!$BN$3:$BN$8,Summary!$BN$3:$BN$8),_xlfn.RANK.AVG(Summary!F$3:F$8,Summary!F$3:F$8,0)),0)</f>
        <v>-0.44781107551989907</v>
      </c>
      <c r="F65">
        <f ca="1">IFERROR(CORREL(_xlfn.RANK.AVG(Summary!$BN$3:$BN$8,Summary!$BN$3:$BN$8),_xlfn.RANK.AVG(Summary!G$3:G$8,Summary!G$3:G$8,0)),0)</f>
        <v>-0.71649772083183849</v>
      </c>
      <c r="G65">
        <f ca="1">IFERROR(CORREL(_xlfn.RANK.AVG(Summary!$BN$3:$BN$8,Summary!$BN$3:$BN$8),_xlfn.RANK.AVG(Summary!H$3:H$8,Summary!H$3:H$8,0)),0)</f>
        <v>-0.71649772083183849</v>
      </c>
      <c r="H65">
        <f ca="1">IFERROR(CORREL(_xlfn.RANK.AVG(Summary!$BN$3:$BN$8,Summary!$BN$3:$BN$8),_xlfn.RANK.AVG(Summary!I$3:I$8,Summary!I$3:I$8,0)),0)</f>
        <v>0.98518436614377791</v>
      </c>
      <c r="I65">
        <f ca="1">IFERROR(CORREL(_xlfn.RANK.AVG(Summary!$BN$3:$BN$8,Summary!$BN$3:$BN$8),_xlfn.RANK.AVG(Summary!J$3:J$8,Summary!J$3:J$8,0)),0)</f>
        <v>-0.71649772083183849</v>
      </c>
      <c r="J65">
        <f ca="1">IFERROR(CORREL(_xlfn.RANK.AVG(Summary!$BN$3:$BN$8,Summary!$BN$3:$BN$8),_xlfn.RANK.AVG(Summary!K$3:K$8,Summary!K$3:K$8,0)),0)</f>
        <v>-0.44781107551989907</v>
      </c>
      <c r="K65">
        <f ca="1">IFERROR(CORREL(_xlfn.RANK.AVG(Summary!$BN$3:$BN$8,Summary!$BN$3:$BN$8),_xlfn.RANK.AVG(Summary!L$3:L$8,Summary!L$3:L$8,0)),0)</f>
        <v>0.98518436614377791</v>
      </c>
      <c r="L65">
        <f ca="1">IFERROR(CORREL(_xlfn.RANK.AVG(Summary!$BN$3:$BN$8,Summary!$BN$3:$BN$8),_xlfn.RANK.AVG(Summary!M$3:M$8,Summary!M$3:M$8,0)),0)</f>
        <v>0.44781107551989907</v>
      </c>
      <c r="M65">
        <f ca="1">IFERROR(CORREL(_xlfn.RANK.AVG(Summary!$BN$3:$BN$8,Summary!$BN$3:$BN$8),_xlfn.RANK.AVG(Summary!N$3:N$8,Summary!N$3:N$8,0)),0)</f>
        <v>0.98518436614377791</v>
      </c>
      <c r="N65">
        <f ca="1">IFERROR(CORREL(_xlfn.RANK.AVG(Summary!$BN$3:$BN$8,Summary!$BN$3:$BN$8),_xlfn.RANK.AVG(Summary!O$3:O$8,Summary!O$3:O$8,0)),0)</f>
        <v>0.13483997249264842</v>
      </c>
      <c r="O65">
        <f ca="1">IFERROR(CORREL(_xlfn.RANK.AVG(Summary!$BN$3:$BN$8,Summary!$BN$3:$BN$8),_xlfn.RANK.AVG(Summary!P$3:P$8,Summary!P$3:P$8,0)),0)</f>
        <v>0.13483997249264842</v>
      </c>
      <c r="P65">
        <f ca="1">IFERROR(CORREL(_xlfn.RANK.AVG(Summary!$BN$3:$BN$8,Summary!$BN$3:$BN$8),_xlfn.RANK.AVG(Summary!Q$3:Q$8,Summary!Q$3:Q$8,0)),0)</f>
        <v>-0.13636363636363635</v>
      </c>
      <c r="Q65">
        <f ca="1">IFERROR(CORREL(_xlfn.RANK.AVG(Summary!$BN$3:$BN$8,Summary!$BN$3:$BN$8),_xlfn.RANK.AVG(Summary!R$3:R$8,Summary!R$3:R$8,0)),0)</f>
        <v>-0.47000967108038416</v>
      </c>
      <c r="R65">
        <f ca="1">IFERROR(CORREL(_xlfn.RANK.AVG(Summary!$BN$3:$BN$8,Summary!$BN$3:$BN$8),_xlfn.RANK.AVG(Summary!S$3:S$8,Summary!S$3:S$8,0)),0)</f>
        <v>-0.8441622892989753</v>
      </c>
      <c r="S65">
        <f ca="1">IFERROR(CORREL(_xlfn.RANK.AVG(Summary!$BN$3:$BN$8,Summary!$BN$3:$BN$8),_xlfn.RANK.AVG(Summary!T$3:T$8,Summary!T$3:T$8,0)),0)</f>
        <v>-0.57445626465380284</v>
      </c>
      <c r="T65">
        <f ca="1">IFERROR(CORREL(_xlfn.RANK.AVG(Summary!$BN$3:$BN$8,Summary!$BN$3:$BN$8),_xlfn.RANK.AVG(Summary!U$3:U$8,Summary!U$3:U$8,0)),0)</f>
        <v>0.47000967108038416</v>
      </c>
      <c r="U65">
        <f ca="1">IFERROR(CORREL(_xlfn.RANK.AVG(Summary!$BN$3:$BN$8,Summary!$BN$3:$BN$8),_xlfn.RANK.AVG(Summary!V$3:V$8,Summary!V$3:V$8,0)),0)</f>
        <v>0.5393598899705937</v>
      </c>
      <c r="V65">
        <f ca="1">IFERROR(CORREL(_xlfn.RANK.AVG(Summary!$BN$3:$BN$8,Summary!$BN$3:$BN$8),_xlfn.RANK.AVG(Summary!W$3:W$8,Summary!W$3:W$8,0)),0)</f>
        <v>-0.22727272727272727</v>
      </c>
      <c r="W65">
        <f ca="1">IFERROR(CORREL(_xlfn.RANK.AVG(Summary!$BN$3:$BN$8,Summary!$BN$3:$BN$8),_xlfn.RANK.AVG(Summary!X$3:X$8,Summary!X$3:X$8,0)),0)</f>
        <v>0.62693550572785861</v>
      </c>
      <c r="X65">
        <f ca="1">IFERROR(CORREL(_xlfn.RANK.AVG(Summary!$BN$3:$BN$8,Summary!$BN$3:$BN$8),_xlfn.RANK.AVG(Summary!Y$3:Y$8,Summary!Y$3:Y$8,0)),0)</f>
        <v>0.26868664531193942</v>
      </c>
      <c r="Y65">
        <f ca="1">IFERROR(CORREL(_xlfn.RANK.AVG(Summary!$BN$3:$BN$8,Summary!$BN$3:$BN$8),_xlfn.RANK.AVG(Summary!Z$3:Z$8,Summary!Z$3:Z$8,0)),0)</f>
        <v>0.57445626465380284</v>
      </c>
      <c r="Z65">
        <f ca="1">IFERROR(CORREL(_xlfn.RANK.AVG(Summary!$BN$3:$BN$8,Summary!$BN$3:$BN$8),_xlfn.RANK.AVG(Summary!AA$3:AA$8,Summary!AA$3:AA$8,0)),0)</f>
        <v>0</v>
      </c>
      <c r="AA65">
        <f ca="1">IFERROR(CORREL(_xlfn.RANK.AVG(Summary!$BN$3:$BN$8,Summary!$BN$3:$BN$8),_xlfn.RANK.AVG(Summary!AB$3:AB$8,Summary!AB$3:AB$8,0)),0)</f>
        <v>0.93795809922108364</v>
      </c>
      <c r="AB65">
        <f ca="1">IFERROR(CORREL(_xlfn.RANK.AVG(Summary!$BN$3:$BN$8,Summary!$BN$3:$BN$8),_xlfn.RANK.AVG(Summary!AC$3:AC$8,Summary!AC$3:AC$8,0)),0)</f>
        <v>0</v>
      </c>
      <c r="AC65">
        <f ca="1">IFERROR(CORREL(_xlfn.RANK.AVG(Summary!$BN$3:$BN$8,Summary!$BN$3:$BN$8),_xlfn.RANK.AVG(Summary!AD$3:AD$8,Summary!AD$3:AD$8,0)),0)</f>
        <v>0.57445626465380284</v>
      </c>
      <c r="AD65">
        <f ca="1">IFERROR(CORREL(_xlfn.RANK.AVG(Summary!$BN$3:$BN$8,Summary!$BN$3:$BN$8),_xlfn.RANK.AVG(Summary!AE$3:AE$8,Summary!AE$3:AE$8,0)),0)</f>
        <v>-8.9562215103979811E-2</v>
      </c>
      <c r="AE65">
        <f ca="1">IFERROR(CORREL(_xlfn.RANK.AVG(Summary!$BN$3:$BN$8,Summary!$BN$3:$BN$8),_xlfn.RANK.AVG(Summary!AF$3:AF$8,Summary!AF$3:AF$8,0)),0)</f>
        <v>0</v>
      </c>
      <c r="AF65">
        <f ca="1">IFERROR(CORREL(_xlfn.RANK.AVG(Summary!$BN$3:$BN$8,Summary!$BN$3:$BN$8),_xlfn.RANK.AVG(Summary!AG$3:AG$8,Summary!AG$3:AG$8,0)),0)</f>
        <v>-0.5</v>
      </c>
      <c r="AG65">
        <f ca="1">IFERROR(CORREL(_xlfn.RANK.AVG(Summary!$BN$3:$BN$8,Summary!$BN$3:$BN$8),_xlfn.RANK.AVG(Summary!AH$3:AH$8,Summary!AH$3:AH$8,0)),0)</f>
        <v>0.5393598899705937</v>
      </c>
      <c r="AH65">
        <f ca="1">IFERROR(CORREL(_xlfn.RANK.AVG(Summary!$BN$3:$BN$8,Summary!$BN$3:$BN$8),_xlfn.RANK.AVG(Summary!AI$3:AI$8,Summary!AI$3:AI$8,0)),0)</f>
        <v>-0.47000967108038416</v>
      </c>
      <c r="AI65">
        <f ca="1">IFERROR(CORREL(_xlfn.RANK.AVG(Summary!$BN$3:$BN$8,Summary!$BN$3:$BN$8),_xlfn.RANK.AVG(Summary!AJ$3:AJ$8,Summary!AJ$3:AJ$8,0)),0)</f>
        <v>0.83557274858734965</v>
      </c>
      <c r="AJ65">
        <f ca="1">IFERROR(CORREL(_xlfn.RANK.AVG(Summary!$BN$3:$BN$8,Summary!$BN$3:$BN$8),_xlfn.RANK.AVG(Summary!AK$3:AK$8,Summary!AK$3:AK$8,0)),0)</f>
        <v>0</v>
      </c>
      <c r="AK65">
        <f ca="1">IFERROR(CORREL(_xlfn.RANK.AVG(Summary!$BN$3:$BN$8,Summary!$BN$3:$BN$8),_xlfn.RANK.AVG(Summary!AL$3:AL$8,Summary!AL$3:AL$8,0)),0)</f>
        <v>-0.5393598899705937</v>
      </c>
      <c r="AL65">
        <f ca="1">IFERROR(CORREL(_xlfn.RANK.AVG(Summary!$BN$3:$BN$8,Summary!$BN$3:$BN$8),_xlfn.RANK.AVG(Summary!AM$3:AM$8,Summary!AM$3:AM$8,0)),0)</f>
        <v>-0.13636363636363635</v>
      </c>
      <c r="AM65">
        <f ca="1">IFERROR(CORREL(_xlfn.RANK.AVG(Summary!$BN$3:$BN$8,Summary!$BN$3:$BN$8),_xlfn.RANK.AVG(Summary!AN$3:AN$8,Summary!AN$3:AN$8,0)),0)</f>
        <v>-0.57445626465380284</v>
      </c>
      <c r="AN65">
        <f ca="1">IFERROR(CORREL(_xlfn.RANK.AVG(Summary!$BN$3:$BN$8,Summary!$BN$3:$BN$8),_xlfn.RANK.AVG(Summary!AO$3:AO$8,Summary!AO$3:AO$8,0)),0)</f>
        <v>0</v>
      </c>
      <c r="AO65">
        <f ca="1">IFERROR(CORREL(_xlfn.RANK.AVG(Summary!$BN$3:$BN$8,Summary!$BN$3:$BN$8),_xlfn.RANK.AVG(Summary!AP$3:AP$8,Summary!AP$3:AP$8,0)),0)</f>
        <v>-0.71649772083183849</v>
      </c>
      <c r="AP65">
        <f ca="1">IFERROR(CORREL(_xlfn.RANK.AVG(Summary!$BN$3:$BN$8,Summary!$BN$3:$BN$8),_xlfn.RANK.AVG(Summary!AQ$3:AQ$8,Summary!AQ$3:AQ$8,0)),0)</f>
        <v>0</v>
      </c>
      <c r="AQ65">
        <f ca="1">IFERROR(CORREL(_xlfn.RANK.AVG(Summary!$BN$3:$BN$8,Summary!$BN$3:$BN$8),_xlfn.RANK.AVG(Summary!AR$3:AR$8,Summary!AR$3:AR$8,0)),0)</f>
        <v>-0.80605993593581826</v>
      </c>
      <c r="AR65">
        <f ca="1">IFERROR(CORREL(_xlfn.RANK.AVG(Summary!$BN$3:$BN$8,Summary!$BN$3:$BN$8),_xlfn.RANK.AVG(Summary!AS$3:AS$8,Summary!AS$3:AS$8,0)),0)</f>
        <v>0.13636363636363635</v>
      </c>
      <c r="AS65">
        <f ca="1">IFERROR(CORREL(_xlfn.RANK.AVG(Summary!$BN$3:$BN$8,Summary!$BN$3:$BN$8),_xlfn.RANK.AVG(Summary!AT$3:AT$8,Summary!AT$3:AT$8,0)),0)</f>
        <v>0</v>
      </c>
      <c r="AT65">
        <f ca="1">IFERROR(CORREL(_xlfn.RANK.AVG(Summary!$BN$3:$BN$8,Summary!$BN$3:$BN$8),_xlfn.RANK.AVG(Summary!AU$3:AU$8,Summary!AU$3:AU$8,0)),0)</f>
        <v>-0.47000967108038416</v>
      </c>
      <c r="AU65">
        <f ca="1">IFERROR(CORREL(_xlfn.RANK.AVG(Summary!$BN$3:$BN$8,Summary!$BN$3:$BN$8),_xlfn.RANK.AVG(Summary!AV$3:AV$8,Summary!AV$3:AV$8,0)),0)</f>
        <v>-0.93795809922108364</v>
      </c>
      <c r="AV65">
        <f ca="1">IFERROR(CORREL(_xlfn.RANK.AVG(Summary!$BN$3:$BN$8,Summary!$BN$3:$BN$8),_xlfn.RANK.AVG(Summary!AW$3:AW$8,Summary!AW$3:AW$8,0)),0)</f>
        <v>-0.93795809922108364</v>
      </c>
      <c r="AW65">
        <f ca="1">IFERROR(CORREL(_xlfn.RANK.AVG(Summary!$BN$3:$BN$8,Summary!$BN$3:$BN$8),_xlfn.RANK.AVG(Summary!AX$3:AX$8,Summary!AX$3:AX$8,0)),0)</f>
        <v>-0.93795809922108364</v>
      </c>
      <c r="AX65">
        <f ca="1">IFERROR(CORREL(_xlfn.RANK.AVG(Summary!$BN$3:$BN$8,Summary!$BN$3:$BN$8),_xlfn.RANK.AVG(Summary!AY$3:AY$8,Summary!AY$3:AY$8,0)),0)</f>
        <v>0.93795809922108364</v>
      </c>
      <c r="AY65">
        <f ca="1">IFERROR(CORREL(_xlfn.RANK.AVG(Summary!$BN$3:$BN$8,Summary!$BN$3:$BN$8),_xlfn.RANK.AVG(Summary!AZ$3:AZ$8,Summary!AZ$3:AZ$8,0)),0)</f>
        <v>-0.98518436614377791</v>
      </c>
      <c r="AZ65">
        <f ca="1">IFERROR(CORREL(_xlfn.RANK.AVG(Summary!$BN$3:$BN$8,Summary!$BN$3:$BN$8),_xlfn.RANK.AVG(Summary!BA$3:BA$8,Summary!BA$3:BA$8,0)),0)</f>
        <v>0</v>
      </c>
      <c r="BA65">
        <f ca="1">IFERROR(CORREL(_xlfn.RANK.AVG(Summary!$BN$3:$BN$8,Summary!$BN$3:$BN$8),_xlfn.RANK.AVG(Summary!BB$3:BB$8,Summary!BB$3:BB$8,0)),0)</f>
        <v>0.71649772083183849</v>
      </c>
      <c r="BB65">
        <f ca="1">IFERROR(CORREL(_xlfn.RANK.AVG(Summary!$BN$3:$BN$8,Summary!$BN$3:$BN$8),_xlfn.RANK.AVG(Summary!BC$3:BC$8,Summary!BC$3:BC$8,0)),0)</f>
        <v>0.10660035817780521</v>
      </c>
      <c r="BC65">
        <f ca="1">IFERROR(CORREL(_xlfn.RANK.AVG(Summary!$BN$3:$BN$8,Summary!$BN$3:$BN$8),_xlfn.RANK.AVG(Summary!BD$3:BD$8,Summary!BD$3:BD$8,0)),0)</f>
        <v>8.9562215103979811E-2</v>
      </c>
      <c r="BD65">
        <f ca="1">IFERROR(CORREL(_xlfn.RANK.AVG(Summary!$BN$3:$BN$8,Summary!$BN$3:$BN$8),_xlfn.RANK.AVG(Summary!BE$3:BE$8,Summary!BE$3:BE$8,0)),0)</f>
        <v>0.26868664531193942</v>
      </c>
      <c r="BE65">
        <f ca="1">IFERROR(CORREL(_xlfn.RANK.AVG(Summary!$BN$3:$BN$8,Summary!$BN$3:$BN$8),_xlfn.RANK.AVG(Summary!BF$3:BF$8,Summary!BF$3:BF$8,0)),0)</f>
        <v>0.35824886041591925</v>
      </c>
      <c r="BF65">
        <f ca="1">IFERROR(CORREL(_xlfn.RANK.AVG(Summary!$BN$3:$BN$8,Summary!$BN$3:$BN$8),_xlfn.RANK.AVG(Summary!BG$3:BG$8,Summary!BG$3:BG$8,0)),0)</f>
        <v>0.80605993593581826</v>
      </c>
      <c r="BG65">
        <f ca="1">IFERROR(CORREL(_xlfn.RANK.AVG(Summary!$BN$3:$BN$8,Summary!$BN$3:$BN$8),_xlfn.RANK.AVG(Summary!BH$3:BH$8,Summary!BH$3:BH$8,0)),0)</f>
        <v>0.98518436614377791</v>
      </c>
      <c r="BH65">
        <f ca="1">IFERROR(CORREL(_xlfn.RANK.AVG(Summary!$BN$3:$BN$8,Summary!$BN$3:$BN$8),_xlfn.RANK.AVG(Summary!BI$3:BI$8,Summary!BI$3:BI$8,0)),0)</f>
        <v>0</v>
      </c>
      <c r="BI65">
        <f ca="1">IFERROR(CORREL(_xlfn.RANK.AVG(Summary!$BN$3:$BN$8,Summary!$BN$3:$BN$8),_xlfn.RANK.AVG(Summary!BJ$3:BJ$8,Summary!BJ$3:BJ$8,0)),0)</f>
        <v>0</v>
      </c>
      <c r="BJ65">
        <f ca="1">IFERROR(CORREL(_xlfn.RANK.AVG(Summary!$BN$3:$BN$8,Summary!$BN$3:$BN$8),_xlfn.RANK.AVG(Summary!BK$3:BK$8,Summary!BK$3:BK$8,0)),0)</f>
        <v>-0.80605993593581826</v>
      </c>
      <c r="BK65">
        <f ca="1">IFERROR(CORREL(_xlfn.RANK.AVG(Summary!$BN$3:$BN$8,Summary!$BN$3:$BN$8),_xlfn.RANK.AVG(Summary!BL$3:BL$8,Summary!BL$3:BL$8,0)),0)</f>
        <v>0.5393598899705937</v>
      </c>
      <c r="BL65">
        <f ca="1">IFERROR(CORREL(_xlfn.RANK.AVG(Summary!$BN$3:$BN$8,Summary!$BN$3:$BN$8),_xlfn.RANK.AVG(Summary!BM$3:BM$8,Summary!BM$3:BM$8,0)),0)</f>
        <v>0.35824886041591925</v>
      </c>
      <c r="BM65">
        <f ca="1">IFERROR(CORREL(_xlfn.RANK.AVG(Summary!$BN$3:$BN$8,Summary!$BN$3:$BN$8),_xlfn.RANK.AVG(Summary!BN$3:BN$8,Summary!BN$3:BN$8,0)),0)</f>
        <v>1</v>
      </c>
      <c r="BN65">
        <f ca="1">IFERROR(CORREL(_xlfn.RANK.AVG(Summary!$BN$3:$BN$8,Summary!$BN$3:$BN$8),_xlfn.RANK.AVG(Summary!BO$3:BO$8,Summary!BO$3:BO$8,0)),0)</f>
        <v>0.44781107551989907</v>
      </c>
      <c r="BO65">
        <f ca="1">IFERROR(CORREL(_xlfn.RANK.AVG(Summary!$BN$3:$BN$8,Summary!$BN$3:$BN$8),_xlfn.RANK.AVG(Summary!BP$3:BP$8,Summary!BP$3:BP$8,0)),0)</f>
        <v>-0.53737329062387884</v>
      </c>
      <c r="BP65">
        <f ca="1">IFERROR(CORREL(_xlfn.RANK.AVG(Summary!$BN$3:$BN$8,Summary!$BN$3:$BN$8),_xlfn.RANK.AVG(Summary!BQ$3:BQ$8,Summary!BQ$3:BQ$8,0)),0)</f>
        <v>0.10660035817780521</v>
      </c>
      <c r="BQ65">
        <f ca="1">IFERROR(CORREL(_xlfn.RANK.AVG(Summary!$BN$3:$BN$8,Summary!$BN$3:$BN$8),_xlfn.RANK.AVG(Summary!BR$3:BR$8,Summary!BR$3:BR$8,0)),0)</f>
        <v>8.9562215103979811E-2</v>
      </c>
      <c r="BR65">
        <f ca="1">IFERROR(CORREL(_xlfn.RANK.AVG(Summary!$BN$3:$BN$8,Summary!$BN$3:$BN$8),_xlfn.RANK.AVG(Summary!BS$3:BS$8,Summary!BS$3:BS$8,0)),0)</f>
        <v>0.62693550572785861</v>
      </c>
      <c r="BS65">
        <f ca="1">IFERROR(CORREL(_xlfn.RANK.AVG(Summary!$BN$3:$BN$8,Summary!$BN$3:$BN$8),_xlfn.RANK.AVG(Summary!BT$3:BT$8,Summary!BT$3:BT$8,0)),0)</f>
        <v>0.98518436614377791</v>
      </c>
      <c r="BT65">
        <f ca="1">IFERROR(CORREL(_xlfn.RANK.AVG(Summary!$BN$3:$BN$8,Summary!$BN$3:$BN$8),_xlfn.RANK.AVG(Summary!BU$3:BU$8,Summary!BU$3:BU$8,0)),0)</f>
        <v>-0.71649772083183849</v>
      </c>
      <c r="BU65">
        <f ca="1">IFERROR(CORREL(_xlfn.RANK.AVG(Summary!$BN$3:$BN$8,Summary!$BN$3:$BN$8),_xlfn.RANK.AVG(Summary!BV$3:BV$8,Summary!BV$3:BV$8,0)),0)</f>
        <v>-0.44781107551989907</v>
      </c>
      <c r="BV65">
        <f ca="1">IFERROR(CORREL(_xlfn.RANK.AVG(Summary!$BN$3:$BN$8,Summary!$BN$3:$BN$8),_xlfn.RANK.AVG(Summary!BW$3:BW$8,Summary!BW$3:BW$8,0)),0)</f>
        <v>0</v>
      </c>
      <c r="BW65">
        <f ca="1">IFERROR(CORREL(_xlfn.RANK.AVG(Summary!$BN$3:$BN$8,Summary!$BN$3:$BN$8),_xlfn.RANK.AVG(Summary!BX$3:BX$8,Summary!BX$3:BX$8,0)),0)</f>
        <v>-0.44781107551989907</v>
      </c>
      <c r="BX65">
        <f ca="1">IFERROR(CORREL(_xlfn.RANK.AVG(Summary!$BN$3:$BN$8,Summary!$BN$3:$BN$8),_xlfn.RANK.AVG(Summary!BY$3:BY$8,Summary!BY$3:BY$8,0)),0)</f>
        <v>0.71649772083183849</v>
      </c>
      <c r="BY65">
        <f ca="1">IFERROR(CORREL(_xlfn.RANK.AVG(Summary!$BN$3:$BN$8,Summary!$BN$3:$BN$8),_xlfn.RANK.AVG(Summary!BZ$3:BZ$8,Summary!BZ$3:BZ$8,0)),0)</f>
        <v>-0.93795809922108364</v>
      </c>
      <c r="BZ65">
        <f ca="1">IFERROR(CORREL(_xlfn.RANK.AVG(Summary!$BN$3:$BN$8,Summary!$BN$3:$BN$8),_xlfn.RANK.AVG(Summary!CA$3:CA$8,Summary!CA$3:CA$8,0)),0)</f>
        <v>-0.89562215103979814</v>
      </c>
      <c r="CA65">
        <f ca="1">IFERROR(CORREL(_xlfn.RANK.AVG(Summary!$BN$3:$BN$8,Summary!$BN$3:$BN$8),_xlfn.RANK.AVG(Summary!CB$3:CB$8,Summary!CB$3:CB$8,0)),0)</f>
        <v>-0.44781107551989907</v>
      </c>
    </row>
    <row r="66" spans="1:79">
      <c r="A66" s="42" t="s">
        <v>67</v>
      </c>
      <c r="B66">
        <f ca="1">IFERROR(CORREL(_xlfn.RANK.AVG(Summary!$BO$3:$BO$8,Summary!$BO$3:$BO$8),_xlfn.RANK.AVG(Summary!C$3:C$8,Summary!C$3:C$8,0)),0)</f>
        <v>-0.2388325736106128</v>
      </c>
      <c r="C66">
        <f ca="1">IFERROR(CORREL(_xlfn.RANK.AVG(Summary!$BO$3:$BO$8,Summary!$BO$3:$BO$8),_xlfn.RANK.AVG(Summary!D$3:D$8,Summary!D$3:D$8,0)),0)</f>
        <v>-0.2388325736106128</v>
      </c>
      <c r="D66">
        <f ca="1">IFERROR(CORREL(_xlfn.RANK.AVG(Summary!$BO$3:$BO$8,Summary!$BO$3:$BO$8),_xlfn.RANK.AVG(Summary!E$3:E$8,Summary!E$3:E$8,0)),0)</f>
        <v>-0.29411764705882348</v>
      </c>
      <c r="E66">
        <f ca="1">IFERROR(CORREL(_xlfn.RANK.AVG(Summary!$BO$3:$BO$8,Summary!$BO$3:$BO$8),_xlfn.RANK.AVG(Summary!F$3:F$8,Summary!F$3:F$8,0)),0)</f>
        <v>-0.35294117647058815</v>
      </c>
      <c r="F66">
        <f ca="1">IFERROR(CORREL(_xlfn.RANK.AVG(Summary!$BO$3:$BO$8,Summary!$BO$3:$BO$8),_xlfn.RANK.AVG(Summary!G$3:G$8,Summary!G$3:G$8,0)),0)</f>
        <v>-0.29411764705882348</v>
      </c>
      <c r="G66">
        <f ca="1">IFERROR(CORREL(_xlfn.RANK.AVG(Summary!$BO$3:$BO$8,Summary!$BO$3:$BO$8),_xlfn.RANK.AVG(Summary!H$3:H$8,Summary!H$3:H$8,0)),0)</f>
        <v>-0.29411764705882348</v>
      </c>
      <c r="H66">
        <f ca="1">IFERROR(CORREL(_xlfn.RANK.AVG(Summary!$BO$3:$BO$8,Summary!$BO$3:$BO$8),_xlfn.RANK.AVG(Summary!I$3:I$8,Summary!I$3:I$8,0)),0)</f>
        <v>0.41176470588235287</v>
      </c>
      <c r="I66">
        <f ca="1">IFERROR(CORREL(_xlfn.RANK.AVG(Summary!$BO$3:$BO$8,Summary!$BO$3:$BO$8),_xlfn.RANK.AVG(Summary!J$3:J$8,Summary!J$3:J$8,0)),0)</f>
        <v>-0.29411764705882348</v>
      </c>
      <c r="J66">
        <f ca="1">IFERROR(CORREL(_xlfn.RANK.AVG(Summary!$BO$3:$BO$8,Summary!$BO$3:$BO$8),_xlfn.RANK.AVG(Summary!K$3:K$8,Summary!K$3:K$8,0)),0)</f>
        <v>-0.17647058823529407</v>
      </c>
      <c r="K66">
        <f ca="1">IFERROR(CORREL(_xlfn.RANK.AVG(Summary!$BO$3:$BO$8,Summary!$BO$3:$BO$8),_xlfn.RANK.AVG(Summary!L$3:L$8,Summary!L$3:L$8,0)),0)</f>
        <v>0.41176470588235287</v>
      </c>
      <c r="L66">
        <f ca="1">IFERROR(CORREL(_xlfn.RANK.AVG(Summary!$BO$3:$BO$8,Summary!$BO$3:$BO$8),_xlfn.RANK.AVG(Summary!M$3:M$8,Summary!M$3:M$8,0)),0)</f>
        <v>0.35294117647058815</v>
      </c>
      <c r="M66">
        <f ca="1">IFERROR(CORREL(_xlfn.RANK.AVG(Summary!$BO$3:$BO$8,Summary!$BO$3:$BO$8),_xlfn.RANK.AVG(Summary!N$3:N$8,Summary!N$3:N$8,0)),0)</f>
        <v>0.41176470588235287</v>
      </c>
      <c r="N66">
        <f ca="1">IFERROR(CORREL(_xlfn.RANK.AVG(Summary!$BO$3:$BO$8,Summary!$BO$3:$BO$8),_xlfn.RANK.AVG(Summary!O$3:O$8,Summary!O$3:O$8,0)),0)</f>
        <v>-0.66421116415507142</v>
      </c>
      <c r="O66">
        <f ca="1">IFERROR(CORREL(_xlfn.RANK.AVG(Summary!$BO$3:$BO$8,Summary!$BO$3:$BO$8),_xlfn.RANK.AVG(Summary!P$3:P$8,Summary!P$3:P$8,0)),0)</f>
        <v>-0.66421116415507142</v>
      </c>
      <c r="P66">
        <f ca="1">IFERROR(CORREL(_xlfn.RANK.AVG(Summary!$BO$3:$BO$8,Summary!$BO$3:$BO$8),_xlfn.RANK.AVG(Summary!Q$3:Q$8,Summary!Q$3:Q$8,0)),0)</f>
        <v>-0.47766514722122561</v>
      </c>
      <c r="Q66">
        <f ca="1">IFERROR(CORREL(_xlfn.RANK.AVG(Summary!$BO$3:$BO$8,Summary!$BO$3:$BO$8),_xlfn.RANK.AVG(Summary!R$3:R$8,Summary!R$3:R$8,0)),0)</f>
        <v>0.34299717028501764</v>
      </c>
      <c r="R66">
        <f ca="1">IFERROR(CORREL(_xlfn.RANK.AVG(Summary!$BO$3:$BO$8,Summary!$BO$3:$BO$8),_xlfn.RANK.AVG(Summary!S$3:S$8,Summary!S$3:S$8,0)),0)</f>
        <v>-0.21561438627179408</v>
      </c>
      <c r="S66">
        <f ca="1">IFERROR(CORREL(_xlfn.RANK.AVG(Summary!$BO$3:$BO$8,Summary!$BO$3:$BO$8),_xlfn.RANK.AVG(Summary!T$3:T$8,Summary!T$3:T$8,0)),0)</f>
        <v>6.8599434057003528E-2</v>
      </c>
      <c r="T66">
        <f ca="1">IFERROR(CORREL(_xlfn.RANK.AVG(Summary!$BO$3:$BO$8,Summary!$BO$3:$BO$8),_xlfn.RANK.AVG(Summary!U$3:U$8,Summary!U$3:U$8,0)),0)</f>
        <v>-0.34299717028501764</v>
      </c>
      <c r="U66">
        <f ca="1">IFERROR(CORREL(_xlfn.RANK.AVG(Summary!$BO$3:$BO$8,Summary!$BO$3:$BO$8),_xlfn.RANK.AVG(Summary!V$3:V$8,Summary!V$3:V$8,0)),0)</f>
        <v>0.39852669849304284</v>
      </c>
      <c r="V66">
        <f ca="1">IFERROR(CORREL(_xlfn.RANK.AVG(Summary!$BO$3:$BO$8,Summary!$BO$3:$BO$8),_xlfn.RANK.AVG(Summary!W$3:W$8,Summary!W$3:W$8,0)),0)</f>
        <v>-0.71649772083183849</v>
      </c>
      <c r="W66">
        <f ca="1">IFERROR(CORREL(_xlfn.RANK.AVG(Summary!$BO$3:$BO$8,Summary!$BO$3:$BO$8),_xlfn.RANK.AVG(Summary!X$3:X$8,Summary!X$3:X$8,0)),0)</f>
        <v>5.8823529411764691E-2</v>
      </c>
      <c r="X66">
        <f ca="1">IFERROR(CORREL(_xlfn.RANK.AVG(Summary!$BO$3:$BO$8,Summary!$BO$3:$BO$8),_xlfn.RANK.AVG(Summary!Y$3:Y$8,Summary!Y$3:Y$8,0)),0)</f>
        <v>0.52941176470588225</v>
      </c>
      <c r="Y66">
        <f ca="1">IFERROR(CORREL(_xlfn.RANK.AVG(Summary!$BO$3:$BO$8,Summary!$BO$3:$BO$8),_xlfn.RANK.AVG(Summary!Z$3:Z$8,Summary!Z$3:Z$8,0)),0)</f>
        <v>-6.8599434057003528E-2</v>
      </c>
      <c r="Z66">
        <f ca="1">IFERROR(CORREL(_xlfn.RANK.AVG(Summary!$BO$3:$BO$8,Summary!$BO$3:$BO$8),_xlfn.RANK.AVG(Summary!AA$3:AA$8,Summary!AA$3:AA$8,0)),0)</f>
        <v>0</v>
      </c>
      <c r="AA66">
        <f ca="1">IFERROR(CORREL(_xlfn.RANK.AVG(Summary!$BO$3:$BO$8,Summary!$BO$3:$BO$8),_xlfn.RANK.AVG(Summary!AB$3:AB$8,Summary!AB$3:AB$8,0)),0)</f>
        <v>0.58523904845201247</v>
      </c>
      <c r="AB66">
        <f ca="1">IFERROR(CORREL(_xlfn.RANK.AVG(Summary!$BO$3:$BO$8,Summary!$BO$3:$BO$8),_xlfn.RANK.AVG(Summary!AC$3:AC$8,Summary!AC$3:AC$8,0)),0)</f>
        <v>0</v>
      </c>
      <c r="AC66">
        <f ca="1">IFERROR(CORREL(_xlfn.RANK.AVG(Summary!$BO$3:$BO$8,Summary!$BO$3:$BO$8),_xlfn.RANK.AVG(Summary!AD$3:AD$8,Summary!AD$3:AD$8,0)),0)</f>
        <v>-6.8599434057003528E-2</v>
      </c>
      <c r="AD66">
        <f ca="1">IFERROR(CORREL(_xlfn.RANK.AVG(Summary!$BO$3:$BO$8,Summary!$BO$3:$BO$8),_xlfn.RANK.AVG(Summary!AE$3:AE$8,Summary!AE$3:AE$8,0)),0)</f>
        <v>-0.64705882352941158</v>
      </c>
      <c r="AE66">
        <f ca="1">IFERROR(CORREL(_xlfn.RANK.AVG(Summary!$BO$3:$BO$8,Summary!$BO$3:$BO$8),_xlfn.RANK.AVG(Summary!AF$3:AF$8,Summary!AF$3:AF$8,0)),0)</f>
        <v>0</v>
      </c>
      <c r="AF66">
        <f ca="1">IFERROR(CORREL(_xlfn.RANK.AVG(Summary!$BO$3:$BO$8,Summary!$BO$3:$BO$8),_xlfn.RANK.AVG(Summary!AG$3:AG$8,Summary!AG$3:AG$8,0)),0)</f>
        <v>0</v>
      </c>
      <c r="AG66">
        <f ca="1">IFERROR(CORREL(_xlfn.RANK.AVG(Summary!$BO$3:$BO$8,Summary!$BO$3:$BO$8),_xlfn.RANK.AVG(Summary!AH$3:AH$8,Summary!AH$3:AH$8,0)),0)</f>
        <v>0.39852669849304284</v>
      </c>
      <c r="AH66">
        <f ca="1">IFERROR(CORREL(_xlfn.RANK.AVG(Summary!$BO$3:$BO$8,Summary!$BO$3:$BO$8),_xlfn.RANK.AVG(Summary!AI$3:AI$8,Summary!AI$3:AI$8,0)),0)</f>
        <v>0.34299717028501764</v>
      </c>
      <c r="AI66">
        <f ca="1">IFERROR(CORREL(_xlfn.RANK.AVG(Summary!$BO$3:$BO$8,Summary!$BO$3:$BO$8),_xlfn.RANK.AVG(Summary!AJ$3:AJ$8,Summary!AJ$3:AJ$8,0)),0)</f>
        <v>0.85749292571254421</v>
      </c>
      <c r="AJ66">
        <f ca="1">IFERROR(CORREL(_xlfn.RANK.AVG(Summary!$BO$3:$BO$8,Summary!$BO$3:$BO$8),_xlfn.RANK.AVG(Summary!AK$3:AK$8,Summary!AK$3:AK$8,0)),0)</f>
        <v>0</v>
      </c>
      <c r="AK66">
        <f ca="1">IFERROR(CORREL(_xlfn.RANK.AVG(Summary!$BO$3:$BO$8,Summary!$BO$3:$BO$8),_xlfn.RANK.AVG(Summary!AL$3:AL$8,Summary!AL$3:AL$8,0)),0)</f>
        <v>-0.39852669849304284</v>
      </c>
      <c r="AL66">
        <f ca="1">IFERROR(CORREL(_xlfn.RANK.AVG(Summary!$BO$3:$BO$8,Summary!$BO$3:$BO$8),_xlfn.RANK.AVG(Summary!AM$3:AM$8,Summary!AM$3:AM$8,0)),0)</f>
        <v>-0.47766514722122561</v>
      </c>
      <c r="AM66">
        <f ca="1">IFERROR(CORREL(_xlfn.RANK.AVG(Summary!$BO$3:$BO$8,Summary!$BO$3:$BO$8),_xlfn.RANK.AVG(Summary!AN$3:AN$8,Summary!AN$3:AN$8,0)),0)</f>
        <v>6.8599434057003528E-2</v>
      </c>
      <c r="AN66">
        <f ca="1">IFERROR(CORREL(_xlfn.RANK.AVG(Summary!$BO$3:$BO$8,Summary!$BO$3:$BO$8),_xlfn.RANK.AVG(Summary!AO$3:AO$8,Summary!AO$3:AO$8,0)),0)</f>
        <v>0</v>
      </c>
      <c r="AO66">
        <f ca="1">IFERROR(CORREL(_xlfn.RANK.AVG(Summary!$BO$3:$BO$8,Summary!$BO$3:$BO$8),_xlfn.RANK.AVG(Summary!AP$3:AP$8,Summary!AP$3:AP$8,0)),0)</f>
        <v>-0.41176470588235287</v>
      </c>
      <c r="AP66">
        <f ca="1">IFERROR(CORREL(_xlfn.RANK.AVG(Summary!$BO$3:$BO$8,Summary!$BO$3:$BO$8),_xlfn.RANK.AVG(Summary!AQ$3:AQ$8,Summary!AQ$3:AQ$8,0)),0)</f>
        <v>0</v>
      </c>
      <c r="AQ66">
        <f ca="1">IFERROR(CORREL(_xlfn.RANK.AVG(Summary!$BO$3:$BO$8,Summary!$BO$3:$BO$8),_xlfn.RANK.AVG(Summary!AR$3:AR$8,Summary!AR$3:AR$8,0)),0)</f>
        <v>-0.64705882352941158</v>
      </c>
      <c r="AR66">
        <f ca="1">IFERROR(CORREL(_xlfn.RANK.AVG(Summary!$BO$3:$BO$8,Summary!$BO$3:$BO$8),_xlfn.RANK.AVG(Summary!AS$3:AS$8,Summary!AS$3:AS$8,0)),0)</f>
        <v>0.47766514722122561</v>
      </c>
      <c r="AS66">
        <f ca="1">IFERROR(CORREL(_xlfn.RANK.AVG(Summary!$BO$3:$BO$8,Summary!$BO$3:$BO$8),_xlfn.RANK.AVG(Summary!AT$3:AT$8,Summary!AT$3:AT$8,0)),0)</f>
        <v>0</v>
      </c>
      <c r="AT66">
        <f ca="1">IFERROR(CORREL(_xlfn.RANK.AVG(Summary!$BO$3:$BO$8,Summary!$BO$3:$BO$8),_xlfn.RANK.AVG(Summary!AU$3:AU$8,Summary!AU$3:AU$8,0)),0)</f>
        <v>0.34299717028501764</v>
      </c>
      <c r="AU66">
        <f ca="1">IFERROR(CORREL(_xlfn.RANK.AVG(Summary!$BO$3:$BO$8,Summary!$BO$3:$BO$8),_xlfn.RANK.AVG(Summary!AV$3:AV$8,Summary!AV$3:AV$8,0)),0)</f>
        <v>-0.58523904845201247</v>
      </c>
      <c r="AV66">
        <f ca="1">IFERROR(CORREL(_xlfn.RANK.AVG(Summary!$BO$3:$BO$8,Summary!$BO$3:$BO$8),_xlfn.RANK.AVG(Summary!AW$3:AW$8,Summary!AW$3:AW$8,0)),0)</f>
        <v>-0.58523904845201247</v>
      </c>
      <c r="AW66">
        <f ca="1">IFERROR(CORREL(_xlfn.RANK.AVG(Summary!$BO$3:$BO$8,Summary!$BO$3:$BO$8),_xlfn.RANK.AVG(Summary!AX$3:AX$8,Summary!AX$3:AX$8,0)),0)</f>
        <v>-0.58523904845201247</v>
      </c>
      <c r="AX66">
        <f ca="1">IFERROR(CORREL(_xlfn.RANK.AVG(Summary!$BO$3:$BO$8,Summary!$BO$3:$BO$8),_xlfn.RANK.AVG(Summary!AY$3:AY$8,Summary!AY$3:AY$8,0)),0)</f>
        <v>0.58523904845201247</v>
      </c>
      <c r="AY66">
        <f ca="1">IFERROR(CORREL(_xlfn.RANK.AVG(Summary!$BO$3:$BO$8,Summary!$BO$3:$BO$8),_xlfn.RANK.AVG(Summary!AZ$3:AZ$8,Summary!AZ$3:AZ$8,0)),0)</f>
        <v>-0.41176470588235287</v>
      </c>
      <c r="AZ66">
        <f ca="1">IFERROR(CORREL(_xlfn.RANK.AVG(Summary!$BO$3:$BO$8,Summary!$BO$3:$BO$8),_xlfn.RANK.AVG(Summary!BA$3:BA$8,Summary!BA$3:BA$8,0)),0)</f>
        <v>0</v>
      </c>
      <c r="BA66">
        <f ca="1">IFERROR(CORREL(_xlfn.RANK.AVG(Summary!$BO$3:$BO$8,Summary!$BO$3:$BO$8),_xlfn.RANK.AVG(Summary!BB$3:BB$8,Summary!BB$3:BB$8,0)),0)</f>
        <v>0.29411764705882348</v>
      </c>
      <c r="BB66">
        <f ca="1">IFERROR(CORREL(_xlfn.RANK.AVG(Summary!$BO$3:$BO$8,Summary!$BO$3:$BO$8),_xlfn.RANK.AVG(Summary!BC$3:BC$8,Summary!BC$3:BC$8,0)),0)</f>
        <v>-0.63012603781260434</v>
      </c>
      <c r="BC66">
        <f ca="1">IFERROR(CORREL(_xlfn.RANK.AVG(Summary!$BO$3:$BO$8,Summary!$BO$3:$BO$8),_xlfn.RANK.AVG(Summary!BD$3:BD$8,Summary!BD$3:BD$8,0)),0)</f>
        <v>-0.23529411764705876</v>
      </c>
      <c r="BD66">
        <f ca="1">IFERROR(CORREL(_xlfn.RANK.AVG(Summary!$BO$3:$BO$8,Summary!$BO$3:$BO$8),_xlfn.RANK.AVG(Summary!BE$3:BE$8,Summary!BE$3:BE$8,0)),0)</f>
        <v>0.52941176470588225</v>
      </c>
      <c r="BE66">
        <f ca="1">IFERROR(CORREL(_xlfn.RANK.AVG(Summary!$BO$3:$BO$8,Summary!$BO$3:$BO$8),_xlfn.RANK.AVG(Summary!BF$3:BF$8,Summary!BF$3:BF$8,0)),0)</f>
        <v>0.76470588235294101</v>
      </c>
      <c r="BF66">
        <f ca="1">IFERROR(CORREL(_xlfn.RANK.AVG(Summary!$BO$3:$BO$8,Summary!$BO$3:$BO$8),_xlfn.RANK.AVG(Summary!BG$3:BG$8,Summary!BG$3:BG$8,0)),0)</f>
        <v>0.58823529411764697</v>
      </c>
      <c r="BG66">
        <f ca="1">IFERROR(CORREL(_xlfn.RANK.AVG(Summary!$BO$3:$BO$8,Summary!$BO$3:$BO$8),_xlfn.RANK.AVG(Summary!BH$3:BH$8,Summary!BH$3:BH$8,0)),0)</f>
        <v>0.41176470588235287</v>
      </c>
      <c r="BH66">
        <f ca="1">IFERROR(CORREL(_xlfn.RANK.AVG(Summary!$BO$3:$BO$8,Summary!$BO$3:$BO$8),_xlfn.RANK.AVG(Summary!BI$3:BI$8,Summary!BI$3:BI$8,0)),0)</f>
        <v>0</v>
      </c>
      <c r="BI66">
        <f ca="1">IFERROR(CORREL(_xlfn.RANK.AVG(Summary!$BO$3:$BO$8,Summary!$BO$3:$BO$8),_xlfn.RANK.AVG(Summary!BJ$3:BJ$8,Summary!BJ$3:BJ$8,0)),0)</f>
        <v>0</v>
      </c>
      <c r="BJ66">
        <f ca="1">IFERROR(CORREL(_xlfn.RANK.AVG(Summary!$BO$3:$BO$8,Summary!$BO$3:$BO$8),_xlfn.RANK.AVG(Summary!BK$3:BK$8,Summary!BK$3:BK$8,0)),0)</f>
        <v>-0.64705882352941158</v>
      </c>
      <c r="BK66">
        <f ca="1">IFERROR(CORREL(_xlfn.RANK.AVG(Summary!$BO$3:$BO$8,Summary!$BO$3:$BO$8),_xlfn.RANK.AVG(Summary!BL$3:BL$8,Summary!BL$3:BL$8,0)),0)</f>
        <v>0.66421116415507142</v>
      </c>
      <c r="BL66">
        <f ca="1">IFERROR(CORREL(_xlfn.RANK.AVG(Summary!$BO$3:$BO$8,Summary!$BO$3:$BO$8),_xlfn.RANK.AVG(Summary!BM$3:BM$8,Summary!BM$3:BM$8,0)),0)</f>
        <v>0.76470588235294101</v>
      </c>
      <c r="BM66">
        <f ca="1">IFERROR(CORREL(_xlfn.RANK.AVG(Summary!$BO$3:$BO$8,Summary!$BO$3:$BO$8),_xlfn.RANK.AVG(Summary!BN$3:BN$8,Summary!BN$3:BN$8,0)),0)</f>
        <v>0.44781107551989907</v>
      </c>
      <c r="BN66">
        <f ca="1">IFERROR(CORREL(_xlfn.RANK.AVG(Summary!$BO$3:$BO$8,Summary!$BO$3:$BO$8),_xlfn.RANK.AVG(Summary!BO$3:BO$8,Summary!BO$3:BO$8,0)),0)</f>
        <v>0.99999999999999989</v>
      </c>
      <c r="BO66">
        <f ca="1">IFERROR(CORREL(_xlfn.RANK.AVG(Summary!$BO$3:$BO$8,Summary!$BO$3:$BO$8),_xlfn.RANK.AVG(Summary!BP$3:BP$8,Summary!BP$3:BP$8,0)),0)</f>
        <v>0.29411764705882348</v>
      </c>
      <c r="BP66">
        <f ca="1">IFERROR(CORREL(_xlfn.RANK.AVG(Summary!$BO$3:$BO$8,Summary!$BO$3:$BO$8),_xlfn.RANK.AVG(Summary!BQ$3:BQ$8,Summary!BQ$3:BQ$8,0)),0)</f>
        <v>-0.63012603781260434</v>
      </c>
      <c r="BQ66">
        <f ca="1">IFERROR(CORREL(_xlfn.RANK.AVG(Summary!$BO$3:$BO$8,Summary!$BO$3:$BO$8),_xlfn.RANK.AVG(Summary!BR$3:BR$8,Summary!BR$3:BR$8,0)),0)</f>
        <v>-0.23529411764705876</v>
      </c>
      <c r="BR66">
        <f ca="1">IFERROR(CORREL(_xlfn.RANK.AVG(Summary!$BO$3:$BO$8,Summary!$BO$3:$BO$8),_xlfn.RANK.AVG(Summary!BS$3:BS$8,Summary!BS$3:BS$8,0)),0)</f>
        <v>0.76470588235294101</v>
      </c>
      <c r="BS66">
        <f ca="1">IFERROR(CORREL(_xlfn.RANK.AVG(Summary!$BO$3:$BO$8,Summary!$BO$3:$BO$8),_xlfn.RANK.AVG(Summary!BT$3:BT$8,Summary!BT$3:BT$8,0)),0)</f>
        <v>0.41176470588235287</v>
      </c>
      <c r="BT66">
        <f ca="1">IFERROR(CORREL(_xlfn.RANK.AVG(Summary!$BO$3:$BO$8,Summary!$BO$3:$BO$8),_xlfn.RANK.AVG(Summary!BU$3:BU$8,Summary!BU$3:BU$8,0)),0)</f>
        <v>-0.29411764705882348</v>
      </c>
      <c r="BU66">
        <f ca="1">IFERROR(CORREL(_xlfn.RANK.AVG(Summary!$BO$3:$BO$8,Summary!$BO$3:$BO$8),_xlfn.RANK.AVG(Summary!BV$3:BV$8,Summary!BV$3:BV$8,0)),0)</f>
        <v>-0.35294117647058815</v>
      </c>
      <c r="BV66">
        <f ca="1">IFERROR(CORREL(_xlfn.RANK.AVG(Summary!$BO$3:$BO$8,Summary!$BO$3:$BO$8),_xlfn.RANK.AVG(Summary!BW$3:BW$8,Summary!BW$3:BW$8,0)),0)</f>
        <v>0</v>
      </c>
      <c r="BW66">
        <f ca="1">IFERROR(CORREL(_xlfn.RANK.AVG(Summary!$BO$3:$BO$8,Summary!$BO$3:$BO$8),_xlfn.RANK.AVG(Summary!BX$3:BX$8,Summary!BX$3:BX$8,0)),0)</f>
        <v>-0.35294117647058815</v>
      </c>
      <c r="BX66">
        <f ca="1">IFERROR(CORREL(_xlfn.RANK.AVG(Summary!$BO$3:$BO$8,Summary!$BO$3:$BO$8),_xlfn.RANK.AVG(Summary!BY$3:BY$8,Summary!BY$3:BY$8,0)),0)</f>
        <v>0.29411764705882348</v>
      </c>
      <c r="BY66">
        <f ca="1">IFERROR(CORREL(_xlfn.RANK.AVG(Summary!$BO$3:$BO$8,Summary!$BO$3:$BO$8),_xlfn.RANK.AVG(Summary!BZ$3:BZ$8,Summary!BZ$3:BZ$8,0)),0)</f>
        <v>-0.58523904845201247</v>
      </c>
      <c r="BZ66">
        <f ca="1">IFERROR(CORREL(_xlfn.RANK.AVG(Summary!$BO$3:$BO$8,Summary!$BO$3:$BO$8),_xlfn.RANK.AVG(Summary!CA$3:CA$8,Summary!CA$3:CA$8,0)),0)</f>
        <v>-0.11764705882352938</v>
      </c>
      <c r="CA66">
        <f ca="1">IFERROR(CORREL(_xlfn.RANK.AVG(Summary!$BO$3:$BO$8,Summary!$BO$3:$BO$8),_xlfn.RANK.AVG(Summary!CB$3:CB$8,Summary!CB$3:CB$8,0)),0)</f>
        <v>-0.35294117647058815</v>
      </c>
    </row>
    <row r="67" spans="1:79">
      <c r="A67" s="42" t="s">
        <v>68</v>
      </c>
      <c r="B67">
        <f ca="1">IFERROR(CORREL(_xlfn.RANK.AVG(Summary!$BP$3:$BP$8,Summary!$BP$3:$BP$8),_xlfn.RANK.AVG(Summary!C$3:C$8,Summary!C$3:C$8,0)),0)</f>
        <v>0.50751921892255225</v>
      </c>
      <c r="C67">
        <f ca="1">IFERROR(CORREL(_xlfn.RANK.AVG(Summary!$BP$3:$BP$8,Summary!$BP$3:$BP$8),_xlfn.RANK.AVG(Summary!D$3:D$8,Summary!D$3:D$8,0)),0)</f>
        <v>0.50751921892255225</v>
      </c>
      <c r="D67">
        <f ca="1">IFERROR(CORREL(_xlfn.RANK.AVG(Summary!$BP$3:$BP$8,Summary!$BP$3:$BP$8),_xlfn.RANK.AVG(Summary!E$3:E$8,Summary!E$3:E$8,0)),0)</f>
        <v>0.52941176470588225</v>
      </c>
      <c r="E67">
        <f ca="1">IFERROR(CORREL(_xlfn.RANK.AVG(Summary!$BP$3:$BP$8,Summary!$BP$3:$BP$8),_xlfn.RANK.AVG(Summary!F$3:F$8,Summary!F$3:F$8,0)),0)</f>
        <v>-5.8823529411764691E-2</v>
      </c>
      <c r="F67">
        <f ca="1">IFERROR(CORREL(_xlfn.RANK.AVG(Summary!$BP$3:$BP$8,Summary!$BP$3:$BP$8),_xlfn.RANK.AVG(Summary!G$3:G$8,Summary!G$3:G$8,0)),0)</f>
        <v>0.52941176470588225</v>
      </c>
      <c r="G67">
        <f ca="1">IFERROR(CORREL(_xlfn.RANK.AVG(Summary!$BP$3:$BP$8,Summary!$BP$3:$BP$8),_xlfn.RANK.AVG(Summary!H$3:H$8,Summary!H$3:H$8,0)),0)</f>
        <v>0.52941176470588225</v>
      </c>
      <c r="H67">
        <f ca="1">IFERROR(CORREL(_xlfn.RANK.AVG(Summary!$BP$3:$BP$8,Summary!$BP$3:$BP$8),_xlfn.RANK.AVG(Summary!I$3:I$8,Summary!I$3:I$8,0)),0)</f>
        <v>-0.64705882352941158</v>
      </c>
      <c r="I67">
        <f ca="1">IFERROR(CORREL(_xlfn.RANK.AVG(Summary!$BP$3:$BP$8,Summary!$BP$3:$BP$8),_xlfn.RANK.AVG(Summary!J$3:J$8,Summary!J$3:J$8,0)),0)</f>
        <v>0.52941176470588225</v>
      </c>
      <c r="J67">
        <f ca="1">IFERROR(CORREL(_xlfn.RANK.AVG(Summary!$BP$3:$BP$8,Summary!$BP$3:$BP$8),_xlfn.RANK.AVG(Summary!K$3:K$8,Summary!K$3:K$8,0)),0)</f>
        <v>0.47058823529411753</v>
      </c>
      <c r="K67">
        <f ca="1">IFERROR(CORREL(_xlfn.RANK.AVG(Summary!$BP$3:$BP$8,Summary!$BP$3:$BP$8),_xlfn.RANK.AVG(Summary!L$3:L$8,Summary!L$3:L$8,0)),0)</f>
        <v>-0.64705882352941158</v>
      </c>
      <c r="L67">
        <f ca="1">IFERROR(CORREL(_xlfn.RANK.AVG(Summary!$BP$3:$BP$8,Summary!$BP$3:$BP$8),_xlfn.RANK.AVG(Summary!M$3:M$8,Summary!M$3:M$8,0)),0)</f>
        <v>5.8823529411764691E-2</v>
      </c>
      <c r="M67">
        <f ca="1">IFERROR(CORREL(_xlfn.RANK.AVG(Summary!$BP$3:$BP$8,Summary!$BP$3:$BP$8),_xlfn.RANK.AVG(Summary!N$3:N$8,Summary!N$3:N$8,0)),0)</f>
        <v>-0.64705882352941158</v>
      </c>
      <c r="N67">
        <f ca="1">IFERROR(CORREL(_xlfn.RANK.AVG(Summary!$BP$3:$BP$8,Summary!$BP$3:$BP$8),_xlfn.RANK.AVG(Summary!O$3:O$8,Summary!O$3:O$8,0)),0)</f>
        <v>-0.39852669849304284</v>
      </c>
      <c r="O67">
        <f ca="1">IFERROR(CORREL(_xlfn.RANK.AVG(Summary!$BP$3:$BP$8,Summary!$BP$3:$BP$8),_xlfn.RANK.AVG(Summary!P$3:P$8,Summary!P$3:P$8,0)),0)</f>
        <v>-0.39852669849304284</v>
      </c>
      <c r="P67">
        <f ca="1">IFERROR(CORREL(_xlfn.RANK.AVG(Summary!$BP$3:$BP$8,Summary!$BP$3:$BP$8),_xlfn.RANK.AVG(Summary!Q$3:Q$8,Summary!Q$3:Q$8,0)),0)</f>
        <v>-0.50751921892255225</v>
      </c>
      <c r="Q67">
        <f ca="1">IFERROR(CORREL(_xlfn.RANK.AVG(Summary!$BP$3:$BP$8,Summary!$BP$3:$BP$8),_xlfn.RANK.AVG(Summary!R$3:R$8,Summary!R$3:R$8,0)),0)</f>
        <v>0.78889349165554057</v>
      </c>
      <c r="R67">
        <f ca="1">IFERROR(CORREL(_xlfn.RANK.AVG(Summary!$BP$3:$BP$8,Summary!$BP$3:$BP$8),_xlfn.RANK.AVG(Summary!S$3:S$8,Summary!S$3:S$8,0)),0)</f>
        <v>0.708447269178752</v>
      </c>
      <c r="S67">
        <f ca="1">IFERROR(CORREL(_xlfn.RANK.AVG(Summary!$BP$3:$BP$8,Summary!$BP$3:$BP$8),_xlfn.RANK.AVG(Summary!T$3:T$8,Summary!T$3:T$8,0)),0)</f>
        <v>0.85749292571254421</v>
      </c>
      <c r="T67">
        <f ca="1">IFERROR(CORREL(_xlfn.RANK.AVG(Summary!$BP$3:$BP$8,Summary!$BP$3:$BP$8),_xlfn.RANK.AVG(Summary!U$3:U$8,Summary!U$3:U$8,0)),0)</f>
        <v>-0.78889349165554057</v>
      </c>
      <c r="U67">
        <f ca="1">IFERROR(CORREL(_xlfn.RANK.AVG(Summary!$BP$3:$BP$8,Summary!$BP$3:$BP$8),_xlfn.RANK.AVG(Summary!V$3:V$8,Summary!V$3:V$8,0)),0)</f>
        <v>-0.66421116415507142</v>
      </c>
      <c r="V67">
        <f ca="1">IFERROR(CORREL(_xlfn.RANK.AVG(Summary!$BP$3:$BP$8,Summary!$BP$3:$BP$8),_xlfn.RANK.AVG(Summary!W$3:W$8,Summary!W$3:W$8,0)),0)</f>
        <v>-0.44781107551989907</v>
      </c>
      <c r="W67">
        <f ca="1">IFERROR(CORREL(_xlfn.RANK.AVG(Summary!$BP$3:$BP$8,Summary!$BP$3:$BP$8),_xlfn.RANK.AVG(Summary!X$3:X$8,Summary!X$3:X$8,0)),0)</f>
        <v>-0.47058823529411753</v>
      </c>
      <c r="X67">
        <f ca="1">IFERROR(CORREL(_xlfn.RANK.AVG(Summary!$BP$3:$BP$8,Summary!$BP$3:$BP$8),_xlfn.RANK.AVG(Summary!Y$3:Y$8,Summary!Y$3:Y$8,0)),0)</f>
        <v>0.47058823529411753</v>
      </c>
      <c r="Y67">
        <f ca="1">IFERROR(CORREL(_xlfn.RANK.AVG(Summary!$BP$3:$BP$8,Summary!$BP$3:$BP$8),_xlfn.RANK.AVG(Summary!Z$3:Z$8,Summary!Z$3:Z$8,0)),0)</f>
        <v>-0.85749292571254421</v>
      </c>
      <c r="Z67">
        <f ca="1">IFERROR(CORREL(_xlfn.RANK.AVG(Summary!$BP$3:$BP$8,Summary!$BP$3:$BP$8),_xlfn.RANK.AVG(Summary!AA$3:AA$8,Summary!AA$3:AA$8,0)),0)</f>
        <v>0</v>
      </c>
      <c r="AA67">
        <f ca="1">IFERROR(CORREL(_xlfn.RANK.AVG(Summary!$BP$3:$BP$8,Summary!$BP$3:$BP$8),_xlfn.RANK.AVG(Summary!AB$3:AB$8,Summary!AB$3:AB$8,0)),0)</f>
        <v>-0.27721849663516379</v>
      </c>
      <c r="AB67">
        <f ca="1">IFERROR(CORREL(_xlfn.RANK.AVG(Summary!$BP$3:$BP$8,Summary!$BP$3:$BP$8),_xlfn.RANK.AVG(Summary!AC$3:AC$8,Summary!AC$3:AC$8,0)),0)</f>
        <v>0</v>
      </c>
      <c r="AC67">
        <f ca="1">IFERROR(CORREL(_xlfn.RANK.AVG(Summary!$BP$3:$BP$8,Summary!$BP$3:$BP$8),_xlfn.RANK.AVG(Summary!AD$3:AD$8,Summary!AD$3:AD$8,0)),0)</f>
        <v>-0.85749292571254421</v>
      </c>
      <c r="AD67">
        <f ca="1">IFERROR(CORREL(_xlfn.RANK.AVG(Summary!$BP$3:$BP$8,Summary!$BP$3:$BP$8),_xlfn.RANK.AVG(Summary!AE$3:AE$8,Summary!AE$3:AE$8,0)),0)</f>
        <v>-0.47058823529411753</v>
      </c>
      <c r="AE67">
        <f ca="1">IFERROR(CORREL(_xlfn.RANK.AVG(Summary!$BP$3:$BP$8,Summary!$BP$3:$BP$8),_xlfn.RANK.AVG(Summary!AF$3:AF$8,Summary!AF$3:AF$8,0)),0)</f>
        <v>0</v>
      </c>
      <c r="AF67">
        <f ca="1">IFERROR(CORREL(_xlfn.RANK.AVG(Summary!$BP$3:$BP$8,Summary!$BP$3:$BP$8),_xlfn.RANK.AVG(Summary!AG$3:AG$8,Summary!AG$3:AG$8,0)),0)</f>
        <v>0.44781107551989907</v>
      </c>
      <c r="AG67">
        <f ca="1">IFERROR(CORREL(_xlfn.RANK.AVG(Summary!$BP$3:$BP$8,Summary!$BP$3:$BP$8),_xlfn.RANK.AVG(Summary!AH$3:AH$8,Summary!AH$3:AH$8,0)),0)</f>
        <v>-0.66421116415507142</v>
      </c>
      <c r="AH67">
        <f ca="1">IFERROR(CORREL(_xlfn.RANK.AVG(Summary!$BP$3:$BP$8,Summary!$BP$3:$BP$8),_xlfn.RANK.AVG(Summary!AI$3:AI$8,Summary!AI$3:AI$8,0)),0)</f>
        <v>0.78889349165554057</v>
      </c>
      <c r="AI67">
        <f ca="1">IFERROR(CORREL(_xlfn.RANK.AVG(Summary!$BP$3:$BP$8,Summary!$BP$3:$BP$8),_xlfn.RANK.AVG(Summary!AJ$3:AJ$8,Summary!AJ$3:AJ$8,0)),0)</f>
        <v>-6.8599434057003528E-2</v>
      </c>
      <c r="AJ67">
        <f ca="1">IFERROR(CORREL(_xlfn.RANK.AVG(Summary!$BP$3:$BP$8,Summary!$BP$3:$BP$8),_xlfn.RANK.AVG(Summary!AK$3:AK$8,Summary!AK$3:AK$8,0)),0)</f>
        <v>0</v>
      </c>
      <c r="AK67">
        <f ca="1">IFERROR(CORREL(_xlfn.RANK.AVG(Summary!$BP$3:$BP$8,Summary!$BP$3:$BP$8),_xlfn.RANK.AVG(Summary!AL$3:AL$8,Summary!AL$3:AL$8,0)),0)</f>
        <v>0.66421116415507142</v>
      </c>
      <c r="AL67">
        <f ca="1">IFERROR(CORREL(_xlfn.RANK.AVG(Summary!$BP$3:$BP$8,Summary!$BP$3:$BP$8),_xlfn.RANK.AVG(Summary!AM$3:AM$8,Summary!AM$3:AM$8,0)),0)</f>
        <v>-0.50751921892255225</v>
      </c>
      <c r="AM67">
        <f ca="1">IFERROR(CORREL(_xlfn.RANK.AVG(Summary!$BP$3:$BP$8,Summary!$BP$3:$BP$8),_xlfn.RANK.AVG(Summary!AN$3:AN$8,Summary!AN$3:AN$8,0)),0)</f>
        <v>0.85749292571254421</v>
      </c>
      <c r="AN67">
        <f ca="1">IFERROR(CORREL(_xlfn.RANK.AVG(Summary!$BP$3:$BP$8,Summary!$BP$3:$BP$8),_xlfn.RANK.AVG(Summary!AO$3:AO$8,Summary!AO$3:AO$8,0)),0)</f>
        <v>0</v>
      </c>
      <c r="AO67">
        <f ca="1">IFERROR(CORREL(_xlfn.RANK.AVG(Summary!$BP$3:$BP$8,Summary!$BP$3:$BP$8),_xlfn.RANK.AVG(Summary!AP$3:AP$8,Summary!AP$3:AP$8,0)),0)</f>
        <v>5.8823529411764691E-2</v>
      </c>
      <c r="AP67">
        <f ca="1">IFERROR(CORREL(_xlfn.RANK.AVG(Summary!$BP$3:$BP$8,Summary!$BP$3:$BP$8),_xlfn.RANK.AVG(Summary!AQ$3:AQ$8,Summary!AQ$3:AQ$8,0)),0)</f>
        <v>0</v>
      </c>
      <c r="AQ67">
        <f ca="1">IFERROR(CORREL(_xlfn.RANK.AVG(Summary!$BP$3:$BP$8,Summary!$BP$3:$BP$8),_xlfn.RANK.AVG(Summary!AR$3:AR$8,Summary!AR$3:AR$8,0)),0)</f>
        <v>0.11764705882352938</v>
      </c>
      <c r="AR67">
        <f ca="1">IFERROR(CORREL(_xlfn.RANK.AVG(Summary!$BP$3:$BP$8,Summary!$BP$3:$BP$8),_xlfn.RANK.AVG(Summary!AS$3:AS$8,Summary!AS$3:AS$8,0)),0)</f>
        <v>0.50751921892255225</v>
      </c>
      <c r="AS67">
        <f ca="1">IFERROR(CORREL(_xlfn.RANK.AVG(Summary!$BP$3:$BP$8,Summary!$BP$3:$BP$8),_xlfn.RANK.AVG(Summary!AT$3:AT$8,Summary!AT$3:AT$8,0)),0)</f>
        <v>0</v>
      </c>
      <c r="AT67">
        <f ca="1">IFERROR(CORREL(_xlfn.RANK.AVG(Summary!$BP$3:$BP$8,Summary!$BP$3:$BP$8),_xlfn.RANK.AVG(Summary!AU$3:AU$8,Summary!AU$3:AU$8,0)),0)</f>
        <v>0.78889349165554057</v>
      </c>
      <c r="AU67">
        <f ca="1">IFERROR(CORREL(_xlfn.RANK.AVG(Summary!$BP$3:$BP$8,Summary!$BP$3:$BP$8),_xlfn.RANK.AVG(Summary!AV$3:AV$8,Summary!AV$3:AV$8,0)),0)</f>
        <v>0.27721849663516379</v>
      </c>
      <c r="AV67">
        <f ca="1">IFERROR(CORREL(_xlfn.RANK.AVG(Summary!$BP$3:$BP$8,Summary!$BP$3:$BP$8),_xlfn.RANK.AVG(Summary!AW$3:AW$8,Summary!AW$3:AW$8,0)),0)</f>
        <v>0.27721849663516379</v>
      </c>
      <c r="AW67">
        <f ca="1">IFERROR(CORREL(_xlfn.RANK.AVG(Summary!$BP$3:$BP$8,Summary!$BP$3:$BP$8),_xlfn.RANK.AVG(Summary!AX$3:AX$8,Summary!AX$3:AX$8,0)),0)</f>
        <v>0.27721849663516379</v>
      </c>
      <c r="AX67">
        <f ca="1">IFERROR(CORREL(_xlfn.RANK.AVG(Summary!$BP$3:$BP$8,Summary!$BP$3:$BP$8),_xlfn.RANK.AVG(Summary!AY$3:AY$8,Summary!AY$3:AY$8,0)),0)</f>
        <v>-0.27721849663516379</v>
      </c>
      <c r="AY67">
        <f ca="1">IFERROR(CORREL(_xlfn.RANK.AVG(Summary!$BP$3:$BP$8,Summary!$BP$3:$BP$8),_xlfn.RANK.AVG(Summary!AZ$3:AZ$8,Summary!AZ$3:AZ$8,0)),0)</f>
        <v>0.64705882352941158</v>
      </c>
      <c r="AZ67">
        <f ca="1">IFERROR(CORREL(_xlfn.RANK.AVG(Summary!$BP$3:$BP$8,Summary!$BP$3:$BP$8),_xlfn.RANK.AVG(Summary!BA$3:BA$8,Summary!BA$3:BA$8,0)),0)</f>
        <v>0</v>
      </c>
      <c r="BA67">
        <f ca="1">IFERROR(CORREL(_xlfn.RANK.AVG(Summary!$BP$3:$BP$8,Summary!$BP$3:$BP$8),_xlfn.RANK.AVG(Summary!BB$3:BB$8,Summary!BB$3:BB$8,0)),0)</f>
        <v>-0.52941176470588225</v>
      </c>
      <c r="BB67">
        <f ca="1">IFERROR(CORREL(_xlfn.RANK.AVG(Summary!$BP$3:$BP$8,Summary!$BP$3:$BP$8),_xlfn.RANK.AVG(Summary!BC$3:BC$8,Summary!BC$3:BC$8,0)),0)</f>
        <v>-0.84016805041680576</v>
      </c>
      <c r="BC67">
        <f ca="1">IFERROR(CORREL(_xlfn.RANK.AVG(Summary!$BP$3:$BP$8,Summary!$BP$3:$BP$8),_xlfn.RANK.AVG(Summary!BD$3:BD$8,Summary!BD$3:BD$8,0)),0)</f>
        <v>-0.76470588235294101</v>
      </c>
      <c r="BD67">
        <f ca="1">IFERROR(CORREL(_xlfn.RANK.AVG(Summary!$BP$3:$BP$8,Summary!$BP$3:$BP$8),_xlfn.RANK.AVG(Summary!BE$3:BE$8,Summary!BE$3:BE$8,0)),0)</f>
        <v>0.47058823529411753</v>
      </c>
      <c r="BE67">
        <f ca="1">IFERROR(CORREL(_xlfn.RANK.AVG(Summary!$BP$3:$BP$8,Summary!$BP$3:$BP$8),_xlfn.RANK.AVG(Summary!BF$3:BF$8,Summary!BF$3:BF$8,0)),0)</f>
        <v>0.41176470588235287</v>
      </c>
      <c r="BF67">
        <f ca="1">IFERROR(CORREL(_xlfn.RANK.AVG(Summary!$BP$3:$BP$8,Summary!$BP$3:$BP$8),_xlfn.RANK.AVG(Summary!BG$3:BG$8,Summary!BG$3:BG$8,0)),0)</f>
        <v>-0.35294117647058815</v>
      </c>
      <c r="BG67">
        <f ca="1">IFERROR(CORREL(_xlfn.RANK.AVG(Summary!$BP$3:$BP$8,Summary!$BP$3:$BP$8),_xlfn.RANK.AVG(Summary!BH$3:BH$8,Summary!BH$3:BH$8,0)),0)</f>
        <v>-0.64705882352941158</v>
      </c>
      <c r="BH67">
        <f ca="1">IFERROR(CORREL(_xlfn.RANK.AVG(Summary!$BP$3:$BP$8,Summary!$BP$3:$BP$8),_xlfn.RANK.AVG(Summary!BI$3:BI$8,Summary!BI$3:BI$8,0)),0)</f>
        <v>0</v>
      </c>
      <c r="BI67">
        <f ca="1">IFERROR(CORREL(_xlfn.RANK.AVG(Summary!$BP$3:$BP$8,Summary!$BP$3:$BP$8),_xlfn.RANK.AVG(Summary!BJ$3:BJ$8,Summary!BJ$3:BJ$8,0)),0)</f>
        <v>0</v>
      </c>
      <c r="BJ67">
        <f ca="1">IFERROR(CORREL(_xlfn.RANK.AVG(Summary!$BP$3:$BP$8,Summary!$BP$3:$BP$8),_xlfn.RANK.AVG(Summary!BK$3:BK$8,Summary!BK$3:BK$8,0)),0)</f>
        <v>0.11764705882352938</v>
      </c>
      <c r="BK67">
        <f ca="1">IFERROR(CORREL(_xlfn.RANK.AVG(Summary!$BP$3:$BP$8,Summary!$BP$3:$BP$8),_xlfn.RANK.AVG(Summary!BL$3:BL$8,Summary!BL$3:BL$8,0)),0)</f>
        <v>0.39852669849304284</v>
      </c>
      <c r="BL67">
        <f ca="1">IFERROR(CORREL(_xlfn.RANK.AVG(Summary!$BP$3:$BP$8,Summary!$BP$3:$BP$8),_xlfn.RANK.AVG(Summary!BM$3:BM$8,Summary!BM$3:BM$8,0)),0)</f>
        <v>0.41176470588235287</v>
      </c>
      <c r="BM67">
        <f ca="1">IFERROR(CORREL(_xlfn.RANK.AVG(Summary!$BP$3:$BP$8,Summary!$BP$3:$BP$8),_xlfn.RANK.AVG(Summary!BN$3:BN$8,Summary!BN$3:BN$8,0)),0)</f>
        <v>-0.53737329062387884</v>
      </c>
      <c r="BN67">
        <f ca="1">IFERROR(CORREL(_xlfn.RANK.AVG(Summary!$BP$3:$BP$8,Summary!$BP$3:$BP$8),_xlfn.RANK.AVG(Summary!BO$3:BO$8,Summary!BO$3:BO$8,0)),0)</f>
        <v>0.29411764705882348</v>
      </c>
      <c r="BO67">
        <f ca="1">IFERROR(CORREL(_xlfn.RANK.AVG(Summary!$BP$3:$BP$8,Summary!$BP$3:$BP$8),_xlfn.RANK.AVG(Summary!BP$3:BP$8,Summary!BP$3:BP$8,0)),0)</f>
        <v>0.99999999999999989</v>
      </c>
      <c r="BP67">
        <f ca="1">IFERROR(CORREL(_xlfn.RANK.AVG(Summary!$BP$3:$BP$8,Summary!$BP$3:$BP$8),_xlfn.RANK.AVG(Summary!BQ$3:BQ$8,Summary!BQ$3:BQ$8,0)),0)</f>
        <v>-0.84016805041680576</v>
      </c>
      <c r="BQ67">
        <f ca="1">IFERROR(CORREL(_xlfn.RANK.AVG(Summary!$BP$3:$BP$8,Summary!$BP$3:$BP$8),_xlfn.RANK.AVG(Summary!BR$3:BR$8,Summary!BR$3:BR$8,0)),0)</f>
        <v>-0.76470588235294101</v>
      </c>
      <c r="BR67">
        <f ca="1">IFERROR(CORREL(_xlfn.RANK.AVG(Summary!$BP$3:$BP$8,Summary!$BP$3:$BP$8),_xlfn.RANK.AVG(Summary!BS$3:BS$8,Summary!BS$3:BS$8,0)),0)</f>
        <v>-0.11764705882352938</v>
      </c>
      <c r="BS67">
        <f ca="1">IFERROR(CORREL(_xlfn.RANK.AVG(Summary!$BP$3:$BP$8,Summary!$BP$3:$BP$8),_xlfn.RANK.AVG(Summary!BT$3:BT$8,Summary!BT$3:BT$8,0)),0)</f>
        <v>-0.64705882352941158</v>
      </c>
      <c r="BT67">
        <f ca="1">IFERROR(CORREL(_xlfn.RANK.AVG(Summary!$BP$3:$BP$8,Summary!$BP$3:$BP$8),_xlfn.RANK.AVG(Summary!BU$3:BU$8,Summary!BU$3:BU$8,0)),0)</f>
        <v>0.52941176470588225</v>
      </c>
      <c r="BU67">
        <f ca="1">IFERROR(CORREL(_xlfn.RANK.AVG(Summary!$BP$3:$BP$8,Summary!$BP$3:$BP$8),_xlfn.RANK.AVG(Summary!BV$3:BV$8,Summary!BV$3:BV$8,0)),0)</f>
        <v>-5.8823529411764691E-2</v>
      </c>
      <c r="BV67">
        <f ca="1">IFERROR(CORREL(_xlfn.RANK.AVG(Summary!$BP$3:$BP$8,Summary!$BP$3:$BP$8),_xlfn.RANK.AVG(Summary!BW$3:BW$8,Summary!BW$3:BW$8,0)),0)</f>
        <v>0</v>
      </c>
      <c r="BW67">
        <f ca="1">IFERROR(CORREL(_xlfn.RANK.AVG(Summary!$BP$3:$BP$8,Summary!$BP$3:$BP$8),_xlfn.RANK.AVG(Summary!BX$3:BX$8,Summary!BX$3:BX$8,0)),0)</f>
        <v>-5.8823529411764691E-2</v>
      </c>
      <c r="BX67">
        <f ca="1">IFERROR(CORREL(_xlfn.RANK.AVG(Summary!$BP$3:$BP$8,Summary!$BP$3:$BP$8),_xlfn.RANK.AVG(Summary!BY$3:BY$8,Summary!BY$3:BY$8,0)),0)</f>
        <v>-0.52941176470588225</v>
      </c>
      <c r="BY67">
        <f ca="1">IFERROR(CORREL(_xlfn.RANK.AVG(Summary!$BP$3:$BP$8,Summary!$BP$3:$BP$8),_xlfn.RANK.AVG(Summary!BZ$3:BZ$8,Summary!BZ$3:BZ$8,0)),0)</f>
        <v>0.27721849663516379</v>
      </c>
      <c r="BZ67">
        <f ca="1">IFERROR(CORREL(_xlfn.RANK.AVG(Summary!$BP$3:$BP$8,Summary!$BP$3:$BP$8),_xlfn.RANK.AVG(Summary!CA$3:CA$8,Summary!CA$3:CA$8,0)),0)</f>
        <v>0.82352941176470573</v>
      </c>
      <c r="CA67">
        <f ca="1">IFERROR(CORREL(_xlfn.RANK.AVG(Summary!$BP$3:$BP$8,Summary!$BP$3:$BP$8),_xlfn.RANK.AVG(Summary!CB$3:CB$8,Summary!CB$3:CB$8,0)),0)</f>
        <v>-0.23529411764705876</v>
      </c>
    </row>
    <row r="68" spans="1:79">
      <c r="A68" s="42" t="s">
        <v>69</v>
      </c>
      <c r="B68">
        <f ca="1">IFERROR(CORREL(_xlfn.RANK.AVG(Summary!$BQ$3:$BQ$8,Summary!$BQ$3:$BQ$8),_xlfn.RANK.AVG(Summary!C$3:C$8,Summary!C$3:C$8,0)),0)</f>
        <v>0</v>
      </c>
      <c r="C68">
        <f ca="1">IFERROR(CORREL(_xlfn.RANK.AVG(Summary!$BQ$3:$BQ$8,Summary!$BQ$3:$BQ$8),_xlfn.RANK.AVG(Summary!D$3:D$8,Summary!D$3:D$8,0)),0)</f>
        <v>0</v>
      </c>
      <c r="D68">
        <f ca="1">IFERROR(CORREL(_xlfn.RANK.AVG(Summary!$BQ$3:$BQ$8,Summary!$BQ$3:$BQ$8),_xlfn.RANK.AVG(Summary!E$3:E$8,Summary!E$3:E$8,0)),0)</f>
        <v>0</v>
      </c>
      <c r="E68">
        <f ca="1">IFERROR(CORREL(_xlfn.RANK.AVG(Summary!$BQ$3:$BQ$8,Summary!$BQ$3:$BQ$8),_xlfn.RANK.AVG(Summary!F$3:F$8,Summary!F$3:F$8,0)),0)</f>
        <v>0</v>
      </c>
      <c r="F68">
        <f ca="1">IFERROR(CORREL(_xlfn.RANK.AVG(Summary!$BQ$3:$BQ$8,Summary!$BQ$3:$BQ$8),_xlfn.RANK.AVG(Summary!G$3:G$8,Summary!G$3:G$8,0)),0)</f>
        <v>0</v>
      </c>
      <c r="G68">
        <f ca="1">IFERROR(CORREL(_xlfn.RANK.AVG(Summary!$BQ$3:$BQ$8,Summary!$BQ$3:$BQ$8),_xlfn.RANK.AVG(Summary!H$3:H$8,Summary!H$3:H$8,0)),0)</f>
        <v>0</v>
      </c>
      <c r="H68">
        <f ca="1">IFERROR(CORREL(_xlfn.RANK.AVG(Summary!$BQ$3:$BQ$8,Summary!$BQ$3:$BQ$8),_xlfn.RANK.AVG(Summary!I$3:I$8,Summary!I$3:I$8,0)),0)</f>
        <v>0.21004201260420144</v>
      </c>
      <c r="I68">
        <f ca="1">IFERROR(CORREL(_xlfn.RANK.AVG(Summary!$BQ$3:$BQ$8,Summary!$BQ$3:$BQ$8),_xlfn.RANK.AVG(Summary!J$3:J$8,Summary!J$3:J$8,0)),0)</f>
        <v>0</v>
      </c>
      <c r="J68">
        <f ca="1">IFERROR(CORREL(_xlfn.RANK.AVG(Summary!$BQ$3:$BQ$8,Summary!$BQ$3:$BQ$8),_xlfn.RANK.AVG(Summary!K$3:K$8,Summary!K$3:K$8,0)),0)</f>
        <v>0</v>
      </c>
      <c r="K68">
        <f ca="1">IFERROR(CORREL(_xlfn.RANK.AVG(Summary!$BQ$3:$BQ$8,Summary!$BQ$3:$BQ$8),_xlfn.RANK.AVG(Summary!L$3:L$8,Summary!L$3:L$8,0)),0)</f>
        <v>0.21004201260420144</v>
      </c>
      <c r="L68">
        <f ca="1">IFERROR(CORREL(_xlfn.RANK.AVG(Summary!$BQ$3:$BQ$8,Summary!$BQ$3:$BQ$8),_xlfn.RANK.AVG(Summary!M$3:M$8,Summary!M$3:M$8,0)),0)</f>
        <v>0</v>
      </c>
      <c r="M68">
        <f ca="1">IFERROR(CORREL(_xlfn.RANK.AVG(Summary!$BQ$3:$BQ$8,Summary!$BQ$3:$BQ$8),_xlfn.RANK.AVG(Summary!N$3:N$8,Summary!N$3:N$8,0)),0)</f>
        <v>0.21004201260420144</v>
      </c>
      <c r="N68">
        <f ca="1">IFERROR(CORREL(_xlfn.RANK.AVG(Summary!$BQ$3:$BQ$8,Summary!$BQ$3:$BQ$8),_xlfn.RANK.AVG(Summary!O$3:O$8,Summary!O$3:O$8,0)),0)</f>
        <v>0.31622776601683794</v>
      </c>
      <c r="O68">
        <f ca="1">IFERROR(CORREL(_xlfn.RANK.AVG(Summary!$BQ$3:$BQ$8,Summary!$BQ$3:$BQ$8),_xlfn.RANK.AVG(Summary!P$3:P$8,Summary!P$3:P$8,0)),0)</f>
        <v>0.31622776601683794</v>
      </c>
      <c r="P68">
        <f ca="1">IFERROR(CORREL(_xlfn.RANK.AVG(Summary!$BQ$3:$BQ$8,Summary!$BQ$3:$BQ$8),_xlfn.RANK.AVG(Summary!Q$3:Q$8,Summary!Q$3:Q$8,0)),0)</f>
        <v>0.85280286542244166</v>
      </c>
      <c r="Q68">
        <f ca="1">IFERROR(CORREL(_xlfn.RANK.AVG(Summary!$BQ$3:$BQ$8,Summary!$BQ$3:$BQ$8),_xlfn.RANK.AVG(Summary!R$3:R$8,Summary!R$3:R$8,0)),0)</f>
        <v>-0.4898979485566356</v>
      </c>
      <c r="R68">
        <f ca="1">IFERROR(CORREL(_xlfn.RANK.AVG(Summary!$BQ$3:$BQ$8,Summary!$BQ$3:$BQ$8),_xlfn.RANK.AVG(Summary!S$3:S$8,Summary!S$3:S$8,0)),0)</f>
        <v>-0.2199706725320299</v>
      </c>
      <c r="S68">
        <f ca="1">IFERROR(CORREL(_xlfn.RANK.AVG(Summary!$BQ$3:$BQ$8,Summary!$BQ$3:$BQ$8),_xlfn.RANK.AVG(Summary!T$3:T$8,Summary!T$3:T$8,0)),0)</f>
        <v>-0.4898979485566356</v>
      </c>
      <c r="T68">
        <f ca="1">IFERROR(CORREL(_xlfn.RANK.AVG(Summary!$BQ$3:$BQ$8,Summary!$BQ$3:$BQ$8),_xlfn.RANK.AVG(Summary!U$3:U$8,Summary!U$3:U$8,0)),0)</f>
        <v>0.4898979485566356</v>
      </c>
      <c r="U68">
        <f ca="1">IFERROR(CORREL(_xlfn.RANK.AVG(Summary!$BQ$3:$BQ$8,Summary!$BQ$3:$BQ$8),_xlfn.RANK.AVG(Summary!V$3:V$8,Summary!V$3:V$8,0)),0)</f>
        <v>0.31622776601683794</v>
      </c>
      <c r="V68">
        <f ca="1">IFERROR(CORREL(_xlfn.RANK.AVG(Summary!$BQ$3:$BQ$8,Summary!$BQ$3:$BQ$8),_xlfn.RANK.AVG(Summary!W$3:W$8,Summary!W$3:W$8,0)),0)</f>
        <v>0.85280286542244166</v>
      </c>
      <c r="W68">
        <f ca="1">IFERROR(CORREL(_xlfn.RANK.AVG(Summary!$BQ$3:$BQ$8,Summary!$BQ$3:$BQ$8),_xlfn.RANK.AVG(Summary!X$3:X$8,Summary!X$3:X$8,0)),0)</f>
        <v>0</v>
      </c>
      <c r="X68">
        <f ca="1">IFERROR(CORREL(_xlfn.RANK.AVG(Summary!$BQ$3:$BQ$8,Summary!$BQ$3:$BQ$8),_xlfn.RANK.AVG(Summary!Y$3:Y$8,Summary!Y$3:Y$8,0)),0)</f>
        <v>-0.84016805041680576</v>
      </c>
      <c r="Y68">
        <f ca="1">IFERROR(CORREL(_xlfn.RANK.AVG(Summary!$BQ$3:$BQ$8,Summary!$BQ$3:$BQ$8),_xlfn.RANK.AVG(Summary!Z$3:Z$8,Summary!Z$3:Z$8,0)),0)</f>
        <v>0.4898979485566356</v>
      </c>
      <c r="Z68">
        <f ca="1">IFERROR(CORREL(_xlfn.RANK.AVG(Summary!$BQ$3:$BQ$8,Summary!$BQ$3:$BQ$8),_xlfn.RANK.AVG(Summary!AA$3:AA$8,Summary!AA$3:AA$8,0)),0)</f>
        <v>0</v>
      </c>
      <c r="AA68">
        <f ca="1">IFERROR(CORREL(_xlfn.RANK.AVG(Summary!$BQ$3:$BQ$8,Summary!$BQ$3:$BQ$8),_xlfn.RANK.AVG(Summary!AB$3:AB$8,Summary!AB$3:AB$8,0)),0)</f>
        <v>-0.2199706725320299</v>
      </c>
      <c r="AB68">
        <f ca="1">IFERROR(CORREL(_xlfn.RANK.AVG(Summary!$BQ$3:$BQ$8,Summary!$BQ$3:$BQ$8),_xlfn.RANK.AVG(Summary!AC$3:AC$8,Summary!AC$3:AC$8,0)),0)</f>
        <v>0</v>
      </c>
      <c r="AC68">
        <f ca="1">IFERROR(CORREL(_xlfn.RANK.AVG(Summary!$BQ$3:$BQ$8,Summary!$BQ$3:$BQ$8),_xlfn.RANK.AVG(Summary!AD$3:AD$8,Summary!AD$3:AD$8,0)),0)</f>
        <v>0.4898979485566356</v>
      </c>
      <c r="AD68">
        <f ca="1">IFERROR(CORREL(_xlfn.RANK.AVG(Summary!$BQ$3:$BQ$8,Summary!$BQ$3:$BQ$8),_xlfn.RANK.AVG(Summary!AE$3:AE$8,Summary!AE$3:AE$8,0)),0)</f>
        <v>0.84016805041680576</v>
      </c>
      <c r="AE68">
        <f ca="1">IFERROR(CORREL(_xlfn.RANK.AVG(Summary!$BQ$3:$BQ$8,Summary!$BQ$3:$BQ$8),_xlfn.RANK.AVG(Summary!AF$3:AF$8,Summary!AF$3:AF$8,0)),0)</f>
        <v>0</v>
      </c>
      <c r="AF68">
        <f ca="1">IFERROR(CORREL(_xlfn.RANK.AVG(Summary!$BQ$3:$BQ$8,Summary!$BQ$3:$BQ$8),_xlfn.RANK.AVG(Summary!AG$3:AG$8,Summary!AG$3:AG$8,0)),0)</f>
        <v>0</v>
      </c>
      <c r="AG68">
        <f ca="1">IFERROR(CORREL(_xlfn.RANK.AVG(Summary!$BQ$3:$BQ$8,Summary!$BQ$3:$BQ$8),_xlfn.RANK.AVG(Summary!AH$3:AH$8,Summary!AH$3:AH$8,0)),0)</f>
        <v>0.31622776601683794</v>
      </c>
      <c r="AH68">
        <f ca="1">IFERROR(CORREL(_xlfn.RANK.AVG(Summary!$BQ$3:$BQ$8,Summary!$BQ$3:$BQ$8),_xlfn.RANK.AVG(Summary!AI$3:AI$8,Summary!AI$3:AI$8,0)),0)</f>
        <v>-0.4898979485566356</v>
      </c>
      <c r="AI68">
        <f ca="1">IFERROR(CORREL(_xlfn.RANK.AVG(Summary!$BQ$3:$BQ$8,Summary!$BQ$3:$BQ$8),_xlfn.RANK.AVG(Summary!AJ$3:AJ$8,Summary!AJ$3:AJ$8,0)),0)</f>
        <v>-0.36742346141747667</v>
      </c>
      <c r="AJ68">
        <f ca="1">IFERROR(CORREL(_xlfn.RANK.AVG(Summary!$BQ$3:$BQ$8,Summary!$BQ$3:$BQ$8),_xlfn.RANK.AVG(Summary!AK$3:AK$8,Summary!AK$3:AK$8,0)),0)</f>
        <v>0</v>
      </c>
      <c r="AK68">
        <f ca="1">IFERROR(CORREL(_xlfn.RANK.AVG(Summary!$BQ$3:$BQ$8,Summary!$BQ$3:$BQ$8),_xlfn.RANK.AVG(Summary!AL$3:AL$8,Summary!AL$3:AL$8,0)),0)</f>
        <v>-0.31622776601683794</v>
      </c>
      <c r="AL68">
        <f ca="1">IFERROR(CORREL(_xlfn.RANK.AVG(Summary!$BQ$3:$BQ$8,Summary!$BQ$3:$BQ$8),_xlfn.RANK.AVG(Summary!AM$3:AM$8,Summary!AM$3:AM$8,0)),0)</f>
        <v>0.85280286542244166</v>
      </c>
      <c r="AM68">
        <f ca="1">IFERROR(CORREL(_xlfn.RANK.AVG(Summary!$BQ$3:$BQ$8,Summary!$BQ$3:$BQ$8),_xlfn.RANK.AVG(Summary!AN$3:AN$8,Summary!AN$3:AN$8,0)),0)</f>
        <v>-0.4898979485566356</v>
      </c>
      <c r="AN68">
        <f ca="1">IFERROR(CORREL(_xlfn.RANK.AVG(Summary!$BQ$3:$BQ$8,Summary!$BQ$3:$BQ$8),_xlfn.RANK.AVG(Summary!AO$3:AO$8,Summary!AO$3:AO$8,0)),0)</f>
        <v>0</v>
      </c>
      <c r="AO68">
        <f ca="1">IFERROR(CORREL(_xlfn.RANK.AVG(Summary!$BQ$3:$BQ$8,Summary!$BQ$3:$BQ$8),_xlfn.RANK.AVG(Summary!AP$3:AP$8,Summary!AP$3:AP$8,0)),0)</f>
        <v>0.42008402520840288</v>
      </c>
      <c r="AP68">
        <f ca="1">IFERROR(CORREL(_xlfn.RANK.AVG(Summary!$BQ$3:$BQ$8,Summary!$BQ$3:$BQ$8),_xlfn.RANK.AVG(Summary!AQ$3:AQ$8,Summary!AQ$3:AQ$8,0)),0)</f>
        <v>0</v>
      </c>
      <c r="AQ68">
        <f ca="1">IFERROR(CORREL(_xlfn.RANK.AVG(Summary!$BQ$3:$BQ$8,Summary!$BQ$3:$BQ$8),_xlfn.RANK.AVG(Summary!AR$3:AR$8,Summary!AR$3:AR$8,0)),0)</f>
        <v>0.42008402520840288</v>
      </c>
      <c r="AR68">
        <f ca="1">IFERROR(CORREL(_xlfn.RANK.AVG(Summary!$BQ$3:$BQ$8,Summary!$BQ$3:$BQ$8),_xlfn.RANK.AVG(Summary!AS$3:AS$8,Summary!AS$3:AS$8,0)),0)</f>
        <v>-0.85280286542244166</v>
      </c>
      <c r="AS68">
        <f ca="1">IFERROR(CORREL(_xlfn.RANK.AVG(Summary!$BQ$3:$BQ$8,Summary!$BQ$3:$BQ$8),_xlfn.RANK.AVG(Summary!AT$3:AT$8,Summary!AT$3:AT$8,0)),0)</f>
        <v>0</v>
      </c>
      <c r="AT68">
        <f ca="1">IFERROR(CORREL(_xlfn.RANK.AVG(Summary!$BQ$3:$BQ$8,Summary!$BQ$3:$BQ$8),_xlfn.RANK.AVG(Summary!AU$3:AU$8,Summary!AU$3:AU$8,0)),0)</f>
        <v>-0.4898979485566356</v>
      </c>
      <c r="AU68">
        <f ca="1">IFERROR(CORREL(_xlfn.RANK.AVG(Summary!$BQ$3:$BQ$8,Summary!$BQ$3:$BQ$8),_xlfn.RANK.AVG(Summary!AV$3:AV$8,Summary!AV$3:AV$8,0)),0)</f>
        <v>0.2199706725320299</v>
      </c>
      <c r="AV68">
        <f ca="1">IFERROR(CORREL(_xlfn.RANK.AVG(Summary!$BQ$3:$BQ$8,Summary!$BQ$3:$BQ$8),_xlfn.RANK.AVG(Summary!AW$3:AW$8,Summary!AW$3:AW$8,0)),0)</f>
        <v>0.2199706725320299</v>
      </c>
      <c r="AW68">
        <f ca="1">IFERROR(CORREL(_xlfn.RANK.AVG(Summary!$BQ$3:$BQ$8,Summary!$BQ$3:$BQ$8),_xlfn.RANK.AVG(Summary!AX$3:AX$8,Summary!AX$3:AX$8,0)),0)</f>
        <v>0.2199706725320299</v>
      </c>
      <c r="AX68">
        <f ca="1">IFERROR(CORREL(_xlfn.RANK.AVG(Summary!$BQ$3:$BQ$8,Summary!$BQ$3:$BQ$8),_xlfn.RANK.AVG(Summary!AY$3:AY$8,Summary!AY$3:AY$8,0)),0)</f>
        <v>-0.2199706725320299</v>
      </c>
      <c r="AY68">
        <f ca="1">IFERROR(CORREL(_xlfn.RANK.AVG(Summary!$BQ$3:$BQ$8,Summary!$BQ$3:$BQ$8),_xlfn.RANK.AVG(Summary!AZ$3:AZ$8,Summary!AZ$3:AZ$8,0)),0)</f>
        <v>-0.21004201260420144</v>
      </c>
      <c r="AZ68">
        <f ca="1">IFERROR(CORREL(_xlfn.RANK.AVG(Summary!$BQ$3:$BQ$8,Summary!$BQ$3:$BQ$8),_xlfn.RANK.AVG(Summary!BA$3:BA$8,Summary!BA$3:BA$8,0)),0)</f>
        <v>0</v>
      </c>
      <c r="BA68">
        <f ca="1">IFERROR(CORREL(_xlfn.RANK.AVG(Summary!$BQ$3:$BQ$8,Summary!$BQ$3:$BQ$8),_xlfn.RANK.AVG(Summary!BB$3:BB$8,Summary!BB$3:BB$8,0)),0)</f>
        <v>0</v>
      </c>
      <c r="BB68">
        <f ca="1">IFERROR(CORREL(_xlfn.RANK.AVG(Summary!$BQ$3:$BQ$8,Summary!$BQ$3:$BQ$8),_xlfn.RANK.AVG(Summary!BC$3:BC$8,Summary!BC$3:BC$8,0)),0)</f>
        <v>0.99999999999999978</v>
      </c>
      <c r="BC68">
        <f ca="1">IFERROR(CORREL(_xlfn.RANK.AVG(Summary!$BQ$3:$BQ$8,Summary!$BQ$3:$BQ$8),_xlfn.RANK.AVG(Summary!BD$3:BD$8,Summary!BD$3:BD$8,0)),0)</f>
        <v>0.84016805041680576</v>
      </c>
      <c r="BD68">
        <f ca="1">IFERROR(CORREL(_xlfn.RANK.AVG(Summary!$BQ$3:$BQ$8,Summary!$BQ$3:$BQ$8),_xlfn.RANK.AVG(Summary!BE$3:BE$8,Summary!BE$3:BE$8,0)),0)</f>
        <v>-0.84016805041680576</v>
      </c>
      <c r="BE68">
        <f ca="1">IFERROR(CORREL(_xlfn.RANK.AVG(Summary!$BQ$3:$BQ$8,Summary!$BQ$3:$BQ$8),_xlfn.RANK.AVG(Summary!BF$3:BF$8,Summary!BF$3:BF$8,0)),0)</f>
        <v>-0.84016805041680576</v>
      </c>
      <c r="BF68">
        <f ca="1">IFERROR(CORREL(_xlfn.RANK.AVG(Summary!$BQ$3:$BQ$8,Summary!$BQ$3:$BQ$8),_xlfn.RANK.AVG(Summary!BG$3:BG$8,Summary!BG$3:BG$8,0)),0)</f>
        <v>-0.21004201260420144</v>
      </c>
      <c r="BG68">
        <f ca="1">IFERROR(CORREL(_xlfn.RANK.AVG(Summary!$BQ$3:$BQ$8,Summary!$BQ$3:$BQ$8),_xlfn.RANK.AVG(Summary!BH$3:BH$8,Summary!BH$3:BH$8,0)),0)</f>
        <v>0.21004201260420144</v>
      </c>
      <c r="BH68">
        <f ca="1">IFERROR(CORREL(_xlfn.RANK.AVG(Summary!$BQ$3:$BQ$8,Summary!$BQ$3:$BQ$8),_xlfn.RANK.AVG(Summary!BI$3:BI$8,Summary!BI$3:BI$8,0)),0)</f>
        <v>0</v>
      </c>
      <c r="BI68">
        <f ca="1">IFERROR(CORREL(_xlfn.RANK.AVG(Summary!$BQ$3:$BQ$8,Summary!$BQ$3:$BQ$8),_xlfn.RANK.AVG(Summary!BJ$3:BJ$8,Summary!BJ$3:BJ$8,0)),0)</f>
        <v>0</v>
      </c>
      <c r="BJ68">
        <f ca="1">IFERROR(CORREL(_xlfn.RANK.AVG(Summary!$BQ$3:$BQ$8,Summary!$BQ$3:$BQ$8),_xlfn.RANK.AVG(Summary!BK$3:BK$8,Summary!BK$3:BK$8,0)),0)</f>
        <v>0.42008402520840288</v>
      </c>
      <c r="BK68">
        <f ca="1">IFERROR(CORREL(_xlfn.RANK.AVG(Summary!$BQ$3:$BQ$8,Summary!$BQ$3:$BQ$8),_xlfn.RANK.AVG(Summary!BL$3:BL$8,Summary!BL$3:BL$8,0)),0)</f>
        <v>-0.63245553203367588</v>
      </c>
      <c r="BL68">
        <f ca="1">IFERROR(CORREL(_xlfn.RANK.AVG(Summary!$BQ$3:$BQ$8,Summary!$BQ$3:$BQ$8),_xlfn.RANK.AVG(Summary!BM$3:BM$8,Summary!BM$3:BM$8,0)),0)</f>
        <v>-0.84016805041680576</v>
      </c>
      <c r="BM68">
        <f ca="1">IFERROR(CORREL(_xlfn.RANK.AVG(Summary!$BQ$3:$BQ$8,Summary!$BQ$3:$BQ$8),_xlfn.RANK.AVG(Summary!BN$3:BN$8,Summary!BN$3:BN$8,0)),0)</f>
        <v>0.10660035817780521</v>
      </c>
      <c r="BN68">
        <f ca="1">IFERROR(CORREL(_xlfn.RANK.AVG(Summary!$BQ$3:$BQ$8,Summary!$BQ$3:$BQ$8),_xlfn.RANK.AVG(Summary!BO$3:BO$8,Summary!BO$3:BO$8,0)),0)</f>
        <v>-0.63012603781260434</v>
      </c>
      <c r="BO68">
        <f ca="1">IFERROR(CORREL(_xlfn.RANK.AVG(Summary!$BQ$3:$BQ$8,Summary!$BQ$3:$BQ$8),_xlfn.RANK.AVG(Summary!BP$3:BP$8,Summary!BP$3:BP$8,0)),0)</f>
        <v>-0.84016805041680576</v>
      </c>
      <c r="BP68">
        <f ca="1">IFERROR(CORREL(_xlfn.RANK.AVG(Summary!$BQ$3:$BQ$8,Summary!$BQ$3:$BQ$8),_xlfn.RANK.AVG(Summary!BQ$3:BQ$8,Summary!BQ$3:BQ$8,0)),0)</f>
        <v>0.99999999999999978</v>
      </c>
      <c r="BQ68">
        <f ca="1">IFERROR(CORREL(_xlfn.RANK.AVG(Summary!$BQ$3:$BQ$8,Summary!$BQ$3:$BQ$8),_xlfn.RANK.AVG(Summary!BR$3:BR$8,Summary!BR$3:BR$8,0)),0)</f>
        <v>0.84016805041680576</v>
      </c>
      <c r="BR68">
        <f ca="1">IFERROR(CORREL(_xlfn.RANK.AVG(Summary!$BQ$3:$BQ$8,Summary!$BQ$3:$BQ$8),_xlfn.RANK.AVG(Summary!BS$3:BS$8,Summary!BS$3:BS$8,0)),0)</f>
        <v>-0.42008402520840288</v>
      </c>
      <c r="BS68">
        <f ca="1">IFERROR(CORREL(_xlfn.RANK.AVG(Summary!$BQ$3:$BQ$8,Summary!$BQ$3:$BQ$8),_xlfn.RANK.AVG(Summary!BT$3:BT$8,Summary!BT$3:BT$8,0)),0)</f>
        <v>0.21004201260420144</v>
      </c>
      <c r="BT68">
        <f ca="1">IFERROR(CORREL(_xlfn.RANK.AVG(Summary!$BQ$3:$BQ$8,Summary!$BQ$3:$BQ$8),_xlfn.RANK.AVG(Summary!BU$3:BU$8,Summary!BU$3:BU$8,0)),0)</f>
        <v>0</v>
      </c>
      <c r="BU68">
        <f ca="1">IFERROR(CORREL(_xlfn.RANK.AVG(Summary!$BQ$3:$BQ$8,Summary!$BQ$3:$BQ$8),_xlfn.RANK.AVG(Summary!BV$3:BV$8,Summary!BV$3:BV$8,0)),0)</f>
        <v>0</v>
      </c>
      <c r="BV68">
        <f ca="1">IFERROR(CORREL(_xlfn.RANK.AVG(Summary!$BQ$3:$BQ$8,Summary!$BQ$3:$BQ$8),_xlfn.RANK.AVG(Summary!BW$3:BW$8,Summary!BW$3:BW$8,0)),0)</f>
        <v>0</v>
      </c>
      <c r="BW68">
        <f ca="1">IFERROR(CORREL(_xlfn.RANK.AVG(Summary!$BQ$3:$BQ$8,Summary!$BQ$3:$BQ$8),_xlfn.RANK.AVG(Summary!BX$3:BX$8,Summary!BX$3:BX$8,0)),0)</f>
        <v>0</v>
      </c>
      <c r="BX68">
        <f ca="1">IFERROR(CORREL(_xlfn.RANK.AVG(Summary!$BQ$3:$BQ$8,Summary!$BQ$3:$BQ$8),_xlfn.RANK.AVG(Summary!BY$3:BY$8,Summary!BY$3:BY$8,0)),0)</f>
        <v>0</v>
      </c>
      <c r="BY68">
        <f ca="1">IFERROR(CORREL(_xlfn.RANK.AVG(Summary!$BQ$3:$BQ$8,Summary!$BQ$3:$BQ$8),_xlfn.RANK.AVG(Summary!BZ$3:BZ$8,Summary!BZ$3:BZ$8,0)),0)</f>
        <v>0.2199706725320299</v>
      </c>
      <c r="BZ68">
        <f ca="1">IFERROR(CORREL(_xlfn.RANK.AVG(Summary!$BQ$3:$BQ$8,Summary!$BQ$3:$BQ$8),_xlfn.RANK.AVG(Summary!CA$3:CA$8,Summary!CA$3:CA$8,0)),0)</f>
        <v>-0.42008402520840288</v>
      </c>
      <c r="CA68">
        <f ca="1">IFERROR(CORREL(_xlfn.RANK.AVG(Summary!$BQ$3:$BQ$8,Summary!$BQ$3:$BQ$8),_xlfn.RANK.AVG(Summary!CB$3:CB$8,Summary!CB$3:CB$8,0)),0)</f>
        <v>0.63012603781260434</v>
      </c>
    </row>
    <row r="69" spans="1:79">
      <c r="A69" s="42" t="s">
        <v>70</v>
      </c>
      <c r="B69">
        <f ca="1">IFERROR(CORREL(_xlfn.RANK.AVG(Summary!$BR$3:$BR$8,Summary!$BR$3:$BR$8),_xlfn.RANK.AVG(Summary!C$3:C$8,Summary!C$3:C$8,0)),0)</f>
        <v>-8.9562215103979811E-2</v>
      </c>
      <c r="C69">
        <f ca="1">IFERROR(CORREL(_xlfn.RANK.AVG(Summary!$BR$3:$BR$8,Summary!$BR$3:$BR$8),_xlfn.RANK.AVG(Summary!D$3:D$8,Summary!D$3:D$8,0)),0)</f>
        <v>-8.9562215103979811E-2</v>
      </c>
      <c r="D69">
        <f ca="1">IFERROR(CORREL(_xlfn.RANK.AVG(Summary!$BR$3:$BR$8,Summary!$BR$3:$BR$8),_xlfn.RANK.AVG(Summary!E$3:E$8,Summary!E$3:E$8,0)),0)</f>
        <v>-5.8823529411764691E-2</v>
      </c>
      <c r="E69">
        <f ca="1">IFERROR(CORREL(_xlfn.RANK.AVG(Summary!$BR$3:$BR$8,Summary!$BR$3:$BR$8),_xlfn.RANK.AVG(Summary!F$3:F$8,Summary!F$3:F$8,0)),0)</f>
        <v>5.8823529411764691E-2</v>
      </c>
      <c r="F69">
        <f ca="1">IFERROR(CORREL(_xlfn.RANK.AVG(Summary!$BR$3:$BR$8,Summary!$BR$3:$BR$8),_xlfn.RANK.AVG(Summary!G$3:G$8,Summary!G$3:G$8,0)),0)</f>
        <v>-5.8823529411764691E-2</v>
      </c>
      <c r="G69">
        <f ca="1">IFERROR(CORREL(_xlfn.RANK.AVG(Summary!$BR$3:$BR$8,Summary!$BR$3:$BR$8),_xlfn.RANK.AVG(Summary!H$3:H$8,Summary!H$3:H$8,0)),0)</f>
        <v>-5.8823529411764691E-2</v>
      </c>
      <c r="H69">
        <f ca="1">IFERROR(CORREL(_xlfn.RANK.AVG(Summary!$BR$3:$BR$8,Summary!$BR$3:$BR$8),_xlfn.RANK.AVG(Summary!I$3:I$8,Summary!I$3:I$8,0)),0)</f>
        <v>0.23529411764705876</v>
      </c>
      <c r="I69">
        <f ca="1">IFERROR(CORREL(_xlfn.RANK.AVG(Summary!$BR$3:$BR$8,Summary!$BR$3:$BR$8),_xlfn.RANK.AVG(Summary!J$3:J$8,Summary!J$3:J$8,0)),0)</f>
        <v>-5.8823529411764691E-2</v>
      </c>
      <c r="J69">
        <f ca="1">IFERROR(CORREL(_xlfn.RANK.AVG(Summary!$BR$3:$BR$8,Summary!$BR$3:$BR$8),_xlfn.RANK.AVG(Summary!K$3:K$8,Summary!K$3:K$8,0)),0)</f>
        <v>-0.11764705882352938</v>
      </c>
      <c r="K69">
        <f ca="1">IFERROR(CORREL(_xlfn.RANK.AVG(Summary!$BR$3:$BR$8,Summary!$BR$3:$BR$8),_xlfn.RANK.AVG(Summary!L$3:L$8,Summary!L$3:L$8,0)),0)</f>
        <v>0.23529411764705876</v>
      </c>
      <c r="L69">
        <f ca="1">IFERROR(CORREL(_xlfn.RANK.AVG(Summary!$BR$3:$BR$8,Summary!$BR$3:$BR$8),_xlfn.RANK.AVG(Summary!M$3:M$8,Summary!M$3:M$8,0)),0)</f>
        <v>-5.8823529411764691E-2</v>
      </c>
      <c r="M69">
        <f ca="1">IFERROR(CORREL(_xlfn.RANK.AVG(Summary!$BR$3:$BR$8,Summary!$BR$3:$BR$8),_xlfn.RANK.AVG(Summary!N$3:N$8,Summary!N$3:N$8,0)),0)</f>
        <v>0.23529411764705876</v>
      </c>
      <c r="N69">
        <f ca="1">IFERROR(CORREL(_xlfn.RANK.AVG(Summary!$BR$3:$BR$8,Summary!$BR$3:$BR$8),_xlfn.RANK.AVG(Summary!O$3:O$8,Summary!O$3:O$8,0)),0)</f>
        <v>-0.13284223283101429</v>
      </c>
      <c r="O69">
        <f ca="1">IFERROR(CORREL(_xlfn.RANK.AVG(Summary!$BR$3:$BR$8,Summary!$BR$3:$BR$8),_xlfn.RANK.AVG(Summary!P$3:P$8,Summary!P$3:P$8,0)),0)</f>
        <v>-0.13284223283101429</v>
      </c>
      <c r="P69">
        <f ca="1">IFERROR(CORREL(_xlfn.RANK.AVG(Summary!$BR$3:$BR$8,Summary!$BR$3:$BR$8),_xlfn.RANK.AVG(Summary!Q$3:Q$8,Summary!Q$3:Q$8,0)),0)</f>
        <v>0.80605993593581826</v>
      </c>
      <c r="Q69">
        <f ca="1">IFERROR(CORREL(_xlfn.RANK.AVG(Summary!$BR$3:$BR$8,Summary!$BR$3:$BR$8),_xlfn.RANK.AVG(Summary!R$3:R$8,Summary!R$3:R$8,0)),0)</f>
        <v>-0.30869745325651587</v>
      </c>
      <c r="R69">
        <f ca="1">IFERROR(CORREL(_xlfn.RANK.AVG(Summary!$BR$3:$BR$8,Summary!$BR$3:$BR$8),_xlfn.RANK.AVG(Summary!S$3:S$8,Summary!S$3:S$8,0)),0)</f>
        <v>-0.21561438627179408</v>
      </c>
      <c r="S69">
        <f ca="1">IFERROR(CORREL(_xlfn.RANK.AVG(Summary!$BR$3:$BR$8,Summary!$BR$3:$BR$8),_xlfn.RANK.AVG(Summary!T$3:T$8,Summary!T$3:T$8,0)),0)</f>
        <v>-0.51449575542752646</v>
      </c>
      <c r="T69">
        <f ca="1">IFERROR(CORREL(_xlfn.RANK.AVG(Summary!$BR$3:$BR$8,Summary!$BR$3:$BR$8),_xlfn.RANK.AVG(Summary!U$3:U$8,Summary!U$3:U$8,0)),0)</f>
        <v>0.30869745325651587</v>
      </c>
      <c r="U69">
        <f ca="1">IFERROR(CORREL(_xlfn.RANK.AVG(Summary!$BR$3:$BR$8,Summary!$BR$3:$BR$8),_xlfn.RANK.AVG(Summary!V$3:V$8,Summary!V$3:V$8,0)),0)</f>
        <v>0.66421116415507142</v>
      </c>
      <c r="V69">
        <f ca="1">IFERROR(CORREL(_xlfn.RANK.AVG(Summary!$BR$3:$BR$8,Summary!$BR$3:$BR$8),_xlfn.RANK.AVG(Summary!W$3:W$8,Summary!W$3:W$8,0)),0)</f>
        <v>0.62693550572785861</v>
      </c>
      <c r="W69">
        <f ca="1">IFERROR(CORREL(_xlfn.RANK.AVG(Summary!$BR$3:$BR$8,Summary!$BR$3:$BR$8),_xlfn.RANK.AVG(Summary!X$3:X$8,Summary!X$3:X$8,0)),0)</f>
        <v>-0.11764705882352938</v>
      </c>
      <c r="X69">
        <f ca="1">IFERROR(CORREL(_xlfn.RANK.AVG(Summary!$BR$3:$BR$8,Summary!$BR$3:$BR$8),_xlfn.RANK.AVG(Summary!Y$3:Y$8,Summary!Y$3:Y$8,0)),0)</f>
        <v>-0.82352941176470573</v>
      </c>
      <c r="Y69">
        <f ca="1">IFERROR(CORREL(_xlfn.RANK.AVG(Summary!$BR$3:$BR$8,Summary!$BR$3:$BR$8),_xlfn.RANK.AVG(Summary!Z$3:Z$8,Summary!Z$3:Z$8,0)),0)</f>
        <v>0.51449575542752646</v>
      </c>
      <c r="Z69">
        <f ca="1">IFERROR(CORREL(_xlfn.RANK.AVG(Summary!$BR$3:$BR$8,Summary!$BR$3:$BR$8),_xlfn.RANK.AVG(Summary!AA$3:AA$8,Summary!AA$3:AA$8,0)),0)</f>
        <v>0</v>
      </c>
      <c r="AA69">
        <f ca="1">IFERROR(CORREL(_xlfn.RANK.AVG(Summary!$BR$3:$BR$8,Summary!$BR$3:$BR$8),_xlfn.RANK.AVG(Summary!AB$3:AB$8,Summary!AB$3:AB$8,0)),0)</f>
        <v>-0.21561438627179408</v>
      </c>
      <c r="AB69">
        <f ca="1">IFERROR(CORREL(_xlfn.RANK.AVG(Summary!$BR$3:$BR$8,Summary!$BR$3:$BR$8),_xlfn.RANK.AVG(Summary!AC$3:AC$8,Summary!AC$3:AC$8,0)),0)</f>
        <v>0</v>
      </c>
      <c r="AC69">
        <f ca="1">IFERROR(CORREL(_xlfn.RANK.AVG(Summary!$BR$3:$BR$8,Summary!$BR$3:$BR$8),_xlfn.RANK.AVG(Summary!AD$3:AD$8,Summary!AD$3:AD$8,0)),0)</f>
        <v>0.51449575542752646</v>
      </c>
      <c r="AD69">
        <f ca="1">IFERROR(CORREL(_xlfn.RANK.AVG(Summary!$BR$3:$BR$8,Summary!$BR$3:$BR$8),_xlfn.RANK.AVG(Summary!AE$3:AE$8,Summary!AE$3:AE$8,0)),0)</f>
        <v>0.58823529411764697</v>
      </c>
      <c r="AE69">
        <f ca="1">IFERROR(CORREL(_xlfn.RANK.AVG(Summary!$BR$3:$BR$8,Summary!$BR$3:$BR$8),_xlfn.RANK.AVG(Summary!AF$3:AF$8,Summary!AF$3:AF$8,0)),0)</f>
        <v>0</v>
      </c>
      <c r="AF69">
        <f ca="1">IFERROR(CORREL(_xlfn.RANK.AVG(Summary!$BR$3:$BR$8,Summary!$BR$3:$BR$8),_xlfn.RANK.AVG(Summary!AG$3:AG$8,Summary!AG$3:AG$8,0)),0)</f>
        <v>8.9562215103979811E-2</v>
      </c>
      <c r="AG69">
        <f ca="1">IFERROR(CORREL(_xlfn.RANK.AVG(Summary!$BR$3:$BR$8,Summary!$BR$3:$BR$8),_xlfn.RANK.AVG(Summary!AH$3:AH$8,Summary!AH$3:AH$8,0)),0)</f>
        <v>0.66421116415507142</v>
      </c>
      <c r="AH69">
        <f ca="1">IFERROR(CORREL(_xlfn.RANK.AVG(Summary!$BR$3:$BR$8,Summary!$BR$3:$BR$8),_xlfn.RANK.AVG(Summary!AI$3:AI$8,Summary!AI$3:AI$8,0)),0)</f>
        <v>-0.30869745325651587</v>
      </c>
      <c r="AI69">
        <f ca="1">IFERROR(CORREL(_xlfn.RANK.AVG(Summary!$BR$3:$BR$8,Summary!$BR$3:$BR$8),_xlfn.RANK.AVG(Summary!AJ$3:AJ$8,Summary!AJ$3:AJ$8,0)),0)</f>
        <v>-0.17149858514250882</v>
      </c>
      <c r="AJ69">
        <f ca="1">IFERROR(CORREL(_xlfn.RANK.AVG(Summary!$BR$3:$BR$8,Summary!$BR$3:$BR$8),_xlfn.RANK.AVG(Summary!AK$3:AK$8,Summary!AK$3:AK$8,0)),0)</f>
        <v>0</v>
      </c>
      <c r="AK69">
        <f ca="1">IFERROR(CORREL(_xlfn.RANK.AVG(Summary!$BR$3:$BR$8,Summary!$BR$3:$BR$8),_xlfn.RANK.AVG(Summary!AL$3:AL$8,Summary!AL$3:AL$8,0)),0)</f>
        <v>-0.66421116415507142</v>
      </c>
      <c r="AL69">
        <f ca="1">IFERROR(CORREL(_xlfn.RANK.AVG(Summary!$BR$3:$BR$8,Summary!$BR$3:$BR$8),_xlfn.RANK.AVG(Summary!AM$3:AM$8,Summary!AM$3:AM$8,0)),0)</f>
        <v>0.80605993593581826</v>
      </c>
      <c r="AM69">
        <f ca="1">IFERROR(CORREL(_xlfn.RANK.AVG(Summary!$BR$3:$BR$8,Summary!$BR$3:$BR$8),_xlfn.RANK.AVG(Summary!AN$3:AN$8,Summary!AN$3:AN$8,0)),0)</f>
        <v>-0.51449575542752646</v>
      </c>
      <c r="AN69">
        <f ca="1">IFERROR(CORREL(_xlfn.RANK.AVG(Summary!$BR$3:$BR$8,Summary!$BR$3:$BR$8),_xlfn.RANK.AVG(Summary!AO$3:AO$8,Summary!AO$3:AO$8,0)),0)</f>
        <v>0</v>
      </c>
      <c r="AO69">
        <f ca="1">IFERROR(CORREL(_xlfn.RANK.AVG(Summary!$BR$3:$BR$8,Summary!$BR$3:$BR$8),_xlfn.RANK.AVG(Summary!AP$3:AP$8,Summary!AP$3:AP$8,0)),0)</f>
        <v>0.52941176470588225</v>
      </c>
      <c r="AP69">
        <f ca="1">IFERROR(CORREL(_xlfn.RANK.AVG(Summary!$BR$3:$BR$8,Summary!$BR$3:$BR$8),_xlfn.RANK.AVG(Summary!AQ$3:AQ$8,Summary!AQ$3:AQ$8,0)),0)</f>
        <v>0</v>
      </c>
      <c r="AQ69">
        <f ca="1">IFERROR(CORREL(_xlfn.RANK.AVG(Summary!$BR$3:$BR$8,Summary!$BR$3:$BR$8),_xlfn.RANK.AVG(Summary!AR$3:AR$8,Summary!AR$3:AR$8,0)),0)</f>
        <v>0.35294117647058815</v>
      </c>
      <c r="AR69">
        <f ca="1">IFERROR(CORREL(_xlfn.RANK.AVG(Summary!$BR$3:$BR$8,Summary!$BR$3:$BR$8),_xlfn.RANK.AVG(Summary!AS$3:AS$8,Summary!AS$3:AS$8,0)),0)</f>
        <v>-0.80605993593581826</v>
      </c>
      <c r="AS69">
        <f ca="1">IFERROR(CORREL(_xlfn.RANK.AVG(Summary!$BR$3:$BR$8,Summary!$BR$3:$BR$8),_xlfn.RANK.AVG(Summary!AT$3:AT$8,Summary!AT$3:AT$8,0)),0)</f>
        <v>0</v>
      </c>
      <c r="AT69">
        <f ca="1">IFERROR(CORREL(_xlfn.RANK.AVG(Summary!$BR$3:$BR$8,Summary!$BR$3:$BR$8),_xlfn.RANK.AVG(Summary!AU$3:AU$8,Summary!AU$3:AU$8,0)),0)</f>
        <v>-0.30869745325651587</v>
      </c>
      <c r="AU69">
        <f ca="1">IFERROR(CORREL(_xlfn.RANK.AVG(Summary!$BR$3:$BR$8,Summary!$BR$3:$BR$8),_xlfn.RANK.AVG(Summary!AV$3:AV$8,Summary!AV$3:AV$8,0)),0)</f>
        <v>0.21561438627179408</v>
      </c>
      <c r="AV69">
        <f ca="1">IFERROR(CORREL(_xlfn.RANK.AVG(Summary!$BR$3:$BR$8,Summary!$BR$3:$BR$8),_xlfn.RANK.AVG(Summary!AW$3:AW$8,Summary!AW$3:AW$8,0)),0)</f>
        <v>0.21561438627179408</v>
      </c>
      <c r="AW69">
        <f ca="1">IFERROR(CORREL(_xlfn.RANK.AVG(Summary!$BR$3:$BR$8,Summary!$BR$3:$BR$8),_xlfn.RANK.AVG(Summary!AX$3:AX$8,Summary!AX$3:AX$8,0)),0)</f>
        <v>0.21561438627179408</v>
      </c>
      <c r="AX69">
        <f ca="1">IFERROR(CORREL(_xlfn.RANK.AVG(Summary!$BR$3:$BR$8,Summary!$BR$3:$BR$8),_xlfn.RANK.AVG(Summary!AY$3:AY$8,Summary!AY$3:AY$8,0)),0)</f>
        <v>-0.21561438627179408</v>
      </c>
      <c r="AY69">
        <f ca="1">IFERROR(CORREL(_xlfn.RANK.AVG(Summary!$BR$3:$BR$8,Summary!$BR$3:$BR$8),_xlfn.RANK.AVG(Summary!AZ$3:AZ$8,Summary!AZ$3:AZ$8,0)),0)</f>
        <v>-0.23529411764705876</v>
      </c>
      <c r="AZ69">
        <f ca="1">IFERROR(CORREL(_xlfn.RANK.AVG(Summary!$BR$3:$BR$8,Summary!$BR$3:$BR$8),_xlfn.RANK.AVG(Summary!BA$3:BA$8,Summary!BA$3:BA$8,0)),0)</f>
        <v>0</v>
      </c>
      <c r="BA69">
        <f ca="1">IFERROR(CORREL(_xlfn.RANK.AVG(Summary!$BR$3:$BR$8,Summary!$BR$3:$BR$8),_xlfn.RANK.AVG(Summary!BB$3:BB$8,Summary!BB$3:BB$8,0)),0)</f>
        <v>5.8823529411764691E-2</v>
      </c>
      <c r="BB69">
        <f ca="1">IFERROR(CORREL(_xlfn.RANK.AVG(Summary!$BR$3:$BR$8,Summary!$BR$3:$BR$8),_xlfn.RANK.AVG(Summary!BC$3:BC$8,Summary!BC$3:BC$8,0)),0)</f>
        <v>0.84016805041680576</v>
      </c>
      <c r="BC69">
        <f ca="1">IFERROR(CORREL(_xlfn.RANK.AVG(Summary!$BR$3:$BR$8,Summary!$BR$3:$BR$8),_xlfn.RANK.AVG(Summary!BD$3:BD$8,Summary!BD$3:BD$8,0)),0)</f>
        <v>0.99999999999999989</v>
      </c>
      <c r="BD69">
        <f ca="1">IFERROR(CORREL(_xlfn.RANK.AVG(Summary!$BR$3:$BR$8,Summary!$BR$3:$BR$8),_xlfn.RANK.AVG(Summary!BE$3:BE$8,Summary!BE$3:BE$8,0)),0)</f>
        <v>-0.82352941176470573</v>
      </c>
      <c r="BE69">
        <f ca="1">IFERROR(CORREL(_xlfn.RANK.AVG(Summary!$BR$3:$BR$8,Summary!$BR$3:$BR$8),_xlfn.RANK.AVG(Summary!BF$3:BF$8,Summary!BF$3:BF$8,0)),0)</f>
        <v>-0.64705882352941158</v>
      </c>
      <c r="BF69">
        <f ca="1">IFERROR(CORREL(_xlfn.RANK.AVG(Summary!$BR$3:$BR$8,Summary!$BR$3:$BR$8),_xlfn.RANK.AVG(Summary!BG$3:BG$8,Summary!BG$3:BG$8,0)),0)</f>
        <v>-5.8823529411764691E-2</v>
      </c>
      <c r="BG69">
        <f ca="1">IFERROR(CORREL(_xlfn.RANK.AVG(Summary!$BR$3:$BR$8,Summary!$BR$3:$BR$8),_xlfn.RANK.AVG(Summary!BH$3:BH$8,Summary!BH$3:BH$8,0)),0)</f>
        <v>0.23529411764705876</v>
      </c>
      <c r="BH69">
        <f ca="1">IFERROR(CORREL(_xlfn.RANK.AVG(Summary!$BR$3:$BR$8,Summary!$BR$3:$BR$8),_xlfn.RANK.AVG(Summary!BI$3:BI$8,Summary!BI$3:BI$8,0)),0)</f>
        <v>0</v>
      </c>
      <c r="BI69">
        <f ca="1">IFERROR(CORREL(_xlfn.RANK.AVG(Summary!$BR$3:$BR$8,Summary!$BR$3:$BR$8),_xlfn.RANK.AVG(Summary!BJ$3:BJ$8,Summary!BJ$3:BJ$8,0)),0)</f>
        <v>0</v>
      </c>
      <c r="BJ69">
        <f ca="1">IFERROR(CORREL(_xlfn.RANK.AVG(Summary!$BR$3:$BR$8,Summary!$BR$3:$BR$8),_xlfn.RANK.AVG(Summary!BK$3:BK$8,Summary!BK$3:BK$8,0)),0)</f>
        <v>0.35294117647058815</v>
      </c>
      <c r="BK69">
        <f ca="1">IFERROR(CORREL(_xlfn.RANK.AVG(Summary!$BR$3:$BR$8,Summary!$BR$3:$BR$8),_xlfn.RANK.AVG(Summary!BL$3:BL$8,Summary!BL$3:BL$8,0)),0)</f>
        <v>-0.66421116415507142</v>
      </c>
      <c r="BL69">
        <f ca="1">IFERROR(CORREL(_xlfn.RANK.AVG(Summary!$BR$3:$BR$8,Summary!$BR$3:$BR$8),_xlfn.RANK.AVG(Summary!BM$3:BM$8,Summary!BM$3:BM$8,0)),0)</f>
        <v>-0.64705882352941158</v>
      </c>
      <c r="BM69">
        <f ca="1">IFERROR(CORREL(_xlfn.RANK.AVG(Summary!$BR$3:$BR$8,Summary!$BR$3:$BR$8),_xlfn.RANK.AVG(Summary!BN$3:BN$8,Summary!BN$3:BN$8,0)),0)</f>
        <v>8.9562215103979811E-2</v>
      </c>
      <c r="BN69">
        <f ca="1">IFERROR(CORREL(_xlfn.RANK.AVG(Summary!$BR$3:$BR$8,Summary!$BR$3:$BR$8),_xlfn.RANK.AVG(Summary!BO$3:BO$8,Summary!BO$3:BO$8,0)),0)</f>
        <v>-0.23529411764705876</v>
      </c>
      <c r="BO69">
        <f ca="1">IFERROR(CORREL(_xlfn.RANK.AVG(Summary!$BR$3:$BR$8,Summary!$BR$3:$BR$8),_xlfn.RANK.AVG(Summary!BP$3:BP$8,Summary!BP$3:BP$8,0)),0)</f>
        <v>-0.76470588235294101</v>
      </c>
      <c r="BP69">
        <f ca="1">IFERROR(CORREL(_xlfn.RANK.AVG(Summary!$BR$3:$BR$8,Summary!$BR$3:$BR$8),_xlfn.RANK.AVG(Summary!BQ$3:BQ$8,Summary!BQ$3:BQ$8,0)),0)</f>
        <v>0.84016805041680576</v>
      </c>
      <c r="BQ69">
        <f ca="1">IFERROR(CORREL(_xlfn.RANK.AVG(Summary!$BR$3:$BR$8,Summary!$BR$3:$BR$8),_xlfn.RANK.AVG(Summary!BR$3:BR$8,Summary!BR$3:BR$8,0)),0)</f>
        <v>0.99999999999999989</v>
      </c>
      <c r="BR69">
        <f ca="1">IFERROR(CORREL(_xlfn.RANK.AVG(Summary!$BR$3:$BR$8,Summary!$BR$3:$BR$8),_xlfn.RANK.AVG(Summary!BS$3:BS$8,Summary!BS$3:BS$8,0)),0)</f>
        <v>-0.11764705882352938</v>
      </c>
      <c r="BS69">
        <f ca="1">IFERROR(CORREL(_xlfn.RANK.AVG(Summary!$BR$3:$BR$8,Summary!$BR$3:$BR$8),_xlfn.RANK.AVG(Summary!BT$3:BT$8,Summary!BT$3:BT$8,0)),0)</f>
        <v>0.23529411764705876</v>
      </c>
      <c r="BT69">
        <f ca="1">IFERROR(CORREL(_xlfn.RANK.AVG(Summary!$BR$3:$BR$8,Summary!$BR$3:$BR$8),_xlfn.RANK.AVG(Summary!BU$3:BU$8,Summary!BU$3:BU$8,0)),0)</f>
        <v>-5.8823529411764691E-2</v>
      </c>
      <c r="BU69">
        <f ca="1">IFERROR(CORREL(_xlfn.RANK.AVG(Summary!$BR$3:$BR$8,Summary!$BR$3:$BR$8),_xlfn.RANK.AVG(Summary!BV$3:BV$8,Summary!BV$3:BV$8,0)),0)</f>
        <v>5.8823529411764691E-2</v>
      </c>
      <c r="BV69">
        <f ca="1">IFERROR(CORREL(_xlfn.RANK.AVG(Summary!$BR$3:$BR$8,Summary!$BR$3:$BR$8),_xlfn.RANK.AVG(Summary!BW$3:BW$8,Summary!BW$3:BW$8,0)),0)</f>
        <v>0</v>
      </c>
      <c r="BW69">
        <f ca="1">IFERROR(CORREL(_xlfn.RANK.AVG(Summary!$BR$3:$BR$8,Summary!$BR$3:$BR$8),_xlfn.RANK.AVG(Summary!BX$3:BX$8,Summary!BX$3:BX$8,0)),0)</f>
        <v>5.8823529411764691E-2</v>
      </c>
      <c r="BX69">
        <f ca="1">IFERROR(CORREL(_xlfn.RANK.AVG(Summary!$BR$3:$BR$8,Summary!$BR$3:$BR$8),_xlfn.RANK.AVG(Summary!BY$3:BY$8,Summary!BY$3:BY$8,0)),0)</f>
        <v>5.8823529411764691E-2</v>
      </c>
      <c r="BY69">
        <f ca="1">IFERROR(CORREL(_xlfn.RANK.AVG(Summary!$BR$3:$BR$8,Summary!$BR$3:$BR$8),_xlfn.RANK.AVG(Summary!BZ$3:BZ$8,Summary!BZ$3:BZ$8,0)),0)</f>
        <v>0.21561438627179408</v>
      </c>
      <c r="BZ69">
        <f ca="1">IFERROR(CORREL(_xlfn.RANK.AVG(Summary!$BR$3:$BR$8,Summary!$BR$3:$BR$8),_xlfn.RANK.AVG(Summary!CA$3:CA$8,Summary!CA$3:CA$8,0)),0)</f>
        <v>-0.35294117647058815</v>
      </c>
      <c r="CA69">
        <f ca="1">IFERROR(CORREL(_xlfn.RANK.AVG(Summary!$BR$3:$BR$8,Summary!$BR$3:$BR$8),_xlfn.RANK.AVG(Summary!CB$3:CB$8,Summary!CB$3:CB$8,0)),0)</f>
        <v>0.76470588235294101</v>
      </c>
    </row>
    <row r="70" spans="1:79">
      <c r="A70" s="42" t="s">
        <v>98</v>
      </c>
      <c r="B70">
        <f ca="1">IFERROR(CORREL(_xlfn.RANK.AVG(Summary!$BS$3:$BS$8,Summary!$BS$3:$BS$8),_xlfn.RANK.AVG(Summary!C$3:C$8,Summary!C$3:C$8,0)),0)</f>
        <v>-0.80605993593581826</v>
      </c>
      <c r="C70">
        <f ca="1">IFERROR(CORREL(_xlfn.RANK.AVG(Summary!$BS$3:$BS$8,Summary!$BS$3:$BS$8),_xlfn.RANK.AVG(Summary!D$3:D$8,Summary!D$3:D$8,0)),0)</f>
        <v>-0.80605993593581826</v>
      </c>
      <c r="D70">
        <f ca="1">IFERROR(CORREL(_xlfn.RANK.AVG(Summary!$BS$3:$BS$8,Summary!$BS$3:$BS$8),_xlfn.RANK.AVG(Summary!E$3:E$8,Summary!E$3:E$8,0)),0)</f>
        <v>-0.82352941176470573</v>
      </c>
      <c r="E70">
        <f ca="1">IFERROR(CORREL(_xlfn.RANK.AVG(Summary!$BS$3:$BS$8,Summary!$BS$3:$BS$8),_xlfn.RANK.AVG(Summary!F$3:F$8,Summary!F$3:F$8,0)),0)</f>
        <v>0.11764705882352938</v>
      </c>
      <c r="F70">
        <f ca="1">IFERROR(CORREL(_xlfn.RANK.AVG(Summary!$BS$3:$BS$8,Summary!$BS$3:$BS$8),_xlfn.RANK.AVG(Summary!G$3:G$8,Summary!G$3:G$8,0)),0)</f>
        <v>-0.82352941176470573</v>
      </c>
      <c r="G70">
        <f ca="1">IFERROR(CORREL(_xlfn.RANK.AVG(Summary!$BS$3:$BS$8,Summary!$BS$3:$BS$8),_xlfn.RANK.AVG(Summary!H$3:H$8,Summary!H$3:H$8,0)),0)</f>
        <v>-0.82352941176470573</v>
      </c>
      <c r="H70">
        <f ca="1">IFERROR(CORREL(_xlfn.RANK.AVG(Summary!$BS$3:$BS$8,Summary!$BS$3:$BS$8),_xlfn.RANK.AVG(Summary!I$3:I$8,Summary!I$3:I$8,0)),0)</f>
        <v>0.64705882352941158</v>
      </c>
      <c r="I70">
        <f ca="1">IFERROR(CORREL(_xlfn.RANK.AVG(Summary!$BS$3:$BS$8,Summary!$BS$3:$BS$8),_xlfn.RANK.AVG(Summary!J$3:J$8,Summary!J$3:J$8,0)),0)</f>
        <v>-0.82352941176470573</v>
      </c>
      <c r="J70">
        <f ca="1">IFERROR(CORREL(_xlfn.RANK.AVG(Summary!$BS$3:$BS$8,Summary!$BS$3:$BS$8),_xlfn.RANK.AVG(Summary!K$3:K$8,Summary!K$3:K$8,0)),0)</f>
        <v>-0.76470588235294101</v>
      </c>
      <c r="K70">
        <f ca="1">IFERROR(CORREL(_xlfn.RANK.AVG(Summary!$BS$3:$BS$8,Summary!$BS$3:$BS$8),_xlfn.RANK.AVG(Summary!L$3:L$8,Summary!L$3:L$8,0)),0)</f>
        <v>0.64705882352941158</v>
      </c>
      <c r="L70">
        <f ca="1">IFERROR(CORREL(_xlfn.RANK.AVG(Summary!$BS$3:$BS$8,Summary!$BS$3:$BS$8),_xlfn.RANK.AVG(Summary!M$3:M$8,Summary!M$3:M$8,0)),0)</f>
        <v>-0.11764705882352938</v>
      </c>
      <c r="M70">
        <f ca="1">IFERROR(CORREL(_xlfn.RANK.AVG(Summary!$BS$3:$BS$8,Summary!$BS$3:$BS$8),_xlfn.RANK.AVG(Summary!N$3:N$8,Summary!N$3:N$8,0)),0)</f>
        <v>0.64705882352941158</v>
      </c>
      <c r="N70">
        <f ca="1">IFERROR(CORREL(_xlfn.RANK.AVG(Summary!$BS$3:$BS$8,Summary!$BS$3:$BS$8),_xlfn.RANK.AVG(Summary!O$3:O$8,Summary!O$3:O$8,0)),0)</f>
        <v>-0.13284223283101429</v>
      </c>
      <c r="O70">
        <f ca="1">IFERROR(CORREL(_xlfn.RANK.AVG(Summary!$BS$3:$BS$8,Summary!$BS$3:$BS$8),_xlfn.RANK.AVG(Summary!P$3:P$8,Summary!P$3:P$8,0)),0)</f>
        <v>-0.13284223283101429</v>
      </c>
      <c r="P70">
        <f ca="1">IFERROR(CORREL(_xlfn.RANK.AVG(Summary!$BS$3:$BS$8,Summary!$BS$3:$BS$8),_xlfn.RANK.AVG(Summary!Q$3:Q$8,Summary!Q$3:Q$8,0)),0)</f>
        <v>-0.62693550572785861</v>
      </c>
      <c r="Q70">
        <f ca="1">IFERROR(CORREL(_xlfn.RANK.AVG(Summary!$BS$3:$BS$8,Summary!$BS$3:$BS$8),_xlfn.RANK.AVG(Summary!R$3:R$8,Summary!R$3:R$8,0)),0)</f>
        <v>-0.30869745325651587</v>
      </c>
      <c r="R70">
        <f ca="1">IFERROR(CORREL(_xlfn.RANK.AVG(Summary!$BS$3:$BS$8,Summary!$BS$3:$BS$8),_xlfn.RANK.AVG(Summary!S$3:S$8,Summary!S$3:S$8,0)),0)</f>
        <v>-0.708447269178752</v>
      </c>
      <c r="S70">
        <f ca="1">IFERROR(CORREL(_xlfn.RANK.AVG(Summary!$BS$3:$BS$8,Summary!$BS$3:$BS$8),_xlfn.RANK.AVG(Summary!T$3:T$8,Summary!T$3:T$8,0)),0)</f>
        <v>-0.51449575542752646</v>
      </c>
      <c r="T70">
        <f ca="1">IFERROR(CORREL(_xlfn.RANK.AVG(Summary!$BS$3:$BS$8,Summary!$BS$3:$BS$8),_xlfn.RANK.AVG(Summary!U$3:U$8,Summary!U$3:U$8,0)),0)</f>
        <v>0.30869745325651587</v>
      </c>
      <c r="U70">
        <f ca="1">IFERROR(CORREL(_xlfn.RANK.AVG(Summary!$BS$3:$BS$8,Summary!$BS$3:$BS$8),_xlfn.RANK.AVG(Summary!V$3:V$8,Summary!V$3:V$8,0)),0)</f>
        <v>0.66421116415507142</v>
      </c>
      <c r="V70">
        <f ca="1">IFERROR(CORREL(_xlfn.RANK.AVG(Summary!$BS$3:$BS$8,Summary!$BS$3:$BS$8),_xlfn.RANK.AVG(Summary!W$3:W$8,Summary!W$3:W$8,0)),0)</f>
        <v>-0.80605993593581826</v>
      </c>
      <c r="W70">
        <f ca="1">IFERROR(CORREL(_xlfn.RANK.AVG(Summary!$BS$3:$BS$8,Summary!$BS$3:$BS$8),_xlfn.RANK.AVG(Summary!X$3:X$8,Summary!X$3:X$8,0)),0)</f>
        <v>0.64705882352941158</v>
      </c>
      <c r="X70">
        <f ca="1">IFERROR(CORREL(_xlfn.RANK.AVG(Summary!$BS$3:$BS$8,Summary!$BS$3:$BS$8),_xlfn.RANK.AVG(Summary!Y$3:Y$8,Summary!Y$3:Y$8,0)),0)</f>
        <v>0.64705882352941158</v>
      </c>
      <c r="Y70">
        <f ca="1">IFERROR(CORREL(_xlfn.RANK.AVG(Summary!$BS$3:$BS$8,Summary!$BS$3:$BS$8),_xlfn.RANK.AVG(Summary!Z$3:Z$8,Summary!Z$3:Z$8,0)),0)</f>
        <v>0.51449575542752646</v>
      </c>
      <c r="Z70">
        <f ca="1">IFERROR(CORREL(_xlfn.RANK.AVG(Summary!$BS$3:$BS$8,Summary!$BS$3:$BS$8),_xlfn.RANK.AVG(Summary!AA$3:AA$8,Summary!AA$3:AA$8,0)),0)</f>
        <v>0</v>
      </c>
      <c r="AA70">
        <f ca="1">IFERROR(CORREL(_xlfn.RANK.AVG(Summary!$BS$3:$BS$8,Summary!$BS$3:$BS$8),_xlfn.RANK.AVG(Summary!AB$3:AB$8,Summary!AB$3:AB$8,0)),0)</f>
        <v>0.77005137954212177</v>
      </c>
      <c r="AB70">
        <f ca="1">IFERROR(CORREL(_xlfn.RANK.AVG(Summary!$BS$3:$BS$8,Summary!$BS$3:$BS$8),_xlfn.RANK.AVG(Summary!AC$3:AC$8,Summary!AC$3:AC$8,0)),0)</f>
        <v>0</v>
      </c>
      <c r="AC70">
        <f ca="1">IFERROR(CORREL(_xlfn.RANK.AVG(Summary!$BS$3:$BS$8,Summary!$BS$3:$BS$8),_xlfn.RANK.AVG(Summary!AD$3:AD$8,Summary!AD$3:AD$8,0)),0)</f>
        <v>0.51449575542752646</v>
      </c>
      <c r="AD70">
        <f ca="1">IFERROR(CORREL(_xlfn.RANK.AVG(Summary!$BS$3:$BS$8,Summary!$BS$3:$BS$8),_xlfn.RANK.AVG(Summary!AE$3:AE$8,Summary!AE$3:AE$8,0)),0)</f>
        <v>-0.76470588235294101</v>
      </c>
      <c r="AE70">
        <f ca="1">IFERROR(CORREL(_xlfn.RANK.AVG(Summary!$BS$3:$BS$8,Summary!$BS$3:$BS$8),_xlfn.RANK.AVG(Summary!AF$3:AF$8,Summary!AF$3:AF$8,0)),0)</f>
        <v>0</v>
      </c>
      <c r="AF70">
        <f ca="1">IFERROR(CORREL(_xlfn.RANK.AVG(Summary!$BS$3:$BS$8,Summary!$BS$3:$BS$8),_xlfn.RANK.AVG(Summary!AG$3:AG$8,Summary!AG$3:AG$8,0)),0)</f>
        <v>-0.62693550572785861</v>
      </c>
      <c r="AG70">
        <f ca="1">IFERROR(CORREL(_xlfn.RANK.AVG(Summary!$BS$3:$BS$8,Summary!$BS$3:$BS$8),_xlfn.RANK.AVG(Summary!AH$3:AH$8,Summary!AH$3:AH$8,0)),0)</f>
        <v>0.66421116415507142</v>
      </c>
      <c r="AH70">
        <f ca="1">IFERROR(CORREL(_xlfn.RANK.AVG(Summary!$BS$3:$BS$8,Summary!$BS$3:$BS$8),_xlfn.RANK.AVG(Summary!AI$3:AI$8,Summary!AI$3:AI$8,0)),0)</f>
        <v>-0.30869745325651587</v>
      </c>
      <c r="AI70">
        <f ca="1">IFERROR(CORREL(_xlfn.RANK.AVG(Summary!$BS$3:$BS$8,Summary!$BS$3:$BS$8),_xlfn.RANK.AVG(Summary!AJ$3:AJ$8,Summary!AJ$3:AJ$8,0)),0)</f>
        <v>0.78889349165554057</v>
      </c>
      <c r="AJ70">
        <f ca="1">IFERROR(CORREL(_xlfn.RANK.AVG(Summary!$BS$3:$BS$8,Summary!$BS$3:$BS$8),_xlfn.RANK.AVG(Summary!AK$3:AK$8,Summary!AK$3:AK$8,0)),0)</f>
        <v>0</v>
      </c>
      <c r="AK70">
        <f ca="1">IFERROR(CORREL(_xlfn.RANK.AVG(Summary!$BS$3:$BS$8,Summary!$BS$3:$BS$8),_xlfn.RANK.AVG(Summary!AL$3:AL$8,Summary!AL$3:AL$8,0)),0)</f>
        <v>-0.66421116415507142</v>
      </c>
      <c r="AL70">
        <f ca="1">IFERROR(CORREL(_xlfn.RANK.AVG(Summary!$BS$3:$BS$8,Summary!$BS$3:$BS$8),_xlfn.RANK.AVG(Summary!AM$3:AM$8,Summary!AM$3:AM$8,0)),0)</f>
        <v>-0.62693550572785861</v>
      </c>
      <c r="AM70">
        <f ca="1">IFERROR(CORREL(_xlfn.RANK.AVG(Summary!$BS$3:$BS$8,Summary!$BS$3:$BS$8),_xlfn.RANK.AVG(Summary!AN$3:AN$8,Summary!AN$3:AN$8,0)),0)</f>
        <v>-0.51449575542752646</v>
      </c>
      <c r="AN70">
        <f ca="1">IFERROR(CORREL(_xlfn.RANK.AVG(Summary!$BS$3:$BS$8,Summary!$BS$3:$BS$8),_xlfn.RANK.AVG(Summary!AO$3:AO$8,Summary!AO$3:AO$8,0)),0)</f>
        <v>0</v>
      </c>
      <c r="AO70">
        <f ca="1">IFERROR(CORREL(_xlfn.RANK.AVG(Summary!$BS$3:$BS$8,Summary!$BS$3:$BS$8),_xlfn.RANK.AVG(Summary!AP$3:AP$8,Summary!AP$3:AP$8,0)),0)</f>
        <v>-0.70588235294117629</v>
      </c>
      <c r="AP70">
        <f ca="1">IFERROR(CORREL(_xlfn.RANK.AVG(Summary!$BS$3:$BS$8,Summary!$BS$3:$BS$8),_xlfn.RANK.AVG(Summary!AQ$3:AQ$8,Summary!AQ$3:AQ$8,0)),0)</f>
        <v>0</v>
      </c>
      <c r="AQ70">
        <f ca="1">IFERROR(CORREL(_xlfn.RANK.AVG(Summary!$BS$3:$BS$8,Summary!$BS$3:$BS$8),_xlfn.RANK.AVG(Summary!AR$3:AR$8,Summary!AR$3:AR$8,0)),0)</f>
        <v>-0.88235294117647045</v>
      </c>
      <c r="AR70">
        <f ca="1">IFERROR(CORREL(_xlfn.RANK.AVG(Summary!$BS$3:$BS$8,Summary!$BS$3:$BS$8),_xlfn.RANK.AVG(Summary!AS$3:AS$8,Summary!AS$3:AS$8,0)),0)</f>
        <v>0.62693550572785861</v>
      </c>
      <c r="AS70">
        <f ca="1">IFERROR(CORREL(_xlfn.RANK.AVG(Summary!$BS$3:$BS$8,Summary!$BS$3:$BS$8),_xlfn.RANK.AVG(Summary!AT$3:AT$8,Summary!AT$3:AT$8,0)),0)</f>
        <v>0</v>
      </c>
      <c r="AT70">
        <f ca="1">IFERROR(CORREL(_xlfn.RANK.AVG(Summary!$BS$3:$BS$8,Summary!$BS$3:$BS$8),_xlfn.RANK.AVG(Summary!AU$3:AU$8,Summary!AU$3:AU$8,0)),0)</f>
        <v>-0.30869745325651587</v>
      </c>
      <c r="AU70">
        <f ca="1">IFERROR(CORREL(_xlfn.RANK.AVG(Summary!$BS$3:$BS$8,Summary!$BS$3:$BS$8),_xlfn.RANK.AVG(Summary!AV$3:AV$8,Summary!AV$3:AV$8,0)),0)</f>
        <v>-0.77005137954212177</v>
      </c>
      <c r="AV70">
        <f ca="1">IFERROR(CORREL(_xlfn.RANK.AVG(Summary!$BS$3:$BS$8,Summary!$BS$3:$BS$8),_xlfn.RANK.AVG(Summary!AW$3:AW$8,Summary!AW$3:AW$8,0)),0)</f>
        <v>-0.77005137954212177</v>
      </c>
      <c r="AW70">
        <f ca="1">IFERROR(CORREL(_xlfn.RANK.AVG(Summary!$BS$3:$BS$8,Summary!$BS$3:$BS$8),_xlfn.RANK.AVG(Summary!AX$3:AX$8,Summary!AX$3:AX$8,0)),0)</f>
        <v>-0.77005137954212177</v>
      </c>
      <c r="AX70">
        <f ca="1">IFERROR(CORREL(_xlfn.RANK.AVG(Summary!$BS$3:$BS$8,Summary!$BS$3:$BS$8),_xlfn.RANK.AVG(Summary!AY$3:AY$8,Summary!AY$3:AY$8,0)),0)</f>
        <v>0.77005137954212177</v>
      </c>
      <c r="AY70">
        <f ca="1">IFERROR(CORREL(_xlfn.RANK.AVG(Summary!$BS$3:$BS$8,Summary!$BS$3:$BS$8),_xlfn.RANK.AVG(Summary!AZ$3:AZ$8,Summary!AZ$3:AZ$8,0)),0)</f>
        <v>-0.64705882352941158</v>
      </c>
      <c r="AZ70">
        <f ca="1">IFERROR(CORREL(_xlfn.RANK.AVG(Summary!$BS$3:$BS$8,Summary!$BS$3:$BS$8),_xlfn.RANK.AVG(Summary!BA$3:BA$8,Summary!BA$3:BA$8,0)),0)</f>
        <v>0</v>
      </c>
      <c r="BA70">
        <f ca="1">IFERROR(CORREL(_xlfn.RANK.AVG(Summary!$BS$3:$BS$8,Summary!$BS$3:$BS$8),_xlfn.RANK.AVG(Summary!BB$3:BB$8,Summary!BB$3:BB$8,0)),0)</f>
        <v>0.82352941176470573</v>
      </c>
      <c r="BB70">
        <f ca="1">IFERROR(CORREL(_xlfn.RANK.AVG(Summary!$BS$3:$BS$8,Summary!$BS$3:$BS$8),_xlfn.RANK.AVG(Summary!BC$3:BC$8,Summary!BC$3:BC$8,0)),0)</f>
        <v>-0.42008402520840288</v>
      </c>
      <c r="BC70">
        <f ca="1">IFERROR(CORREL(_xlfn.RANK.AVG(Summary!$BS$3:$BS$8,Summary!$BS$3:$BS$8),_xlfn.RANK.AVG(Summary!BD$3:BD$8,Summary!BD$3:BD$8,0)),0)</f>
        <v>-0.11764705882352938</v>
      </c>
      <c r="BD70">
        <f ca="1">IFERROR(CORREL(_xlfn.RANK.AVG(Summary!$BS$3:$BS$8,Summary!$BS$3:$BS$8),_xlfn.RANK.AVG(Summary!BE$3:BE$8,Summary!BE$3:BE$8,0)),0)</f>
        <v>0.64705882352941158</v>
      </c>
      <c r="BE70">
        <f ca="1">IFERROR(CORREL(_xlfn.RANK.AVG(Summary!$BS$3:$BS$8,Summary!$BS$3:$BS$8),_xlfn.RANK.AVG(Summary!BF$3:BF$8,Summary!BF$3:BF$8,0)),0)</f>
        <v>0.82352941176470573</v>
      </c>
      <c r="BF70">
        <f ca="1">IFERROR(CORREL(_xlfn.RANK.AVG(Summary!$BS$3:$BS$8,Summary!$BS$3:$BS$8),_xlfn.RANK.AVG(Summary!BG$3:BG$8,Summary!BG$3:BG$8,0)),0)</f>
        <v>0.94117647058823506</v>
      </c>
      <c r="BG70">
        <f ca="1">IFERROR(CORREL(_xlfn.RANK.AVG(Summary!$BS$3:$BS$8,Summary!$BS$3:$BS$8),_xlfn.RANK.AVG(Summary!BH$3:BH$8,Summary!BH$3:BH$8,0)),0)</f>
        <v>0.64705882352941158</v>
      </c>
      <c r="BH70">
        <f ca="1">IFERROR(CORREL(_xlfn.RANK.AVG(Summary!$BS$3:$BS$8,Summary!$BS$3:$BS$8),_xlfn.RANK.AVG(Summary!BI$3:BI$8,Summary!BI$3:BI$8,0)),0)</f>
        <v>0</v>
      </c>
      <c r="BI70">
        <f ca="1">IFERROR(CORREL(_xlfn.RANK.AVG(Summary!$BS$3:$BS$8,Summary!$BS$3:$BS$8),_xlfn.RANK.AVG(Summary!BJ$3:BJ$8,Summary!BJ$3:BJ$8,0)),0)</f>
        <v>0</v>
      </c>
      <c r="BJ70">
        <f ca="1">IFERROR(CORREL(_xlfn.RANK.AVG(Summary!$BS$3:$BS$8,Summary!$BS$3:$BS$8),_xlfn.RANK.AVG(Summary!BK$3:BK$8,Summary!BK$3:BK$8,0)),0)</f>
        <v>-0.88235294117647045</v>
      </c>
      <c r="BK70">
        <f ca="1">IFERROR(CORREL(_xlfn.RANK.AVG(Summary!$BS$3:$BS$8,Summary!$BS$3:$BS$8),_xlfn.RANK.AVG(Summary!BL$3:BL$8,Summary!BL$3:BL$8,0)),0)</f>
        <v>0.39852669849304284</v>
      </c>
      <c r="BL70">
        <f ca="1">IFERROR(CORREL(_xlfn.RANK.AVG(Summary!$BS$3:$BS$8,Summary!$BS$3:$BS$8),_xlfn.RANK.AVG(Summary!BM$3:BM$8,Summary!BM$3:BM$8,0)),0)</f>
        <v>0.82352941176470573</v>
      </c>
      <c r="BM70">
        <f ca="1">IFERROR(CORREL(_xlfn.RANK.AVG(Summary!$BS$3:$BS$8,Summary!$BS$3:$BS$8),_xlfn.RANK.AVG(Summary!BN$3:BN$8,Summary!BN$3:BN$8,0)),0)</f>
        <v>0.62693550572785861</v>
      </c>
      <c r="BN70">
        <f ca="1">IFERROR(CORREL(_xlfn.RANK.AVG(Summary!$BS$3:$BS$8,Summary!$BS$3:$BS$8),_xlfn.RANK.AVG(Summary!BO$3:BO$8,Summary!BO$3:BO$8,0)),0)</f>
        <v>0.76470588235294101</v>
      </c>
      <c r="BO70">
        <f ca="1">IFERROR(CORREL(_xlfn.RANK.AVG(Summary!$BS$3:$BS$8,Summary!$BS$3:$BS$8),_xlfn.RANK.AVG(Summary!BP$3:BP$8,Summary!BP$3:BP$8,0)),0)</f>
        <v>-0.11764705882352938</v>
      </c>
      <c r="BP70">
        <f ca="1">IFERROR(CORREL(_xlfn.RANK.AVG(Summary!$BS$3:$BS$8,Summary!$BS$3:$BS$8),_xlfn.RANK.AVG(Summary!BQ$3:BQ$8,Summary!BQ$3:BQ$8,0)),0)</f>
        <v>-0.42008402520840288</v>
      </c>
      <c r="BQ70">
        <f ca="1">IFERROR(CORREL(_xlfn.RANK.AVG(Summary!$BS$3:$BS$8,Summary!$BS$3:$BS$8),_xlfn.RANK.AVG(Summary!BR$3:BR$8,Summary!BR$3:BR$8,0)),0)</f>
        <v>-0.11764705882352938</v>
      </c>
      <c r="BR70">
        <f ca="1">IFERROR(CORREL(_xlfn.RANK.AVG(Summary!$BS$3:$BS$8,Summary!$BS$3:$BS$8),_xlfn.RANK.AVG(Summary!BS$3:BS$8,Summary!BS$3:BS$8,0)),0)</f>
        <v>0.99999999999999989</v>
      </c>
      <c r="BS70">
        <f ca="1">IFERROR(CORREL(_xlfn.RANK.AVG(Summary!$BS$3:$BS$8,Summary!$BS$3:$BS$8),_xlfn.RANK.AVG(Summary!BT$3:BT$8,Summary!BT$3:BT$8,0)),0)</f>
        <v>0.64705882352941158</v>
      </c>
      <c r="BT70">
        <f ca="1">IFERROR(CORREL(_xlfn.RANK.AVG(Summary!$BS$3:$BS$8,Summary!$BS$3:$BS$8),_xlfn.RANK.AVG(Summary!BU$3:BU$8,Summary!BU$3:BU$8,0)),0)</f>
        <v>-0.82352941176470573</v>
      </c>
      <c r="BU70">
        <f ca="1">IFERROR(CORREL(_xlfn.RANK.AVG(Summary!$BS$3:$BS$8,Summary!$BS$3:$BS$8),_xlfn.RANK.AVG(Summary!BV$3:BV$8,Summary!BV$3:BV$8,0)),0)</f>
        <v>0.11764705882352938</v>
      </c>
      <c r="BV70">
        <f ca="1">IFERROR(CORREL(_xlfn.RANK.AVG(Summary!$BS$3:$BS$8,Summary!$BS$3:$BS$8),_xlfn.RANK.AVG(Summary!BW$3:BW$8,Summary!BW$3:BW$8,0)),0)</f>
        <v>0</v>
      </c>
      <c r="BW70">
        <f ca="1">IFERROR(CORREL(_xlfn.RANK.AVG(Summary!$BS$3:$BS$8,Summary!$BS$3:$BS$8),_xlfn.RANK.AVG(Summary!BX$3:BX$8,Summary!BX$3:BX$8,0)),0)</f>
        <v>0.11764705882352938</v>
      </c>
      <c r="BX70">
        <f ca="1">IFERROR(CORREL(_xlfn.RANK.AVG(Summary!$BS$3:$BS$8,Summary!$BS$3:$BS$8),_xlfn.RANK.AVG(Summary!BY$3:BY$8,Summary!BY$3:BY$8,0)),0)</f>
        <v>0.82352941176470573</v>
      </c>
      <c r="BY70">
        <f ca="1">IFERROR(CORREL(_xlfn.RANK.AVG(Summary!$BS$3:$BS$8,Summary!$BS$3:$BS$8),_xlfn.RANK.AVG(Summary!BZ$3:BZ$8,Summary!BZ$3:BZ$8,0)),0)</f>
        <v>-0.77005137954212177</v>
      </c>
      <c r="BZ70">
        <f ca="1">IFERROR(CORREL(_xlfn.RANK.AVG(Summary!$BS$3:$BS$8,Summary!$BS$3:$BS$8),_xlfn.RANK.AVG(Summary!CA$3:CA$8,Summary!CA$3:CA$8,0)),0)</f>
        <v>-0.52941176470588225</v>
      </c>
      <c r="CA70">
        <f ca="1">IFERROR(CORREL(_xlfn.RANK.AVG(Summary!$BS$3:$BS$8,Summary!$BS$3:$BS$8),_xlfn.RANK.AVG(Summary!CB$3:CB$8,Summary!CB$3:CB$8,0)),0)</f>
        <v>-0.58823529411764697</v>
      </c>
    </row>
    <row r="71" spans="1:79">
      <c r="A71" s="4" t="s">
        <v>55</v>
      </c>
      <c r="B71">
        <f ca="1">IFERROR(CORREL(_xlfn.RANK.AVG(Summary!$BT$3:$BT$8,Summary!$BT$3:$BT$8),_xlfn.RANK.AVG(Summary!C$3:C$8,Summary!C$3:C$8,0)),0)</f>
        <v>-0.6567895774291852</v>
      </c>
      <c r="C71">
        <f ca="1">IFERROR(CORREL(_xlfn.RANK.AVG(Summary!$BT$3:$BT$8,Summary!$BT$3:$BT$8),_xlfn.RANK.AVG(Summary!D$3:D$8,Summary!D$3:D$8,0)),0)</f>
        <v>-0.6567895774291852</v>
      </c>
      <c r="D71">
        <f ca="1">IFERROR(CORREL(_xlfn.RANK.AVG(Summary!$BT$3:$BT$8,Summary!$BT$3:$BT$8),_xlfn.RANK.AVG(Summary!E$3:E$8,Summary!E$3:E$8,0)),0)</f>
        <v>-0.76470588235294101</v>
      </c>
      <c r="E71">
        <f ca="1">IFERROR(CORREL(_xlfn.RANK.AVG(Summary!$BT$3:$BT$8,Summary!$BT$3:$BT$8),_xlfn.RANK.AVG(Summary!F$3:F$8,Summary!F$3:F$8,0)),0)</f>
        <v>-0.35294117647058815</v>
      </c>
      <c r="F71">
        <f ca="1">IFERROR(CORREL(_xlfn.RANK.AVG(Summary!$BT$3:$BT$8,Summary!$BT$3:$BT$8),_xlfn.RANK.AVG(Summary!G$3:G$8,Summary!G$3:G$8,0)),0)</f>
        <v>-0.76470588235294101</v>
      </c>
      <c r="G71">
        <f ca="1">IFERROR(CORREL(_xlfn.RANK.AVG(Summary!$BT$3:$BT$8,Summary!$BT$3:$BT$8),_xlfn.RANK.AVG(Summary!H$3:H$8,Summary!H$3:H$8,0)),0)</f>
        <v>-0.76470588235294101</v>
      </c>
      <c r="H71">
        <f ca="1">IFERROR(CORREL(_xlfn.RANK.AVG(Summary!$BT$3:$BT$8,Summary!$BT$3:$BT$8),_xlfn.RANK.AVG(Summary!I$3:I$8,Summary!I$3:I$8,0)),0)</f>
        <v>0.99999999999999989</v>
      </c>
      <c r="I71">
        <f ca="1">IFERROR(CORREL(_xlfn.RANK.AVG(Summary!$BT$3:$BT$8,Summary!$BT$3:$BT$8),_xlfn.RANK.AVG(Summary!J$3:J$8,Summary!J$3:J$8,0)),0)</f>
        <v>-0.76470588235294101</v>
      </c>
      <c r="J71">
        <f ca="1">IFERROR(CORREL(_xlfn.RANK.AVG(Summary!$BT$3:$BT$8,Summary!$BT$3:$BT$8),_xlfn.RANK.AVG(Summary!K$3:K$8,Summary!K$3:K$8,0)),0)</f>
        <v>-0.52941176470588225</v>
      </c>
      <c r="K71">
        <f ca="1">IFERROR(CORREL(_xlfn.RANK.AVG(Summary!$BT$3:$BT$8,Summary!$BT$3:$BT$8),_xlfn.RANK.AVG(Summary!L$3:L$8,Summary!L$3:L$8,0)),0)</f>
        <v>0.99999999999999989</v>
      </c>
      <c r="L71">
        <f ca="1">IFERROR(CORREL(_xlfn.RANK.AVG(Summary!$BT$3:$BT$8,Summary!$BT$3:$BT$8),_xlfn.RANK.AVG(Summary!M$3:M$8,Summary!M$3:M$8,0)),0)</f>
        <v>0.35294117647058815</v>
      </c>
      <c r="M71">
        <f ca="1">IFERROR(CORREL(_xlfn.RANK.AVG(Summary!$BT$3:$BT$8,Summary!$BT$3:$BT$8),_xlfn.RANK.AVG(Summary!N$3:N$8,Summary!N$3:N$8,0)),0)</f>
        <v>0.99999999999999989</v>
      </c>
      <c r="N71">
        <f ca="1">IFERROR(CORREL(_xlfn.RANK.AVG(Summary!$BT$3:$BT$8,Summary!$BT$3:$BT$8),_xlfn.RANK.AVG(Summary!O$3:O$8,Summary!O$3:O$8,0)),0)</f>
        <v>0.13284223283101429</v>
      </c>
      <c r="O71">
        <f ca="1">IFERROR(CORREL(_xlfn.RANK.AVG(Summary!$BT$3:$BT$8,Summary!$BT$3:$BT$8),_xlfn.RANK.AVG(Summary!P$3:P$8,Summary!P$3:P$8,0)),0)</f>
        <v>0.13284223283101429</v>
      </c>
      <c r="P71">
        <f ca="1">IFERROR(CORREL(_xlfn.RANK.AVG(Summary!$BT$3:$BT$8,Summary!$BT$3:$BT$8),_xlfn.RANK.AVG(Summary!Q$3:Q$8,Summary!Q$3:Q$8,0)),0)</f>
        <v>-5.9708143402653201E-2</v>
      </c>
      <c r="Q71">
        <f ca="1">IFERROR(CORREL(_xlfn.RANK.AVG(Summary!$BT$3:$BT$8,Summary!$BT$3:$BT$8),_xlfn.RANK.AVG(Summary!R$3:R$8,Summary!R$3:R$8,0)),0)</f>
        <v>-0.54879547245602822</v>
      </c>
      <c r="R71">
        <f ca="1">IFERROR(CORREL(_xlfn.RANK.AVG(Summary!$BT$3:$BT$8,Summary!$BT$3:$BT$8),_xlfn.RANK.AVG(Summary!S$3:S$8,Summary!S$3:S$8,0)),0)</f>
        <v>-0.89325960026886109</v>
      </c>
      <c r="S71">
        <f ca="1">IFERROR(CORREL(_xlfn.RANK.AVG(Summary!$BT$3:$BT$8,Summary!$BT$3:$BT$8),_xlfn.RANK.AVG(Summary!T$3:T$8,Summary!T$3:T$8,0)),0)</f>
        <v>-0.68599434057003528</v>
      </c>
      <c r="T71">
        <f ca="1">IFERROR(CORREL(_xlfn.RANK.AVG(Summary!$BT$3:$BT$8,Summary!$BT$3:$BT$8),_xlfn.RANK.AVG(Summary!U$3:U$8,Summary!U$3:U$8,0)),0)</f>
        <v>0.54879547245602822</v>
      </c>
      <c r="U71">
        <f ca="1">IFERROR(CORREL(_xlfn.RANK.AVG(Summary!$BT$3:$BT$8,Summary!$BT$3:$BT$8),_xlfn.RANK.AVG(Summary!V$3:V$8,Summary!V$3:V$8,0)),0)</f>
        <v>0.66421116415507142</v>
      </c>
      <c r="V71">
        <f ca="1">IFERROR(CORREL(_xlfn.RANK.AVG(Summary!$BT$3:$BT$8,Summary!$BT$3:$BT$8),_xlfn.RANK.AVG(Summary!W$3:W$8,Summary!W$3:W$8,0)),0)</f>
        <v>-0.17912443020795962</v>
      </c>
      <c r="W71">
        <f ca="1">IFERROR(CORREL(_xlfn.RANK.AVG(Summary!$BT$3:$BT$8,Summary!$BT$3:$BT$8),_xlfn.RANK.AVG(Summary!X$3:X$8,Summary!X$3:X$8,0)),0)</f>
        <v>0.64705882352941158</v>
      </c>
      <c r="X71">
        <f ca="1">IFERROR(CORREL(_xlfn.RANK.AVG(Summary!$BT$3:$BT$8,Summary!$BT$3:$BT$8),_xlfn.RANK.AVG(Summary!Y$3:Y$8,Summary!Y$3:Y$8,0)),0)</f>
        <v>0.17647058823529407</v>
      </c>
      <c r="Y71">
        <f ca="1">IFERROR(CORREL(_xlfn.RANK.AVG(Summary!$BT$3:$BT$8,Summary!$BT$3:$BT$8),_xlfn.RANK.AVG(Summary!Z$3:Z$8,Summary!Z$3:Z$8,0)),0)</f>
        <v>0.68599434057003528</v>
      </c>
      <c r="Z71">
        <f ca="1">IFERROR(CORREL(_xlfn.RANK.AVG(Summary!$BT$3:$BT$8,Summary!$BT$3:$BT$8),_xlfn.RANK.AVG(Summary!AA$3:AA$8,Summary!AA$3:AA$8,0)),0)</f>
        <v>0</v>
      </c>
      <c r="AA71">
        <f ca="1">IFERROR(CORREL(_xlfn.RANK.AVG(Summary!$BT$3:$BT$8,Summary!$BT$3:$BT$8),_xlfn.RANK.AVG(Summary!AB$3:AB$8,Summary!AB$3:AB$8,0)),0)</f>
        <v>0.89325960026886109</v>
      </c>
      <c r="AB71">
        <f ca="1">IFERROR(CORREL(_xlfn.RANK.AVG(Summary!$BT$3:$BT$8,Summary!$BT$3:$BT$8),_xlfn.RANK.AVG(Summary!AC$3:AC$8,Summary!AC$3:AC$8,0)),0)</f>
        <v>0</v>
      </c>
      <c r="AC71">
        <f ca="1">IFERROR(CORREL(_xlfn.RANK.AVG(Summary!$BT$3:$BT$8,Summary!$BT$3:$BT$8),_xlfn.RANK.AVG(Summary!AD$3:AD$8,Summary!AD$3:AD$8,0)),0)</f>
        <v>0.68599434057003528</v>
      </c>
      <c r="AD71">
        <f ca="1">IFERROR(CORREL(_xlfn.RANK.AVG(Summary!$BT$3:$BT$8,Summary!$BT$3:$BT$8),_xlfn.RANK.AVG(Summary!AE$3:AE$8,Summary!AE$3:AE$8,0)),0)</f>
        <v>-5.8823529411764691E-2</v>
      </c>
      <c r="AE71">
        <f ca="1">IFERROR(CORREL(_xlfn.RANK.AVG(Summary!$BT$3:$BT$8,Summary!$BT$3:$BT$8),_xlfn.RANK.AVG(Summary!AF$3:AF$8,Summary!AF$3:AF$8,0)),0)</f>
        <v>0</v>
      </c>
      <c r="AF71">
        <f ca="1">IFERROR(CORREL(_xlfn.RANK.AVG(Summary!$BT$3:$BT$8,Summary!$BT$3:$BT$8),_xlfn.RANK.AVG(Summary!AG$3:AG$8,Summary!AG$3:AG$8,0)),0)</f>
        <v>-0.53737329062387884</v>
      </c>
      <c r="AG71">
        <f ca="1">IFERROR(CORREL(_xlfn.RANK.AVG(Summary!$BT$3:$BT$8,Summary!$BT$3:$BT$8),_xlfn.RANK.AVG(Summary!AH$3:AH$8,Summary!AH$3:AH$8,0)),0)</f>
        <v>0.66421116415507142</v>
      </c>
      <c r="AH71">
        <f ca="1">IFERROR(CORREL(_xlfn.RANK.AVG(Summary!$BT$3:$BT$8,Summary!$BT$3:$BT$8),_xlfn.RANK.AVG(Summary!AI$3:AI$8,Summary!AI$3:AI$8,0)),0)</f>
        <v>-0.54879547245602822</v>
      </c>
      <c r="AI71">
        <f ca="1">IFERROR(CORREL(_xlfn.RANK.AVG(Summary!$BT$3:$BT$8,Summary!$BT$3:$BT$8),_xlfn.RANK.AVG(Summary!AJ$3:AJ$8,Summary!AJ$3:AJ$8,0)),0)</f>
        <v>0.78889349165554057</v>
      </c>
      <c r="AJ71">
        <f ca="1">IFERROR(CORREL(_xlfn.RANK.AVG(Summary!$BT$3:$BT$8,Summary!$BT$3:$BT$8),_xlfn.RANK.AVG(Summary!AK$3:AK$8,Summary!AK$3:AK$8,0)),0)</f>
        <v>0</v>
      </c>
      <c r="AK71">
        <f ca="1">IFERROR(CORREL(_xlfn.RANK.AVG(Summary!$BT$3:$BT$8,Summary!$BT$3:$BT$8),_xlfn.RANK.AVG(Summary!AL$3:AL$8,Summary!AL$3:AL$8,0)),0)</f>
        <v>-0.66421116415507142</v>
      </c>
      <c r="AL71">
        <f ca="1">IFERROR(CORREL(_xlfn.RANK.AVG(Summary!$BT$3:$BT$8,Summary!$BT$3:$BT$8),_xlfn.RANK.AVG(Summary!AM$3:AM$8,Summary!AM$3:AM$8,0)),0)</f>
        <v>-5.9708143402653201E-2</v>
      </c>
      <c r="AM71">
        <f ca="1">IFERROR(CORREL(_xlfn.RANK.AVG(Summary!$BT$3:$BT$8,Summary!$BT$3:$BT$8),_xlfn.RANK.AVG(Summary!AN$3:AN$8,Summary!AN$3:AN$8,0)),0)</f>
        <v>-0.68599434057003528</v>
      </c>
      <c r="AN71">
        <f ca="1">IFERROR(CORREL(_xlfn.RANK.AVG(Summary!$BT$3:$BT$8,Summary!$BT$3:$BT$8),_xlfn.RANK.AVG(Summary!AO$3:AO$8,Summary!AO$3:AO$8,0)),0)</f>
        <v>0</v>
      </c>
      <c r="AO71">
        <f ca="1">IFERROR(CORREL(_xlfn.RANK.AVG(Summary!$BT$3:$BT$8,Summary!$BT$3:$BT$8),_xlfn.RANK.AVG(Summary!AP$3:AP$8,Summary!AP$3:AP$8,0)),0)</f>
        <v>-0.64705882352941158</v>
      </c>
      <c r="AP71">
        <f ca="1">IFERROR(CORREL(_xlfn.RANK.AVG(Summary!$BT$3:$BT$8,Summary!$BT$3:$BT$8),_xlfn.RANK.AVG(Summary!AQ$3:AQ$8,Summary!AQ$3:AQ$8,0)),0)</f>
        <v>0</v>
      </c>
      <c r="AQ71">
        <f ca="1">IFERROR(CORREL(_xlfn.RANK.AVG(Summary!$BT$3:$BT$8,Summary!$BT$3:$BT$8),_xlfn.RANK.AVG(Summary!AR$3:AR$8,Summary!AR$3:AR$8,0)),0)</f>
        <v>-0.76470588235294101</v>
      </c>
      <c r="AR71">
        <f ca="1">IFERROR(CORREL(_xlfn.RANK.AVG(Summary!$BT$3:$BT$8,Summary!$BT$3:$BT$8),_xlfn.RANK.AVG(Summary!AS$3:AS$8,Summary!AS$3:AS$8,0)),0)</f>
        <v>5.9708143402653201E-2</v>
      </c>
      <c r="AS71">
        <f ca="1">IFERROR(CORREL(_xlfn.RANK.AVG(Summary!$BT$3:$BT$8,Summary!$BT$3:$BT$8),_xlfn.RANK.AVG(Summary!AT$3:AT$8,Summary!AT$3:AT$8,0)),0)</f>
        <v>0</v>
      </c>
      <c r="AT71">
        <f ca="1">IFERROR(CORREL(_xlfn.RANK.AVG(Summary!$BT$3:$BT$8,Summary!$BT$3:$BT$8),_xlfn.RANK.AVG(Summary!AU$3:AU$8,Summary!AU$3:AU$8,0)),0)</f>
        <v>-0.54879547245602822</v>
      </c>
      <c r="AU71">
        <f ca="1">IFERROR(CORREL(_xlfn.RANK.AVG(Summary!$BT$3:$BT$8,Summary!$BT$3:$BT$8),_xlfn.RANK.AVG(Summary!AV$3:AV$8,Summary!AV$3:AV$8,0)),0)</f>
        <v>-0.89325960026886109</v>
      </c>
      <c r="AV71">
        <f ca="1">IFERROR(CORREL(_xlfn.RANK.AVG(Summary!$BT$3:$BT$8,Summary!$BT$3:$BT$8),_xlfn.RANK.AVG(Summary!AW$3:AW$8,Summary!AW$3:AW$8,0)),0)</f>
        <v>-0.89325960026886109</v>
      </c>
      <c r="AW71">
        <f ca="1">IFERROR(CORREL(_xlfn.RANK.AVG(Summary!$BT$3:$BT$8,Summary!$BT$3:$BT$8),_xlfn.RANK.AVG(Summary!AX$3:AX$8,Summary!AX$3:AX$8,0)),0)</f>
        <v>-0.89325960026886109</v>
      </c>
      <c r="AX71">
        <f ca="1">IFERROR(CORREL(_xlfn.RANK.AVG(Summary!$BT$3:$BT$8,Summary!$BT$3:$BT$8),_xlfn.RANK.AVG(Summary!AY$3:AY$8,Summary!AY$3:AY$8,0)),0)</f>
        <v>0.89325960026886109</v>
      </c>
      <c r="AY71">
        <f ca="1">IFERROR(CORREL(_xlfn.RANK.AVG(Summary!$BT$3:$BT$8,Summary!$BT$3:$BT$8),_xlfn.RANK.AVG(Summary!AZ$3:AZ$8,Summary!AZ$3:AZ$8,0)),0)</f>
        <v>-0.99999999999999989</v>
      </c>
      <c r="AZ71">
        <f ca="1">IFERROR(CORREL(_xlfn.RANK.AVG(Summary!$BT$3:$BT$8,Summary!$BT$3:$BT$8),_xlfn.RANK.AVG(Summary!BA$3:BA$8,Summary!BA$3:BA$8,0)),0)</f>
        <v>0</v>
      </c>
      <c r="BA71">
        <f ca="1">IFERROR(CORREL(_xlfn.RANK.AVG(Summary!$BT$3:$BT$8,Summary!$BT$3:$BT$8),_xlfn.RANK.AVG(Summary!BB$3:BB$8,Summary!BB$3:BB$8,0)),0)</f>
        <v>0.76470588235294101</v>
      </c>
      <c r="BB71">
        <f ca="1">IFERROR(CORREL(_xlfn.RANK.AVG(Summary!$BT$3:$BT$8,Summary!$BT$3:$BT$8),_xlfn.RANK.AVG(Summary!BC$3:BC$8,Summary!BC$3:BC$8,0)),0)</f>
        <v>0.21004201260420144</v>
      </c>
      <c r="BC71">
        <f ca="1">IFERROR(CORREL(_xlfn.RANK.AVG(Summary!$BT$3:$BT$8,Summary!$BT$3:$BT$8),_xlfn.RANK.AVG(Summary!BD$3:BD$8,Summary!BD$3:BD$8,0)),0)</f>
        <v>0.23529411764705876</v>
      </c>
      <c r="BD71">
        <f ca="1">IFERROR(CORREL(_xlfn.RANK.AVG(Summary!$BT$3:$BT$8,Summary!$BT$3:$BT$8),_xlfn.RANK.AVG(Summary!BE$3:BE$8,Summary!BE$3:BE$8,0)),0)</f>
        <v>0.17647058823529407</v>
      </c>
      <c r="BE71">
        <f ca="1">IFERROR(CORREL(_xlfn.RANK.AVG(Summary!$BT$3:$BT$8,Summary!$BT$3:$BT$8),_xlfn.RANK.AVG(Summary!BF$3:BF$8,Summary!BF$3:BF$8,0)),0)</f>
        <v>0.29411764705882348</v>
      </c>
      <c r="BF71">
        <f ca="1">IFERROR(CORREL(_xlfn.RANK.AVG(Summary!$BT$3:$BT$8,Summary!$BT$3:$BT$8),_xlfn.RANK.AVG(Summary!BG$3:BG$8,Summary!BG$3:BG$8,0)),0)</f>
        <v>0.82352941176470573</v>
      </c>
      <c r="BG71">
        <f ca="1">IFERROR(CORREL(_xlfn.RANK.AVG(Summary!$BT$3:$BT$8,Summary!$BT$3:$BT$8),_xlfn.RANK.AVG(Summary!BH$3:BH$8,Summary!BH$3:BH$8,0)),0)</f>
        <v>0.99999999999999989</v>
      </c>
      <c r="BH71">
        <f ca="1">IFERROR(CORREL(_xlfn.RANK.AVG(Summary!$BT$3:$BT$8,Summary!$BT$3:$BT$8),_xlfn.RANK.AVG(Summary!BI$3:BI$8,Summary!BI$3:BI$8,0)),0)</f>
        <v>0</v>
      </c>
      <c r="BI71">
        <f ca="1">IFERROR(CORREL(_xlfn.RANK.AVG(Summary!$BT$3:$BT$8,Summary!$BT$3:$BT$8),_xlfn.RANK.AVG(Summary!BJ$3:BJ$8,Summary!BJ$3:BJ$8,0)),0)</f>
        <v>0</v>
      </c>
      <c r="BJ71">
        <f ca="1">IFERROR(CORREL(_xlfn.RANK.AVG(Summary!$BT$3:$BT$8,Summary!$BT$3:$BT$8),_xlfn.RANK.AVG(Summary!BK$3:BK$8,Summary!BK$3:BK$8,0)),0)</f>
        <v>-0.76470588235294101</v>
      </c>
      <c r="BK71">
        <f ca="1">IFERROR(CORREL(_xlfn.RANK.AVG(Summary!$BT$3:$BT$8,Summary!$BT$3:$BT$8),_xlfn.RANK.AVG(Summary!BL$3:BL$8,Summary!BL$3:BL$8,0)),0)</f>
        <v>0.39852669849304284</v>
      </c>
      <c r="BL71">
        <f ca="1">IFERROR(CORREL(_xlfn.RANK.AVG(Summary!$BT$3:$BT$8,Summary!$BT$3:$BT$8),_xlfn.RANK.AVG(Summary!BM$3:BM$8,Summary!BM$3:BM$8,0)),0)</f>
        <v>0.29411764705882348</v>
      </c>
      <c r="BM71">
        <f ca="1">IFERROR(CORREL(_xlfn.RANK.AVG(Summary!$BT$3:$BT$8,Summary!$BT$3:$BT$8),_xlfn.RANK.AVG(Summary!BN$3:BN$8,Summary!BN$3:BN$8,0)),0)</f>
        <v>0.98518436614377791</v>
      </c>
      <c r="BN71">
        <f ca="1">IFERROR(CORREL(_xlfn.RANK.AVG(Summary!$BT$3:$BT$8,Summary!$BT$3:$BT$8),_xlfn.RANK.AVG(Summary!BO$3:BO$8,Summary!BO$3:BO$8,0)),0)</f>
        <v>0.41176470588235287</v>
      </c>
      <c r="BO71">
        <f ca="1">IFERROR(CORREL(_xlfn.RANK.AVG(Summary!$BT$3:$BT$8,Summary!$BT$3:$BT$8),_xlfn.RANK.AVG(Summary!BP$3:BP$8,Summary!BP$3:BP$8,0)),0)</f>
        <v>-0.64705882352941158</v>
      </c>
      <c r="BP71">
        <f ca="1">IFERROR(CORREL(_xlfn.RANK.AVG(Summary!$BT$3:$BT$8,Summary!$BT$3:$BT$8),_xlfn.RANK.AVG(Summary!BQ$3:BQ$8,Summary!BQ$3:BQ$8,0)),0)</f>
        <v>0.21004201260420144</v>
      </c>
      <c r="BQ71">
        <f ca="1">IFERROR(CORREL(_xlfn.RANK.AVG(Summary!$BT$3:$BT$8,Summary!$BT$3:$BT$8),_xlfn.RANK.AVG(Summary!BR$3:BR$8,Summary!BR$3:BR$8,0)),0)</f>
        <v>0.23529411764705876</v>
      </c>
      <c r="BR71">
        <f ca="1">IFERROR(CORREL(_xlfn.RANK.AVG(Summary!$BT$3:$BT$8,Summary!$BT$3:$BT$8),_xlfn.RANK.AVG(Summary!BS$3:BS$8,Summary!BS$3:BS$8,0)),0)</f>
        <v>0.64705882352941158</v>
      </c>
      <c r="BS71">
        <f ca="1">IFERROR(CORREL(_xlfn.RANK.AVG(Summary!$BT$3:$BT$8,Summary!$BT$3:$BT$8),_xlfn.RANK.AVG(Summary!BT$3:BT$8,Summary!BT$3:BT$8,0)),0)</f>
        <v>0.99999999999999989</v>
      </c>
      <c r="BT71">
        <f ca="1">IFERROR(CORREL(_xlfn.RANK.AVG(Summary!$BT$3:$BT$8,Summary!$BT$3:$BT$8),_xlfn.RANK.AVG(Summary!BU$3:BU$8,Summary!BU$3:BU$8,0)),0)</f>
        <v>-0.76470588235294101</v>
      </c>
      <c r="BU71">
        <f ca="1">IFERROR(CORREL(_xlfn.RANK.AVG(Summary!$BT$3:$BT$8,Summary!$BT$3:$BT$8),_xlfn.RANK.AVG(Summary!BV$3:BV$8,Summary!BV$3:BV$8,0)),0)</f>
        <v>-0.35294117647058815</v>
      </c>
      <c r="BV71">
        <f ca="1">IFERROR(CORREL(_xlfn.RANK.AVG(Summary!$BT$3:$BT$8,Summary!$BT$3:$BT$8),_xlfn.RANK.AVG(Summary!BW$3:BW$8,Summary!BW$3:BW$8,0)),0)</f>
        <v>0</v>
      </c>
      <c r="BW71">
        <f ca="1">IFERROR(CORREL(_xlfn.RANK.AVG(Summary!$BT$3:$BT$8,Summary!$BT$3:$BT$8),_xlfn.RANK.AVG(Summary!BX$3:BX$8,Summary!BX$3:BX$8,0)),0)</f>
        <v>-0.35294117647058815</v>
      </c>
      <c r="BX71">
        <f ca="1">IFERROR(CORREL(_xlfn.RANK.AVG(Summary!$BT$3:$BT$8,Summary!$BT$3:$BT$8),_xlfn.RANK.AVG(Summary!BY$3:BY$8,Summary!BY$3:BY$8,0)),0)</f>
        <v>0.76470588235294101</v>
      </c>
      <c r="BY71">
        <f ca="1">IFERROR(CORREL(_xlfn.RANK.AVG(Summary!$BT$3:$BT$8,Summary!$BT$3:$BT$8),_xlfn.RANK.AVG(Summary!BZ$3:BZ$8,Summary!BZ$3:BZ$8,0)),0)</f>
        <v>-0.89325960026886109</v>
      </c>
      <c r="BZ71">
        <f ca="1">IFERROR(CORREL(_xlfn.RANK.AVG(Summary!$BT$3:$BT$8,Summary!$BT$3:$BT$8),_xlfn.RANK.AVG(Summary!CA$3:CA$8,Summary!CA$3:CA$8,0)),0)</f>
        <v>-0.94117647058823506</v>
      </c>
      <c r="CA71">
        <f ca="1">IFERROR(CORREL(_xlfn.RANK.AVG(Summary!$BT$3:$BT$8,Summary!$BT$3:$BT$8),_xlfn.RANK.AVG(Summary!CB$3:CB$8,Summary!CB$3:CB$8,0)),0)</f>
        <v>-0.35294117647058815</v>
      </c>
    </row>
    <row r="72" spans="1:79">
      <c r="A72" s="4" t="s">
        <v>56</v>
      </c>
      <c r="B72">
        <f ca="1">IFERROR(CORREL(_xlfn.RANK.AVG(Summary!$BU$3:$BU$8,Summary!$BU$3:$BU$8),_xlfn.RANK.AVG(Summary!C$3:C$8,Summary!C$3:C$8,0)),0)</f>
        <v>0.98518436614377791</v>
      </c>
      <c r="C72">
        <f ca="1">IFERROR(CORREL(_xlfn.RANK.AVG(Summary!$BU$3:$BU$8,Summary!$BU$3:$BU$8),_xlfn.RANK.AVG(Summary!D$3:D$8,Summary!D$3:D$8,0)),0)</f>
        <v>0.98518436614377791</v>
      </c>
      <c r="D72">
        <f ca="1">IFERROR(CORREL(_xlfn.RANK.AVG(Summary!$BU$3:$BU$8,Summary!$BU$3:$BU$8),_xlfn.RANK.AVG(Summary!E$3:E$8,Summary!E$3:E$8,0)),0)</f>
        <v>0.99999999999999989</v>
      </c>
      <c r="E72">
        <f ca="1">IFERROR(CORREL(_xlfn.RANK.AVG(Summary!$BU$3:$BU$8,Summary!$BU$3:$BU$8),_xlfn.RANK.AVG(Summary!F$3:F$8,Summary!F$3:F$8,0)),0)</f>
        <v>-0.29411764705882348</v>
      </c>
      <c r="F72">
        <f ca="1">IFERROR(CORREL(_xlfn.RANK.AVG(Summary!$BU$3:$BU$8,Summary!$BU$3:$BU$8),_xlfn.RANK.AVG(Summary!G$3:G$8,Summary!G$3:G$8,0)),0)</f>
        <v>0.99999999999999989</v>
      </c>
      <c r="G72">
        <f ca="1">IFERROR(CORREL(_xlfn.RANK.AVG(Summary!$BU$3:$BU$8,Summary!$BU$3:$BU$8),_xlfn.RANK.AVG(Summary!H$3:H$8,Summary!H$3:H$8,0)),0)</f>
        <v>0.99999999999999989</v>
      </c>
      <c r="H72">
        <f ca="1">IFERROR(CORREL(_xlfn.RANK.AVG(Summary!$BU$3:$BU$8,Summary!$BU$3:$BU$8),_xlfn.RANK.AVG(Summary!I$3:I$8,Summary!I$3:I$8,0)),0)</f>
        <v>-0.76470588235294101</v>
      </c>
      <c r="I72">
        <f ca="1">IFERROR(CORREL(_xlfn.RANK.AVG(Summary!$BU$3:$BU$8,Summary!$BU$3:$BU$8),_xlfn.RANK.AVG(Summary!J$3:J$8,Summary!J$3:J$8,0)),0)</f>
        <v>0.99999999999999989</v>
      </c>
      <c r="J72">
        <f ca="1">IFERROR(CORREL(_xlfn.RANK.AVG(Summary!$BU$3:$BU$8,Summary!$BU$3:$BU$8),_xlfn.RANK.AVG(Summary!K$3:K$8,Summary!K$3:K$8,0)),0)</f>
        <v>0.94117647058823506</v>
      </c>
      <c r="K72">
        <f ca="1">IFERROR(CORREL(_xlfn.RANK.AVG(Summary!$BU$3:$BU$8,Summary!$BU$3:$BU$8),_xlfn.RANK.AVG(Summary!L$3:L$8,Summary!L$3:L$8,0)),0)</f>
        <v>-0.76470588235294101</v>
      </c>
      <c r="L72">
        <f ca="1">IFERROR(CORREL(_xlfn.RANK.AVG(Summary!$BU$3:$BU$8,Summary!$BU$3:$BU$8),_xlfn.RANK.AVG(Summary!M$3:M$8,Summary!M$3:M$8,0)),0)</f>
        <v>0.29411764705882348</v>
      </c>
      <c r="M72">
        <f ca="1">IFERROR(CORREL(_xlfn.RANK.AVG(Summary!$BU$3:$BU$8,Summary!$BU$3:$BU$8),_xlfn.RANK.AVG(Summary!N$3:N$8,Summary!N$3:N$8,0)),0)</f>
        <v>-0.76470588235294101</v>
      </c>
      <c r="N72">
        <f ca="1">IFERROR(CORREL(_xlfn.RANK.AVG(Summary!$BU$3:$BU$8,Summary!$BU$3:$BU$8),_xlfn.RANK.AVG(Summary!O$3:O$8,Summary!O$3:O$8,0)),0)</f>
        <v>-0.39852669849304284</v>
      </c>
      <c r="O72">
        <f ca="1">IFERROR(CORREL(_xlfn.RANK.AVG(Summary!$BU$3:$BU$8,Summary!$BU$3:$BU$8),_xlfn.RANK.AVG(Summary!P$3:P$8,Summary!P$3:P$8,0)),0)</f>
        <v>-0.39852669849304284</v>
      </c>
      <c r="P72">
        <f ca="1">IFERROR(CORREL(_xlfn.RANK.AVG(Summary!$BU$3:$BU$8,Summary!$BU$3:$BU$8),_xlfn.RANK.AVG(Summary!Q$3:Q$8,Summary!Q$3:Q$8,0)),0)</f>
        <v>0.44781107551989907</v>
      </c>
      <c r="Q72">
        <f ca="1">IFERROR(CORREL(_xlfn.RANK.AVG(Summary!$BU$3:$BU$8,Summary!$BU$3:$BU$8),_xlfn.RANK.AVG(Summary!R$3:R$8,Summary!R$3:R$8,0)),0)</f>
        <v>0.78889349165554057</v>
      </c>
      <c r="R72">
        <f ca="1">IFERROR(CORREL(_xlfn.RANK.AVG(Summary!$BU$3:$BU$8,Summary!$BU$3:$BU$8),_xlfn.RANK.AVG(Summary!S$3:S$8,Summary!S$3:S$8,0)),0)</f>
        <v>0.95486371063223097</v>
      </c>
      <c r="S72">
        <f ca="1">IFERROR(CORREL(_xlfn.RANK.AVG(Summary!$BU$3:$BU$8,Summary!$BU$3:$BU$8),_xlfn.RANK.AVG(Summary!T$3:T$8,Summary!T$3:T$8,0)),0)</f>
        <v>0.85749292571254421</v>
      </c>
      <c r="T72">
        <f ca="1">IFERROR(CORREL(_xlfn.RANK.AVG(Summary!$BU$3:$BU$8,Summary!$BU$3:$BU$8),_xlfn.RANK.AVG(Summary!U$3:U$8,Summary!U$3:U$8,0)),0)</f>
        <v>-0.78889349165554057</v>
      </c>
      <c r="U72">
        <f ca="1">IFERROR(CORREL(_xlfn.RANK.AVG(Summary!$BU$3:$BU$8,Summary!$BU$3:$BU$8),_xlfn.RANK.AVG(Summary!V$3:V$8,Summary!V$3:V$8,0)),0)</f>
        <v>-0.66421116415507142</v>
      </c>
      <c r="V72">
        <f ca="1">IFERROR(CORREL(_xlfn.RANK.AVG(Summary!$BU$3:$BU$8,Summary!$BU$3:$BU$8),_xlfn.RANK.AVG(Summary!W$3:W$8,Summary!W$3:W$8,0)),0)</f>
        <v>0.50751921892255225</v>
      </c>
      <c r="W72">
        <f ca="1">IFERROR(CORREL(_xlfn.RANK.AVG(Summary!$BU$3:$BU$8,Summary!$BU$3:$BU$8),_xlfn.RANK.AVG(Summary!X$3:X$8,Summary!X$3:X$8,0)),0)</f>
        <v>-0.94117647058823506</v>
      </c>
      <c r="X72">
        <f ca="1">IFERROR(CORREL(_xlfn.RANK.AVG(Summary!$BU$3:$BU$8,Summary!$BU$3:$BU$8),_xlfn.RANK.AVG(Summary!Y$3:Y$8,Summary!Y$3:Y$8,0)),0)</f>
        <v>-0.47058823529411753</v>
      </c>
      <c r="Y72">
        <f ca="1">IFERROR(CORREL(_xlfn.RANK.AVG(Summary!$BU$3:$BU$8,Summary!$BU$3:$BU$8),_xlfn.RANK.AVG(Summary!Z$3:Z$8,Summary!Z$3:Z$8,0)),0)</f>
        <v>-0.85749292571254421</v>
      </c>
      <c r="Z72">
        <f ca="1">IFERROR(CORREL(_xlfn.RANK.AVG(Summary!$BU$3:$BU$8,Summary!$BU$3:$BU$8),_xlfn.RANK.AVG(Summary!AA$3:AA$8,Summary!AA$3:AA$8,0)),0)</f>
        <v>0</v>
      </c>
      <c r="AA72">
        <f ca="1">IFERROR(CORREL(_xlfn.RANK.AVG(Summary!$BU$3:$BU$8,Summary!$BU$3:$BU$8),_xlfn.RANK.AVG(Summary!AB$3:AB$8,Summary!AB$3:AB$8,0)),0)</f>
        <v>-0.77005137954212177</v>
      </c>
      <c r="AB72">
        <f ca="1">IFERROR(CORREL(_xlfn.RANK.AVG(Summary!$BU$3:$BU$8,Summary!$BU$3:$BU$8),_xlfn.RANK.AVG(Summary!AC$3:AC$8,Summary!AC$3:AC$8,0)),0)</f>
        <v>0</v>
      </c>
      <c r="AC72">
        <f ca="1">IFERROR(CORREL(_xlfn.RANK.AVG(Summary!$BU$3:$BU$8,Summary!$BU$3:$BU$8),_xlfn.RANK.AVG(Summary!AD$3:AD$8,Summary!AD$3:AD$8,0)),0)</f>
        <v>-0.85749292571254421</v>
      </c>
      <c r="AD72">
        <f ca="1">IFERROR(CORREL(_xlfn.RANK.AVG(Summary!$BU$3:$BU$8,Summary!$BU$3:$BU$8),_xlfn.RANK.AVG(Summary!AE$3:AE$8,Summary!AE$3:AE$8,0)),0)</f>
        <v>0.47058823529411753</v>
      </c>
      <c r="AE72">
        <f ca="1">IFERROR(CORREL(_xlfn.RANK.AVG(Summary!$BU$3:$BU$8,Summary!$BU$3:$BU$8),_xlfn.RANK.AVG(Summary!AF$3:AF$8,Summary!AF$3:AF$8,0)),0)</f>
        <v>0</v>
      </c>
      <c r="AF72">
        <f ca="1">IFERROR(CORREL(_xlfn.RANK.AVG(Summary!$BU$3:$BU$8,Summary!$BU$3:$BU$8),_xlfn.RANK.AVG(Summary!AG$3:AG$8,Summary!AG$3:AG$8,0)),0)</f>
        <v>0.92547622274112473</v>
      </c>
      <c r="AG72">
        <f ca="1">IFERROR(CORREL(_xlfn.RANK.AVG(Summary!$BU$3:$BU$8,Summary!$BU$3:$BU$8),_xlfn.RANK.AVG(Summary!AH$3:AH$8,Summary!AH$3:AH$8,0)),0)</f>
        <v>-0.66421116415507142</v>
      </c>
      <c r="AH72">
        <f ca="1">IFERROR(CORREL(_xlfn.RANK.AVG(Summary!$BU$3:$BU$8,Summary!$BU$3:$BU$8),_xlfn.RANK.AVG(Summary!AI$3:AI$8,Summary!AI$3:AI$8,0)),0)</f>
        <v>0.78889349165554057</v>
      </c>
      <c r="AI72">
        <f ca="1">IFERROR(CORREL(_xlfn.RANK.AVG(Summary!$BU$3:$BU$8,Summary!$BU$3:$BU$8),_xlfn.RANK.AVG(Summary!AJ$3:AJ$8,Summary!AJ$3:AJ$8,0)),0)</f>
        <v>-0.54879547245602822</v>
      </c>
      <c r="AJ72">
        <f ca="1">IFERROR(CORREL(_xlfn.RANK.AVG(Summary!$BU$3:$BU$8,Summary!$BU$3:$BU$8),_xlfn.RANK.AVG(Summary!AK$3:AK$8,Summary!AK$3:AK$8,0)),0)</f>
        <v>0</v>
      </c>
      <c r="AK72">
        <f ca="1">IFERROR(CORREL(_xlfn.RANK.AVG(Summary!$BU$3:$BU$8,Summary!$BU$3:$BU$8),_xlfn.RANK.AVG(Summary!AL$3:AL$8,Summary!AL$3:AL$8,0)),0)</f>
        <v>0.66421116415507142</v>
      </c>
      <c r="AL72">
        <f ca="1">IFERROR(CORREL(_xlfn.RANK.AVG(Summary!$BU$3:$BU$8,Summary!$BU$3:$BU$8),_xlfn.RANK.AVG(Summary!AM$3:AM$8,Summary!AM$3:AM$8,0)),0)</f>
        <v>0.44781107551989907</v>
      </c>
      <c r="AM72">
        <f ca="1">IFERROR(CORREL(_xlfn.RANK.AVG(Summary!$BU$3:$BU$8,Summary!$BU$3:$BU$8),_xlfn.RANK.AVG(Summary!AN$3:AN$8,Summary!AN$3:AN$8,0)),0)</f>
        <v>0.85749292571254421</v>
      </c>
      <c r="AN72">
        <f ca="1">IFERROR(CORREL(_xlfn.RANK.AVG(Summary!$BU$3:$BU$8,Summary!$BU$3:$BU$8),_xlfn.RANK.AVG(Summary!AO$3:AO$8,Summary!AO$3:AO$8,0)),0)</f>
        <v>0</v>
      </c>
      <c r="AO72">
        <f ca="1">IFERROR(CORREL(_xlfn.RANK.AVG(Summary!$BU$3:$BU$8,Summary!$BU$3:$BU$8),_xlfn.RANK.AVG(Summary!AP$3:AP$8,Summary!AP$3:AP$8,0)),0)</f>
        <v>0.76470588235294101</v>
      </c>
      <c r="AP72">
        <f ca="1">IFERROR(CORREL(_xlfn.RANK.AVG(Summary!$BU$3:$BU$8,Summary!$BU$3:$BU$8),_xlfn.RANK.AVG(Summary!AQ$3:AQ$8,Summary!AQ$3:AQ$8,0)),0)</f>
        <v>0</v>
      </c>
      <c r="AQ72">
        <f ca="1">IFERROR(CORREL(_xlfn.RANK.AVG(Summary!$BU$3:$BU$8,Summary!$BU$3:$BU$8),_xlfn.RANK.AVG(Summary!AR$3:AR$8,Summary!AR$3:AR$8,0)),0)</f>
        <v>0.82352941176470573</v>
      </c>
      <c r="AR72">
        <f ca="1">IFERROR(CORREL(_xlfn.RANK.AVG(Summary!$BU$3:$BU$8,Summary!$BU$3:$BU$8),_xlfn.RANK.AVG(Summary!AS$3:AS$8,Summary!AS$3:AS$8,0)),0)</f>
        <v>-0.44781107551989907</v>
      </c>
      <c r="AS72">
        <f ca="1">IFERROR(CORREL(_xlfn.RANK.AVG(Summary!$BU$3:$BU$8,Summary!$BU$3:$BU$8),_xlfn.RANK.AVG(Summary!AT$3:AT$8,Summary!AT$3:AT$8,0)),0)</f>
        <v>0</v>
      </c>
      <c r="AT72">
        <f ca="1">IFERROR(CORREL(_xlfn.RANK.AVG(Summary!$BU$3:$BU$8,Summary!$BU$3:$BU$8),_xlfn.RANK.AVG(Summary!AU$3:AU$8,Summary!AU$3:AU$8,0)),0)</f>
        <v>0.78889349165554057</v>
      </c>
      <c r="AU72">
        <f ca="1">IFERROR(CORREL(_xlfn.RANK.AVG(Summary!$BU$3:$BU$8,Summary!$BU$3:$BU$8),_xlfn.RANK.AVG(Summary!AV$3:AV$8,Summary!AV$3:AV$8,0)),0)</f>
        <v>0.77005137954212177</v>
      </c>
      <c r="AV72">
        <f ca="1">IFERROR(CORREL(_xlfn.RANK.AVG(Summary!$BU$3:$BU$8,Summary!$BU$3:$BU$8),_xlfn.RANK.AVG(Summary!AW$3:AW$8,Summary!AW$3:AW$8,0)),0)</f>
        <v>0.77005137954212177</v>
      </c>
      <c r="AW72">
        <f ca="1">IFERROR(CORREL(_xlfn.RANK.AVG(Summary!$BU$3:$BU$8,Summary!$BU$3:$BU$8),_xlfn.RANK.AVG(Summary!AX$3:AX$8,Summary!AX$3:AX$8,0)),0)</f>
        <v>0.77005137954212177</v>
      </c>
      <c r="AX72">
        <f ca="1">IFERROR(CORREL(_xlfn.RANK.AVG(Summary!$BU$3:$BU$8,Summary!$BU$3:$BU$8),_xlfn.RANK.AVG(Summary!AY$3:AY$8,Summary!AY$3:AY$8,0)),0)</f>
        <v>-0.77005137954212177</v>
      </c>
      <c r="AY72">
        <f ca="1">IFERROR(CORREL(_xlfn.RANK.AVG(Summary!$BU$3:$BU$8,Summary!$BU$3:$BU$8),_xlfn.RANK.AVG(Summary!AZ$3:AZ$8,Summary!AZ$3:AZ$8,0)),0)</f>
        <v>0.76470588235294101</v>
      </c>
      <c r="AZ72">
        <f ca="1">IFERROR(CORREL(_xlfn.RANK.AVG(Summary!$BU$3:$BU$8,Summary!$BU$3:$BU$8),_xlfn.RANK.AVG(Summary!BA$3:BA$8,Summary!BA$3:BA$8,0)),0)</f>
        <v>0</v>
      </c>
      <c r="BA72">
        <f ca="1">IFERROR(CORREL(_xlfn.RANK.AVG(Summary!$BU$3:$BU$8,Summary!$BU$3:$BU$8),_xlfn.RANK.AVG(Summary!BB$3:BB$8,Summary!BB$3:BB$8,0)),0)</f>
        <v>-0.99999999999999989</v>
      </c>
      <c r="BB72">
        <f ca="1">IFERROR(CORREL(_xlfn.RANK.AVG(Summary!$BU$3:$BU$8,Summary!$BU$3:$BU$8),_xlfn.RANK.AVG(Summary!BC$3:BC$8,Summary!BC$3:BC$8,0)),0)</f>
        <v>0</v>
      </c>
      <c r="BC72">
        <f ca="1">IFERROR(CORREL(_xlfn.RANK.AVG(Summary!$BU$3:$BU$8,Summary!$BU$3:$BU$8),_xlfn.RANK.AVG(Summary!BD$3:BD$8,Summary!BD$3:BD$8,0)),0)</f>
        <v>-5.8823529411764691E-2</v>
      </c>
      <c r="BD72">
        <f ca="1">IFERROR(CORREL(_xlfn.RANK.AVG(Summary!$BU$3:$BU$8,Summary!$BU$3:$BU$8),_xlfn.RANK.AVG(Summary!BE$3:BE$8,Summary!BE$3:BE$8,0)),0)</f>
        <v>-0.47058823529411753</v>
      </c>
      <c r="BE72">
        <f ca="1">IFERROR(CORREL(_xlfn.RANK.AVG(Summary!$BU$3:$BU$8,Summary!$BU$3:$BU$8),_xlfn.RANK.AVG(Summary!BF$3:BF$8,Summary!BF$3:BF$8,0)),0)</f>
        <v>-0.52941176470588225</v>
      </c>
      <c r="BF72">
        <f ca="1">IFERROR(CORREL(_xlfn.RANK.AVG(Summary!$BU$3:$BU$8,Summary!$BU$3:$BU$8),_xlfn.RANK.AVG(Summary!BG$3:BG$8,Summary!BG$3:BG$8,0)),0)</f>
        <v>-0.94117647058823506</v>
      </c>
      <c r="BG72">
        <f ca="1">IFERROR(CORREL(_xlfn.RANK.AVG(Summary!$BU$3:$BU$8,Summary!$BU$3:$BU$8),_xlfn.RANK.AVG(Summary!BH$3:BH$8,Summary!BH$3:BH$8,0)),0)</f>
        <v>-0.76470588235294101</v>
      </c>
      <c r="BH72">
        <f ca="1">IFERROR(CORREL(_xlfn.RANK.AVG(Summary!$BU$3:$BU$8,Summary!$BU$3:$BU$8),_xlfn.RANK.AVG(Summary!BI$3:BI$8,Summary!BI$3:BI$8,0)),0)</f>
        <v>0</v>
      </c>
      <c r="BI72">
        <f ca="1">IFERROR(CORREL(_xlfn.RANK.AVG(Summary!$BU$3:$BU$8,Summary!$BU$3:$BU$8),_xlfn.RANK.AVG(Summary!BJ$3:BJ$8,Summary!BJ$3:BJ$8,0)),0)</f>
        <v>0</v>
      </c>
      <c r="BJ72">
        <f ca="1">IFERROR(CORREL(_xlfn.RANK.AVG(Summary!$BU$3:$BU$8,Summary!$BU$3:$BU$8),_xlfn.RANK.AVG(Summary!BK$3:BK$8,Summary!BK$3:BK$8,0)),0)</f>
        <v>0.82352941176470573</v>
      </c>
      <c r="BK72">
        <f ca="1">IFERROR(CORREL(_xlfn.RANK.AVG(Summary!$BU$3:$BU$8,Summary!$BU$3:$BU$8),_xlfn.RANK.AVG(Summary!BL$3:BL$8,Summary!BL$3:BL$8,0)),0)</f>
        <v>-0.13284223283101429</v>
      </c>
      <c r="BL72">
        <f ca="1">IFERROR(CORREL(_xlfn.RANK.AVG(Summary!$BU$3:$BU$8,Summary!$BU$3:$BU$8),_xlfn.RANK.AVG(Summary!BM$3:BM$8,Summary!BM$3:BM$8,0)),0)</f>
        <v>-0.52941176470588225</v>
      </c>
      <c r="BM72">
        <f ca="1">IFERROR(CORREL(_xlfn.RANK.AVG(Summary!$BU$3:$BU$8,Summary!$BU$3:$BU$8),_xlfn.RANK.AVG(Summary!BN$3:BN$8,Summary!BN$3:BN$8,0)),0)</f>
        <v>-0.71649772083183849</v>
      </c>
      <c r="BN72">
        <f ca="1">IFERROR(CORREL(_xlfn.RANK.AVG(Summary!$BU$3:$BU$8,Summary!$BU$3:$BU$8),_xlfn.RANK.AVG(Summary!BO$3:BO$8,Summary!BO$3:BO$8,0)),0)</f>
        <v>-0.29411764705882348</v>
      </c>
      <c r="BO72">
        <f ca="1">IFERROR(CORREL(_xlfn.RANK.AVG(Summary!$BU$3:$BU$8,Summary!$BU$3:$BU$8),_xlfn.RANK.AVG(Summary!BP$3:BP$8,Summary!BP$3:BP$8,0)),0)</f>
        <v>0.52941176470588225</v>
      </c>
      <c r="BP72">
        <f ca="1">IFERROR(CORREL(_xlfn.RANK.AVG(Summary!$BU$3:$BU$8,Summary!$BU$3:$BU$8),_xlfn.RANK.AVG(Summary!BQ$3:BQ$8,Summary!BQ$3:BQ$8,0)),0)</f>
        <v>0</v>
      </c>
      <c r="BQ72">
        <f ca="1">IFERROR(CORREL(_xlfn.RANK.AVG(Summary!$BU$3:$BU$8,Summary!$BU$3:$BU$8),_xlfn.RANK.AVG(Summary!BR$3:BR$8,Summary!BR$3:BR$8,0)),0)</f>
        <v>-5.8823529411764691E-2</v>
      </c>
      <c r="BR72">
        <f ca="1">IFERROR(CORREL(_xlfn.RANK.AVG(Summary!$BU$3:$BU$8,Summary!$BU$3:$BU$8),_xlfn.RANK.AVG(Summary!BS$3:BS$8,Summary!BS$3:BS$8,0)),0)</f>
        <v>-0.82352941176470573</v>
      </c>
      <c r="BS72">
        <f ca="1">IFERROR(CORREL(_xlfn.RANK.AVG(Summary!$BU$3:$BU$8,Summary!$BU$3:$BU$8),_xlfn.RANK.AVG(Summary!BT$3:BT$8,Summary!BT$3:BT$8,0)),0)</f>
        <v>-0.76470588235294101</v>
      </c>
      <c r="BT72">
        <f ca="1">IFERROR(CORREL(_xlfn.RANK.AVG(Summary!$BU$3:$BU$8,Summary!$BU$3:$BU$8),_xlfn.RANK.AVG(Summary!BU$3:BU$8,Summary!BU$3:BU$8,0)),0)</f>
        <v>0.99999999999999989</v>
      </c>
      <c r="BU72">
        <f ca="1">IFERROR(CORREL(_xlfn.RANK.AVG(Summary!$BU$3:$BU$8,Summary!$BU$3:$BU$8),_xlfn.RANK.AVG(Summary!BV$3:BV$8,Summary!BV$3:BV$8,0)),0)</f>
        <v>-0.29411764705882348</v>
      </c>
      <c r="BV72">
        <f ca="1">IFERROR(CORREL(_xlfn.RANK.AVG(Summary!$BU$3:$BU$8,Summary!$BU$3:$BU$8),_xlfn.RANK.AVG(Summary!BW$3:BW$8,Summary!BW$3:BW$8,0)),0)</f>
        <v>0</v>
      </c>
      <c r="BW72">
        <f ca="1">IFERROR(CORREL(_xlfn.RANK.AVG(Summary!$BU$3:$BU$8,Summary!$BU$3:$BU$8),_xlfn.RANK.AVG(Summary!BX$3:BX$8,Summary!BX$3:BX$8,0)),0)</f>
        <v>-0.29411764705882348</v>
      </c>
      <c r="BX72">
        <f ca="1">IFERROR(CORREL(_xlfn.RANK.AVG(Summary!$BU$3:$BU$8,Summary!$BU$3:$BU$8),_xlfn.RANK.AVG(Summary!BY$3:BY$8,Summary!BY$3:BY$8,0)),0)</f>
        <v>-0.99999999999999989</v>
      </c>
      <c r="BY72">
        <f ca="1">IFERROR(CORREL(_xlfn.RANK.AVG(Summary!$BU$3:$BU$8,Summary!$BU$3:$BU$8),_xlfn.RANK.AVG(Summary!BZ$3:BZ$8,Summary!BZ$3:BZ$8,0)),0)</f>
        <v>0.77005137954212177</v>
      </c>
      <c r="BZ72">
        <f ca="1">IFERROR(CORREL(_xlfn.RANK.AVG(Summary!$BU$3:$BU$8,Summary!$BU$3:$BU$8),_xlfn.RANK.AVG(Summary!CA$3:CA$8,Summary!CA$3:CA$8,0)),0)</f>
        <v>0.82352941176470573</v>
      </c>
      <c r="CA72">
        <f ca="1">IFERROR(CORREL(_xlfn.RANK.AVG(Summary!$BU$3:$BU$8,Summary!$BU$3:$BU$8),_xlfn.RANK.AVG(Summary!CB$3:CB$8,Summary!CB$3:CB$8,0)),0)</f>
        <v>0.58823529411764697</v>
      </c>
    </row>
    <row r="73" spans="1:79">
      <c r="A73" s="4" t="s">
        <v>57</v>
      </c>
      <c r="B73">
        <f ca="1">IFERROR(CORREL(_xlfn.RANK.AVG(Summary!$BV$3:$BV$8,Summary!$BV$3:$BV$8),_xlfn.RANK.AVG(Summary!C$3:C$8,Summary!C$3:C$8,0)),0)</f>
        <v>-0.44781107551989907</v>
      </c>
      <c r="C73">
        <f ca="1">IFERROR(CORREL(_xlfn.RANK.AVG(Summary!$BV$3:$BV$8,Summary!$BV$3:$BV$8),_xlfn.RANK.AVG(Summary!D$3:D$8,Summary!D$3:D$8,0)),0)</f>
        <v>-0.44781107551989907</v>
      </c>
      <c r="D73">
        <f ca="1">IFERROR(CORREL(_xlfn.RANK.AVG(Summary!$BV$3:$BV$8,Summary!$BV$3:$BV$8),_xlfn.RANK.AVG(Summary!E$3:E$8,Summary!E$3:E$8,0)),0)</f>
        <v>-0.29411764705882348</v>
      </c>
      <c r="E73">
        <f ca="1">IFERROR(CORREL(_xlfn.RANK.AVG(Summary!$BV$3:$BV$8,Summary!$BV$3:$BV$8),_xlfn.RANK.AVG(Summary!F$3:F$8,Summary!F$3:F$8,0)),0)</f>
        <v>0.99999999999999989</v>
      </c>
      <c r="F73">
        <f ca="1">IFERROR(CORREL(_xlfn.RANK.AVG(Summary!$BV$3:$BV$8,Summary!$BV$3:$BV$8),_xlfn.RANK.AVG(Summary!G$3:G$8,Summary!G$3:G$8,0)),0)</f>
        <v>-0.29411764705882348</v>
      </c>
      <c r="G73">
        <f ca="1">IFERROR(CORREL(_xlfn.RANK.AVG(Summary!$BV$3:$BV$8,Summary!$BV$3:$BV$8),_xlfn.RANK.AVG(Summary!H$3:H$8,Summary!H$3:H$8,0)),0)</f>
        <v>-0.29411764705882348</v>
      </c>
      <c r="H73">
        <f ca="1">IFERROR(CORREL(_xlfn.RANK.AVG(Summary!$BV$3:$BV$8,Summary!$BV$3:$BV$8),_xlfn.RANK.AVG(Summary!I$3:I$8,Summary!I$3:I$8,0)),0)</f>
        <v>-0.35294117647058815</v>
      </c>
      <c r="I73">
        <f ca="1">IFERROR(CORREL(_xlfn.RANK.AVG(Summary!$BV$3:$BV$8,Summary!$BV$3:$BV$8),_xlfn.RANK.AVG(Summary!J$3:J$8,Summary!J$3:J$8,0)),0)</f>
        <v>-0.29411764705882348</v>
      </c>
      <c r="J73">
        <f ca="1">IFERROR(CORREL(_xlfn.RANK.AVG(Summary!$BV$3:$BV$8,Summary!$BV$3:$BV$8),_xlfn.RANK.AVG(Summary!K$3:K$8,Summary!K$3:K$8,0)),0)</f>
        <v>-0.58823529411764697</v>
      </c>
      <c r="K73">
        <f ca="1">IFERROR(CORREL(_xlfn.RANK.AVG(Summary!$BV$3:$BV$8,Summary!$BV$3:$BV$8),_xlfn.RANK.AVG(Summary!L$3:L$8,Summary!L$3:L$8,0)),0)</f>
        <v>-0.35294117647058815</v>
      </c>
      <c r="L73">
        <f ca="1">IFERROR(CORREL(_xlfn.RANK.AVG(Summary!$BV$3:$BV$8,Summary!$BV$3:$BV$8),_xlfn.RANK.AVG(Summary!M$3:M$8,Summary!M$3:M$8,0)),0)</f>
        <v>-0.99999999999999989</v>
      </c>
      <c r="M73">
        <f ca="1">IFERROR(CORREL(_xlfn.RANK.AVG(Summary!$BV$3:$BV$8,Summary!$BV$3:$BV$8),_xlfn.RANK.AVG(Summary!N$3:N$8,Summary!N$3:N$8,0)),0)</f>
        <v>-0.35294117647058815</v>
      </c>
      <c r="N73">
        <f ca="1">IFERROR(CORREL(_xlfn.RANK.AVG(Summary!$BV$3:$BV$8,Summary!$BV$3:$BV$8),_xlfn.RANK.AVG(Summary!O$3:O$8,Summary!O$3:O$8,0)),0)</f>
        <v>0.39852669849304284</v>
      </c>
      <c r="O73">
        <f ca="1">IFERROR(CORREL(_xlfn.RANK.AVG(Summary!$BV$3:$BV$8,Summary!$BV$3:$BV$8),_xlfn.RANK.AVG(Summary!P$3:P$8,Summary!P$3:P$8,0)),0)</f>
        <v>0.39852669849304284</v>
      </c>
      <c r="P73">
        <f ca="1">IFERROR(CORREL(_xlfn.RANK.AVG(Summary!$BV$3:$BV$8,Summary!$BV$3:$BV$8),_xlfn.RANK.AVG(Summary!Q$3:Q$8,Summary!Q$3:Q$8,0)),0)</f>
        <v>-0.26868664531193942</v>
      </c>
      <c r="Q73">
        <f ca="1">IFERROR(CORREL(_xlfn.RANK.AVG(Summary!$BV$3:$BV$8,Summary!$BV$3:$BV$8),_xlfn.RANK.AVG(Summary!R$3:R$8,Summary!R$3:R$8,0)),0)</f>
        <v>-0.44589632137052287</v>
      </c>
      <c r="R73">
        <f ca="1">IFERROR(CORREL(_xlfn.RANK.AVG(Summary!$BV$3:$BV$8,Summary!$BV$3:$BV$8),_xlfn.RANK.AVG(Summary!S$3:S$8,Summary!S$3:S$8,0)),0)</f>
        <v>-9.2406165545054597E-2</v>
      </c>
      <c r="S73">
        <f ca="1">IFERROR(CORREL(_xlfn.RANK.AVG(Summary!$BV$3:$BV$8,Summary!$BV$3:$BV$8),_xlfn.RANK.AVG(Summary!T$3:T$8,Summary!T$3:T$8,0)),0)</f>
        <v>-0.3772968873135194</v>
      </c>
      <c r="T73">
        <f ca="1">IFERROR(CORREL(_xlfn.RANK.AVG(Summary!$BV$3:$BV$8,Summary!$BV$3:$BV$8),_xlfn.RANK.AVG(Summary!U$3:U$8,Summary!U$3:U$8,0)),0)</f>
        <v>0.44589632137052287</v>
      </c>
      <c r="U73">
        <f ca="1">IFERROR(CORREL(_xlfn.RANK.AVG(Summary!$BV$3:$BV$8,Summary!$BV$3:$BV$8),_xlfn.RANK.AVG(Summary!V$3:V$8,Summary!V$3:V$8,0)),0)</f>
        <v>0.13284223283101429</v>
      </c>
      <c r="V73">
        <f ca="1">IFERROR(CORREL(_xlfn.RANK.AVG(Summary!$BV$3:$BV$8,Summary!$BV$3:$BV$8),_xlfn.RANK.AVG(Summary!W$3:W$8,Summary!W$3:W$8,0)),0)</f>
        <v>-0.20897850190928624</v>
      </c>
      <c r="W73">
        <f ca="1">IFERROR(CORREL(_xlfn.RANK.AVG(Summary!$BV$3:$BV$8,Summary!$BV$3:$BV$8),_xlfn.RANK.AVG(Summary!X$3:X$8,Summary!X$3:X$8,0)),0)</f>
        <v>0.35294117647058815</v>
      </c>
      <c r="X73">
        <f ca="1">IFERROR(CORREL(_xlfn.RANK.AVG(Summary!$BV$3:$BV$8,Summary!$BV$3:$BV$8),_xlfn.RANK.AVG(Summary!Y$3:Y$8,Summary!Y$3:Y$8,0)),0)</f>
        <v>0.11764705882352938</v>
      </c>
      <c r="Y73">
        <f ca="1">IFERROR(CORREL(_xlfn.RANK.AVG(Summary!$BV$3:$BV$8,Summary!$BV$3:$BV$8),_xlfn.RANK.AVG(Summary!Z$3:Z$8,Summary!Z$3:Z$8,0)),0)</f>
        <v>0.3772968873135194</v>
      </c>
      <c r="Z73">
        <f ca="1">IFERROR(CORREL(_xlfn.RANK.AVG(Summary!$BV$3:$BV$8,Summary!$BV$3:$BV$8),_xlfn.RANK.AVG(Summary!AA$3:AA$8,Summary!AA$3:AA$8,0)),0)</f>
        <v>0</v>
      </c>
      <c r="AA73">
        <f ca="1">IFERROR(CORREL(_xlfn.RANK.AVG(Summary!$BV$3:$BV$8,Summary!$BV$3:$BV$8),_xlfn.RANK.AVG(Summary!AB$3:AB$8,Summary!AB$3:AB$8,0)),0)</f>
        <v>-0.3388226069985335</v>
      </c>
      <c r="AB73">
        <f ca="1">IFERROR(CORREL(_xlfn.RANK.AVG(Summary!$BV$3:$BV$8,Summary!$BV$3:$BV$8),_xlfn.RANK.AVG(Summary!AC$3:AC$8,Summary!AC$3:AC$8,0)),0)</f>
        <v>0</v>
      </c>
      <c r="AC73">
        <f ca="1">IFERROR(CORREL(_xlfn.RANK.AVG(Summary!$BV$3:$BV$8,Summary!$BV$3:$BV$8),_xlfn.RANK.AVG(Summary!AD$3:AD$8,Summary!AD$3:AD$8,0)),0)</f>
        <v>0.3772968873135194</v>
      </c>
      <c r="AD73">
        <f ca="1">IFERROR(CORREL(_xlfn.RANK.AVG(Summary!$BV$3:$BV$8,Summary!$BV$3:$BV$8),_xlfn.RANK.AVG(Summary!AE$3:AE$8,Summary!AE$3:AE$8,0)),0)</f>
        <v>-0.35294117647058815</v>
      </c>
      <c r="AE73">
        <f ca="1">IFERROR(CORREL(_xlfn.RANK.AVG(Summary!$BV$3:$BV$8,Summary!$BV$3:$BV$8),_xlfn.RANK.AVG(Summary!AF$3:AF$8,Summary!AF$3:AF$8,0)),0)</f>
        <v>0</v>
      </c>
      <c r="AF73">
        <f ca="1">IFERROR(CORREL(_xlfn.RANK.AVG(Summary!$BV$3:$BV$8,Summary!$BV$3:$BV$8),_xlfn.RANK.AVG(Summary!AG$3:AG$8,Summary!AG$3:AG$8,0)),0)</f>
        <v>-0.50751921892255225</v>
      </c>
      <c r="AG73">
        <f ca="1">IFERROR(CORREL(_xlfn.RANK.AVG(Summary!$BV$3:$BV$8,Summary!$BV$3:$BV$8),_xlfn.RANK.AVG(Summary!AH$3:AH$8,Summary!AH$3:AH$8,0)),0)</f>
        <v>0.13284223283101429</v>
      </c>
      <c r="AH73">
        <f ca="1">IFERROR(CORREL(_xlfn.RANK.AVG(Summary!$BV$3:$BV$8,Summary!$BV$3:$BV$8),_xlfn.RANK.AVG(Summary!AI$3:AI$8,Summary!AI$3:AI$8,0)),0)</f>
        <v>-0.44589632137052287</v>
      </c>
      <c r="AI73">
        <f ca="1">IFERROR(CORREL(_xlfn.RANK.AVG(Summary!$BV$3:$BV$8,Summary!$BV$3:$BV$8),_xlfn.RANK.AVG(Summary!AJ$3:AJ$8,Summary!AJ$3:AJ$8,0)),0)</f>
        <v>-0.51449575542752646</v>
      </c>
      <c r="AJ73">
        <f ca="1">IFERROR(CORREL(_xlfn.RANK.AVG(Summary!$BV$3:$BV$8,Summary!$BV$3:$BV$8),_xlfn.RANK.AVG(Summary!AK$3:AK$8,Summary!AK$3:AK$8,0)),0)</f>
        <v>0</v>
      </c>
      <c r="AK73">
        <f ca="1">IFERROR(CORREL(_xlfn.RANK.AVG(Summary!$BV$3:$BV$8,Summary!$BV$3:$BV$8),_xlfn.RANK.AVG(Summary!AL$3:AL$8,Summary!AL$3:AL$8,0)),0)</f>
        <v>-0.13284223283101429</v>
      </c>
      <c r="AL73">
        <f ca="1">IFERROR(CORREL(_xlfn.RANK.AVG(Summary!$BV$3:$BV$8,Summary!$BV$3:$BV$8),_xlfn.RANK.AVG(Summary!AM$3:AM$8,Summary!AM$3:AM$8,0)),0)</f>
        <v>-0.26868664531193942</v>
      </c>
      <c r="AM73">
        <f ca="1">IFERROR(CORREL(_xlfn.RANK.AVG(Summary!$BV$3:$BV$8,Summary!$BV$3:$BV$8),_xlfn.RANK.AVG(Summary!AN$3:AN$8,Summary!AN$3:AN$8,0)),0)</f>
        <v>-0.3772968873135194</v>
      </c>
      <c r="AN73">
        <f ca="1">IFERROR(CORREL(_xlfn.RANK.AVG(Summary!$BV$3:$BV$8,Summary!$BV$3:$BV$8),_xlfn.RANK.AVG(Summary!AO$3:AO$8,Summary!AO$3:AO$8,0)),0)</f>
        <v>0</v>
      </c>
      <c r="AO73">
        <f ca="1">IFERROR(CORREL(_xlfn.RANK.AVG(Summary!$BV$3:$BV$8,Summary!$BV$3:$BV$8),_xlfn.RANK.AVG(Summary!AP$3:AP$8,Summary!AP$3:AP$8,0)),0)</f>
        <v>5.8823529411764691E-2</v>
      </c>
      <c r="AP73">
        <f ca="1">IFERROR(CORREL(_xlfn.RANK.AVG(Summary!$BV$3:$BV$8,Summary!$BV$3:$BV$8),_xlfn.RANK.AVG(Summary!AQ$3:AQ$8,Summary!AQ$3:AQ$8,0)),0)</f>
        <v>0</v>
      </c>
      <c r="AQ73">
        <f ca="1">IFERROR(CORREL(_xlfn.RANK.AVG(Summary!$BV$3:$BV$8,Summary!$BV$3:$BV$8),_xlfn.RANK.AVG(Summary!AR$3:AR$8,Summary!AR$3:AR$8,0)),0)</f>
        <v>0.11764705882352938</v>
      </c>
      <c r="AR73">
        <f ca="1">IFERROR(CORREL(_xlfn.RANK.AVG(Summary!$BV$3:$BV$8,Summary!$BV$3:$BV$8),_xlfn.RANK.AVG(Summary!AS$3:AS$8,Summary!AS$3:AS$8,0)),0)</f>
        <v>0.26868664531193942</v>
      </c>
      <c r="AS73">
        <f ca="1">IFERROR(CORREL(_xlfn.RANK.AVG(Summary!$BV$3:$BV$8,Summary!$BV$3:$BV$8),_xlfn.RANK.AVG(Summary!AT$3:AT$8,Summary!AT$3:AT$8,0)),0)</f>
        <v>0</v>
      </c>
      <c r="AT73">
        <f ca="1">IFERROR(CORREL(_xlfn.RANK.AVG(Summary!$BV$3:$BV$8,Summary!$BV$3:$BV$8),_xlfn.RANK.AVG(Summary!AU$3:AU$8,Summary!AU$3:AU$8,0)),0)</f>
        <v>-0.44589632137052287</v>
      </c>
      <c r="AU73">
        <f ca="1">IFERROR(CORREL(_xlfn.RANK.AVG(Summary!$BV$3:$BV$8,Summary!$BV$3:$BV$8),_xlfn.RANK.AVG(Summary!AV$3:AV$8,Summary!AV$3:AV$8,0)),0)</f>
        <v>0.3388226069985335</v>
      </c>
      <c r="AV73">
        <f ca="1">IFERROR(CORREL(_xlfn.RANK.AVG(Summary!$BV$3:$BV$8,Summary!$BV$3:$BV$8),_xlfn.RANK.AVG(Summary!AW$3:AW$8,Summary!AW$3:AW$8,0)),0)</f>
        <v>0.3388226069985335</v>
      </c>
      <c r="AW73">
        <f ca="1">IFERROR(CORREL(_xlfn.RANK.AVG(Summary!$BV$3:$BV$8,Summary!$BV$3:$BV$8),_xlfn.RANK.AVG(Summary!AX$3:AX$8,Summary!AX$3:AX$8,0)),0)</f>
        <v>0.3388226069985335</v>
      </c>
      <c r="AX73">
        <f ca="1">IFERROR(CORREL(_xlfn.RANK.AVG(Summary!$BV$3:$BV$8,Summary!$BV$3:$BV$8),_xlfn.RANK.AVG(Summary!AY$3:AY$8,Summary!AY$3:AY$8,0)),0)</f>
        <v>-0.3388226069985335</v>
      </c>
      <c r="AY73">
        <f ca="1">IFERROR(CORREL(_xlfn.RANK.AVG(Summary!$BV$3:$BV$8,Summary!$BV$3:$BV$8),_xlfn.RANK.AVG(Summary!AZ$3:AZ$8,Summary!AZ$3:AZ$8,0)),0)</f>
        <v>0.35294117647058815</v>
      </c>
      <c r="AZ73">
        <f ca="1">IFERROR(CORREL(_xlfn.RANK.AVG(Summary!$BV$3:$BV$8,Summary!$BV$3:$BV$8),_xlfn.RANK.AVG(Summary!BA$3:BA$8,Summary!BA$3:BA$8,0)),0)</f>
        <v>0</v>
      </c>
      <c r="BA73">
        <f ca="1">IFERROR(CORREL(_xlfn.RANK.AVG(Summary!$BV$3:$BV$8,Summary!$BV$3:$BV$8),_xlfn.RANK.AVG(Summary!BB$3:BB$8,Summary!BB$3:BB$8,0)),0)</f>
        <v>0.29411764705882348</v>
      </c>
      <c r="BB73">
        <f ca="1">IFERROR(CORREL(_xlfn.RANK.AVG(Summary!$BV$3:$BV$8,Summary!$BV$3:$BV$8),_xlfn.RANK.AVG(Summary!BC$3:BC$8,Summary!BC$3:BC$8,0)),0)</f>
        <v>0</v>
      </c>
      <c r="BC73">
        <f ca="1">IFERROR(CORREL(_xlfn.RANK.AVG(Summary!$BV$3:$BV$8,Summary!$BV$3:$BV$8),_xlfn.RANK.AVG(Summary!BD$3:BD$8,Summary!BD$3:BD$8,0)),0)</f>
        <v>5.8823529411764691E-2</v>
      </c>
      <c r="BD73">
        <f ca="1">IFERROR(CORREL(_xlfn.RANK.AVG(Summary!$BV$3:$BV$8,Summary!$BV$3:$BV$8),_xlfn.RANK.AVG(Summary!BE$3:BE$8,Summary!BE$3:BE$8,0)),0)</f>
        <v>0.11764705882352938</v>
      </c>
      <c r="BE73">
        <f ca="1">IFERROR(CORREL(_xlfn.RANK.AVG(Summary!$BV$3:$BV$8,Summary!$BV$3:$BV$8),_xlfn.RANK.AVG(Summary!BF$3:BF$8,Summary!BF$3:BF$8,0)),0)</f>
        <v>5.8823529411764691E-2</v>
      </c>
      <c r="BF73">
        <f ca="1">IFERROR(CORREL(_xlfn.RANK.AVG(Summary!$BV$3:$BV$8,Summary!$BV$3:$BV$8),_xlfn.RANK.AVG(Summary!BG$3:BG$8,Summary!BG$3:BG$8,0)),0)</f>
        <v>5.8823529411764691E-2</v>
      </c>
      <c r="BG73">
        <f ca="1">IFERROR(CORREL(_xlfn.RANK.AVG(Summary!$BV$3:$BV$8,Summary!$BV$3:$BV$8),_xlfn.RANK.AVG(Summary!BH$3:BH$8,Summary!BH$3:BH$8,0)),0)</f>
        <v>-0.35294117647058815</v>
      </c>
      <c r="BH73">
        <f ca="1">IFERROR(CORREL(_xlfn.RANK.AVG(Summary!$BV$3:$BV$8,Summary!$BV$3:$BV$8),_xlfn.RANK.AVG(Summary!BI$3:BI$8,Summary!BI$3:BI$8,0)),0)</f>
        <v>0</v>
      </c>
      <c r="BI73">
        <f ca="1">IFERROR(CORREL(_xlfn.RANK.AVG(Summary!$BV$3:$BV$8,Summary!$BV$3:$BV$8),_xlfn.RANK.AVG(Summary!BJ$3:BJ$8,Summary!BJ$3:BJ$8,0)),0)</f>
        <v>0</v>
      </c>
      <c r="BJ73">
        <f ca="1">IFERROR(CORREL(_xlfn.RANK.AVG(Summary!$BV$3:$BV$8,Summary!$BV$3:$BV$8),_xlfn.RANK.AVG(Summary!BK$3:BK$8,Summary!BK$3:BK$8,0)),0)</f>
        <v>0.11764705882352938</v>
      </c>
      <c r="BK73">
        <f ca="1">IFERROR(CORREL(_xlfn.RANK.AVG(Summary!$BV$3:$BV$8,Summary!$BV$3:$BV$8),_xlfn.RANK.AVG(Summary!BL$3:BL$8,Summary!BL$3:BL$8,0)),0)</f>
        <v>-0.66421116415507142</v>
      </c>
      <c r="BL73">
        <f ca="1">IFERROR(CORREL(_xlfn.RANK.AVG(Summary!$BV$3:$BV$8,Summary!$BV$3:$BV$8),_xlfn.RANK.AVG(Summary!BM$3:BM$8,Summary!BM$3:BM$8,0)),0)</f>
        <v>5.8823529411764691E-2</v>
      </c>
      <c r="BM73">
        <f ca="1">IFERROR(CORREL(_xlfn.RANK.AVG(Summary!$BV$3:$BV$8,Summary!$BV$3:$BV$8),_xlfn.RANK.AVG(Summary!BN$3:BN$8,Summary!BN$3:BN$8,0)),0)</f>
        <v>-0.44781107551989907</v>
      </c>
      <c r="BN73">
        <f ca="1">IFERROR(CORREL(_xlfn.RANK.AVG(Summary!$BV$3:$BV$8,Summary!$BV$3:$BV$8),_xlfn.RANK.AVG(Summary!BO$3:BO$8,Summary!BO$3:BO$8,0)),0)</f>
        <v>-0.35294117647058815</v>
      </c>
      <c r="BO73">
        <f ca="1">IFERROR(CORREL(_xlfn.RANK.AVG(Summary!$BV$3:$BV$8,Summary!$BV$3:$BV$8),_xlfn.RANK.AVG(Summary!BP$3:BP$8,Summary!BP$3:BP$8,0)),0)</f>
        <v>-5.8823529411764691E-2</v>
      </c>
      <c r="BP73">
        <f ca="1">IFERROR(CORREL(_xlfn.RANK.AVG(Summary!$BV$3:$BV$8,Summary!$BV$3:$BV$8),_xlfn.RANK.AVG(Summary!BQ$3:BQ$8,Summary!BQ$3:BQ$8,0)),0)</f>
        <v>0</v>
      </c>
      <c r="BQ73">
        <f ca="1">IFERROR(CORREL(_xlfn.RANK.AVG(Summary!$BV$3:$BV$8,Summary!$BV$3:$BV$8),_xlfn.RANK.AVG(Summary!BR$3:BR$8,Summary!BR$3:BR$8,0)),0)</f>
        <v>5.8823529411764691E-2</v>
      </c>
      <c r="BR73">
        <f ca="1">IFERROR(CORREL(_xlfn.RANK.AVG(Summary!$BV$3:$BV$8,Summary!$BV$3:$BV$8),_xlfn.RANK.AVG(Summary!BS$3:BS$8,Summary!BS$3:BS$8,0)),0)</f>
        <v>0.11764705882352938</v>
      </c>
      <c r="BS73">
        <f ca="1">IFERROR(CORREL(_xlfn.RANK.AVG(Summary!$BV$3:$BV$8,Summary!$BV$3:$BV$8),_xlfn.RANK.AVG(Summary!BT$3:BT$8,Summary!BT$3:BT$8,0)),0)</f>
        <v>-0.35294117647058815</v>
      </c>
      <c r="BT73">
        <f ca="1">IFERROR(CORREL(_xlfn.RANK.AVG(Summary!$BV$3:$BV$8,Summary!$BV$3:$BV$8),_xlfn.RANK.AVG(Summary!BU$3:BU$8,Summary!BU$3:BU$8,0)),0)</f>
        <v>-0.29411764705882348</v>
      </c>
      <c r="BU73">
        <f ca="1">IFERROR(CORREL(_xlfn.RANK.AVG(Summary!$BV$3:$BV$8,Summary!$BV$3:$BV$8),_xlfn.RANK.AVG(Summary!BV$3:BV$8,Summary!BV$3:BV$8,0)),0)</f>
        <v>0.99999999999999989</v>
      </c>
      <c r="BV73">
        <f ca="1">IFERROR(CORREL(_xlfn.RANK.AVG(Summary!$BV$3:$BV$8,Summary!$BV$3:$BV$8),_xlfn.RANK.AVG(Summary!BW$3:BW$8,Summary!BW$3:BW$8,0)),0)</f>
        <v>0</v>
      </c>
      <c r="BW73">
        <f ca="1">IFERROR(CORREL(_xlfn.RANK.AVG(Summary!$BV$3:$BV$8,Summary!$BV$3:$BV$8),_xlfn.RANK.AVG(Summary!BX$3:BX$8,Summary!BX$3:BX$8,0)),0)</f>
        <v>0.99999999999999989</v>
      </c>
      <c r="BX73">
        <f ca="1">IFERROR(CORREL(_xlfn.RANK.AVG(Summary!$BV$3:$BV$8,Summary!$BV$3:$BV$8),_xlfn.RANK.AVG(Summary!BY$3:BY$8,Summary!BY$3:BY$8,0)),0)</f>
        <v>0.29411764705882348</v>
      </c>
      <c r="BY73">
        <f ca="1">IFERROR(CORREL(_xlfn.RANK.AVG(Summary!$BV$3:$BV$8,Summary!$BV$3:$BV$8),_xlfn.RANK.AVG(Summary!BZ$3:BZ$8,Summary!BZ$3:BZ$8,0)),0)</f>
        <v>0.3388226069985335</v>
      </c>
      <c r="BZ73">
        <f ca="1">IFERROR(CORREL(_xlfn.RANK.AVG(Summary!$BV$3:$BV$8,Summary!$BV$3:$BV$8),_xlfn.RANK.AVG(Summary!CA$3:CA$8,Summary!CA$3:CA$8,0)),0)</f>
        <v>0.11764705882352938</v>
      </c>
      <c r="CA73">
        <f ca="1">IFERROR(CORREL(_xlfn.RANK.AVG(Summary!$BV$3:$BV$8,Summary!$BV$3:$BV$8),_xlfn.RANK.AVG(Summary!CB$3:CB$8,Summary!CB$3:CB$8,0)),0)</f>
        <v>-5.8823529411764691E-2</v>
      </c>
    </row>
    <row r="74" spans="1:79">
      <c r="A74" s="4" t="s">
        <v>58</v>
      </c>
      <c r="B74">
        <f ca="1">IFERROR(CORREL(_xlfn.RANK.AVG(Summary!$BW$3:$BW$8,Summary!$BW$3:$BW$8),_xlfn.RANK.AVG(Summary!C$3:C$8,Summary!C$3:C$8,0)),0)</f>
        <v>0</v>
      </c>
      <c r="C74">
        <f ca="1">IFERROR(CORREL(_xlfn.RANK.AVG(Summary!$BW$3:$BW$8,Summary!$BW$3:$BW$8),_xlfn.RANK.AVG(Summary!D$3:D$8,Summary!D$3:D$8,0)),0)</f>
        <v>0</v>
      </c>
      <c r="D74">
        <f ca="1">IFERROR(CORREL(_xlfn.RANK.AVG(Summary!$BW$3:$BW$8,Summary!$BW$3:$BW$8),_xlfn.RANK.AVG(Summary!E$3:E$8,Summary!E$3:E$8,0)),0)</f>
        <v>0</v>
      </c>
      <c r="E74">
        <f ca="1">IFERROR(CORREL(_xlfn.RANK.AVG(Summary!$BW$3:$BW$8,Summary!$BW$3:$BW$8),_xlfn.RANK.AVG(Summary!F$3:F$8,Summary!F$3:F$8,0)),0)</f>
        <v>0</v>
      </c>
      <c r="F74">
        <f ca="1">IFERROR(CORREL(_xlfn.RANK.AVG(Summary!$BW$3:$BW$8,Summary!$BW$3:$BW$8),_xlfn.RANK.AVG(Summary!G$3:G$8,Summary!G$3:G$8,0)),0)</f>
        <v>0</v>
      </c>
      <c r="G74">
        <f ca="1">IFERROR(CORREL(_xlfn.RANK.AVG(Summary!$BW$3:$BW$8,Summary!$BW$3:$BW$8),_xlfn.RANK.AVG(Summary!H$3:H$8,Summary!H$3:H$8,0)),0)</f>
        <v>0</v>
      </c>
      <c r="H74">
        <f ca="1">IFERROR(CORREL(_xlfn.RANK.AVG(Summary!$BW$3:$BW$8,Summary!$BW$3:$BW$8),_xlfn.RANK.AVG(Summary!I$3:I$8,Summary!I$3:I$8,0)),0)</f>
        <v>0</v>
      </c>
      <c r="I74">
        <f ca="1">IFERROR(CORREL(_xlfn.RANK.AVG(Summary!$BW$3:$BW$8,Summary!$BW$3:$BW$8),_xlfn.RANK.AVG(Summary!J$3:J$8,Summary!J$3:J$8,0)),0)</f>
        <v>0</v>
      </c>
      <c r="J74">
        <f ca="1">IFERROR(CORREL(_xlfn.RANK.AVG(Summary!$BW$3:$BW$8,Summary!$BW$3:$BW$8),_xlfn.RANK.AVG(Summary!K$3:K$8,Summary!K$3:K$8,0)),0)</f>
        <v>0</v>
      </c>
      <c r="K74">
        <f ca="1">IFERROR(CORREL(_xlfn.RANK.AVG(Summary!$BW$3:$BW$8,Summary!$BW$3:$BW$8),_xlfn.RANK.AVG(Summary!L$3:L$8,Summary!L$3:L$8,0)),0)</f>
        <v>0</v>
      </c>
      <c r="L74">
        <f ca="1">IFERROR(CORREL(_xlfn.RANK.AVG(Summary!$BW$3:$BW$8,Summary!$BW$3:$BW$8),_xlfn.RANK.AVG(Summary!M$3:M$8,Summary!M$3:M$8,0)),0)</f>
        <v>0</v>
      </c>
      <c r="M74">
        <f ca="1">IFERROR(CORREL(_xlfn.RANK.AVG(Summary!$BW$3:$BW$8,Summary!$BW$3:$BW$8),_xlfn.RANK.AVG(Summary!N$3:N$8,Summary!N$3:N$8,0)),0)</f>
        <v>0</v>
      </c>
      <c r="N74">
        <f ca="1">IFERROR(CORREL(_xlfn.RANK.AVG(Summary!$BW$3:$BW$8,Summary!$BW$3:$BW$8),_xlfn.RANK.AVG(Summary!O$3:O$8,Summary!O$3:O$8,0)),0)</f>
        <v>0</v>
      </c>
      <c r="O74">
        <f ca="1">IFERROR(CORREL(_xlfn.RANK.AVG(Summary!$BW$3:$BW$8,Summary!$BW$3:$BW$8),_xlfn.RANK.AVG(Summary!P$3:P$8,Summary!P$3:P$8,0)),0)</f>
        <v>0</v>
      </c>
      <c r="P74">
        <f ca="1">IFERROR(CORREL(_xlfn.RANK.AVG(Summary!$BW$3:$BW$8,Summary!$BW$3:$BW$8),_xlfn.RANK.AVG(Summary!Q$3:Q$8,Summary!Q$3:Q$8,0)),0)</f>
        <v>0</v>
      </c>
      <c r="Q74">
        <f ca="1">IFERROR(CORREL(_xlfn.RANK.AVG(Summary!$BW$3:$BW$8,Summary!$BW$3:$BW$8),_xlfn.RANK.AVG(Summary!R$3:R$8,Summary!R$3:R$8,0)),0)</f>
        <v>0</v>
      </c>
      <c r="R74">
        <f ca="1">IFERROR(CORREL(_xlfn.RANK.AVG(Summary!$BW$3:$BW$8,Summary!$BW$3:$BW$8),_xlfn.RANK.AVG(Summary!S$3:S$8,Summary!S$3:S$8,0)),0)</f>
        <v>0</v>
      </c>
      <c r="S74">
        <f ca="1">IFERROR(CORREL(_xlfn.RANK.AVG(Summary!$BW$3:$BW$8,Summary!$BW$3:$BW$8),_xlfn.RANK.AVG(Summary!T$3:T$8,Summary!T$3:T$8,0)),0)</f>
        <v>0</v>
      </c>
      <c r="T74">
        <f ca="1">IFERROR(CORREL(_xlfn.RANK.AVG(Summary!$BW$3:$BW$8,Summary!$BW$3:$BW$8),_xlfn.RANK.AVG(Summary!U$3:U$8,Summary!U$3:U$8,0)),0)</f>
        <v>0</v>
      </c>
      <c r="U74">
        <f ca="1">IFERROR(CORREL(_xlfn.RANK.AVG(Summary!$BW$3:$BW$8,Summary!$BW$3:$BW$8),_xlfn.RANK.AVG(Summary!V$3:V$8,Summary!V$3:V$8,0)),0)</f>
        <v>0</v>
      </c>
      <c r="V74">
        <f ca="1">IFERROR(CORREL(_xlfn.RANK.AVG(Summary!$BW$3:$BW$8,Summary!$BW$3:$BW$8),_xlfn.RANK.AVG(Summary!W$3:W$8,Summary!W$3:W$8,0)),0)</f>
        <v>0</v>
      </c>
      <c r="W74">
        <f ca="1">IFERROR(CORREL(_xlfn.RANK.AVG(Summary!$BW$3:$BW$8,Summary!$BW$3:$BW$8),_xlfn.RANK.AVG(Summary!X$3:X$8,Summary!X$3:X$8,0)),0)</f>
        <v>0</v>
      </c>
      <c r="X74">
        <f ca="1">IFERROR(CORREL(_xlfn.RANK.AVG(Summary!$BW$3:$BW$8,Summary!$BW$3:$BW$8),_xlfn.RANK.AVG(Summary!Y$3:Y$8,Summary!Y$3:Y$8,0)),0)</f>
        <v>0</v>
      </c>
      <c r="Y74">
        <f ca="1">IFERROR(CORREL(_xlfn.RANK.AVG(Summary!$BW$3:$BW$8,Summary!$BW$3:$BW$8),_xlfn.RANK.AVG(Summary!Z$3:Z$8,Summary!Z$3:Z$8,0)),0)</f>
        <v>0</v>
      </c>
      <c r="Z74">
        <f ca="1">IFERROR(CORREL(_xlfn.RANK.AVG(Summary!$BW$3:$BW$8,Summary!$BW$3:$BW$8),_xlfn.RANK.AVG(Summary!AA$3:AA$8,Summary!AA$3:AA$8,0)),0)</f>
        <v>0</v>
      </c>
      <c r="AA74">
        <f ca="1">IFERROR(CORREL(_xlfn.RANK.AVG(Summary!$BW$3:$BW$8,Summary!$BW$3:$BW$8),_xlfn.RANK.AVG(Summary!AB$3:AB$8,Summary!AB$3:AB$8,0)),0)</f>
        <v>0</v>
      </c>
      <c r="AB74">
        <f ca="1">IFERROR(CORREL(_xlfn.RANK.AVG(Summary!$BW$3:$BW$8,Summary!$BW$3:$BW$8),_xlfn.RANK.AVG(Summary!AC$3:AC$8,Summary!AC$3:AC$8,0)),0)</f>
        <v>0</v>
      </c>
      <c r="AC74">
        <f ca="1">IFERROR(CORREL(_xlfn.RANK.AVG(Summary!$BW$3:$BW$8,Summary!$BW$3:$BW$8),_xlfn.RANK.AVG(Summary!AD$3:AD$8,Summary!AD$3:AD$8,0)),0)</f>
        <v>0</v>
      </c>
      <c r="AD74">
        <f ca="1">IFERROR(CORREL(_xlfn.RANK.AVG(Summary!$BW$3:$BW$8,Summary!$BW$3:$BW$8),_xlfn.RANK.AVG(Summary!AE$3:AE$8,Summary!AE$3:AE$8,0)),0)</f>
        <v>0</v>
      </c>
      <c r="AE74">
        <f ca="1">IFERROR(CORREL(_xlfn.RANK.AVG(Summary!$BW$3:$BW$8,Summary!$BW$3:$BW$8),_xlfn.RANK.AVG(Summary!AF$3:AF$8,Summary!AF$3:AF$8,0)),0)</f>
        <v>0</v>
      </c>
      <c r="AF74">
        <f ca="1">IFERROR(CORREL(_xlfn.RANK.AVG(Summary!$BW$3:$BW$8,Summary!$BW$3:$BW$8),_xlfn.RANK.AVG(Summary!AG$3:AG$8,Summary!AG$3:AG$8,0)),0)</f>
        <v>0</v>
      </c>
      <c r="AG74">
        <f ca="1">IFERROR(CORREL(_xlfn.RANK.AVG(Summary!$BW$3:$BW$8,Summary!$BW$3:$BW$8),_xlfn.RANK.AVG(Summary!AH$3:AH$8,Summary!AH$3:AH$8,0)),0)</f>
        <v>0</v>
      </c>
      <c r="AH74">
        <f ca="1">IFERROR(CORREL(_xlfn.RANK.AVG(Summary!$BW$3:$BW$8,Summary!$BW$3:$BW$8),_xlfn.RANK.AVG(Summary!AI$3:AI$8,Summary!AI$3:AI$8,0)),0)</f>
        <v>0</v>
      </c>
      <c r="AI74">
        <f ca="1">IFERROR(CORREL(_xlfn.RANK.AVG(Summary!$BW$3:$BW$8,Summary!$BW$3:$BW$8),_xlfn.RANK.AVG(Summary!AJ$3:AJ$8,Summary!AJ$3:AJ$8,0)),0)</f>
        <v>0</v>
      </c>
      <c r="AJ74">
        <f ca="1">IFERROR(CORREL(_xlfn.RANK.AVG(Summary!$BW$3:$BW$8,Summary!$BW$3:$BW$8),_xlfn.RANK.AVG(Summary!AK$3:AK$8,Summary!AK$3:AK$8,0)),0)</f>
        <v>0</v>
      </c>
      <c r="AK74">
        <f ca="1">IFERROR(CORREL(_xlfn.RANK.AVG(Summary!$BW$3:$BW$8,Summary!$BW$3:$BW$8),_xlfn.RANK.AVG(Summary!AL$3:AL$8,Summary!AL$3:AL$8,0)),0)</f>
        <v>0</v>
      </c>
      <c r="AL74">
        <f ca="1">IFERROR(CORREL(_xlfn.RANK.AVG(Summary!$BW$3:$BW$8,Summary!$BW$3:$BW$8),_xlfn.RANK.AVG(Summary!AM$3:AM$8,Summary!AM$3:AM$8,0)),0)</f>
        <v>0</v>
      </c>
      <c r="AM74">
        <f ca="1">IFERROR(CORREL(_xlfn.RANK.AVG(Summary!$BW$3:$BW$8,Summary!$BW$3:$BW$8),_xlfn.RANK.AVG(Summary!AN$3:AN$8,Summary!AN$3:AN$8,0)),0)</f>
        <v>0</v>
      </c>
      <c r="AN74">
        <f ca="1">IFERROR(CORREL(_xlfn.RANK.AVG(Summary!$BW$3:$BW$8,Summary!$BW$3:$BW$8),_xlfn.RANK.AVG(Summary!AO$3:AO$8,Summary!AO$3:AO$8,0)),0)</f>
        <v>0</v>
      </c>
      <c r="AO74">
        <f ca="1">IFERROR(CORREL(_xlfn.RANK.AVG(Summary!$BW$3:$BW$8,Summary!$BW$3:$BW$8),_xlfn.RANK.AVG(Summary!AP$3:AP$8,Summary!AP$3:AP$8,0)),0)</f>
        <v>0</v>
      </c>
      <c r="AP74">
        <f ca="1">IFERROR(CORREL(_xlfn.RANK.AVG(Summary!$BW$3:$BW$8,Summary!$BW$3:$BW$8),_xlfn.RANK.AVG(Summary!AQ$3:AQ$8,Summary!AQ$3:AQ$8,0)),0)</f>
        <v>0</v>
      </c>
      <c r="AQ74">
        <f ca="1">IFERROR(CORREL(_xlfn.RANK.AVG(Summary!$BW$3:$BW$8,Summary!$BW$3:$BW$8),_xlfn.RANK.AVG(Summary!AR$3:AR$8,Summary!AR$3:AR$8,0)),0)</f>
        <v>0</v>
      </c>
      <c r="AR74">
        <f ca="1">IFERROR(CORREL(_xlfn.RANK.AVG(Summary!$BW$3:$BW$8,Summary!$BW$3:$BW$8),_xlfn.RANK.AVG(Summary!AS$3:AS$8,Summary!AS$3:AS$8,0)),0)</f>
        <v>0</v>
      </c>
      <c r="AS74">
        <f ca="1">IFERROR(CORREL(_xlfn.RANK.AVG(Summary!$BW$3:$BW$8,Summary!$BW$3:$BW$8),_xlfn.RANK.AVG(Summary!AT$3:AT$8,Summary!AT$3:AT$8,0)),0)</f>
        <v>0</v>
      </c>
      <c r="AT74">
        <f ca="1">IFERROR(CORREL(_xlfn.RANK.AVG(Summary!$BW$3:$BW$8,Summary!$BW$3:$BW$8),_xlfn.RANK.AVG(Summary!AU$3:AU$8,Summary!AU$3:AU$8,0)),0)</f>
        <v>0</v>
      </c>
      <c r="AU74">
        <f ca="1">IFERROR(CORREL(_xlfn.RANK.AVG(Summary!$BW$3:$BW$8,Summary!$BW$3:$BW$8),_xlfn.RANK.AVG(Summary!AV$3:AV$8,Summary!AV$3:AV$8,0)),0)</f>
        <v>0</v>
      </c>
      <c r="AV74">
        <f ca="1">IFERROR(CORREL(_xlfn.RANK.AVG(Summary!$BW$3:$BW$8,Summary!$BW$3:$BW$8),_xlfn.RANK.AVG(Summary!AW$3:AW$8,Summary!AW$3:AW$8,0)),0)</f>
        <v>0</v>
      </c>
      <c r="AW74">
        <f ca="1">IFERROR(CORREL(_xlfn.RANK.AVG(Summary!$BW$3:$BW$8,Summary!$BW$3:$BW$8),_xlfn.RANK.AVG(Summary!AX$3:AX$8,Summary!AX$3:AX$8,0)),0)</f>
        <v>0</v>
      </c>
      <c r="AX74">
        <f ca="1">IFERROR(CORREL(_xlfn.RANK.AVG(Summary!$BW$3:$BW$8,Summary!$BW$3:$BW$8),_xlfn.RANK.AVG(Summary!AY$3:AY$8,Summary!AY$3:AY$8,0)),0)</f>
        <v>0</v>
      </c>
      <c r="AY74">
        <f ca="1">IFERROR(CORREL(_xlfn.RANK.AVG(Summary!$BW$3:$BW$8,Summary!$BW$3:$BW$8),_xlfn.RANK.AVG(Summary!AZ$3:AZ$8,Summary!AZ$3:AZ$8,0)),0)</f>
        <v>0</v>
      </c>
      <c r="AZ74">
        <f ca="1">IFERROR(CORREL(_xlfn.RANK.AVG(Summary!$BW$3:$BW$8,Summary!$BW$3:$BW$8),_xlfn.RANK.AVG(Summary!BA$3:BA$8,Summary!BA$3:BA$8,0)),0)</f>
        <v>0</v>
      </c>
      <c r="BA74">
        <f ca="1">IFERROR(CORREL(_xlfn.RANK.AVG(Summary!$BW$3:$BW$8,Summary!$BW$3:$BW$8),_xlfn.RANK.AVG(Summary!BB$3:BB$8,Summary!BB$3:BB$8,0)),0)</f>
        <v>0</v>
      </c>
      <c r="BB74">
        <f ca="1">IFERROR(CORREL(_xlfn.RANK.AVG(Summary!$BW$3:$BW$8,Summary!$BW$3:$BW$8),_xlfn.RANK.AVG(Summary!BC$3:BC$8,Summary!BC$3:BC$8,0)),0)</f>
        <v>0</v>
      </c>
      <c r="BC74">
        <f ca="1">IFERROR(CORREL(_xlfn.RANK.AVG(Summary!$BW$3:$BW$8,Summary!$BW$3:$BW$8),_xlfn.RANK.AVG(Summary!BD$3:BD$8,Summary!BD$3:BD$8,0)),0)</f>
        <v>0</v>
      </c>
      <c r="BD74">
        <f ca="1">IFERROR(CORREL(_xlfn.RANK.AVG(Summary!$BW$3:$BW$8,Summary!$BW$3:$BW$8),_xlfn.RANK.AVG(Summary!BE$3:BE$8,Summary!BE$3:BE$8,0)),0)</f>
        <v>0</v>
      </c>
      <c r="BE74">
        <f ca="1">IFERROR(CORREL(_xlfn.RANK.AVG(Summary!$BW$3:$BW$8,Summary!$BW$3:$BW$8),_xlfn.RANK.AVG(Summary!BF$3:BF$8,Summary!BF$3:BF$8,0)),0)</f>
        <v>0</v>
      </c>
      <c r="BF74">
        <f ca="1">IFERROR(CORREL(_xlfn.RANK.AVG(Summary!$BW$3:$BW$8,Summary!$BW$3:$BW$8),_xlfn.RANK.AVG(Summary!BG$3:BG$8,Summary!BG$3:BG$8,0)),0)</f>
        <v>0</v>
      </c>
      <c r="BG74">
        <f ca="1">IFERROR(CORREL(_xlfn.RANK.AVG(Summary!$BW$3:$BW$8,Summary!$BW$3:$BW$8),_xlfn.RANK.AVG(Summary!BH$3:BH$8,Summary!BH$3:BH$8,0)),0)</f>
        <v>0</v>
      </c>
      <c r="BH74">
        <f ca="1">IFERROR(CORREL(_xlfn.RANK.AVG(Summary!$BW$3:$BW$8,Summary!$BW$3:$BW$8),_xlfn.RANK.AVG(Summary!BI$3:BI$8,Summary!BI$3:BI$8,0)),0)</f>
        <v>0</v>
      </c>
      <c r="BI74">
        <f ca="1">IFERROR(CORREL(_xlfn.RANK.AVG(Summary!$BW$3:$BW$8,Summary!$BW$3:$BW$8),_xlfn.RANK.AVG(Summary!BJ$3:BJ$8,Summary!BJ$3:BJ$8,0)),0)</f>
        <v>0</v>
      </c>
      <c r="BJ74">
        <f ca="1">IFERROR(CORREL(_xlfn.RANK.AVG(Summary!$BW$3:$BW$8,Summary!$BW$3:$BW$8),_xlfn.RANK.AVG(Summary!BK$3:BK$8,Summary!BK$3:BK$8,0)),0)</f>
        <v>0</v>
      </c>
      <c r="BK74">
        <f ca="1">IFERROR(CORREL(_xlfn.RANK.AVG(Summary!$BW$3:$BW$8,Summary!$BW$3:$BW$8),_xlfn.RANK.AVG(Summary!BL$3:BL$8,Summary!BL$3:BL$8,0)),0)</f>
        <v>0</v>
      </c>
      <c r="BL74">
        <f ca="1">IFERROR(CORREL(_xlfn.RANK.AVG(Summary!$BW$3:$BW$8,Summary!$BW$3:$BW$8),_xlfn.RANK.AVG(Summary!BM$3:BM$8,Summary!BM$3:BM$8,0)),0)</f>
        <v>0</v>
      </c>
      <c r="BM74">
        <f ca="1">IFERROR(CORREL(_xlfn.RANK.AVG(Summary!$BW$3:$BW$8,Summary!$BW$3:$BW$8),_xlfn.RANK.AVG(Summary!BN$3:BN$8,Summary!BN$3:BN$8,0)),0)</f>
        <v>0</v>
      </c>
      <c r="BN74">
        <f ca="1">IFERROR(CORREL(_xlfn.RANK.AVG(Summary!$BW$3:$BW$8,Summary!$BW$3:$BW$8),_xlfn.RANK.AVG(Summary!BO$3:BO$8,Summary!BO$3:BO$8,0)),0)</f>
        <v>0</v>
      </c>
      <c r="BO74">
        <f ca="1">IFERROR(CORREL(_xlfn.RANK.AVG(Summary!$BW$3:$BW$8,Summary!$BW$3:$BW$8),_xlfn.RANK.AVG(Summary!BP$3:BP$8,Summary!BP$3:BP$8,0)),0)</f>
        <v>0</v>
      </c>
      <c r="BP74">
        <f ca="1">IFERROR(CORREL(_xlfn.RANK.AVG(Summary!$BW$3:$BW$8,Summary!$BW$3:$BW$8),_xlfn.RANK.AVG(Summary!BQ$3:BQ$8,Summary!BQ$3:BQ$8,0)),0)</f>
        <v>0</v>
      </c>
      <c r="BQ74">
        <f ca="1">IFERROR(CORREL(_xlfn.RANK.AVG(Summary!$BW$3:$BW$8,Summary!$BW$3:$BW$8),_xlfn.RANK.AVG(Summary!BR$3:BR$8,Summary!BR$3:BR$8,0)),0)</f>
        <v>0</v>
      </c>
      <c r="BR74">
        <f ca="1">IFERROR(CORREL(_xlfn.RANK.AVG(Summary!$BW$3:$BW$8,Summary!$BW$3:$BW$8),_xlfn.RANK.AVG(Summary!BS$3:BS$8,Summary!BS$3:BS$8,0)),0)</f>
        <v>0</v>
      </c>
      <c r="BS74">
        <f ca="1">IFERROR(CORREL(_xlfn.RANK.AVG(Summary!$BW$3:$BW$8,Summary!$BW$3:$BW$8),_xlfn.RANK.AVG(Summary!BT$3:BT$8,Summary!BT$3:BT$8,0)),0)</f>
        <v>0</v>
      </c>
      <c r="BT74">
        <f ca="1">IFERROR(CORREL(_xlfn.RANK.AVG(Summary!$BW$3:$BW$8,Summary!$BW$3:$BW$8),_xlfn.RANK.AVG(Summary!BU$3:BU$8,Summary!BU$3:BU$8,0)),0)</f>
        <v>0</v>
      </c>
      <c r="BU74">
        <f ca="1">IFERROR(CORREL(_xlfn.RANK.AVG(Summary!$BW$3:$BW$8,Summary!$BW$3:$BW$8),_xlfn.RANK.AVG(Summary!BV$3:BV$8,Summary!BV$3:BV$8,0)),0)</f>
        <v>0</v>
      </c>
      <c r="BV74">
        <f ca="1">IFERROR(CORREL(_xlfn.RANK.AVG(Summary!$BW$3:$BW$8,Summary!$BW$3:$BW$8),_xlfn.RANK.AVG(Summary!BW$3:BW$8,Summary!BW$3:BW$8,0)),0)</f>
        <v>0</v>
      </c>
      <c r="BW74">
        <f ca="1">IFERROR(CORREL(_xlfn.RANK.AVG(Summary!$BW$3:$BW$8,Summary!$BW$3:$BW$8),_xlfn.RANK.AVG(Summary!BX$3:BX$8,Summary!BX$3:BX$8,0)),0)</f>
        <v>0</v>
      </c>
      <c r="BX74">
        <f ca="1">IFERROR(CORREL(_xlfn.RANK.AVG(Summary!$BW$3:$BW$8,Summary!$BW$3:$BW$8),_xlfn.RANK.AVG(Summary!BY$3:BY$8,Summary!BY$3:BY$8,0)),0)</f>
        <v>0</v>
      </c>
      <c r="BY74">
        <f ca="1">IFERROR(CORREL(_xlfn.RANK.AVG(Summary!$BW$3:$BW$8,Summary!$BW$3:$BW$8),_xlfn.RANK.AVG(Summary!BZ$3:BZ$8,Summary!BZ$3:BZ$8,0)),0)</f>
        <v>0</v>
      </c>
      <c r="BZ74">
        <f ca="1">IFERROR(CORREL(_xlfn.RANK.AVG(Summary!$BW$3:$BW$8,Summary!$BW$3:$BW$8),_xlfn.RANK.AVG(Summary!CA$3:CA$8,Summary!CA$3:CA$8,0)),0)</f>
        <v>0</v>
      </c>
      <c r="CA74">
        <f ca="1">IFERROR(CORREL(_xlfn.RANK.AVG(Summary!$BW$3:$BW$8,Summary!$BW$3:$BW$8),_xlfn.RANK.AVG(Summary!CB$3:CB$8,Summary!CB$3:CB$8,0)),0)</f>
        <v>0</v>
      </c>
    </row>
    <row r="75" spans="1:79">
      <c r="A75" s="4" t="s">
        <v>59</v>
      </c>
      <c r="B75">
        <f ca="1">IFERROR(CORREL(_xlfn.RANK.AVG(Summary!$BX$3:$BX$8,Summary!$BX$3:$BX$8),_xlfn.RANK.AVG(Summary!C$3:C$8,Summary!C$3:C$8,0)),0)</f>
        <v>-0.44781107551989907</v>
      </c>
      <c r="C75">
        <f ca="1">IFERROR(CORREL(_xlfn.RANK.AVG(Summary!$BX$3:$BX$8,Summary!$BX$3:$BX$8),_xlfn.RANK.AVG(Summary!D$3:D$8,Summary!D$3:D$8,0)),0)</f>
        <v>-0.44781107551989907</v>
      </c>
      <c r="D75">
        <f ca="1">IFERROR(CORREL(_xlfn.RANK.AVG(Summary!$BX$3:$BX$8,Summary!$BX$3:$BX$8),_xlfn.RANK.AVG(Summary!E$3:E$8,Summary!E$3:E$8,0)),0)</f>
        <v>-0.29411764705882348</v>
      </c>
      <c r="E75">
        <f ca="1">IFERROR(CORREL(_xlfn.RANK.AVG(Summary!$BX$3:$BX$8,Summary!$BX$3:$BX$8),_xlfn.RANK.AVG(Summary!F$3:F$8,Summary!F$3:F$8,0)),0)</f>
        <v>0.99999999999999989</v>
      </c>
      <c r="F75">
        <f ca="1">IFERROR(CORREL(_xlfn.RANK.AVG(Summary!$BX$3:$BX$8,Summary!$BX$3:$BX$8),_xlfn.RANK.AVG(Summary!G$3:G$8,Summary!G$3:G$8,0)),0)</f>
        <v>-0.29411764705882348</v>
      </c>
      <c r="G75">
        <f ca="1">IFERROR(CORREL(_xlfn.RANK.AVG(Summary!$BX$3:$BX$8,Summary!$BX$3:$BX$8),_xlfn.RANK.AVG(Summary!H$3:H$8,Summary!H$3:H$8,0)),0)</f>
        <v>-0.29411764705882348</v>
      </c>
      <c r="H75">
        <f ca="1">IFERROR(CORREL(_xlfn.RANK.AVG(Summary!$BX$3:$BX$8,Summary!$BX$3:$BX$8),_xlfn.RANK.AVG(Summary!I$3:I$8,Summary!I$3:I$8,0)),0)</f>
        <v>-0.35294117647058815</v>
      </c>
      <c r="I75">
        <f ca="1">IFERROR(CORREL(_xlfn.RANK.AVG(Summary!$BX$3:$BX$8,Summary!$BX$3:$BX$8),_xlfn.RANK.AVG(Summary!J$3:J$8,Summary!J$3:J$8,0)),0)</f>
        <v>-0.29411764705882348</v>
      </c>
      <c r="J75">
        <f ca="1">IFERROR(CORREL(_xlfn.RANK.AVG(Summary!$BX$3:$BX$8,Summary!$BX$3:$BX$8),_xlfn.RANK.AVG(Summary!K$3:K$8,Summary!K$3:K$8,0)),0)</f>
        <v>-0.58823529411764697</v>
      </c>
      <c r="K75">
        <f ca="1">IFERROR(CORREL(_xlfn.RANK.AVG(Summary!$BX$3:$BX$8,Summary!$BX$3:$BX$8),_xlfn.RANK.AVG(Summary!L$3:L$8,Summary!L$3:L$8,0)),0)</f>
        <v>-0.35294117647058815</v>
      </c>
      <c r="L75">
        <f ca="1">IFERROR(CORREL(_xlfn.RANK.AVG(Summary!$BX$3:$BX$8,Summary!$BX$3:$BX$8),_xlfn.RANK.AVG(Summary!M$3:M$8,Summary!M$3:M$8,0)),0)</f>
        <v>-0.99999999999999989</v>
      </c>
      <c r="M75">
        <f ca="1">IFERROR(CORREL(_xlfn.RANK.AVG(Summary!$BX$3:$BX$8,Summary!$BX$3:$BX$8),_xlfn.RANK.AVG(Summary!N$3:N$8,Summary!N$3:N$8,0)),0)</f>
        <v>-0.35294117647058815</v>
      </c>
      <c r="N75">
        <f ca="1">IFERROR(CORREL(_xlfn.RANK.AVG(Summary!$BX$3:$BX$8,Summary!$BX$3:$BX$8),_xlfn.RANK.AVG(Summary!O$3:O$8,Summary!O$3:O$8,0)),0)</f>
        <v>0.39852669849304284</v>
      </c>
      <c r="O75">
        <f ca="1">IFERROR(CORREL(_xlfn.RANK.AVG(Summary!$BX$3:$BX$8,Summary!$BX$3:$BX$8),_xlfn.RANK.AVG(Summary!P$3:P$8,Summary!P$3:P$8,0)),0)</f>
        <v>0.39852669849304284</v>
      </c>
      <c r="P75">
        <f ca="1">IFERROR(CORREL(_xlfn.RANK.AVG(Summary!$BX$3:$BX$8,Summary!$BX$3:$BX$8),_xlfn.RANK.AVG(Summary!Q$3:Q$8,Summary!Q$3:Q$8,0)),0)</f>
        <v>-0.26868664531193942</v>
      </c>
      <c r="Q75">
        <f ca="1">IFERROR(CORREL(_xlfn.RANK.AVG(Summary!$BX$3:$BX$8,Summary!$BX$3:$BX$8),_xlfn.RANK.AVG(Summary!R$3:R$8,Summary!R$3:R$8,0)),0)</f>
        <v>-0.44589632137052287</v>
      </c>
      <c r="R75">
        <f ca="1">IFERROR(CORREL(_xlfn.RANK.AVG(Summary!$BX$3:$BX$8,Summary!$BX$3:$BX$8),_xlfn.RANK.AVG(Summary!S$3:S$8,Summary!S$3:S$8,0)),0)</f>
        <v>-9.2406165545054597E-2</v>
      </c>
      <c r="S75">
        <f ca="1">IFERROR(CORREL(_xlfn.RANK.AVG(Summary!$BX$3:$BX$8,Summary!$BX$3:$BX$8),_xlfn.RANK.AVG(Summary!T$3:T$8,Summary!T$3:T$8,0)),0)</f>
        <v>-0.3772968873135194</v>
      </c>
      <c r="T75">
        <f ca="1">IFERROR(CORREL(_xlfn.RANK.AVG(Summary!$BX$3:$BX$8,Summary!$BX$3:$BX$8),_xlfn.RANK.AVG(Summary!U$3:U$8,Summary!U$3:U$8,0)),0)</f>
        <v>0.44589632137052287</v>
      </c>
      <c r="U75">
        <f ca="1">IFERROR(CORREL(_xlfn.RANK.AVG(Summary!$BX$3:$BX$8,Summary!$BX$3:$BX$8),_xlfn.RANK.AVG(Summary!V$3:V$8,Summary!V$3:V$8,0)),0)</f>
        <v>0.13284223283101429</v>
      </c>
      <c r="V75">
        <f ca="1">IFERROR(CORREL(_xlfn.RANK.AVG(Summary!$BX$3:$BX$8,Summary!$BX$3:$BX$8),_xlfn.RANK.AVG(Summary!W$3:W$8,Summary!W$3:W$8,0)),0)</f>
        <v>-0.20897850190928624</v>
      </c>
      <c r="W75">
        <f ca="1">IFERROR(CORREL(_xlfn.RANK.AVG(Summary!$BX$3:$BX$8,Summary!$BX$3:$BX$8),_xlfn.RANK.AVG(Summary!X$3:X$8,Summary!X$3:X$8,0)),0)</f>
        <v>0.35294117647058815</v>
      </c>
      <c r="X75">
        <f ca="1">IFERROR(CORREL(_xlfn.RANK.AVG(Summary!$BX$3:$BX$8,Summary!$BX$3:$BX$8),_xlfn.RANK.AVG(Summary!Y$3:Y$8,Summary!Y$3:Y$8,0)),0)</f>
        <v>0.11764705882352938</v>
      </c>
      <c r="Y75">
        <f ca="1">IFERROR(CORREL(_xlfn.RANK.AVG(Summary!$BX$3:$BX$8,Summary!$BX$3:$BX$8),_xlfn.RANK.AVG(Summary!Z$3:Z$8,Summary!Z$3:Z$8,0)),0)</f>
        <v>0.3772968873135194</v>
      </c>
      <c r="Z75">
        <f ca="1">IFERROR(CORREL(_xlfn.RANK.AVG(Summary!$BX$3:$BX$8,Summary!$BX$3:$BX$8),_xlfn.RANK.AVG(Summary!AA$3:AA$8,Summary!AA$3:AA$8,0)),0)</f>
        <v>0</v>
      </c>
      <c r="AA75">
        <f ca="1">IFERROR(CORREL(_xlfn.RANK.AVG(Summary!$BX$3:$BX$8,Summary!$BX$3:$BX$8),_xlfn.RANK.AVG(Summary!AB$3:AB$8,Summary!AB$3:AB$8,0)),0)</f>
        <v>-0.3388226069985335</v>
      </c>
      <c r="AB75">
        <f ca="1">IFERROR(CORREL(_xlfn.RANK.AVG(Summary!$BX$3:$BX$8,Summary!$BX$3:$BX$8),_xlfn.RANK.AVG(Summary!AC$3:AC$8,Summary!AC$3:AC$8,0)),0)</f>
        <v>0</v>
      </c>
      <c r="AC75">
        <f ca="1">IFERROR(CORREL(_xlfn.RANK.AVG(Summary!$BX$3:$BX$8,Summary!$BX$3:$BX$8),_xlfn.RANK.AVG(Summary!AD$3:AD$8,Summary!AD$3:AD$8,0)),0)</f>
        <v>0.3772968873135194</v>
      </c>
      <c r="AD75">
        <f ca="1">IFERROR(CORREL(_xlfn.RANK.AVG(Summary!$BX$3:$BX$8,Summary!$BX$3:$BX$8),_xlfn.RANK.AVG(Summary!AE$3:AE$8,Summary!AE$3:AE$8,0)),0)</f>
        <v>-0.35294117647058815</v>
      </c>
      <c r="AE75">
        <f ca="1">IFERROR(CORREL(_xlfn.RANK.AVG(Summary!$BX$3:$BX$8,Summary!$BX$3:$BX$8),_xlfn.RANK.AVG(Summary!AF$3:AF$8,Summary!AF$3:AF$8,0)),0)</f>
        <v>0</v>
      </c>
      <c r="AF75">
        <f ca="1">IFERROR(CORREL(_xlfn.RANK.AVG(Summary!$BX$3:$BX$8,Summary!$BX$3:$BX$8),_xlfn.RANK.AVG(Summary!AG$3:AG$8,Summary!AG$3:AG$8,0)),0)</f>
        <v>-0.50751921892255225</v>
      </c>
      <c r="AG75">
        <f ca="1">IFERROR(CORREL(_xlfn.RANK.AVG(Summary!$BX$3:$BX$8,Summary!$BX$3:$BX$8),_xlfn.RANK.AVG(Summary!AH$3:AH$8,Summary!AH$3:AH$8,0)),0)</f>
        <v>0.13284223283101429</v>
      </c>
      <c r="AH75">
        <f ca="1">IFERROR(CORREL(_xlfn.RANK.AVG(Summary!$BX$3:$BX$8,Summary!$BX$3:$BX$8),_xlfn.RANK.AVG(Summary!AI$3:AI$8,Summary!AI$3:AI$8,0)),0)</f>
        <v>-0.44589632137052287</v>
      </c>
      <c r="AI75">
        <f ca="1">IFERROR(CORREL(_xlfn.RANK.AVG(Summary!$BX$3:$BX$8,Summary!$BX$3:$BX$8),_xlfn.RANK.AVG(Summary!AJ$3:AJ$8,Summary!AJ$3:AJ$8,0)),0)</f>
        <v>-0.51449575542752646</v>
      </c>
      <c r="AJ75">
        <f ca="1">IFERROR(CORREL(_xlfn.RANK.AVG(Summary!$BX$3:$BX$8,Summary!$BX$3:$BX$8),_xlfn.RANK.AVG(Summary!AK$3:AK$8,Summary!AK$3:AK$8,0)),0)</f>
        <v>0</v>
      </c>
      <c r="AK75">
        <f ca="1">IFERROR(CORREL(_xlfn.RANK.AVG(Summary!$BX$3:$BX$8,Summary!$BX$3:$BX$8),_xlfn.RANK.AVG(Summary!AL$3:AL$8,Summary!AL$3:AL$8,0)),0)</f>
        <v>-0.13284223283101429</v>
      </c>
      <c r="AL75">
        <f ca="1">IFERROR(CORREL(_xlfn.RANK.AVG(Summary!$BX$3:$BX$8,Summary!$BX$3:$BX$8),_xlfn.RANK.AVG(Summary!AM$3:AM$8,Summary!AM$3:AM$8,0)),0)</f>
        <v>-0.26868664531193942</v>
      </c>
      <c r="AM75">
        <f ca="1">IFERROR(CORREL(_xlfn.RANK.AVG(Summary!$BX$3:$BX$8,Summary!$BX$3:$BX$8),_xlfn.RANK.AVG(Summary!AN$3:AN$8,Summary!AN$3:AN$8,0)),0)</f>
        <v>-0.3772968873135194</v>
      </c>
      <c r="AN75">
        <f ca="1">IFERROR(CORREL(_xlfn.RANK.AVG(Summary!$BX$3:$BX$8,Summary!$BX$3:$BX$8),_xlfn.RANK.AVG(Summary!AO$3:AO$8,Summary!AO$3:AO$8,0)),0)</f>
        <v>0</v>
      </c>
      <c r="AO75">
        <f ca="1">IFERROR(CORREL(_xlfn.RANK.AVG(Summary!$BX$3:$BX$8,Summary!$BX$3:$BX$8),_xlfn.RANK.AVG(Summary!AP$3:AP$8,Summary!AP$3:AP$8,0)),0)</f>
        <v>5.8823529411764691E-2</v>
      </c>
      <c r="AP75">
        <f ca="1">IFERROR(CORREL(_xlfn.RANK.AVG(Summary!$BX$3:$BX$8,Summary!$BX$3:$BX$8),_xlfn.RANK.AVG(Summary!AQ$3:AQ$8,Summary!AQ$3:AQ$8,0)),0)</f>
        <v>0</v>
      </c>
      <c r="AQ75">
        <f ca="1">IFERROR(CORREL(_xlfn.RANK.AVG(Summary!$BX$3:$BX$8,Summary!$BX$3:$BX$8),_xlfn.RANK.AVG(Summary!AR$3:AR$8,Summary!AR$3:AR$8,0)),0)</f>
        <v>0.11764705882352938</v>
      </c>
      <c r="AR75">
        <f ca="1">IFERROR(CORREL(_xlfn.RANK.AVG(Summary!$BX$3:$BX$8,Summary!$BX$3:$BX$8),_xlfn.RANK.AVG(Summary!AS$3:AS$8,Summary!AS$3:AS$8,0)),0)</f>
        <v>0.26868664531193942</v>
      </c>
      <c r="AS75">
        <f ca="1">IFERROR(CORREL(_xlfn.RANK.AVG(Summary!$BX$3:$BX$8,Summary!$BX$3:$BX$8),_xlfn.RANK.AVG(Summary!AT$3:AT$8,Summary!AT$3:AT$8,0)),0)</f>
        <v>0</v>
      </c>
      <c r="AT75">
        <f ca="1">IFERROR(CORREL(_xlfn.RANK.AVG(Summary!$BX$3:$BX$8,Summary!$BX$3:$BX$8),_xlfn.RANK.AVG(Summary!AU$3:AU$8,Summary!AU$3:AU$8,0)),0)</f>
        <v>-0.44589632137052287</v>
      </c>
      <c r="AU75">
        <f ca="1">IFERROR(CORREL(_xlfn.RANK.AVG(Summary!$BX$3:$BX$8,Summary!$BX$3:$BX$8),_xlfn.RANK.AVG(Summary!AV$3:AV$8,Summary!AV$3:AV$8,0)),0)</f>
        <v>0.3388226069985335</v>
      </c>
      <c r="AV75">
        <f ca="1">IFERROR(CORREL(_xlfn.RANK.AVG(Summary!$BX$3:$BX$8,Summary!$BX$3:$BX$8),_xlfn.RANK.AVG(Summary!AW$3:AW$8,Summary!AW$3:AW$8,0)),0)</f>
        <v>0.3388226069985335</v>
      </c>
      <c r="AW75">
        <f ca="1">IFERROR(CORREL(_xlfn.RANK.AVG(Summary!$BX$3:$BX$8,Summary!$BX$3:$BX$8),_xlfn.RANK.AVG(Summary!AX$3:AX$8,Summary!AX$3:AX$8,0)),0)</f>
        <v>0.3388226069985335</v>
      </c>
      <c r="AX75">
        <f ca="1">IFERROR(CORREL(_xlfn.RANK.AVG(Summary!$BX$3:$BX$8,Summary!$BX$3:$BX$8),_xlfn.RANK.AVG(Summary!AY$3:AY$8,Summary!AY$3:AY$8,0)),0)</f>
        <v>-0.3388226069985335</v>
      </c>
      <c r="AY75">
        <f ca="1">IFERROR(CORREL(_xlfn.RANK.AVG(Summary!$BX$3:$BX$8,Summary!$BX$3:$BX$8),_xlfn.RANK.AVG(Summary!AZ$3:AZ$8,Summary!AZ$3:AZ$8,0)),0)</f>
        <v>0.35294117647058815</v>
      </c>
      <c r="AZ75">
        <f ca="1">IFERROR(CORREL(_xlfn.RANK.AVG(Summary!$BX$3:$BX$8,Summary!$BX$3:$BX$8),_xlfn.RANK.AVG(Summary!BA$3:BA$8,Summary!BA$3:BA$8,0)),0)</f>
        <v>0</v>
      </c>
      <c r="BA75">
        <f ca="1">IFERROR(CORREL(_xlfn.RANK.AVG(Summary!$BX$3:$BX$8,Summary!$BX$3:$BX$8),_xlfn.RANK.AVG(Summary!BB$3:BB$8,Summary!BB$3:BB$8,0)),0)</f>
        <v>0.29411764705882348</v>
      </c>
      <c r="BB75">
        <f ca="1">IFERROR(CORREL(_xlfn.RANK.AVG(Summary!$BX$3:$BX$8,Summary!$BX$3:$BX$8),_xlfn.RANK.AVG(Summary!BC$3:BC$8,Summary!BC$3:BC$8,0)),0)</f>
        <v>0</v>
      </c>
      <c r="BC75">
        <f ca="1">IFERROR(CORREL(_xlfn.RANK.AVG(Summary!$BX$3:$BX$8,Summary!$BX$3:$BX$8),_xlfn.RANK.AVG(Summary!BD$3:BD$8,Summary!BD$3:BD$8,0)),0)</f>
        <v>5.8823529411764691E-2</v>
      </c>
      <c r="BD75">
        <f ca="1">IFERROR(CORREL(_xlfn.RANK.AVG(Summary!$BX$3:$BX$8,Summary!$BX$3:$BX$8),_xlfn.RANK.AVG(Summary!BE$3:BE$8,Summary!BE$3:BE$8,0)),0)</f>
        <v>0.11764705882352938</v>
      </c>
      <c r="BE75">
        <f ca="1">IFERROR(CORREL(_xlfn.RANK.AVG(Summary!$BX$3:$BX$8,Summary!$BX$3:$BX$8),_xlfn.RANK.AVG(Summary!BF$3:BF$8,Summary!BF$3:BF$8,0)),0)</f>
        <v>5.8823529411764691E-2</v>
      </c>
      <c r="BF75">
        <f ca="1">IFERROR(CORREL(_xlfn.RANK.AVG(Summary!$BX$3:$BX$8,Summary!$BX$3:$BX$8),_xlfn.RANK.AVG(Summary!BG$3:BG$8,Summary!BG$3:BG$8,0)),0)</f>
        <v>5.8823529411764691E-2</v>
      </c>
      <c r="BG75">
        <f ca="1">IFERROR(CORREL(_xlfn.RANK.AVG(Summary!$BX$3:$BX$8,Summary!$BX$3:$BX$8),_xlfn.RANK.AVG(Summary!BH$3:BH$8,Summary!BH$3:BH$8,0)),0)</f>
        <v>-0.35294117647058815</v>
      </c>
      <c r="BH75">
        <f ca="1">IFERROR(CORREL(_xlfn.RANK.AVG(Summary!$BX$3:$BX$8,Summary!$BX$3:$BX$8),_xlfn.RANK.AVG(Summary!BI$3:BI$8,Summary!BI$3:BI$8,0)),0)</f>
        <v>0</v>
      </c>
      <c r="BI75">
        <f ca="1">IFERROR(CORREL(_xlfn.RANK.AVG(Summary!$BX$3:$BX$8,Summary!$BX$3:$BX$8),_xlfn.RANK.AVG(Summary!BJ$3:BJ$8,Summary!BJ$3:BJ$8,0)),0)</f>
        <v>0</v>
      </c>
      <c r="BJ75">
        <f ca="1">IFERROR(CORREL(_xlfn.RANK.AVG(Summary!$BX$3:$BX$8,Summary!$BX$3:$BX$8),_xlfn.RANK.AVG(Summary!BK$3:BK$8,Summary!BK$3:BK$8,0)),0)</f>
        <v>0.11764705882352938</v>
      </c>
      <c r="BK75">
        <f ca="1">IFERROR(CORREL(_xlfn.RANK.AVG(Summary!$BX$3:$BX$8,Summary!$BX$3:$BX$8),_xlfn.RANK.AVG(Summary!BL$3:BL$8,Summary!BL$3:BL$8,0)),0)</f>
        <v>-0.66421116415507142</v>
      </c>
      <c r="BL75">
        <f ca="1">IFERROR(CORREL(_xlfn.RANK.AVG(Summary!$BX$3:$BX$8,Summary!$BX$3:$BX$8),_xlfn.RANK.AVG(Summary!BM$3:BM$8,Summary!BM$3:BM$8,0)),0)</f>
        <v>5.8823529411764691E-2</v>
      </c>
      <c r="BM75">
        <f ca="1">IFERROR(CORREL(_xlfn.RANK.AVG(Summary!$BX$3:$BX$8,Summary!$BX$3:$BX$8),_xlfn.RANK.AVG(Summary!BN$3:BN$8,Summary!BN$3:BN$8,0)),0)</f>
        <v>-0.44781107551989907</v>
      </c>
      <c r="BN75">
        <f ca="1">IFERROR(CORREL(_xlfn.RANK.AVG(Summary!$BX$3:$BX$8,Summary!$BX$3:$BX$8),_xlfn.RANK.AVG(Summary!BO$3:BO$8,Summary!BO$3:BO$8,0)),0)</f>
        <v>-0.35294117647058815</v>
      </c>
      <c r="BO75">
        <f ca="1">IFERROR(CORREL(_xlfn.RANK.AVG(Summary!$BX$3:$BX$8,Summary!$BX$3:$BX$8),_xlfn.RANK.AVG(Summary!BP$3:BP$8,Summary!BP$3:BP$8,0)),0)</f>
        <v>-5.8823529411764691E-2</v>
      </c>
      <c r="BP75">
        <f ca="1">IFERROR(CORREL(_xlfn.RANK.AVG(Summary!$BX$3:$BX$8,Summary!$BX$3:$BX$8),_xlfn.RANK.AVG(Summary!BQ$3:BQ$8,Summary!BQ$3:BQ$8,0)),0)</f>
        <v>0</v>
      </c>
      <c r="BQ75">
        <f ca="1">IFERROR(CORREL(_xlfn.RANK.AVG(Summary!$BX$3:$BX$8,Summary!$BX$3:$BX$8),_xlfn.RANK.AVG(Summary!BR$3:BR$8,Summary!BR$3:BR$8,0)),0)</f>
        <v>5.8823529411764691E-2</v>
      </c>
      <c r="BR75">
        <f ca="1">IFERROR(CORREL(_xlfn.RANK.AVG(Summary!$BX$3:$BX$8,Summary!$BX$3:$BX$8),_xlfn.RANK.AVG(Summary!BS$3:BS$8,Summary!BS$3:BS$8,0)),0)</f>
        <v>0.11764705882352938</v>
      </c>
      <c r="BS75">
        <f ca="1">IFERROR(CORREL(_xlfn.RANK.AVG(Summary!$BX$3:$BX$8,Summary!$BX$3:$BX$8),_xlfn.RANK.AVG(Summary!BT$3:BT$8,Summary!BT$3:BT$8,0)),0)</f>
        <v>-0.35294117647058815</v>
      </c>
      <c r="BT75">
        <f ca="1">IFERROR(CORREL(_xlfn.RANK.AVG(Summary!$BX$3:$BX$8,Summary!$BX$3:$BX$8),_xlfn.RANK.AVG(Summary!BU$3:BU$8,Summary!BU$3:BU$8,0)),0)</f>
        <v>-0.29411764705882348</v>
      </c>
      <c r="BU75">
        <f ca="1">IFERROR(CORREL(_xlfn.RANK.AVG(Summary!$BX$3:$BX$8,Summary!$BX$3:$BX$8),_xlfn.RANK.AVG(Summary!BV$3:BV$8,Summary!BV$3:BV$8,0)),0)</f>
        <v>0.99999999999999989</v>
      </c>
      <c r="BV75">
        <f ca="1">IFERROR(CORREL(_xlfn.RANK.AVG(Summary!$BX$3:$BX$8,Summary!$BX$3:$BX$8),_xlfn.RANK.AVG(Summary!BW$3:BW$8,Summary!BW$3:BW$8,0)),0)</f>
        <v>0</v>
      </c>
      <c r="BW75">
        <f ca="1">IFERROR(CORREL(_xlfn.RANK.AVG(Summary!$BX$3:$BX$8,Summary!$BX$3:$BX$8),_xlfn.RANK.AVG(Summary!BX$3:BX$8,Summary!BX$3:BX$8,0)),0)</f>
        <v>0.99999999999999989</v>
      </c>
      <c r="BX75">
        <f ca="1">IFERROR(CORREL(_xlfn.RANK.AVG(Summary!$BX$3:$BX$8,Summary!$BX$3:$BX$8),_xlfn.RANK.AVG(Summary!BY$3:BY$8,Summary!BY$3:BY$8,0)),0)</f>
        <v>0.29411764705882348</v>
      </c>
      <c r="BY75">
        <f ca="1">IFERROR(CORREL(_xlfn.RANK.AVG(Summary!$BX$3:$BX$8,Summary!$BX$3:$BX$8),_xlfn.RANK.AVG(Summary!BZ$3:BZ$8,Summary!BZ$3:BZ$8,0)),0)</f>
        <v>0.3388226069985335</v>
      </c>
      <c r="BZ75">
        <f ca="1">IFERROR(CORREL(_xlfn.RANK.AVG(Summary!$BX$3:$BX$8,Summary!$BX$3:$BX$8),_xlfn.RANK.AVG(Summary!CA$3:CA$8,Summary!CA$3:CA$8,0)),0)</f>
        <v>0.11764705882352938</v>
      </c>
      <c r="CA75">
        <f ca="1">IFERROR(CORREL(_xlfn.RANK.AVG(Summary!$BX$3:$BX$8,Summary!$BX$3:$BX$8),_xlfn.RANK.AVG(Summary!CB$3:CB$8,Summary!CB$3:CB$8,0)),0)</f>
        <v>-5.8823529411764691E-2</v>
      </c>
    </row>
    <row r="76" spans="1:79">
      <c r="A76" s="4" t="s">
        <v>60</v>
      </c>
      <c r="B76">
        <f ca="1">IFERROR(CORREL(_xlfn.RANK.AVG(Summary!$BY$3:$BY$8,Summary!$BY$3:$BY$8),_xlfn.RANK.AVG(Summary!C$3:C$8,Summary!C$3:C$8,0)),0)</f>
        <v>-0.98518436614377791</v>
      </c>
      <c r="C76">
        <f ca="1">IFERROR(CORREL(_xlfn.RANK.AVG(Summary!$BY$3:$BY$8,Summary!$BY$3:$BY$8),_xlfn.RANK.AVG(Summary!D$3:D$8,Summary!D$3:D$8,0)),0)</f>
        <v>-0.98518436614377791</v>
      </c>
      <c r="D76">
        <f ca="1">IFERROR(CORREL(_xlfn.RANK.AVG(Summary!$BY$3:$BY$8,Summary!$BY$3:$BY$8),_xlfn.RANK.AVG(Summary!E$3:E$8,Summary!E$3:E$8,0)),0)</f>
        <v>-0.99999999999999989</v>
      </c>
      <c r="E76">
        <f ca="1">IFERROR(CORREL(_xlfn.RANK.AVG(Summary!$BY$3:$BY$8,Summary!$BY$3:$BY$8),_xlfn.RANK.AVG(Summary!F$3:F$8,Summary!F$3:F$8,0)),0)</f>
        <v>0.29411764705882348</v>
      </c>
      <c r="F76">
        <f ca="1">IFERROR(CORREL(_xlfn.RANK.AVG(Summary!$BY$3:$BY$8,Summary!$BY$3:$BY$8),_xlfn.RANK.AVG(Summary!G$3:G$8,Summary!G$3:G$8,0)),0)</f>
        <v>-0.99999999999999989</v>
      </c>
      <c r="G76">
        <f ca="1">IFERROR(CORREL(_xlfn.RANK.AVG(Summary!$BY$3:$BY$8,Summary!$BY$3:$BY$8),_xlfn.RANK.AVG(Summary!H$3:H$8,Summary!H$3:H$8,0)),0)</f>
        <v>-0.99999999999999989</v>
      </c>
      <c r="H76">
        <f ca="1">IFERROR(CORREL(_xlfn.RANK.AVG(Summary!$BY$3:$BY$8,Summary!$BY$3:$BY$8),_xlfn.RANK.AVG(Summary!I$3:I$8,Summary!I$3:I$8,0)),0)</f>
        <v>0.76470588235294101</v>
      </c>
      <c r="I76">
        <f ca="1">IFERROR(CORREL(_xlfn.RANK.AVG(Summary!$BY$3:$BY$8,Summary!$BY$3:$BY$8),_xlfn.RANK.AVG(Summary!J$3:J$8,Summary!J$3:J$8,0)),0)</f>
        <v>-0.99999999999999989</v>
      </c>
      <c r="J76">
        <f ca="1">IFERROR(CORREL(_xlfn.RANK.AVG(Summary!$BY$3:$BY$8,Summary!$BY$3:$BY$8),_xlfn.RANK.AVG(Summary!K$3:K$8,Summary!K$3:K$8,0)),0)</f>
        <v>-0.94117647058823506</v>
      </c>
      <c r="K76">
        <f ca="1">IFERROR(CORREL(_xlfn.RANK.AVG(Summary!$BY$3:$BY$8,Summary!$BY$3:$BY$8),_xlfn.RANK.AVG(Summary!L$3:L$8,Summary!L$3:L$8,0)),0)</f>
        <v>0.76470588235294101</v>
      </c>
      <c r="L76">
        <f ca="1">IFERROR(CORREL(_xlfn.RANK.AVG(Summary!$BY$3:$BY$8,Summary!$BY$3:$BY$8),_xlfn.RANK.AVG(Summary!M$3:M$8,Summary!M$3:M$8,0)),0)</f>
        <v>-0.29411764705882348</v>
      </c>
      <c r="M76">
        <f ca="1">IFERROR(CORREL(_xlfn.RANK.AVG(Summary!$BY$3:$BY$8,Summary!$BY$3:$BY$8),_xlfn.RANK.AVG(Summary!N$3:N$8,Summary!N$3:N$8,0)),0)</f>
        <v>0.76470588235294101</v>
      </c>
      <c r="N76">
        <f ca="1">IFERROR(CORREL(_xlfn.RANK.AVG(Summary!$BY$3:$BY$8,Summary!$BY$3:$BY$8),_xlfn.RANK.AVG(Summary!O$3:O$8,Summary!O$3:O$8,0)),0)</f>
        <v>0.39852669849304284</v>
      </c>
      <c r="O76">
        <f ca="1">IFERROR(CORREL(_xlfn.RANK.AVG(Summary!$BY$3:$BY$8,Summary!$BY$3:$BY$8),_xlfn.RANK.AVG(Summary!P$3:P$8,Summary!P$3:P$8,0)),0)</f>
        <v>0.39852669849304284</v>
      </c>
      <c r="P76">
        <f ca="1">IFERROR(CORREL(_xlfn.RANK.AVG(Summary!$BY$3:$BY$8,Summary!$BY$3:$BY$8),_xlfn.RANK.AVG(Summary!Q$3:Q$8,Summary!Q$3:Q$8,0)),0)</f>
        <v>-0.44781107551989907</v>
      </c>
      <c r="Q76">
        <f ca="1">IFERROR(CORREL(_xlfn.RANK.AVG(Summary!$BY$3:$BY$8,Summary!$BY$3:$BY$8),_xlfn.RANK.AVG(Summary!R$3:R$8,Summary!R$3:R$8,0)),0)</f>
        <v>-0.78889349165554057</v>
      </c>
      <c r="R76">
        <f ca="1">IFERROR(CORREL(_xlfn.RANK.AVG(Summary!$BY$3:$BY$8,Summary!$BY$3:$BY$8),_xlfn.RANK.AVG(Summary!S$3:S$8,Summary!S$3:S$8,0)),0)</f>
        <v>-0.95486371063223097</v>
      </c>
      <c r="S76">
        <f ca="1">IFERROR(CORREL(_xlfn.RANK.AVG(Summary!$BY$3:$BY$8,Summary!$BY$3:$BY$8),_xlfn.RANK.AVG(Summary!T$3:T$8,Summary!T$3:T$8,0)),0)</f>
        <v>-0.85749292571254421</v>
      </c>
      <c r="T76">
        <f ca="1">IFERROR(CORREL(_xlfn.RANK.AVG(Summary!$BY$3:$BY$8,Summary!$BY$3:$BY$8),_xlfn.RANK.AVG(Summary!U$3:U$8,Summary!U$3:U$8,0)),0)</f>
        <v>0.78889349165554057</v>
      </c>
      <c r="U76">
        <f ca="1">IFERROR(CORREL(_xlfn.RANK.AVG(Summary!$BY$3:$BY$8,Summary!$BY$3:$BY$8),_xlfn.RANK.AVG(Summary!V$3:V$8,Summary!V$3:V$8,0)),0)</f>
        <v>0.66421116415507142</v>
      </c>
      <c r="V76">
        <f ca="1">IFERROR(CORREL(_xlfn.RANK.AVG(Summary!$BY$3:$BY$8,Summary!$BY$3:$BY$8),_xlfn.RANK.AVG(Summary!W$3:W$8,Summary!W$3:W$8,0)),0)</f>
        <v>-0.50751921892255225</v>
      </c>
      <c r="W76">
        <f ca="1">IFERROR(CORREL(_xlfn.RANK.AVG(Summary!$BY$3:$BY$8,Summary!$BY$3:$BY$8),_xlfn.RANK.AVG(Summary!X$3:X$8,Summary!X$3:X$8,0)),0)</f>
        <v>0.94117647058823506</v>
      </c>
      <c r="X76">
        <f ca="1">IFERROR(CORREL(_xlfn.RANK.AVG(Summary!$BY$3:$BY$8,Summary!$BY$3:$BY$8),_xlfn.RANK.AVG(Summary!Y$3:Y$8,Summary!Y$3:Y$8,0)),0)</f>
        <v>0.47058823529411753</v>
      </c>
      <c r="Y76">
        <f ca="1">IFERROR(CORREL(_xlfn.RANK.AVG(Summary!$BY$3:$BY$8,Summary!$BY$3:$BY$8),_xlfn.RANK.AVG(Summary!Z$3:Z$8,Summary!Z$3:Z$8,0)),0)</f>
        <v>0.85749292571254421</v>
      </c>
      <c r="Z76">
        <f ca="1">IFERROR(CORREL(_xlfn.RANK.AVG(Summary!$BY$3:$BY$8,Summary!$BY$3:$BY$8),_xlfn.RANK.AVG(Summary!AA$3:AA$8,Summary!AA$3:AA$8,0)),0)</f>
        <v>0</v>
      </c>
      <c r="AA76">
        <f ca="1">IFERROR(CORREL(_xlfn.RANK.AVG(Summary!$BY$3:$BY$8,Summary!$BY$3:$BY$8),_xlfn.RANK.AVG(Summary!AB$3:AB$8,Summary!AB$3:AB$8,0)),0)</f>
        <v>0.77005137954212177</v>
      </c>
      <c r="AB76">
        <f ca="1">IFERROR(CORREL(_xlfn.RANK.AVG(Summary!$BY$3:$BY$8,Summary!$BY$3:$BY$8),_xlfn.RANK.AVG(Summary!AC$3:AC$8,Summary!AC$3:AC$8,0)),0)</f>
        <v>0</v>
      </c>
      <c r="AC76">
        <f ca="1">IFERROR(CORREL(_xlfn.RANK.AVG(Summary!$BY$3:$BY$8,Summary!$BY$3:$BY$8),_xlfn.RANK.AVG(Summary!AD$3:AD$8,Summary!AD$3:AD$8,0)),0)</f>
        <v>0.85749292571254421</v>
      </c>
      <c r="AD76">
        <f ca="1">IFERROR(CORREL(_xlfn.RANK.AVG(Summary!$BY$3:$BY$8,Summary!$BY$3:$BY$8),_xlfn.RANK.AVG(Summary!AE$3:AE$8,Summary!AE$3:AE$8,0)),0)</f>
        <v>-0.47058823529411753</v>
      </c>
      <c r="AE76">
        <f ca="1">IFERROR(CORREL(_xlfn.RANK.AVG(Summary!$BY$3:$BY$8,Summary!$BY$3:$BY$8),_xlfn.RANK.AVG(Summary!AF$3:AF$8,Summary!AF$3:AF$8,0)),0)</f>
        <v>0</v>
      </c>
      <c r="AF76">
        <f ca="1">IFERROR(CORREL(_xlfn.RANK.AVG(Summary!$BY$3:$BY$8,Summary!$BY$3:$BY$8),_xlfn.RANK.AVG(Summary!AG$3:AG$8,Summary!AG$3:AG$8,0)),0)</f>
        <v>-0.92547622274112473</v>
      </c>
      <c r="AG76">
        <f ca="1">IFERROR(CORREL(_xlfn.RANK.AVG(Summary!$BY$3:$BY$8,Summary!$BY$3:$BY$8),_xlfn.RANK.AVG(Summary!AH$3:AH$8,Summary!AH$3:AH$8,0)),0)</f>
        <v>0.66421116415507142</v>
      </c>
      <c r="AH76">
        <f ca="1">IFERROR(CORREL(_xlfn.RANK.AVG(Summary!$BY$3:$BY$8,Summary!$BY$3:$BY$8),_xlfn.RANK.AVG(Summary!AI$3:AI$8,Summary!AI$3:AI$8,0)),0)</f>
        <v>-0.78889349165554057</v>
      </c>
      <c r="AI76">
        <f ca="1">IFERROR(CORREL(_xlfn.RANK.AVG(Summary!$BY$3:$BY$8,Summary!$BY$3:$BY$8),_xlfn.RANK.AVG(Summary!AJ$3:AJ$8,Summary!AJ$3:AJ$8,0)),0)</f>
        <v>0.54879547245602822</v>
      </c>
      <c r="AJ76">
        <f ca="1">IFERROR(CORREL(_xlfn.RANK.AVG(Summary!$BY$3:$BY$8,Summary!$BY$3:$BY$8),_xlfn.RANK.AVG(Summary!AK$3:AK$8,Summary!AK$3:AK$8,0)),0)</f>
        <v>0</v>
      </c>
      <c r="AK76">
        <f ca="1">IFERROR(CORREL(_xlfn.RANK.AVG(Summary!$BY$3:$BY$8,Summary!$BY$3:$BY$8),_xlfn.RANK.AVG(Summary!AL$3:AL$8,Summary!AL$3:AL$8,0)),0)</f>
        <v>-0.66421116415507142</v>
      </c>
      <c r="AL76">
        <f ca="1">IFERROR(CORREL(_xlfn.RANK.AVG(Summary!$BY$3:$BY$8,Summary!$BY$3:$BY$8),_xlfn.RANK.AVG(Summary!AM$3:AM$8,Summary!AM$3:AM$8,0)),0)</f>
        <v>-0.44781107551989907</v>
      </c>
      <c r="AM76">
        <f ca="1">IFERROR(CORREL(_xlfn.RANK.AVG(Summary!$BY$3:$BY$8,Summary!$BY$3:$BY$8),_xlfn.RANK.AVG(Summary!AN$3:AN$8,Summary!AN$3:AN$8,0)),0)</f>
        <v>-0.85749292571254421</v>
      </c>
      <c r="AN76">
        <f ca="1">IFERROR(CORREL(_xlfn.RANK.AVG(Summary!$BY$3:$BY$8,Summary!$BY$3:$BY$8),_xlfn.RANK.AVG(Summary!AO$3:AO$8,Summary!AO$3:AO$8,0)),0)</f>
        <v>0</v>
      </c>
      <c r="AO76">
        <f ca="1">IFERROR(CORREL(_xlfn.RANK.AVG(Summary!$BY$3:$BY$8,Summary!$BY$3:$BY$8),_xlfn.RANK.AVG(Summary!AP$3:AP$8,Summary!AP$3:AP$8,0)),0)</f>
        <v>-0.76470588235294101</v>
      </c>
      <c r="AP76">
        <f ca="1">IFERROR(CORREL(_xlfn.RANK.AVG(Summary!$BY$3:$BY$8,Summary!$BY$3:$BY$8),_xlfn.RANK.AVG(Summary!AQ$3:AQ$8,Summary!AQ$3:AQ$8,0)),0)</f>
        <v>0</v>
      </c>
      <c r="AQ76">
        <f ca="1">IFERROR(CORREL(_xlfn.RANK.AVG(Summary!$BY$3:$BY$8,Summary!$BY$3:$BY$8),_xlfn.RANK.AVG(Summary!AR$3:AR$8,Summary!AR$3:AR$8,0)),0)</f>
        <v>-0.82352941176470573</v>
      </c>
      <c r="AR76">
        <f ca="1">IFERROR(CORREL(_xlfn.RANK.AVG(Summary!$BY$3:$BY$8,Summary!$BY$3:$BY$8),_xlfn.RANK.AVG(Summary!AS$3:AS$8,Summary!AS$3:AS$8,0)),0)</f>
        <v>0.44781107551989907</v>
      </c>
      <c r="AS76">
        <f ca="1">IFERROR(CORREL(_xlfn.RANK.AVG(Summary!$BY$3:$BY$8,Summary!$BY$3:$BY$8),_xlfn.RANK.AVG(Summary!AT$3:AT$8,Summary!AT$3:AT$8,0)),0)</f>
        <v>0</v>
      </c>
      <c r="AT76">
        <f ca="1">IFERROR(CORREL(_xlfn.RANK.AVG(Summary!$BY$3:$BY$8,Summary!$BY$3:$BY$8),_xlfn.RANK.AVG(Summary!AU$3:AU$8,Summary!AU$3:AU$8,0)),0)</f>
        <v>-0.78889349165554057</v>
      </c>
      <c r="AU76">
        <f ca="1">IFERROR(CORREL(_xlfn.RANK.AVG(Summary!$BY$3:$BY$8,Summary!$BY$3:$BY$8),_xlfn.RANK.AVG(Summary!AV$3:AV$8,Summary!AV$3:AV$8,0)),0)</f>
        <v>-0.77005137954212177</v>
      </c>
      <c r="AV76">
        <f ca="1">IFERROR(CORREL(_xlfn.RANK.AVG(Summary!$BY$3:$BY$8,Summary!$BY$3:$BY$8),_xlfn.RANK.AVG(Summary!AW$3:AW$8,Summary!AW$3:AW$8,0)),0)</f>
        <v>-0.77005137954212177</v>
      </c>
      <c r="AW76">
        <f ca="1">IFERROR(CORREL(_xlfn.RANK.AVG(Summary!$BY$3:$BY$8,Summary!$BY$3:$BY$8),_xlfn.RANK.AVG(Summary!AX$3:AX$8,Summary!AX$3:AX$8,0)),0)</f>
        <v>-0.77005137954212177</v>
      </c>
      <c r="AX76">
        <f ca="1">IFERROR(CORREL(_xlfn.RANK.AVG(Summary!$BY$3:$BY$8,Summary!$BY$3:$BY$8),_xlfn.RANK.AVG(Summary!AY$3:AY$8,Summary!AY$3:AY$8,0)),0)</f>
        <v>0.77005137954212177</v>
      </c>
      <c r="AY76">
        <f ca="1">IFERROR(CORREL(_xlfn.RANK.AVG(Summary!$BY$3:$BY$8,Summary!$BY$3:$BY$8),_xlfn.RANK.AVG(Summary!AZ$3:AZ$8,Summary!AZ$3:AZ$8,0)),0)</f>
        <v>-0.76470588235294101</v>
      </c>
      <c r="AZ76">
        <f ca="1">IFERROR(CORREL(_xlfn.RANK.AVG(Summary!$BY$3:$BY$8,Summary!$BY$3:$BY$8),_xlfn.RANK.AVG(Summary!BA$3:BA$8,Summary!BA$3:BA$8,0)),0)</f>
        <v>0</v>
      </c>
      <c r="BA76">
        <f ca="1">IFERROR(CORREL(_xlfn.RANK.AVG(Summary!$BY$3:$BY$8,Summary!$BY$3:$BY$8),_xlfn.RANK.AVG(Summary!BB$3:BB$8,Summary!BB$3:BB$8,0)),0)</f>
        <v>0.99999999999999989</v>
      </c>
      <c r="BB76">
        <f ca="1">IFERROR(CORREL(_xlfn.RANK.AVG(Summary!$BY$3:$BY$8,Summary!$BY$3:$BY$8),_xlfn.RANK.AVG(Summary!BC$3:BC$8,Summary!BC$3:BC$8,0)),0)</f>
        <v>0</v>
      </c>
      <c r="BC76">
        <f ca="1">IFERROR(CORREL(_xlfn.RANK.AVG(Summary!$BY$3:$BY$8,Summary!$BY$3:$BY$8),_xlfn.RANK.AVG(Summary!BD$3:BD$8,Summary!BD$3:BD$8,0)),0)</f>
        <v>5.8823529411764691E-2</v>
      </c>
      <c r="BD76">
        <f ca="1">IFERROR(CORREL(_xlfn.RANK.AVG(Summary!$BY$3:$BY$8,Summary!$BY$3:$BY$8),_xlfn.RANK.AVG(Summary!BE$3:BE$8,Summary!BE$3:BE$8,0)),0)</f>
        <v>0.47058823529411753</v>
      </c>
      <c r="BE76">
        <f ca="1">IFERROR(CORREL(_xlfn.RANK.AVG(Summary!$BY$3:$BY$8,Summary!$BY$3:$BY$8),_xlfn.RANK.AVG(Summary!BF$3:BF$8,Summary!BF$3:BF$8,0)),0)</f>
        <v>0.52941176470588225</v>
      </c>
      <c r="BF76">
        <f ca="1">IFERROR(CORREL(_xlfn.RANK.AVG(Summary!$BY$3:$BY$8,Summary!$BY$3:$BY$8),_xlfn.RANK.AVG(Summary!BG$3:BG$8,Summary!BG$3:BG$8,0)),0)</f>
        <v>0.94117647058823506</v>
      </c>
      <c r="BG76">
        <f ca="1">IFERROR(CORREL(_xlfn.RANK.AVG(Summary!$BY$3:$BY$8,Summary!$BY$3:$BY$8),_xlfn.RANK.AVG(Summary!BH$3:BH$8,Summary!BH$3:BH$8,0)),0)</f>
        <v>0.76470588235294101</v>
      </c>
      <c r="BH76">
        <f ca="1">IFERROR(CORREL(_xlfn.RANK.AVG(Summary!$BY$3:$BY$8,Summary!$BY$3:$BY$8),_xlfn.RANK.AVG(Summary!BI$3:BI$8,Summary!BI$3:BI$8,0)),0)</f>
        <v>0</v>
      </c>
      <c r="BI76">
        <f ca="1">IFERROR(CORREL(_xlfn.RANK.AVG(Summary!$BY$3:$BY$8,Summary!$BY$3:$BY$8),_xlfn.RANK.AVG(Summary!BJ$3:BJ$8,Summary!BJ$3:BJ$8,0)),0)</f>
        <v>0</v>
      </c>
      <c r="BJ76">
        <f ca="1">IFERROR(CORREL(_xlfn.RANK.AVG(Summary!$BY$3:$BY$8,Summary!$BY$3:$BY$8),_xlfn.RANK.AVG(Summary!BK$3:BK$8,Summary!BK$3:BK$8,0)),0)</f>
        <v>-0.82352941176470573</v>
      </c>
      <c r="BK76">
        <f ca="1">IFERROR(CORREL(_xlfn.RANK.AVG(Summary!$BY$3:$BY$8,Summary!$BY$3:$BY$8),_xlfn.RANK.AVG(Summary!BL$3:BL$8,Summary!BL$3:BL$8,0)),0)</f>
        <v>0.13284223283101429</v>
      </c>
      <c r="BL76">
        <f ca="1">IFERROR(CORREL(_xlfn.RANK.AVG(Summary!$BY$3:$BY$8,Summary!$BY$3:$BY$8),_xlfn.RANK.AVG(Summary!BM$3:BM$8,Summary!BM$3:BM$8,0)),0)</f>
        <v>0.52941176470588225</v>
      </c>
      <c r="BM76">
        <f ca="1">IFERROR(CORREL(_xlfn.RANK.AVG(Summary!$BY$3:$BY$8,Summary!$BY$3:$BY$8),_xlfn.RANK.AVG(Summary!BN$3:BN$8,Summary!BN$3:BN$8,0)),0)</f>
        <v>0.71649772083183849</v>
      </c>
      <c r="BN76">
        <f ca="1">IFERROR(CORREL(_xlfn.RANK.AVG(Summary!$BY$3:$BY$8,Summary!$BY$3:$BY$8),_xlfn.RANK.AVG(Summary!BO$3:BO$8,Summary!BO$3:BO$8,0)),0)</f>
        <v>0.29411764705882348</v>
      </c>
      <c r="BO76">
        <f ca="1">IFERROR(CORREL(_xlfn.RANK.AVG(Summary!$BY$3:$BY$8,Summary!$BY$3:$BY$8),_xlfn.RANK.AVG(Summary!BP$3:BP$8,Summary!BP$3:BP$8,0)),0)</f>
        <v>-0.52941176470588225</v>
      </c>
      <c r="BP76">
        <f ca="1">IFERROR(CORREL(_xlfn.RANK.AVG(Summary!$BY$3:$BY$8,Summary!$BY$3:$BY$8),_xlfn.RANK.AVG(Summary!BQ$3:BQ$8,Summary!BQ$3:BQ$8,0)),0)</f>
        <v>0</v>
      </c>
      <c r="BQ76">
        <f ca="1">IFERROR(CORREL(_xlfn.RANK.AVG(Summary!$BY$3:$BY$8,Summary!$BY$3:$BY$8),_xlfn.RANK.AVG(Summary!BR$3:BR$8,Summary!BR$3:BR$8,0)),0)</f>
        <v>5.8823529411764691E-2</v>
      </c>
      <c r="BR76">
        <f ca="1">IFERROR(CORREL(_xlfn.RANK.AVG(Summary!$BY$3:$BY$8,Summary!$BY$3:$BY$8),_xlfn.RANK.AVG(Summary!BS$3:BS$8,Summary!BS$3:BS$8,0)),0)</f>
        <v>0.82352941176470573</v>
      </c>
      <c r="BS76">
        <f ca="1">IFERROR(CORREL(_xlfn.RANK.AVG(Summary!$BY$3:$BY$8,Summary!$BY$3:$BY$8),_xlfn.RANK.AVG(Summary!BT$3:BT$8,Summary!BT$3:BT$8,0)),0)</f>
        <v>0.76470588235294101</v>
      </c>
      <c r="BT76">
        <f ca="1">IFERROR(CORREL(_xlfn.RANK.AVG(Summary!$BY$3:$BY$8,Summary!$BY$3:$BY$8),_xlfn.RANK.AVG(Summary!BU$3:BU$8,Summary!BU$3:BU$8,0)),0)</f>
        <v>-0.99999999999999989</v>
      </c>
      <c r="BU76">
        <f ca="1">IFERROR(CORREL(_xlfn.RANK.AVG(Summary!$BY$3:$BY$8,Summary!$BY$3:$BY$8),_xlfn.RANK.AVG(Summary!BV$3:BV$8,Summary!BV$3:BV$8,0)),0)</f>
        <v>0.29411764705882348</v>
      </c>
      <c r="BV76">
        <f ca="1">IFERROR(CORREL(_xlfn.RANK.AVG(Summary!$BY$3:$BY$8,Summary!$BY$3:$BY$8),_xlfn.RANK.AVG(Summary!BW$3:BW$8,Summary!BW$3:BW$8,0)),0)</f>
        <v>0</v>
      </c>
      <c r="BW76">
        <f ca="1">IFERROR(CORREL(_xlfn.RANK.AVG(Summary!$BY$3:$BY$8,Summary!$BY$3:$BY$8),_xlfn.RANK.AVG(Summary!BX$3:BX$8,Summary!BX$3:BX$8,0)),0)</f>
        <v>0.29411764705882348</v>
      </c>
      <c r="BX76">
        <f ca="1">IFERROR(CORREL(_xlfn.RANK.AVG(Summary!$BY$3:$BY$8,Summary!$BY$3:$BY$8),_xlfn.RANK.AVG(Summary!BY$3:BY$8,Summary!BY$3:BY$8,0)),0)</f>
        <v>0.99999999999999989</v>
      </c>
      <c r="BY76">
        <f ca="1">IFERROR(CORREL(_xlfn.RANK.AVG(Summary!$BY$3:$BY$8,Summary!$BY$3:$BY$8),_xlfn.RANK.AVG(Summary!BZ$3:BZ$8,Summary!BZ$3:BZ$8,0)),0)</f>
        <v>-0.77005137954212177</v>
      </c>
      <c r="BZ76">
        <f ca="1">IFERROR(CORREL(_xlfn.RANK.AVG(Summary!$BY$3:$BY$8,Summary!$BY$3:$BY$8),_xlfn.RANK.AVG(Summary!CA$3:CA$8,Summary!CA$3:CA$8,0)),0)</f>
        <v>-0.82352941176470573</v>
      </c>
      <c r="CA76">
        <f ca="1">IFERROR(CORREL(_xlfn.RANK.AVG(Summary!$BY$3:$BY$8,Summary!$BY$3:$BY$8),_xlfn.RANK.AVG(Summary!CB$3:CB$8,Summary!CB$3:CB$8,0)),0)</f>
        <v>-0.58823529411764697</v>
      </c>
    </row>
    <row r="77" spans="1:79">
      <c r="A77" s="4" t="s">
        <v>61</v>
      </c>
      <c r="B77">
        <f ca="1">IFERROR(CORREL(_xlfn.RANK.AVG(Summary!$BZ$3:$BZ$8,Summary!$BZ$3:$BZ$8),_xlfn.RANK.AVG(Summary!C$3:C$8,Summary!C$3:C$8,0)),0)</f>
        <v>0.6565706694547585</v>
      </c>
      <c r="C77">
        <f ca="1">IFERROR(CORREL(_xlfn.RANK.AVG(Summary!$BZ$3:$BZ$8,Summary!$BZ$3:$BZ$8),_xlfn.RANK.AVG(Summary!D$3:D$8,Summary!D$3:D$8,0)),0)</f>
        <v>0.6565706694547585</v>
      </c>
      <c r="D77">
        <f ca="1">IFERROR(CORREL(_xlfn.RANK.AVG(Summary!$BZ$3:$BZ$8,Summary!$BZ$3:$BZ$8),_xlfn.RANK.AVG(Summary!E$3:E$8,Summary!E$3:E$8,0)),0)</f>
        <v>0.77005137954212177</v>
      </c>
      <c r="E77">
        <f ca="1">IFERROR(CORREL(_xlfn.RANK.AVG(Summary!$BZ$3:$BZ$8,Summary!$BZ$3:$BZ$8),_xlfn.RANK.AVG(Summary!F$3:F$8,Summary!F$3:F$8,0)),0)</f>
        <v>0.3388226069985335</v>
      </c>
      <c r="F77">
        <f ca="1">IFERROR(CORREL(_xlfn.RANK.AVG(Summary!$BZ$3:$BZ$8,Summary!$BZ$3:$BZ$8),_xlfn.RANK.AVG(Summary!G$3:G$8,Summary!G$3:G$8,0)),0)</f>
        <v>0.77005137954212177</v>
      </c>
      <c r="G77">
        <f ca="1">IFERROR(CORREL(_xlfn.RANK.AVG(Summary!$BZ$3:$BZ$8,Summary!$BZ$3:$BZ$8),_xlfn.RANK.AVG(Summary!H$3:H$8,Summary!H$3:H$8,0)),0)</f>
        <v>0.77005137954212177</v>
      </c>
      <c r="H77">
        <f ca="1">IFERROR(CORREL(_xlfn.RANK.AVG(Summary!$BZ$3:$BZ$8,Summary!$BZ$3:$BZ$8),_xlfn.RANK.AVG(Summary!I$3:I$8,Summary!I$3:I$8,0)),0)</f>
        <v>-0.89325960026886109</v>
      </c>
      <c r="I77">
        <f ca="1">IFERROR(CORREL(_xlfn.RANK.AVG(Summary!$BZ$3:$BZ$8,Summary!$BZ$3:$BZ$8),_xlfn.RANK.AVG(Summary!J$3:J$8,Summary!J$3:J$8,0)),0)</f>
        <v>0.77005137954212177</v>
      </c>
      <c r="J77">
        <f ca="1">IFERROR(CORREL(_xlfn.RANK.AVG(Summary!$BZ$3:$BZ$8,Summary!$BZ$3:$BZ$8),_xlfn.RANK.AVG(Summary!K$3:K$8,Summary!K$3:K$8,0)),0)</f>
        <v>0.52363493808864281</v>
      </c>
      <c r="K77">
        <f ca="1">IFERROR(CORREL(_xlfn.RANK.AVG(Summary!$BZ$3:$BZ$8,Summary!$BZ$3:$BZ$8),_xlfn.RANK.AVG(Summary!L$3:L$8,Summary!L$3:L$8,0)),0)</f>
        <v>-0.89325960026886109</v>
      </c>
      <c r="L77">
        <f ca="1">IFERROR(CORREL(_xlfn.RANK.AVG(Summary!$BZ$3:$BZ$8,Summary!$BZ$3:$BZ$8),_xlfn.RANK.AVG(Summary!M$3:M$8,Summary!M$3:M$8,0)),0)</f>
        <v>-0.3388226069985335</v>
      </c>
      <c r="M77">
        <f ca="1">IFERROR(CORREL(_xlfn.RANK.AVG(Summary!$BZ$3:$BZ$8,Summary!$BZ$3:$BZ$8),_xlfn.RANK.AVG(Summary!N$3:N$8,Summary!N$3:N$8,0)),0)</f>
        <v>-0.89325960026886109</v>
      </c>
      <c r="N77">
        <f ca="1">IFERROR(CORREL(_xlfn.RANK.AVG(Summary!$BZ$3:$BZ$8,Summary!$BZ$3:$BZ$8),_xlfn.RANK.AVG(Summary!O$3:O$8,Summary!O$3:O$8,0)),0)</f>
        <v>-0.13912166872805046</v>
      </c>
      <c r="O77">
        <f ca="1">IFERROR(CORREL(_xlfn.RANK.AVG(Summary!$BZ$3:$BZ$8,Summary!$BZ$3:$BZ$8),_xlfn.RANK.AVG(Summary!P$3:P$8,Summary!P$3:P$8,0)),0)</f>
        <v>-0.13912166872805046</v>
      </c>
      <c r="P77">
        <f ca="1">IFERROR(CORREL(_xlfn.RANK.AVG(Summary!$BZ$3:$BZ$8,Summary!$BZ$3:$BZ$8),_xlfn.RANK.AVG(Summary!Q$3:Q$8,Summary!Q$3:Q$8,0)),0)</f>
        <v>0.46897904961054182</v>
      </c>
      <c r="Q77">
        <f ca="1">IFERROR(CORREL(_xlfn.RANK.AVG(Summary!$BZ$3:$BZ$8,Summary!$BZ$3:$BZ$8),_xlfn.RANK.AVG(Summary!R$3:R$8,Summary!R$3:R$8,0)),0)</f>
        <v>0.39513166445890469</v>
      </c>
      <c r="R77">
        <f ca="1">IFERROR(CORREL(_xlfn.RANK.AVG(Summary!$BZ$3:$BZ$8,Summary!$BZ$3:$BZ$8),_xlfn.RANK.AVG(Summary!S$3:S$8,Summary!S$3:S$8,0)),0)</f>
        <v>0.80645161290322587</v>
      </c>
      <c r="S77">
        <f ca="1">IFERROR(CORREL(_xlfn.RANK.AVG(Summary!$BZ$3:$BZ$8,Summary!$BZ$3:$BZ$8),_xlfn.RANK.AVG(Summary!T$3:T$8,Summary!T$3:T$8,0)),0)</f>
        <v>0.46697378526961464</v>
      </c>
      <c r="T77">
        <f ca="1">IFERROR(CORREL(_xlfn.RANK.AVG(Summary!$BZ$3:$BZ$8,Summary!$BZ$3:$BZ$8),_xlfn.RANK.AVG(Summary!U$3:U$8,Summary!U$3:U$8,0)),0)</f>
        <v>-0.39513166445890469</v>
      </c>
      <c r="U77">
        <f ca="1">IFERROR(CORREL(_xlfn.RANK.AVG(Summary!$BZ$3:$BZ$8,Summary!$BZ$3:$BZ$8),_xlfn.RANK.AVG(Summary!V$3:V$8,Summary!V$3:V$8,0)),0)</f>
        <v>-0.4173650061841514</v>
      </c>
      <c r="V77">
        <f ca="1">IFERROR(CORREL(_xlfn.RANK.AVG(Summary!$BZ$3:$BZ$8,Summary!$BZ$3:$BZ$8),_xlfn.RANK.AVG(Summary!W$3:W$8,Summary!W$3:W$8,0)),0)</f>
        <v>0.53150958955861405</v>
      </c>
      <c r="W77">
        <f ca="1">IFERROR(CORREL(_xlfn.RANK.AVG(Summary!$BZ$3:$BZ$8,Summary!$BZ$3:$BZ$8),_xlfn.RANK.AVG(Summary!X$3:X$8,Summary!X$3:X$8,0)),0)</f>
        <v>-0.708447269178752</v>
      </c>
      <c r="X77">
        <f ca="1">IFERROR(CORREL(_xlfn.RANK.AVG(Summary!$BZ$3:$BZ$8,Summary!$BZ$3:$BZ$8),_xlfn.RANK.AVG(Summary!Y$3:Y$8,Summary!Y$3:Y$8,0)),0)</f>
        <v>-0.58523904845201247</v>
      </c>
      <c r="Y77">
        <f ca="1">IFERROR(CORREL(_xlfn.RANK.AVG(Summary!$BZ$3:$BZ$8,Summary!$BZ$3:$BZ$8),_xlfn.RANK.AVG(Summary!Z$3:Z$8,Summary!Z$3:Z$8,0)),0)</f>
        <v>-0.46697378526961464</v>
      </c>
      <c r="Z77">
        <f ca="1">IFERROR(CORREL(_xlfn.RANK.AVG(Summary!$BZ$3:$BZ$8,Summary!$BZ$3:$BZ$8),_xlfn.RANK.AVG(Summary!AA$3:AA$8,Summary!AA$3:AA$8,0)),0)</f>
        <v>0</v>
      </c>
      <c r="AA77">
        <f ca="1">IFERROR(CORREL(_xlfn.RANK.AVG(Summary!$BZ$3:$BZ$8,Summary!$BZ$3:$BZ$8),_xlfn.RANK.AVG(Summary!AB$3:AB$8,Summary!AB$3:AB$8,0)),0)</f>
        <v>-1</v>
      </c>
      <c r="AB77">
        <f ca="1">IFERROR(CORREL(_xlfn.RANK.AVG(Summary!$BZ$3:$BZ$8,Summary!$BZ$3:$BZ$8),_xlfn.RANK.AVG(Summary!AC$3:AC$8,Summary!AC$3:AC$8,0)),0)</f>
        <v>0</v>
      </c>
      <c r="AC77">
        <f ca="1">IFERROR(CORREL(_xlfn.RANK.AVG(Summary!$BZ$3:$BZ$8,Summary!$BZ$3:$BZ$8),_xlfn.RANK.AVG(Summary!AD$3:AD$8,Summary!AD$3:AD$8,0)),0)</f>
        <v>-0.46697378526961464</v>
      </c>
      <c r="AD77">
        <f ca="1">IFERROR(CORREL(_xlfn.RANK.AVG(Summary!$BZ$3:$BZ$8,Summary!$BZ$3:$BZ$8),_xlfn.RANK.AVG(Summary!AE$3:AE$8,Summary!AE$3:AE$8,0)),0)</f>
        <v>0.40042671736190327</v>
      </c>
      <c r="AE77">
        <f ca="1">IFERROR(CORREL(_xlfn.RANK.AVG(Summary!$BZ$3:$BZ$8,Summary!$BZ$3:$BZ$8),_xlfn.RANK.AVG(Summary!AF$3:AF$8,Summary!AF$3:AF$8,0)),0)</f>
        <v>0</v>
      </c>
      <c r="AF77">
        <f ca="1">IFERROR(CORREL(_xlfn.RANK.AVG(Summary!$BZ$3:$BZ$8,Summary!$BZ$3:$BZ$8),_xlfn.RANK.AVG(Summary!AG$3:AG$8,Summary!AG$3:AG$8,0)),0)</f>
        <v>0.59404012950668628</v>
      </c>
      <c r="AG77">
        <f ca="1">IFERROR(CORREL(_xlfn.RANK.AVG(Summary!$BZ$3:$BZ$8,Summary!$BZ$3:$BZ$8),_xlfn.RANK.AVG(Summary!AH$3:AH$8,Summary!AH$3:AH$8,0)),0)</f>
        <v>-0.4173650061841514</v>
      </c>
      <c r="AH77">
        <f ca="1">IFERROR(CORREL(_xlfn.RANK.AVG(Summary!$BZ$3:$BZ$8,Summary!$BZ$3:$BZ$8),_xlfn.RANK.AVG(Summary!AI$3:AI$8,Summary!AI$3:AI$8,0)),0)</f>
        <v>0.39513166445890469</v>
      </c>
      <c r="AI77">
        <f ca="1">IFERROR(CORREL(_xlfn.RANK.AVG(Summary!$BZ$3:$BZ$8,Summary!$BZ$3:$BZ$8),_xlfn.RANK.AVG(Summary!AJ$3:AJ$8,Summary!AJ$3:AJ$8,0)),0)</f>
        <v>-0.89802651013387447</v>
      </c>
      <c r="AJ77">
        <f ca="1">IFERROR(CORREL(_xlfn.RANK.AVG(Summary!$BZ$3:$BZ$8,Summary!$BZ$3:$BZ$8),_xlfn.RANK.AVG(Summary!AK$3:AK$8,Summary!AK$3:AK$8,0)),0)</f>
        <v>0</v>
      </c>
      <c r="AK77">
        <f ca="1">IFERROR(CORREL(_xlfn.RANK.AVG(Summary!$BZ$3:$BZ$8,Summary!$BZ$3:$BZ$8),_xlfn.RANK.AVG(Summary!AL$3:AL$8,Summary!AL$3:AL$8,0)),0)</f>
        <v>0.4173650061841514</v>
      </c>
      <c r="AL77">
        <f ca="1">IFERROR(CORREL(_xlfn.RANK.AVG(Summary!$BZ$3:$BZ$8,Summary!$BZ$3:$BZ$8),_xlfn.RANK.AVG(Summary!AM$3:AM$8,Summary!AM$3:AM$8,0)),0)</f>
        <v>0.46897904961054182</v>
      </c>
      <c r="AM77">
        <f ca="1">IFERROR(CORREL(_xlfn.RANK.AVG(Summary!$BZ$3:$BZ$8,Summary!$BZ$3:$BZ$8),_xlfn.RANK.AVG(Summary!AN$3:AN$8,Summary!AN$3:AN$8,0)),0)</f>
        <v>0.46697378526961464</v>
      </c>
      <c r="AN77">
        <f ca="1">IFERROR(CORREL(_xlfn.RANK.AVG(Summary!$BZ$3:$BZ$8,Summary!$BZ$3:$BZ$8),_xlfn.RANK.AVG(Summary!AO$3:AO$8,Summary!AO$3:AO$8,0)),0)</f>
        <v>0</v>
      </c>
      <c r="AO77">
        <f ca="1">IFERROR(CORREL(_xlfn.RANK.AVG(Summary!$BZ$3:$BZ$8,Summary!$BZ$3:$BZ$8),_xlfn.RANK.AVG(Summary!AP$3:AP$8,Summary!AP$3:AP$8,0)),0)</f>
        <v>0.89325960026886109</v>
      </c>
      <c r="AP77">
        <f ca="1">IFERROR(CORREL(_xlfn.RANK.AVG(Summary!$BZ$3:$BZ$8,Summary!$BZ$3:$BZ$8),_xlfn.RANK.AVG(Summary!AQ$3:AQ$8,Summary!AQ$3:AQ$8,0)),0)</f>
        <v>0</v>
      </c>
      <c r="AQ77">
        <f ca="1">IFERROR(CORREL(_xlfn.RANK.AVG(Summary!$BZ$3:$BZ$8,Summary!$BZ$3:$BZ$8),_xlfn.RANK.AVG(Summary!AR$3:AR$8,Summary!AR$3:AR$8,0)),0)</f>
        <v>0.95486371063223097</v>
      </c>
      <c r="AR77">
        <f ca="1">IFERROR(CORREL(_xlfn.RANK.AVG(Summary!$BZ$3:$BZ$8,Summary!$BZ$3:$BZ$8),_xlfn.RANK.AVG(Summary!AS$3:AS$8,Summary!AS$3:AS$8,0)),0)</f>
        <v>-0.46897904961054182</v>
      </c>
      <c r="AS77">
        <f ca="1">IFERROR(CORREL(_xlfn.RANK.AVG(Summary!$BZ$3:$BZ$8,Summary!$BZ$3:$BZ$8),_xlfn.RANK.AVG(Summary!AT$3:AT$8,Summary!AT$3:AT$8,0)),0)</f>
        <v>0</v>
      </c>
      <c r="AT77">
        <f ca="1">IFERROR(CORREL(_xlfn.RANK.AVG(Summary!$BZ$3:$BZ$8,Summary!$BZ$3:$BZ$8),_xlfn.RANK.AVG(Summary!AU$3:AU$8,Summary!AU$3:AU$8,0)),0)</f>
        <v>0.39513166445890469</v>
      </c>
      <c r="AU77">
        <f ca="1">IFERROR(CORREL(_xlfn.RANK.AVG(Summary!$BZ$3:$BZ$8,Summary!$BZ$3:$BZ$8),_xlfn.RANK.AVG(Summary!AV$3:AV$8,Summary!AV$3:AV$8,0)),0)</f>
        <v>1</v>
      </c>
      <c r="AV77">
        <f ca="1">IFERROR(CORREL(_xlfn.RANK.AVG(Summary!$BZ$3:$BZ$8,Summary!$BZ$3:$BZ$8),_xlfn.RANK.AVG(Summary!AW$3:AW$8,Summary!AW$3:AW$8,0)),0)</f>
        <v>1</v>
      </c>
      <c r="AW77">
        <f ca="1">IFERROR(CORREL(_xlfn.RANK.AVG(Summary!$BZ$3:$BZ$8,Summary!$BZ$3:$BZ$8),_xlfn.RANK.AVG(Summary!AX$3:AX$8,Summary!AX$3:AX$8,0)),0)</f>
        <v>1</v>
      </c>
      <c r="AX77">
        <f ca="1">IFERROR(CORREL(_xlfn.RANK.AVG(Summary!$BZ$3:$BZ$8,Summary!$BZ$3:$BZ$8),_xlfn.RANK.AVG(Summary!AY$3:AY$8,Summary!AY$3:AY$8,0)),0)</f>
        <v>-1</v>
      </c>
      <c r="AY77">
        <f ca="1">IFERROR(CORREL(_xlfn.RANK.AVG(Summary!$BZ$3:$BZ$8,Summary!$BZ$3:$BZ$8),_xlfn.RANK.AVG(Summary!AZ$3:AZ$8,Summary!AZ$3:AZ$8,0)),0)</f>
        <v>0.89325960026886109</v>
      </c>
      <c r="AZ77">
        <f ca="1">IFERROR(CORREL(_xlfn.RANK.AVG(Summary!$BZ$3:$BZ$8,Summary!$BZ$3:$BZ$8),_xlfn.RANK.AVG(Summary!BA$3:BA$8,Summary!BA$3:BA$8,0)),0)</f>
        <v>0</v>
      </c>
      <c r="BA77">
        <f ca="1">IFERROR(CORREL(_xlfn.RANK.AVG(Summary!$BZ$3:$BZ$8,Summary!$BZ$3:$BZ$8),_xlfn.RANK.AVG(Summary!BB$3:BB$8,Summary!BB$3:BB$8,0)),0)</f>
        <v>-0.77005137954212177</v>
      </c>
      <c r="BB77">
        <f ca="1">IFERROR(CORREL(_xlfn.RANK.AVG(Summary!$BZ$3:$BZ$8,Summary!$BZ$3:$BZ$8),_xlfn.RANK.AVG(Summary!BC$3:BC$8,Summary!BC$3:BC$8,0)),0)</f>
        <v>0.2199706725320299</v>
      </c>
      <c r="BC77">
        <f ca="1">IFERROR(CORREL(_xlfn.RANK.AVG(Summary!$BZ$3:$BZ$8,Summary!$BZ$3:$BZ$8),_xlfn.RANK.AVG(Summary!BD$3:BD$8,Summary!BD$3:BD$8,0)),0)</f>
        <v>0.21561438627179408</v>
      </c>
      <c r="BD77">
        <f ca="1">IFERROR(CORREL(_xlfn.RANK.AVG(Summary!$BZ$3:$BZ$8,Summary!$BZ$3:$BZ$8),_xlfn.RANK.AVG(Summary!BE$3:BE$8,Summary!BE$3:BE$8,0)),0)</f>
        <v>-0.58523904845201247</v>
      </c>
      <c r="BE77">
        <f ca="1">IFERROR(CORREL(_xlfn.RANK.AVG(Summary!$BZ$3:$BZ$8,Summary!$BZ$3:$BZ$8),_xlfn.RANK.AVG(Summary!BF$3:BF$8,Summary!BF$3:BF$8,0)),0)</f>
        <v>-0.64684315881538224</v>
      </c>
      <c r="BF77">
        <f ca="1">IFERROR(CORREL(_xlfn.RANK.AVG(Summary!$BZ$3:$BZ$8,Summary!$BZ$3:$BZ$8),_xlfn.RANK.AVG(Summary!BG$3:BG$8,Summary!BG$3:BG$8,0)),0)</f>
        <v>-0.89325960026886109</v>
      </c>
      <c r="BG77">
        <f ca="1">IFERROR(CORREL(_xlfn.RANK.AVG(Summary!$BZ$3:$BZ$8,Summary!$BZ$3:$BZ$8),_xlfn.RANK.AVG(Summary!BH$3:BH$8,Summary!BH$3:BH$8,0)),0)</f>
        <v>-0.89325960026886109</v>
      </c>
      <c r="BH77">
        <f ca="1">IFERROR(CORREL(_xlfn.RANK.AVG(Summary!$BZ$3:$BZ$8,Summary!$BZ$3:$BZ$8),_xlfn.RANK.AVG(Summary!BI$3:BI$8,Summary!BI$3:BI$8,0)),0)</f>
        <v>0</v>
      </c>
      <c r="BI77">
        <f ca="1">IFERROR(CORREL(_xlfn.RANK.AVG(Summary!$BZ$3:$BZ$8,Summary!$BZ$3:$BZ$8),_xlfn.RANK.AVG(Summary!BJ$3:BJ$8,Summary!BJ$3:BJ$8,0)),0)</f>
        <v>0</v>
      </c>
      <c r="BJ77">
        <f ca="1">IFERROR(CORREL(_xlfn.RANK.AVG(Summary!$BZ$3:$BZ$8,Summary!$BZ$3:$BZ$8),_xlfn.RANK.AVG(Summary!BK$3:BK$8,Summary!BK$3:BK$8,0)),0)</f>
        <v>0.95486371063223097</v>
      </c>
      <c r="BK77">
        <f ca="1">IFERROR(CORREL(_xlfn.RANK.AVG(Summary!$BZ$3:$BZ$8,Summary!$BZ$3:$BZ$8),_xlfn.RANK.AVG(Summary!BL$3:BL$8,Summary!BL$3:BL$8,0)),0)</f>
        <v>-0.69560834364025237</v>
      </c>
      <c r="BL77">
        <f ca="1">IFERROR(CORREL(_xlfn.RANK.AVG(Summary!$BZ$3:$BZ$8,Summary!$BZ$3:$BZ$8),_xlfn.RANK.AVG(Summary!BM$3:BM$8,Summary!BM$3:BM$8,0)),0)</f>
        <v>-0.64684315881538224</v>
      </c>
      <c r="BM77">
        <f ca="1">IFERROR(CORREL(_xlfn.RANK.AVG(Summary!$BZ$3:$BZ$8,Summary!$BZ$3:$BZ$8),_xlfn.RANK.AVG(Summary!BN$3:BN$8,Summary!BN$3:BN$8,0)),0)</f>
        <v>-0.93795809922108364</v>
      </c>
      <c r="BN77">
        <f ca="1">IFERROR(CORREL(_xlfn.RANK.AVG(Summary!$BZ$3:$BZ$8,Summary!$BZ$3:$BZ$8),_xlfn.RANK.AVG(Summary!BO$3:BO$8,Summary!BO$3:BO$8,0)),0)</f>
        <v>-0.58523904845201247</v>
      </c>
      <c r="BO77">
        <f ca="1">IFERROR(CORREL(_xlfn.RANK.AVG(Summary!$BZ$3:$BZ$8,Summary!$BZ$3:$BZ$8),_xlfn.RANK.AVG(Summary!BP$3:BP$8,Summary!BP$3:BP$8,0)),0)</f>
        <v>0.27721849663516379</v>
      </c>
      <c r="BP77">
        <f ca="1">IFERROR(CORREL(_xlfn.RANK.AVG(Summary!$BZ$3:$BZ$8,Summary!$BZ$3:$BZ$8),_xlfn.RANK.AVG(Summary!BQ$3:BQ$8,Summary!BQ$3:BQ$8,0)),0)</f>
        <v>0.2199706725320299</v>
      </c>
      <c r="BQ77">
        <f ca="1">IFERROR(CORREL(_xlfn.RANK.AVG(Summary!$BZ$3:$BZ$8,Summary!$BZ$3:$BZ$8),_xlfn.RANK.AVG(Summary!BR$3:BR$8,Summary!BR$3:BR$8,0)),0)</f>
        <v>0.21561438627179408</v>
      </c>
      <c r="BR77">
        <f ca="1">IFERROR(CORREL(_xlfn.RANK.AVG(Summary!$BZ$3:$BZ$8,Summary!$BZ$3:$BZ$8),_xlfn.RANK.AVG(Summary!BS$3:BS$8,Summary!BS$3:BS$8,0)),0)</f>
        <v>-0.77005137954212177</v>
      </c>
      <c r="BS77">
        <f ca="1">IFERROR(CORREL(_xlfn.RANK.AVG(Summary!$BZ$3:$BZ$8,Summary!$BZ$3:$BZ$8),_xlfn.RANK.AVG(Summary!BT$3:BT$8,Summary!BT$3:BT$8,0)),0)</f>
        <v>-0.89325960026886109</v>
      </c>
      <c r="BT77">
        <f ca="1">IFERROR(CORREL(_xlfn.RANK.AVG(Summary!$BZ$3:$BZ$8,Summary!$BZ$3:$BZ$8),_xlfn.RANK.AVG(Summary!BU$3:BU$8,Summary!BU$3:BU$8,0)),0)</f>
        <v>0.77005137954212177</v>
      </c>
      <c r="BU77">
        <f ca="1">IFERROR(CORREL(_xlfn.RANK.AVG(Summary!$BZ$3:$BZ$8,Summary!$BZ$3:$BZ$8),_xlfn.RANK.AVG(Summary!BV$3:BV$8,Summary!BV$3:BV$8,0)),0)</f>
        <v>0.3388226069985335</v>
      </c>
      <c r="BV77">
        <f ca="1">IFERROR(CORREL(_xlfn.RANK.AVG(Summary!$BZ$3:$BZ$8,Summary!$BZ$3:$BZ$8),_xlfn.RANK.AVG(Summary!BW$3:BW$8,Summary!BW$3:BW$8,0)),0)</f>
        <v>0</v>
      </c>
      <c r="BW77">
        <f ca="1">IFERROR(CORREL(_xlfn.RANK.AVG(Summary!$BZ$3:$BZ$8,Summary!$BZ$3:$BZ$8),_xlfn.RANK.AVG(Summary!BX$3:BX$8,Summary!BX$3:BX$8,0)),0)</f>
        <v>0.3388226069985335</v>
      </c>
      <c r="BX77">
        <f ca="1">IFERROR(CORREL(_xlfn.RANK.AVG(Summary!$BZ$3:$BZ$8,Summary!$BZ$3:$BZ$8),_xlfn.RANK.AVG(Summary!BY$3:BY$8,Summary!BY$3:BY$8,0)),0)</f>
        <v>-0.77005137954212177</v>
      </c>
      <c r="BY77">
        <f ca="1">IFERROR(CORREL(_xlfn.RANK.AVG(Summary!$BZ$3:$BZ$8,Summary!$BZ$3:$BZ$8),_xlfn.RANK.AVG(Summary!BZ$3:BZ$8,Summary!BZ$3:BZ$8,0)),0)</f>
        <v>1</v>
      </c>
      <c r="BZ77">
        <f ca="1">IFERROR(CORREL(_xlfn.RANK.AVG(Summary!$BZ$3:$BZ$8,Summary!$BZ$3:$BZ$8),_xlfn.RANK.AVG(Summary!CA$3:CA$8,Summary!CA$3:CA$8,0)),0)</f>
        <v>0.77005137954212177</v>
      </c>
      <c r="CA77">
        <f ca="1">IFERROR(CORREL(_xlfn.RANK.AVG(Summary!$BZ$3:$BZ$8,Summary!$BZ$3:$BZ$8),_xlfn.RANK.AVG(Summary!CB$3:CB$8,Summary!CB$3:CB$8,0)),0)</f>
        <v>0.708447269178752</v>
      </c>
    </row>
    <row r="78" spans="1:79">
      <c r="A78" s="4" t="s">
        <v>62</v>
      </c>
      <c r="B78">
        <f ca="1">IFERROR(CORREL(_xlfn.RANK.AVG(Summary!$CA$3:$CA$8,Summary!$CA$3:$CA$8),_xlfn.RANK.AVG(Summary!C$3:C$8,Summary!C$3:C$8,0)),0)</f>
        <v>0.74635179253316508</v>
      </c>
      <c r="C78">
        <f ca="1">IFERROR(CORREL(_xlfn.RANK.AVG(Summary!$CA$3:$CA$8,Summary!$CA$3:$CA$8),_xlfn.RANK.AVG(Summary!D$3:D$8,Summary!D$3:D$8,0)),0)</f>
        <v>0.74635179253316508</v>
      </c>
      <c r="D78">
        <f ca="1">IFERROR(CORREL(_xlfn.RANK.AVG(Summary!$CA$3:$CA$8,Summary!$CA$3:$CA$8),_xlfn.RANK.AVG(Summary!E$3:E$8,Summary!E$3:E$8,0)),0)</f>
        <v>0.82352941176470573</v>
      </c>
      <c r="E78">
        <f ca="1">IFERROR(CORREL(_xlfn.RANK.AVG(Summary!$CA$3:$CA$8,Summary!$CA$3:$CA$8),_xlfn.RANK.AVG(Summary!F$3:F$8,Summary!F$3:F$8,0)),0)</f>
        <v>0.11764705882352938</v>
      </c>
      <c r="F78">
        <f ca="1">IFERROR(CORREL(_xlfn.RANK.AVG(Summary!$CA$3:$CA$8,Summary!$CA$3:$CA$8),_xlfn.RANK.AVG(Summary!G$3:G$8,Summary!G$3:G$8,0)),0)</f>
        <v>0.82352941176470573</v>
      </c>
      <c r="G78">
        <f ca="1">IFERROR(CORREL(_xlfn.RANK.AVG(Summary!$CA$3:$CA$8,Summary!$CA$3:$CA$8),_xlfn.RANK.AVG(Summary!H$3:H$8,Summary!H$3:H$8,0)),0)</f>
        <v>0.82352941176470573</v>
      </c>
      <c r="H78">
        <f ca="1">IFERROR(CORREL(_xlfn.RANK.AVG(Summary!$CA$3:$CA$8,Summary!$CA$3:$CA$8),_xlfn.RANK.AVG(Summary!I$3:I$8,Summary!I$3:I$8,0)),0)</f>
        <v>-0.94117647058823506</v>
      </c>
      <c r="I78">
        <f ca="1">IFERROR(CORREL(_xlfn.RANK.AVG(Summary!$CA$3:$CA$8,Summary!$CA$3:$CA$8),_xlfn.RANK.AVG(Summary!J$3:J$8,Summary!J$3:J$8,0)),0)</f>
        <v>0.82352941176470573</v>
      </c>
      <c r="J78">
        <f ca="1">IFERROR(CORREL(_xlfn.RANK.AVG(Summary!$CA$3:$CA$8,Summary!$CA$3:$CA$8),_xlfn.RANK.AVG(Summary!K$3:K$8,Summary!K$3:K$8,0)),0)</f>
        <v>0.64705882352941158</v>
      </c>
      <c r="K78">
        <f ca="1">IFERROR(CORREL(_xlfn.RANK.AVG(Summary!$CA$3:$CA$8,Summary!$CA$3:$CA$8),_xlfn.RANK.AVG(Summary!L$3:L$8,Summary!L$3:L$8,0)),0)</f>
        <v>-0.94117647058823506</v>
      </c>
      <c r="L78">
        <f ca="1">IFERROR(CORREL(_xlfn.RANK.AVG(Summary!$CA$3:$CA$8,Summary!$CA$3:$CA$8),_xlfn.RANK.AVG(Summary!M$3:M$8,Summary!M$3:M$8,0)),0)</f>
        <v>-0.11764705882352938</v>
      </c>
      <c r="M78">
        <f ca="1">IFERROR(CORREL(_xlfn.RANK.AVG(Summary!$CA$3:$CA$8,Summary!$CA$3:$CA$8),_xlfn.RANK.AVG(Summary!N$3:N$8,Summary!N$3:N$8,0)),0)</f>
        <v>-0.94117647058823506</v>
      </c>
      <c r="N78">
        <f ca="1">IFERROR(CORREL(_xlfn.RANK.AVG(Summary!$CA$3:$CA$8,Summary!$CA$3:$CA$8),_xlfn.RANK.AVG(Summary!O$3:O$8,Summary!O$3:O$8,0)),0)</f>
        <v>-0.39852669849304284</v>
      </c>
      <c r="O78">
        <f ca="1">IFERROR(CORREL(_xlfn.RANK.AVG(Summary!$CA$3:$CA$8,Summary!$CA$3:$CA$8),_xlfn.RANK.AVG(Summary!P$3:P$8,Summary!P$3:P$8,0)),0)</f>
        <v>-0.39852669849304284</v>
      </c>
      <c r="P78">
        <f ca="1">IFERROR(CORREL(_xlfn.RANK.AVG(Summary!$CA$3:$CA$8,Summary!$CA$3:$CA$8),_xlfn.RANK.AVG(Summary!Q$3:Q$8,Summary!Q$3:Q$8,0)),0)</f>
        <v>-2.98540717013266E-2</v>
      </c>
      <c r="Q78">
        <f ca="1">IFERROR(CORREL(_xlfn.RANK.AVG(Summary!$CA$3:$CA$8,Summary!$CA$3:$CA$8),_xlfn.RANK.AVG(Summary!R$3:R$8,Summary!R$3:R$8,0)),0)</f>
        <v>0.78889349165554057</v>
      </c>
      <c r="R78">
        <f ca="1">IFERROR(CORREL(_xlfn.RANK.AVG(Summary!$CA$3:$CA$8,Summary!$CA$3:$CA$8),_xlfn.RANK.AVG(Summary!S$3:S$8,Summary!S$3:S$8,0)),0)</f>
        <v>0.95486371063223097</v>
      </c>
      <c r="S78">
        <f ca="1">IFERROR(CORREL(_xlfn.RANK.AVG(Summary!$CA$3:$CA$8,Summary!$CA$3:$CA$8),_xlfn.RANK.AVG(Summary!T$3:T$8,Summary!T$3:T$8,0)),0)</f>
        <v>0.85749292571254421</v>
      </c>
      <c r="T78">
        <f ca="1">IFERROR(CORREL(_xlfn.RANK.AVG(Summary!$CA$3:$CA$8,Summary!$CA$3:$CA$8),_xlfn.RANK.AVG(Summary!U$3:U$8,Summary!U$3:U$8,0)),0)</f>
        <v>-0.78889349165554057</v>
      </c>
      <c r="U78">
        <f ca="1">IFERROR(CORREL(_xlfn.RANK.AVG(Summary!$CA$3:$CA$8,Summary!$CA$3:$CA$8),_xlfn.RANK.AVG(Summary!V$3:V$8,Summary!V$3:V$8,0)),0)</f>
        <v>-0.66421116415507142</v>
      </c>
      <c r="V78">
        <f ca="1">IFERROR(CORREL(_xlfn.RANK.AVG(Summary!$CA$3:$CA$8,Summary!$CA$3:$CA$8),_xlfn.RANK.AVG(Summary!W$3:W$8,Summary!W$3:W$8,0)),0)</f>
        <v>2.98540717013266E-2</v>
      </c>
      <c r="W78">
        <f ca="1">IFERROR(CORREL(_xlfn.RANK.AVG(Summary!$CA$3:$CA$8,Summary!$CA$3:$CA$8),_xlfn.RANK.AVG(Summary!X$3:X$8,Summary!X$3:X$8,0)),0)</f>
        <v>-0.76470588235294101</v>
      </c>
      <c r="X78">
        <f ca="1">IFERROR(CORREL(_xlfn.RANK.AVG(Summary!$CA$3:$CA$8,Summary!$CA$3:$CA$8),_xlfn.RANK.AVG(Summary!Y$3:Y$8,Summary!Y$3:Y$8,0)),0)</f>
        <v>-5.8823529411764691E-2</v>
      </c>
      <c r="Y78">
        <f ca="1">IFERROR(CORREL(_xlfn.RANK.AVG(Summary!$CA$3:$CA$8,Summary!$CA$3:$CA$8),_xlfn.RANK.AVG(Summary!Z$3:Z$8,Summary!Z$3:Z$8,0)),0)</f>
        <v>-0.85749292571254421</v>
      </c>
      <c r="Z78">
        <f ca="1">IFERROR(CORREL(_xlfn.RANK.AVG(Summary!$CA$3:$CA$8,Summary!$CA$3:$CA$8),_xlfn.RANK.AVG(Summary!AA$3:AA$8,Summary!AA$3:AA$8,0)),0)</f>
        <v>0</v>
      </c>
      <c r="AA78">
        <f ca="1">IFERROR(CORREL(_xlfn.RANK.AVG(Summary!$CA$3:$CA$8,Summary!$CA$3:$CA$8),_xlfn.RANK.AVG(Summary!AB$3:AB$8,Summary!AB$3:AB$8,0)),0)</f>
        <v>-0.77005137954212177</v>
      </c>
      <c r="AB78">
        <f ca="1">IFERROR(CORREL(_xlfn.RANK.AVG(Summary!$CA$3:$CA$8,Summary!$CA$3:$CA$8),_xlfn.RANK.AVG(Summary!AC$3:AC$8,Summary!AC$3:AC$8,0)),0)</f>
        <v>0</v>
      </c>
      <c r="AC78">
        <f ca="1">IFERROR(CORREL(_xlfn.RANK.AVG(Summary!$CA$3:$CA$8,Summary!$CA$3:$CA$8),_xlfn.RANK.AVG(Summary!AD$3:AD$8,Summary!AD$3:AD$8,0)),0)</f>
        <v>-0.85749292571254421</v>
      </c>
      <c r="AD78">
        <f ca="1">IFERROR(CORREL(_xlfn.RANK.AVG(Summary!$CA$3:$CA$8,Summary!$CA$3:$CA$8),_xlfn.RANK.AVG(Summary!AE$3:AE$8,Summary!AE$3:AE$8,0)),0)</f>
        <v>-5.8823529411764691E-2</v>
      </c>
      <c r="AE78">
        <f ca="1">IFERROR(CORREL(_xlfn.RANK.AVG(Summary!$CA$3:$CA$8,Summary!$CA$3:$CA$8),_xlfn.RANK.AVG(Summary!AF$3:AF$8,Summary!AF$3:AF$8,0)),0)</f>
        <v>0</v>
      </c>
      <c r="AF78">
        <f ca="1">IFERROR(CORREL(_xlfn.RANK.AVG(Summary!$CA$3:$CA$8,Summary!$CA$3:$CA$8),_xlfn.RANK.AVG(Summary!AG$3:AG$8,Summary!AG$3:AG$8,0)),0)</f>
        <v>0.6866436491305119</v>
      </c>
      <c r="AG78">
        <f ca="1">IFERROR(CORREL(_xlfn.RANK.AVG(Summary!$CA$3:$CA$8,Summary!$CA$3:$CA$8),_xlfn.RANK.AVG(Summary!AH$3:AH$8,Summary!AH$3:AH$8,0)),0)</f>
        <v>-0.66421116415507142</v>
      </c>
      <c r="AH78">
        <f ca="1">IFERROR(CORREL(_xlfn.RANK.AVG(Summary!$CA$3:$CA$8,Summary!$CA$3:$CA$8),_xlfn.RANK.AVG(Summary!AI$3:AI$8,Summary!AI$3:AI$8,0)),0)</f>
        <v>0.78889349165554057</v>
      </c>
      <c r="AI78">
        <f ca="1">IFERROR(CORREL(_xlfn.RANK.AVG(Summary!$CA$3:$CA$8,Summary!$CA$3:$CA$8),_xlfn.RANK.AVG(Summary!AJ$3:AJ$8,Summary!AJ$3:AJ$8,0)),0)</f>
        <v>-0.54879547245602822</v>
      </c>
      <c r="AJ78">
        <f ca="1">IFERROR(CORREL(_xlfn.RANK.AVG(Summary!$CA$3:$CA$8,Summary!$CA$3:$CA$8),_xlfn.RANK.AVG(Summary!AK$3:AK$8,Summary!AK$3:AK$8,0)),0)</f>
        <v>0</v>
      </c>
      <c r="AK78">
        <f ca="1">IFERROR(CORREL(_xlfn.RANK.AVG(Summary!$CA$3:$CA$8,Summary!$CA$3:$CA$8),_xlfn.RANK.AVG(Summary!AL$3:AL$8,Summary!AL$3:AL$8,0)),0)</f>
        <v>0.66421116415507142</v>
      </c>
      <c r="AL78">
        <f ca="1">IFERROR(CORREL(_xlfn.RANK.AVG(Summary!$CA$3:$CA$8,Summary!$CA$3:$CA$8),_xlfn.RANK.AVG(Summary!AM$3:AM$8,Summary!AM$3:AM$8,0)),0)</f>
        <v>-2.98540717013266E-2</v>
      </c>
      <c r="AM78">
        <f ca="1">IFERROR(CORREL(_xlfn.RANK.AVG(Summary!$CA$3:$CA$8,Summary!$CA$3:$CA$8),_xlfn.RANK.AVG(Summary!AN$3:AN$8,Summary!AN$3:AN$8,0)),0)</f>
        <v>0.85749292571254421</v>
      </c>
      <c r="AN78">
        <f ca="1">IFERROR(CORREL(_xlfn.RANK.AVG(Summary!$CA$3:$CA$8,Summary!$CA$3:$CA$8),_xlfn.RANK.AVG(Summary!AO$3:AO$8,Summary!AO$3:AO$8,0)),0)</f>
        <v>0</v>
      </c>
      <c r="AO78">
        <f ca="1">IFERROR(CORREL(_xlfn.RANK.AVG(Summary!$CA$3:$CA$8,Summary!$CA$3:$CA$8),_xlfn.RANK.AVG(Summary!AP$3:AP$8,Summary!AP$3:AP$8,0)),0)</f>
        <v>0.58823529411764697</v>
      </c>
      <c r="AP78">
        <f ca="1">IFERROR(CORREL(_xlfn.RANK.AVG(Summary!$CA$3:$CA$8,Summary!$CA$3:$CA$8),_xlfn.RANK.AVG(Summary!AQ$3:AQ$8,Summary!AQ$3:AQ$8,0)),0)</f>
        <v>0</v>
      </c>
      <c r="AQ78">
        <f ca="1">IFERROR(CORREL(_xlfn.RANK.AVG(Summary!$CA$3:$CA$8,Summary!$CA$3:$CA$8),_xlfn.RANK.AVG(Summary!AR$3:AR$8,Summary!AR$3:AR$8,0)),0)</f>
        <v>0.64705882352941158</v>
      </c>
      <c r="AR78">
        <f ca="1">IFERROR(CORREL(_xlfn.RANK.AVG(Summary!$CA$3:$CA$8,Summary!$CA$3:$CA$8),_xlfn.RANK.AVG(Summary!AS$3:AS$8,Summary!AS$3:AS$8,0)),0)</f>
        <v>2.98540717013266E-2</v>
      </c>
      <c r="AS78">
        <f ca="1">IFERROR(CORREL(_xlfn.RANK.AVG(Summary!$CA$3:$CA$8,Summary!$CA$3:$CA$8),_xlfn.RANK.AVG(Summary!AT$3:AT$8,Summary!AT$3:AT$8,0)),0)</f>
        <v>0</v>
      </c>
      <c r="AT78">
        <f ca="1">IFERROR(CORREL(_xlfn.RANK.AVG(Summary!$CA$3:$CA$8,Summary!$CA$3:$CA$8),_xlfn.RANK.AVG(Summary!AU$3:AU$8,Summary!AU$3:AU$8,0)),0)</f>
        <v>0.78889349165554057</v>
      </c>
      <c r="AU78">
        <f ca="1">IFERROR(CORREL(_xlfn.RANK.AVG(Summary!$CA$3:$CA$8,Summary!$CA$3:$CA$8),_xlfn.RANK.AVG(Summary!AV$3:AV$8,Summary!AV$3:AV$8,0)),0)</f>
        <v>0.77005137954212177</v>
      </c>
      <c r="AV78">
        <f ca="1">IFERROR(CORREL(_xlfn.RANK.AVG(Summary!$CA$3:$CA$8,Summary!$CA$3:$CA$8),_xlfn.RANK.AVG(Summary!AW$3:AW$8,Summary!AW$3:AW$8,0)),0)</f>
        <v>0.77005137954212177</v>
      </c>
      <c r="AW78">
        <f ca="1">IFERROR(CORREL(_xlfn.RANK.AVG(Summary!$CA$3:$CA$8,Summary!$CA$3:$CA$8),_xlfn.RANK.AVG(Summary!AX$3:AX$8,Summary!AX$3:AX$8,0)),0)</f>
        <v>0.77005137954212177</v>
      </c>
      <c r="AX78">
        <f ca="1">IFERROR(CORREL(_xlfn.RANK.AVG(Summary!$CA$3:$CA$8,Summary!$CA$3:$CA$8),_xlfn.RANK.AVG(Summary!AY$3:AY$8,Summary!AY$3:AY$8,0)),0)</f>
        <v>-0.77005137954212177</v>
      </c>
      <c r="AY78">
        <f ca="1">IFERROR(CORREL(_xlfn.RANK.AVG(Summary!$CA$3:$CA$8,Summary!$CA$3:$CA$8),_xlfn.RANK.AVG(Summary!AZ$3:AZ$8,Summary!AZ$3:AZ$8,0)),0)</f>
        <v>0.94117647058823506</v>
      </c>
      <c r="AZ78">
        <f ca="1">IFERROR(CORREL(_xlfn.RANK.AVG(Summary!$CA$3:$CA$8,Summary!$CA$3:$CA$8),_xlfn.RANK.AVG(Summary!BA$3:BA$8,Summary!BA$3:BA$8,0)),0)</f>
        <v>0</v>
      </c>
      <c r="BA78">
        <f ca="1">IFERROR(CORREL(_xlfn.RANK.AVG(Summary!$CA$3:$CA$8,Summary!$CA$3:$CA$8),_xlfn.RANK.AVG(Summary!BB$3:BB$8,Summary!BB$3:BB$8,0)),0)</f>
        <v>-0.82352941176470573</v>
      </c>
      <c r="BB78">
        <f ca="1">IFERROR(CORREL(_xlfn.RANK.AVG(Summary!$CA$3:$CA$8,Summary!$CA$3:$CA$8),_xlfn.RANK.AVG(Summary!BC$3:BC$8,Summary!BC$3:BC$8,0)),0)</f>
        <v>-0.42008402520840288</v>
      </c>
      <c r="BC78">
        <f ca="1">IFERROR(CORREL(_xlfn.RANK.AVG(Summary!$CA$3:$CA$8,Summary!$CA$3:$CA$8),_xlfn.RANK.AVG(Summary!BD$3:BD$8,Summary!BD$3:BD$8,0)),0)</f>
        <v>-0.35294117647058815</v>
      </c>
      <c r="BD78">
        <f ca="1">IFERROR(CORREL(_xlfn.RANK.AVG(Summary!$CA$3:$CA$8,Summary!$CA$3:$CA$8),_xlfn.RANK.AVG(Summary!BE$3:BE$8,Summary!BE$3:BE$8,0)),0)</f>
        <v>-5.8823529411764691E-2</v>
      </c>
      <c r="BE78">
        <f ca="1">IFERROR(CORREL(_xlfn.RANK.AVG(Summary!$CA$3:$CA$8,Summary!$CA$3:$CA$8),_xlfn.RANK.AVG(Summary!BF$3:BF$8,Summary!BF$3:BF$8,0)),0)</f>
        <v>-0.11764705882352938</v>
      </c>
      <c r="BF78">
        <f ca="1">IFERROR(CORREL(_xlfn.RANK.AVG(Summary!$CA$3:$CA$8,Summary!$CA$3:$CA$8),_xlfn.RANK.AVG(Summary!BG$3:BG$8,Summary!BG$3:BG$8,0)),0)</f>
        <v>-0.76470588235294101</v>
      </c>
      <c r="BG78">
        <f ca="1">IFERROR(CORREL(_xlfn.RANK.AVG(Summary!$CA$3:$CA$8,Summary!$CA$3:$CA$8),_xlfn.RANK.AVG(Summary!BH$3:BH$8,Summary!BH$3:BH$8,0)),0)</f>
        <v>-0.94117647058823506</v>
      </c>
      <c r="BH78">
        <f ca="1">IFERROR(CORREL(_xlfn.RANK.AVG(Summary!$CA$3:$CA$8,Summary!$CA$3:$CA$8),_xlfn.RANK.AVG(Summary!BI$3:BI$8,Summary!BI$3:BI$8,0)),0)</f>
        <v>0</v>
      </c>
      <c r="BI78">
        <f ca="1">IFERROR(CORREL(_xlfn.RANK.AVG(Summary!$CA$3:$CA$8,Summary!$CA$3:$CA$8),_xlfn.RANK.AVG(Summary!BJ$3:BJ$8,Summary!BJ$3:BJ$8,0)),0)</f>
        <v>0</v>
      </c>
      <c r="BJ78">
        <f ca="1">IFERROR(CORREL(_xlfn.RANK.AVG(Summary!$CA$3:$CA$8,Summary!$CA$3:$CA$8),_xlfn.RANK.AVG(Summary!BK$3:BK$8,Summary!BK$3:BK$8,0)),0)</f>
        <v>0.64705882352941158</v>
      </c>
      <c r="BK78">
        <f ca="1">IFERROR(CORREL(_xlfn.RANK.AVG(Summary!$CA$3:$CA$8,Summary!$CA$3:$CA$8),_xlfn.RANK.AVG(Summary!BL$3:BL$8,Summary!BL$3:BL$8,0)),0)</f>
        <v>-0.13284223283101429</v>
      </c>
      <c r="BL78">
        <f ca="1">IFERROR(CORREL(_xlfn.RANK.AVG(Summary!$CA$3:$CA$8,Summary!$CA$3:$CA$8),_xlfn.RANK.AVG(Summary!BM$3:BM$8,Summary!BM$3:BM$8,0)),0)</f>
        <v>-0.11764705882352938</v>
      </c>
      <c r="BM78">
        <f ca="1">IFERROR(CORREL(_xlfn.RANK.AVG(Summary!$CA$3:$CA$8,Summary!$CA$3:$CA$8),_xlfn.RANK.AVG(Summary!BN$3:BN$8,Summary!BN$3:BN$8,0)),0)</f>
        <v>-0.89562215103979814</v>
      </c>
      <c r="BN78">
        <f ca="1">IFERROR(CORREL(_xlfn.RANK.AVG(Summary!$CA$3:$CA$8,Summary!$CA$3:$CA$8),_xlfn.RANK.AVG(Summary!BO$3:BO$8,Summary!BO$3:BO$8,0)),0)</f>
        <v>-0.11764705882352938</v>
      </c>
      <c r="BO78">
        <f ca="1">IFERROR(CORREL(_xlfn.RANK.AVG(Summary!$CA$3:$CA$8,Summary!$CA$3:$CA$8),_xlfn.RANK.AVG(Summary!BP$3:BP$8,Summary!BP$3:BP$8,0)),0)</f>
        <v>0.82352941176470573</v>
      </c>
      <c r="BP78">
        <f ca="1">IFERROR(CORREL(_xlfn.RANK.AVG(Summary!$CA$3:$CA$8,Summary!$CA$3:$CA$8),_xlfn.RANK.AVG(Summary!BQ$3:BQ$8,Summary!BQ$3:BQ$8,0)),0)</f>
        <v>-0.42008402520840288</v>
      </c>
      <c r="BQ78">
        <f ca="1">IFERROR(CORREL(_xlfn.RANK.AVG(Summary!$CA$3:$CA$8,Summary!$CA$3:$CA$8),_xlfn.RANK.AVG(Summary!BR$3:BR$8,Summary!BR$3:BR$8,0)),0)</f>
        <v>-0.35294117647058815</v>
      </c>
      <c r="BR78">
        <f ca="1">IFERROR(CORREL(_xlfn.RANK.AVG(Summary!$CA$3:$CA$8,Summary!$CA$3:$CA$8),_xlfn.RANK.AVG(Summary!BS$3:BS$8,Summary!BS$3:BS$8,0)),0)</f>
        <v>-0.52941176470588225</v>
      </c>
      <c r="BS78">
        <f ca="1">IFERROR(CORREL(_xlfn.RANK.AVG(Summary!$CA$3:$CA$8,Summary!$CA$3:$CA$8),_xlfn.RANK.AVG(Summary!BT$3:BT$8,Summary!BT$3:BT$8,0)),0)</f>
        <v>-0.94117647058823506</v>
      </c>
      <c r="BT78">
        <f ca="1">IFERROR(CORREL(_xlfn.RANK.AVG(Summary!$CA$3:$CA$8,Summary!$CA$3:$CA$8),_xlfn.RANK.AVG(Summary!BU$3:BU$8,Summary!BU$3:BU$8,0)),0)</f>
        <v>0.82352941176470573</v>
      </c>
      <c r="BU78">
        <f ca="1">IFERROR(CORREL(_xlfn.RANK.AVG(Summary!$CA$3:$CA$8,Summary!$CA$3:$CA$8),_xlfn.RANK.AVG(Summary!BV$3:BV$8,Summary!BV$3:BV$8,0)),0)</f>
        <v>0.11764705882352938</v>
      </c>
      <c r="BV78">
        <f ca="1">IFERROR(CORREL(_xlfn.RANK.AVG(Summary!$CA$3:$CA$8,Summary!$CA$3:$CA$8),_xlfn.RANK.AVG(Summary!BW$3:BW$8,Summary!BW$3:BW$8,0)),0)</f>
        <v>0</v>
      </c>
      <c r="BW78">
        <f ca="1">IFERROR(CORREL(_xlfn.RANK.AVG(Summary!$CA$3:$CA$8,Summary!$CA$3:$CA$8),_xlfn.RANK.AVG(Summary!BX$3:BX$8,Summary!BX$3:BX$8,0)),0)</f>
        <v>0.11764705882352938</v>
      </c>
      <c r="BX78">
        <f ca="1">IFERROR(CORREL(_xlfn.RANK.AVG(Summary!$CA$3:$CA$8,Summary!$CA$3:$CA$8),_xlfn.RANK.AVG(Summary!BY$3:BY$8,Summary!BY$3:BY$8,0)),0)</f>
        <v>-0.82352941176470573</v>
      </c>
      <c r="BY78">
        <f ca="1">IFERROR(CORREL(_xlfn.RANK.AVG(Summary!$CA$3:$CA$8,Summary!$CA$3:$CA$8),_xlfn.RANK.AVG(Summary!BZ$3:BZ$8,Summary!BZ$3:BZ$8,0)),0)</f>
        <v>0.77005137954212177</v>
      </c>
      <c r="BZ78">
        <f ca="1">IFERROR(CORREL(_xlfn.RANK.AVG(Summary!$CA$3:$CA$8,Summary!$CA$3:$CA$8),_xlfn.RANK.AVG(Summary!CA$3:CA$8,Summary!CA$3:CA$8,0)),0)</f>
        <v>0.99999999999999989</v>
      </c>
      <c r="CA78">
        <f ca="1">IFERROR(CORREL(_xlfn.RANK.AVG(Summary!$CA$3:$CA$8,Summary!$CA$3:$CA$8),_xlfn.RANK.AVG(Summary!CB$3:CB$8,Summary!CB$3:CB$8,0)),0)</f>
        <v>0.29411764705882348</v>
      </c>
    </row>
    <row r="79" spans="1:79">
      <c r="A79" s="4" t="s">
        <v>63</v>
      </c>
      <c r="B79">
        <f ca="1">IFERROR(CORREL(_xlfn.RANK.AVG(Summary!$CB$3:$CB$8,Summary!$CB$3:$CB$8),_xlfn.RANK.AVG(Summary!C$3:C$8,Summary!C$3:C$8,0)),0)</f>
        <v>0.53737329062387884</v>
      </c>
      <c r="C79">
        <f ca="1">IFERROR(CORREL(_xlfn.RANK.AVG(Summary!$CB$3:$CB$8,Summary!$CB$3:$CB$8),_xlfn.RANK.AVG(Summary!D$3:D$8,Summary!D$3:D$8,0)),0)</f>
        <v>0.53737329062387884</v>
      </c>
      <c r="D79">
        <f ca="1">IFERROR(CORREL(_xlfn.RANK.AVG(Summary!$CB$3:$CB$8,Summary!$CB$3:$CB$8),_xlfn.RANK.AVG(Summary!E$3:E$8,Summary!E$3:E$8,0)),0)</f>
        <v>0.58823529411764697</v>
      </c>
      <c r="E79">
        <f ca="1">IFERROR(CORREL(_xlfn.RANK.AVG(Summary!$CB$3:$CB$8,Summary!$CB$3:$CB$8),_xlfn.RANK.AVG(Summary!F$3:F$8,Summary!F$3:F$8,0)),0)</f>
        <v>-5.8823529411764691E-2</v>
      </c>
      <c r="F79">
        <f ca="1">IFERROR(CORREL(_xlfn.RANK.AVG(Summary!$CB$3:$CB$8,Summary!$CB$3:$CB$8),_xlfn.RANK.AVG(Summary!G$3:G$8,Summary!G$3:G$8,0)),0)</f>
        <v>0.58823529411764697</v>
      </c>
      <c r="G79">
        <f ca="1">IFERROR(CORREL(_xlfn.RANK.AVG(Summary!$CB$3:$CB$8,Summary!$CB$3:$CB$8),_xlfn.RANK.AVG(Summary!H$3:H$8,Summary!H$3:H$8,0)),0)</f>
        <v>0.58823529411764697</v>
      </c>
      <c r="H79">
        <f ca="1">IFERROR(CORREL(_xlfn.RANK.AVG(Summary!$CB$3:$CB$8,Summary!$CB$3:$CB$8),_xlfn.RANK.AVG(Summary!I$3:I$8,Summary!I$3:I$8,0)),0)</f>
        <v>-0.35294117647058815</v>
      </c>
      <c r="I79">
        <f ca="1">IFERROR(CORREL(_xlfn.RANK.AVG(Summary!$CB$3:$CB$8,Summary!$CB$3:$CB$8),_xlfn.RANK.AVG(Summary!J$3:J$8,Summary!J$3:J$8,0)),0)</f>
        <v>0.58823529411764697</v>
      </c>
      <c r="J79">
        <f ca="1">IFERROR(CORREL(_xlfn.RANK.AVG(Summary!$CB$3:$CB$8,Summary!$CB$3:$CB$8),_xlfn.RANK.AVG(Summary!K$3:K$8,Summary!K$3:K$8,0)),0)</f>
        <v>0.47058823529411753</v>
      </c>
      <c r="K79">
        <f ca="1">IFERROR(CORREL(_xlfn.RANK.AVG(Summary!$CB$3:$CB$8,Summary!$CB$3:$CB$8),_xlfn.RANK.AVG(Summary!L$3:L$8,Summary!L$3:L$8,0)),0)</f>
        <v>-0.35294117647058815</v>
      </c>
      <c r="L79">
        <f ca="1">IFERROR(CORREL(_xlfn.RANK.AVG(Summary!$CB$3:$CB$8,Summary!$CB$3:$CB$8),_xlfn.RANK.AVG(Summary!M$3:M$8,Summary!M$3:M$8,0)),0)</f>
        <v>5.8823529411764691E-2</v>
      </c>
      <c r="M79">
        <f ca="1">IFERROR(CORREL(_xlfn.RANK.AVG(Summary!$CB$3:$CB$8,Summary!$CB$3:$CB$8),_xlfn.RANK.AVG(Summary!N$3:N$8,Summary!N$3:N$8,0)),0)</f>
        <v>-0.35294117647058815</v>
      </c>
      <c r="N79">
        <f ca="1">IFERROR(CORREL(_xlfn.RANK.AVG(Summary!$CB$3:$CB$8,Summary!$CB$3:$CB$8),_xlfn.RANK.AVG(Summary!O$3:O$8,Summary!O$3:O$8,0)),0)</f>
        <v>-0.39852669849304284</v>
      </c>
      <c r="O79">
        <f ca="1">IFERROR(CORREL(_xlfn.RANK.AVG(Summary!$CB$3:$CB$8,Summary!$CB$3:$CB$8),_xlfn.RANK.AVG(Summary!P$3:P$8,Summary!P$3:P$8,0)),0)</f>
        <v>-0.39852669849304284</v>
      </c>
      <c r="P79">
        <f ca="1">IFERROR(CORREL(_xlfn.RANK.AVG(Summary!$CB$3:$CB$8,Summary!$CB$3:$CB$8),_xlfn.RANK.AVG(Summary!Q$3:Q$8,Summary!Q$3:Q$8,0)),0)</f>
        <v>0.89562215103979814</v>
      </c>
      <c r="Q79">
        <f ca="1">IFERROR(CORREL(_xlfn.RANK.AVG(Summary!$CB$3:$CB$8,Summary!$CB$3:$CB$8),_xlfn.RANK.AVG(Summary!R$3:R$8,Summary!R$3:R$8,0)),0)</f>
        <v>0.27439773622801411</v>
      </c>
      <c r="R79">
        <f ca="1">IFERROR(CORREL(_xlfn.RANK.AVG(Summary!$CB$3:$CB$8,Summary!$CB$3:$CB$8),_xlfn.RANK.AVG(Summary!S$3:S$8,Summary!S$3:S$8,0)),0)</f>
        <v>0.46203082772527304</v>
      </c>
      <c r="S79">
        <f ca="1">IFERROR(CORREL(_xlfn.RANK.AVG(Summary!$CB$3:$CB$8,Summary!$CB$3:$CB$8),_xlfn.RANK.AVG(Summary!T$3:T$8,Summary!T$3:T$8,0)),0)</f>
        <v>0.13719886811400706</v>
      </c>
      <c r="T79">
        <f ca="1">IFERROR(CORREL(_xlfn.RANK.AVG(Summary!$CB$3:$CB$8,Summary!$CB$3:$CB$8),_xlfn.RANK.AVG(Summary!U$3:U$8,Summary!U$3:U$8,0)),0)</f>
        <v>-0.27439773622801411</v>
      </c>
      <c r="U79">
        <f ca="1">IFERROR(CORREL(_xlfn.RANK.AVG(Summary!$CB$3:$CB$8,Summary!$CB$3:$CB$8),_xlfn.RANK.AVG(Summary!V$3:V$8,Summary!V$3:V$8,0)),0)</f>
        <v>0.13284223283101429</v>
      </c>
      <c r="V79">
        <f ca="1">IFERROR(CORREL(_xlfn.RANK.AVG(Summary!$CB$3:$CB$8,Summary!$CB$3:$CB$8),_xlfn.RANK.AVG(Summary!W$3:W$8,Summary!W$3:W$8,0)),0)</f>
        <v>0.77620586423449167</v>
      </c>
      <c r="W79">
        <f ca="1">IFERROR(CORREL(_xlfn.RANK.AVG(Summary!$CB$3:$CB$8,Summary!$CB$3:$CB$8),_xlfn.RANK.AVG(Summary!X$3:X$8,Summary!X$3:X$8,0)),0)</f>
        <v>-0.70588235294117629</v>
      </c>
      <c r="X79">
        <f ca="1">IFERROR(CORREL(_xlfn.RANK.AVG(Summary!$CB$3:$CB$8,Summary!$CB$3:$CB$8),_xlfn.RANK.AVG(Summary!Y$3:Y$8,Summary!Y$3:Y$8,0)),0)</f>
        <v>-0.94117647058823506</v>
      </c>
      <c r="Y79">
        <f ca="1">IFERROR(CORREL(_xlfn.RANK.AVG(Summary!$CB$3:$CB$8,Summary!$CB$3:$CB$8),_xlfn.RANK.AVG(Summary!Z$3:Z$8,Summary!Z$3:Z$8,0)),0)</f>
        <v>-0.13719886811400706</v>
      </c>
      <c r="Z79">
        <f ca="1">IFERROR(CORREL(_xlfn.RANK.AVG(Summary!$CB$3:$CB$8,Summary!$CB$3:$CB$8),_xlfn.RANK.AVG(Summary!AA$3:AA$8,Summary!AA$3:AA$8,0)),0)</f>
        <v>0</v>
      </c>
      <c r="AA79">
        <f ca="1">IFERROR(CORREL(_xlfn.RANK.AVG(Summary!$CB$3:$CB$8,Summary!$CB$3:$CB$8),_xlfn.RANK.AVG(Summary!AB$3:AB$8,Summary!AB$3:AB$8,0)),0)</f>
        <v>-0.708447269178752</v>
      </c>
      <c r="AB79">
        <f ca="1">IFERROR(CORREL(_xlfn.RANK.AVG(Summary!$CB$3:$CB$8,Summary!$CB$3:$CB$8),_xlfn.RANK.AVG(Summary!AC$3:AC$8,Summary!AC$3:AC$8,0)),0)</f>
        <v>0</v>
      </c>
      <c r="AC79">
        <f ca="1">IFERROR(CORREL(_xlfn.RANK.AVG(Summary!$CB$3:$CB$8,Summary!$CB$3:$CB$8),_xlfn.RANK.AVG(Summary!AD$3:AD$8,Summary!AD$3:AD$8,0)),0)</f>
        <v>-0.13719886811400706</v>
      </c>
      <c r="AD79">
        <f ca="1">IFERROR(CORREL(_xlfn.RANK.AVG(Summary!$CB$3:$CB$8,Summary!$CB$3:$CB$8),_xlfn.RANK.AVG(Summary!AE$3:AE$8,Summary!AE$3:AE$8,0)),0)</f>
        <v>0.70588235294117629</v>
      </c>
      <c r="AE79">
        <f ca="1">IFERROR(CORREL(_xlfn.RANK.AVG(Summary!$CB$3:$CB$8,Summary!$CB$3:$CB$8),_xlfn.RANK.AVG(Summary!AF$3:AF$8,Summary!AF$3:AF$8,0)),0)</f>
        <v>0</v>
      </c>
      <c r="AF79">
        <f ca="1">IFERROR(CORREL(_xlfn.RANK.AVG(Summary!$CB$3:$CB$8,Summary!$CB$3:$CB$8),_xlfn.RANK.AVG(Summary!AG$3:AG$8,Summary!AG$3:AG$8,0)),0)</f>
        <v>0.6567895774291852</v>
      </c>
      <c r="AG79">
        <f ca="1">IFERROR(CORREL(_xlfn.RANK.AVG(Summary!$CB$3:$CB$8,Summary!$CB$3:$CB$8),_xlfn.RANK.AVG(Summary!AH$3:AH$8,Summary!AH$3:AH$8,0)),0)</f>
        <v>0.13284223283101429</v>
      </c>
      <c r="AH79">
        <f ca="1">IFERROR(CORREL(_xlfn.RANK.AVG(Summary!$CB$3:$CB$8,Summary!$CB$3:$CB$8),_xlfn.RANK.AVG(Summary!AI$3:AI$8,Summary!AI$3:AI$8,0)),0)</f>
        <v>0.27439773622801411</v>
      </c>
      <c r="AI79">
        <f ca="1">IFERROR(CORREL(_xlfn.RANK.AVG(Summary!$CB$3:$CB$8,Summary!$CB$3:$CB$8),_xlfn.RANK.AVG(Summary!AJ$3:AJ$8,Summary!AJ$3:AJ$8,0)),0)</f>
        <v>-0.51449575542752646</v>
      </c>
      <c r="AJ79">
        <f ca="1">IFERROR(CORREL(_xlfn.RANK.AVG(Summary!$CB$3:$CB$8,Summary!$CB$3:$CB$8),_xlfn.RANK.AVG(Summary!AK$3:AK$8,Summary!AK$3:AK$8,0)),0)</f>
        <v>0</v>
      </c>
      <c r="AK79">
        <f ca="1">IFERROR(CORREL(_xlfn.RANK.AVG(Summary!$CB$3:$CB$8,Summary!$CB$3:$CB$8),_xlfn.RANK.AVG(Summary!AL$3:AL$8,Summary!AL$3:AL$8,0)),0)</f>
        <v>-0.13284223283101429</v>
      </c>
      <c r="AL79">
        <f ca="1">IFERROR(CORREL(_xlfn.RANK.AVG(Summary!$CB$3:$CB$8,Summary!$CB$3:$CB$8),_xlfn.RANK.AVG(Summary!AM$3:AM$8,Summary!AM$3:AM$8,0)),0)</f>
        <v>0.89562215103979814</v>
      </c>
      <c r="AM79">
        <f ca="1">IFERROR(CORREL(_xlfn.RANK.AVG(Summary!$CB$3:$CB$8,Summary!$CB$3:$CB$8),_xlfn.RANK.AVG(Summary!AN$3:AN$8,Summary!AN$3:AN$8,0)),0)</f>
        <v>0.13719886811400706</v>
      </c>
      <c r="AN79">
        <f ca="1">IFERROR(CORREL(_xlfn.RANK.AVG(Summary!$CB$3:$CB$8,Summary!$CB$3:$CB$8),_xlfn.RANK.AVG(Summary!AO$3:AO$8,Summary!AO$3:AO$8,0)),0)</f>
        <v>0</v>
      </c>
      <c r="AO79">
        <f ca="1">IFERROR(CORREL(_xlfn.RANK.AVG(Summary!$CB$3:$CB$8,Summary!$CB$3:$CB$8),_xlfn.RANK.AVG(Summary!AP$3:AP$8,Summary!AP$3:AP$8,0)),0)</f>
        <v>0.94117647058823506</v>
      </c>
      <c r="AP79">
        <f ca="1">IFERROR(CORREL(_xlfn.RANK.AVG(Summary!$CB$3:$CB$8,Summary!$CB$3:$CB$8),_xlfn.RANK.AVG(Summary!AQ$3:AQ$8,Summary!AQ$3:AQ$8,0)),0)</f>
        <v>0</v>
      </c>
      <c r="AQ79">
        <f ca="1">IFERROR(CORREL(_xlfn.RANK.AVG(Summary!$CB$3:$CB$8,Summary!$CB$3:$CB$8),_xlfn.RANK.AVG(Summary!AR$3:AR$8,Summary!AR$3:AR$8,0)),0)</f>
        <v>0.82352941176470573</v>
      </c>
      <c r="AR79">
        <f ca="1">IFERROR(CORREL(_xlfn.RANK.AVG(Summary!$CB$3:$CB$8,Summary!$CB$3:$CB$8),_xlfn.RANK.AVG(Summary!AS$3:AS$8,Summary!AS$3:AS$8,0)),0)</f>
        <v>-0.89562215103979814</v>
      </c>
      <c r="AS79">
        <f ca="1">IFERROR(CORREL(_xlfn.RANK.AVG(Summary!$CB$3:$CB$8,Summary!$CB$3:$CB$8),_xlfn.RANK.AVG(Summary!AT$3:AT$8,Summary!AT$3:AT$8,0)),0)</f>
        <v>0</v>
      </c>
      <c r="AT79">
        <f ca="1">IFERROR(CORREL(_xlfn.RANK.AVG(Summary!$CB$3:$CB$8,Summary!$CB$3:$CB$8),_xlfn.RANK.AVG(Summary!AU$3:AU$8,Summary!AU$3:AU$8,0)),0)</f>
        <v>0.27439773622801411</v>
      </c>
      <c r="AU79">
        <f ca="1">IFERROR(CORREL(_xlfn.RANK.AVG(Summary!$CB$3:$CB$8,Summary!$CB$3:$CB$8),_xlfn.RANK.AVG(Summary!AV$3:AV$8,Summary!AV$3:AV$8,0)),0)</f>
        <v>0.708447269178752</v>
      </c>
      <c r="AV79">
        <f ca="1">IFERROR(CORREL(_xlfn.RANK.AVG(Summary!$CB$3:$CB$8,Summary!$CB$3:$CB$8),_xlfn.RANK.AVG(Summary!AW$3:AW$8,Summary!AW$3:AW$8,0)),0)</f>
        <v>0.708447269178752</v>
      </c>
      <c r="AW79">
        <f ca="1">IFERROR(CORREL(_xlfn.RANK.AVG(Summary!$CB$3:$CB$8,Summary!$CB$3:$CB$8),_xlfn.RANK.AVG(Summary!AX$3:AX$8,Summary!AX$3:AX$8,0)),0)</f>
        <v>0.708447269178752</v>
      </c>
      <c r="AX79">
        <f ca="1">IFERROR(CORREL(_xlfn.RANK.AVG(Summary!$CB$3:$CB$8,Summary!$CB$3:$CB$8),_xlfn.RANK.AVG(Summary!AY$3:AY$8,Summary!AY$3:AY$8,0)),0)</f>
        <v>-0.708447269178752</v>
      </c>
      <c r="AY79">
        <f ca="1">IFERROR(CORREL(_xlfn.RANK.AVG(Summary!$CB$3:$CB$8,Summary!$CB$3:$CB$8),_xlfn.RANK.AVG(Summary!AZ$3:AZ$8,Summary!AZ$3:AZ$8,0)),0)</f>
        <v>0.35294117647058815</v>
      </c>
      <c r="AZ79">
        <f ca="1">IFERROR(CORREL(_xlfn.RANK.AVG(Summary!$CB$3:$CB$8,Summary!$CB$3:$CB$8),_xlfn.RANK.AVG(Summary!BA$3:BA$8,Summary!BA$3:BA$8,0)),0)</f>
        <v>0</v>
      </c>
      <c r="BA79">
        <f ca="1">IFERROR(CORREL(_xlfn.RANK.AVG(Summary!$CB$3:$CB$8,Summary!$CB$3:$CB$8),_xlfn.RANK.AVG(Summary!BB$3:BB$8,Summary!BB$3:BB$8,0)),0)</f>
        <v>-0.58823529411764697</v>
      </c>
      <c r="BB79">
        <f ca="1">IFERROR(CORREL(_xlfn.RANK.AVG(Summary!$CB$3:$CB$8,Summary!$CB$3:$CB$8),_xlfn.RANK.AVG(Summary!BC$3:BC$8,Summary!BC$3:BC$8,0)),0)</f>
        <v>0.63012603781260434</v>
      </c>
      <c r="BC79">
        <f ca="1">IFERROR(CORREL(_xlfn.RANK.AVG(Summary!$CB$3:$CB$8,Summary!$CB$3:$CB$8),_xlfn.RANK.AVG(Summary!BD$3:BD$8,Summary!BD$3:BD$8,0)),0)</f>
        <v>0.76470588235294101</v>
      </c>
      <c r="BD79">
        <f ca="1">IFERROR(CORREL(_xlfn.RANK.AVG(Summary!$CB$3:$CB$8,Summary!$CB$3:$CB$8),_xlfn.RANK.AVG(Summary!BE$3:BE$8,Summary!BE$3:BE$8,0)),0)</f>
        <v>-0.94117647058823506</v>
      </c>
      <c r="BE79">
        <f ca="1">IFERROR(CORREL(_xlfn.RANK.AVG(Summary!$CB$3:$CB$8,Summary!$CB$3:$CB$8),_xlfn.RANK.AVG(Summary!BF$3:BF$8,Summary!BF$3:BF$8,0)),0)</f>
        <v>-0.82352941176470573</v>
      </c>
      <c r="BF79">
        <f ca="1">IFERROR(CORREL(_xlfn.RANK.AVG(Summary!$CB$3:$CB$8,Summary!$CB$3:$CB$8),_xlfn.RANK.AVG(Summary!BG$3:BG$8,Summary!BG$3:BG$8,0)),0)</f>
        <v>-0.64705882352941158</v>
      </c>
      <c r="BG79">
        <f ca="1">IFERROR(CORREL(_xlfn.RANK.AVG(Summary!$CB$3:$CB$8,Summary!$CB$3:$CB$8),_xlfn.RANK.AVG(Summary!BH$3:BH$8,Summary!BH$3:BH$8,0)),0)</f>
        <v>-0.35294117647058815</v>
      </c>
      <c r="BH79">
        <f ca="1">IFERROR(CORREL(_xlfn.RANK.AVG(Summary!$CB$3:$CB$8,Summary!$CB$3:$CB$8),_xlfn.RANK.AVG(Summary!BI$3:BI$8,Summary!BI$3:BI$8,0)),0)</f>
        <v>0</v>
      </c>
      <c r="BI79">
        <f ca="1">IFERROR(CORREL(_xlfn.RANK.AVG(Summary!$CB$3:$CB$8,Summary!$CB$3:$CB$8),_xlfn.RANK.AVG(Summary!BJ$3:BJ$8,Summary!BJ$3:BJ$8,0)),0)</f>
        <v>0</v>
      </c>
      <c r="BJ79">
        <f ca="1">IFERROR(CORREL(_xlfn.RANK.AVG(Summary!$CB$3:$CB$8,Summary!$CB$3:$CB$8),_xlfn.RANK.AVG(Summary!BK$3:BK$8,Summary!BK$3:BK$8,0)),0)</f>
        <v>0.82352941176470573</v>
      </c>
      <c r="BK79">
        <f ca="1">IFERROR(CORREL(_xlfn.RANK.AVG(Summary!$CB$3:$CB$8,Summary!$CB$3:$CB$8),_xlfn.RANK.AVG(Summary!BL$3:BL$8,Summary!BL$3:BL$8,0)),0)</f>
        <v>-0.66421116415507142</v>
      </c>
      <c r="BL79">
        <f ca="1">IFERROR(CORREL(_xlfn.RANK.AVG(Summary!$CB$3:$CB$8,Summary!$CB$3:$CB$8),_xlfn.RANK.AVG(Summary!BM$3:BM$8,Summary!BM$3:BM$8,0)),0)</f>
        <v>-0.82352941176470573</v>
      </c>
      <c r="BM79">
        <f ca="1">IFERROR(CORREL(_xlfn.RANK.AVG(Summary!$CB$3:$CB$8,Summary!$CB$3:$CB$8),_xlfn.RANK.AVG(Summary!BN$3:BN$8,Summary!BN$3:BN$8,0)),0)</f>
        <v>-0.44781107551989907</v>
      </c>
      <c r="BN79">
        <f ca="1">IFERROR(CORREL(_xlfn.RANK.AVG(Summary!$CB$3:$CB$8,Summary!$CB$3:$CB$8),_xlfn.RANK.AVG(Summary!BO$3:BO$8,Summary!BO$3:BO$8,0)),0)</f>
        <v>-0.35294117647058815</v>
      </c>
      <c r="BO79">
        <f ca="1">IFERROR(CORREL(_xlfn.RANK.AVG(Summary!$CB$3:$CB$8,Summary!$CB$3:$CB$8),_xlfn.RANK.AVG(Summary!BP$3:BP$8,Summary!BP$3:BP$8,0)),0)</f>
        <v>-0.23529411764705876</v>
      </c>
      <c r="BP79">
        <f ca="1">IFERROR(CORREL(_xlfn.RANK.AVG(Summary!$CB$3:$CB$8,Summary!$CB$3:$CB$8),_xlfn.RANK.AVG(Summary!BQ$3:BQ$8,Summary!BQ$3:BQ$8,0)),0)</f>
        <v>0.63012603781260434</v>
      </c>
      <c r="BQ79">
        <f ca="1">IFERROR(CORREL(_xlfn.RANK.AVG(Summary!$CB$3:$CB$8,Summary!$CB$3:$CB$8),_xlfn.RANK.AVG(Summary!BR$3:BR$8,Summary!BR$3:BR$8,0)),0)</f>
        <v>0.76470588235294101</v>
      </c>
      <c r="BR79">
        <f ca="1">IFERROR(CORREL(_xlfn.RANK.AVG(Summary!$CB$3:$CB$8,Summary!$CB$3:$CB$8),_xlfn.RANK.AVG(Summary!BS$3:BS$8,Summary!BS$3:BS$8,0)),0)</f>
        <v>-0.58823529411764697</v>
      </c>
      <c r="BS79">
        <f ca="1">IFERROR(CORREL(_xlfn.RANK.AVG(Summary!$CB$3:$CB$8,Summary!$CB$3:$CB$8),_xlfn.RANK.AVG(Summary!BT$3:BT$8,Summary!BT$3:BT$8,0)),0)</f>
        <v>-0.35294117647058815</v>
      </c>
      <c r="BT79">
        <f ca="1">IFERROR(CORREL(_xlfn.RANK.AVG(Summary!$CB$3:$CB$8,Summary!$CB$3:$CB$8),_xlfn.RANK.AVG(Summary!BU$3:BU$8,Summary!BU$3:BU$8,0)),0)</f>
        <v>0.58823529411764697</v>
      </c>
      <c r="BU79">
        <f ca="1">IFERROR(CORREL(_xlfn.RANK.AVG(Summary!$CB$3:$CB$8,Summary!$CB$3:$CB$8),_xlfn.RANK.AVG(Summary!BV$3:BV$8,Summary!BV$3:BV$8,0)),0)</f>
        <v>-5.8823529411764691E-2</v>
      </c>
      <c r="BV79">
        <f ca="1">IFERROR(CORREL(_xlfn.RANK.AVG(Summary!$CB$3:$CB$8,Summary!$CB$3:$CB$8),_xlfn.RANK.AVG(Summary!BW$3:BW$8,Summary!BW$3:BW$8,0)),0)</f>
        <v>0</v>
      </c>
      <c r="BW79">
        <f ca="1">IFERROR(CORREL(_xlfn.RANK.AVG(Summary!$CB$3:$CB$8,Summary!$CB$3:$CB$8),_xlfn.RANK.AVG(Summary!BX$3:BX$8,Summary!BX$3:BX$8,0)),0)</f>
        <v>-5.8823529411764691E-2</v>
      </c>
      <c r="BX79">
        <f ca="1">IFERROR(CORREL(_xlfn.RANK.AVG(Summary!$CB$3:$CB$8,Summary!$CB$3:$CB$8),_xlfn.RANK.AVG(Summary!BY$3:BY$8,Summary!BY$3:BY$8,0)),0)</f>
        <v>-0.58823529411764697</v>
      </c>
      <c r="BY79">
        <f ca="1">IFERROR(CORREL(_xlfn.RANK.AVG(Summary!$CB$3:$CB$8,Summary!$CB$3:$CB$8),_xlfn.RANK.AVG(Summary!BZ$3:BZ$8,Summary!BZ$3:BZ$8,0)),0)</f>
        <v>0.708447269178752</v>
      </c>
      <c r="BZ79">
        <f ca="1">IFERROR(CORREL(_xlfn.RANK.AVG(Summary!$CB$3:$CB$8,Summary!$CB$3:$CB$8),_xlfn.RANK.AVG(Summary!CA$3:CA$8,Summary!CA$3:CA$8,0)),0)</f>
        <v>0.29411764705882348</v>
      </c>
      <c r="CA79">
        <f ca="1">IFERROR(CORREL(_xlfn.RANK.AVG(Summary!$CB$3:$CB$8,Summary!$CB$3:$CB$8),_xlfn.RANK.AVG(Summary!CB$3:CB$8,Summary!CB$3:CB$8,0)),0)</f>
        <v>0.99999999999999989</v>
      </c>
    </row>
  </sheetData>
  <conditionalFormatting sqref="B2:CB111">
    <cfRule type="expression" dxfId="5" priority="1">
      <formula>ABS(B2)&lt;0.362</formula>
    </cfRule>
    <cfRule type="expression" dxfId="4" priority="3">
      <formula>ABS(B2)&gt;=0.7</formula>
    </cfRule>
    <cfRule type="expression" dxfId="3" priority="4">
      <formula>ABS(B2)&gt;=0.464</formula>
    </cfRule>
    <cfRule type="expression" dxfId="2" priority="5">
      <formula>ABS(B2)&gt;=0.362</formula>
    </cfRule>
    <cfRule type="expression" dxfId="1" priority="6">
      <formula>ABS(B2)&gt;=0.5</formula>
    </cfRule>
  </conditionalFormatting>
  <pageMargins left="0.7" right="0.7" top="0.78740157499999996" bottom="0.78740157499999996"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CA79"/>
  <sheetViews>
    <sheetView workbookViewId="0"/>
  </sheetViews>
  <sheetFormatPr baseColWidth="10" defaultColWidth="11.3984375" defaultRowHeight="14.25"/>
  <sheetData>
    <row r="1" spans="1:79" ht="158.25">
      <c r="B1" s="7" t="s">
        <v>0</v>
      </c>
      <c r="C1" s="7" t="s">
        <v>1</v>
      </c>
      <c r="D1" s="7" t="s">
        <v>2</v>
      </c>
      <c r="E1" s="7" t="s">
        <v>3</v>
      </c>
      <c r="F1" s="7" t="s">
        <v>4</v>
      </c>
      <c r="G1" s="7" t="s">
        <v>5</v>
      </c>
      <c r="H1" s="7" t="s">
        <v>6</v>
      </c>
      <c r="I1" s="7" t="s">
        <v>7</v>
      </c>
      <c r="J1" s="7" t="s">
        <v>29</v>
      </c>
      <c r="K1" s="7" t="s">
        <v>8</v>
      </c>
      <c r="L1" s="7" t="s">
        <v>87</v>
      </c>
      <c r="M1" s="7" t="s">
        <v>88</v>
      </c>
      <c r="N1" s="7" t="s">
        <v>19</v>
      </c>
      <c r="O1" s="7" t="s">
        <v>21</v>
      </c>
      <c r="P1" s="7" t="s">
        <v>26</v>
      </c>
      <c r="Q1" s="7" t="s">
        <v>39</v>
      </c>
      <c r="R1" s="7" t="s">
        <v>40</v>
      </c>
      <c r="S1" s="7" t="s">
        <v>89</v>
      </c>
      <c r="T1" s="7" t="s">
        <v>49</v>
      </c>
      <c r="U1" s="7" t="s">
        <v>9</v>
      </c>
      <c r="V1" s="7" t="s">
        <v>10</v>
      </c>
      <c r="W1" s="7" t="s">
        <v>28</v>
      </c>
      <c r="X1" s="7" t="s">
        <v>16</v>
      </c>
      <c r="Y1" s="7" t="s">
        <v>18</v>
      </c>
      <c r="Z1" s="7" t="s">
        <v>25</v>
      </c>
      <c r="AA1" s="7" t="s">
        <v>27</v>
      </c>
      <c r="AB1" s="7" t="s">
        <v>42</v>
      </c>
      <c r="AC1" s="7" t="s">
        <v>43</v>
      </c>
      <c r="AD1" s="7" t="s">
        <v>12</v>
      </c>
      <c r="AE1" s="7" t="s">
        <v>23</v>
      </c>
      <c r="AF1" s="7" t="s">
        <v>24</v>
      </c>
      <c r="AG1" s="7" t="s">
        <v>30</v>
      </c>
      <c r="AH1" s="7" t="s">
        <v>48</v>
      </c>
      <c r="AI1" s="7" t="s">
        <v>31</v>
      </c>
      <c r="AJ1" s="7" t="s">
        <v>33</v>
      </c>
      <c r="AK1" s="7" t="s">
        <v>15</v>
      </c>
      <c r="AL1" s="7" t="s">
        <v>36</v>
      </c>
      <c r="AM1" s="7" t="s">
        <v>37</v>
      </c>
      <c r="AN1" s="7" t="s">
        <v>38</v>
      </c>
      <c r="AO1" s="7" t="s">
        <v>13</v>
      </c>
      <c r="AP1" s="7" t="s">
        <v>34</v>
      </c>
      <c r="AQ1" s="7" t="s">
        <v>35</v>
      </c>
      <c r="AR1" s="7" t="s">
        <v>22</v>
      </c>
      <c r="AS1" s="7" t="s">
        <v>41</v>
      </c>
      <c r="AT1" s="7" t="s">
        <v>32</v>
      </c>
      <c r="AU1" s="7" t="s">
        <v>14</v>
      </c>
      <c r="AV1" s="7" t="s">
        <v>17</v>
      </c>
      <c r="AW1" s="7" t="s">
        <v>20</v>
      </c>
      <c r="AX1" s="7" t="s">
        <v>11</v>
      </c>
      <c r="AY1" s="7" t="s">
        <v>90</v>
      </c>
      <c r="AZ1" s="7" t="s">
        <v>91</v>
      </c>
      <c r="BA1" s="7" t="s">
        <v>92</v>
      </c>
      <c r="BB1" s="7" t="s">
        <v>93</v>
      </c>
      <c r="BC1" s="7" t="s">
        <v>94</v>
      </c>
      <c r="BD1" s="7" t="s">
        <v>95</v>
      </c>
      <c r="BE1" s="7" t="s">
        <v>96</v>
      </c>
      <c r="BF1" s="7" t="s">
        <v>47</v>
      </c>
      <c r="BG1" s="7" t="s">
        <v>46</v>
      </c>
      <c r="BH1" s="7" t="s">
        <v>51</v>
      </c>
      <c r="BI1" s="7" t="s">
        <v>53</v>
      </c>
      <c r="BJ1" s="25" t="s">
        <v>64</v>
      </c>
      <c r="BK1" s="25" t="s">
        <v>97</v>
      </c>
      <c r="BL1" s="25" t="s">
        <v>65</v>
      </c>
      <c r="BM1" s="25" t="s">
        <v>186</v>
      </c>
      <c r="BN1" s="25" t="s">
        <v>67</v>
      </c>
      <c r="BO1" s="25" t="s">
        <v>68</v>
      </c>
      <c r="BP1" s="25" t="s">
        <v>69</v>
      </c>
      <c r="BQ1" s="25" t="s">
        <v>70</v>
      </c>
      <c r="BR1" s="25" t="s">
        <v>98</v>
      </c>
      <c r="BS1" s="7" t="s">
        <v>55</v>
      </c>
      <c r="BT1" s="7" t="s">
        <v>56</v>
      </c>
      <c r="BU1" s="7" t="s">
        <v>57</v>
      </c>
      <c r="BV1" s="7" t="s">
        <v>58</v>
      </c>
      <c r="BW1" s="7" t="s">
        <v>59</v>
      </c>
      <c r="BX1" s="7" t="s">
        <v>60</v>
      </c>
      <c r="BY1" s="7" t="s">
        <v>61</v>
      </c>
      <c r="BZ1" s="7" t="s">
        <v>62</v>
      </c>
      <c r="CA1" s="7" t="s">
        <v>63</v>
      </c>
    </row>
    <row r="2" spans="1:79">
      <c r="A2" s="4" t="s">
        <v>0</v>
      </c>
      <c r="B2">
        <f ca="1">IFERROR(PEARSON(Summary!$C$3:$C$8,Summary!C$3:C$8),0)</f>
        <v>0.99999999999999989</v>
      </c>
      <c r="C2">
        <f ca="1">IFERROR(PEARSON(Summary!$C$3:$C$8,Summary!D$3:D$8),0)</f>
        <v>0.99999999999999989</v>
      </c>
      <c r="D2">
        <f ca="1">IFERROR(PEARSON(Summary!$C$3:$C$8,Summary!E$3:E$8),0)</f>
        <v>0.99712617665390391</v>
      </c>
      <c r="E2">
        <f ca="1">IFERROR(PEARSON(Summary!$C$3:$C$8,Summary!F$3:F$8),0)</f>
        <v>-0.43051895826344549</v>
      </c>
      <c r="F2">
        <f ca="1">IFERROR(PEARSON(Summary!$C$3:$C$8,Summary!G$3:G$8),0)</f>
        <v>0.99988871371055987</v>
      </c>
      <c r="G2">
        <f ca="1">IFERROR(PEARSON(Summary!$C$3:$C$8,Summary!H$3:H$8),0)</f>
        <v>0.99915451397740918</v>
      </c>
      <c r="H2">
        <f ca="1">IFERROR(PEARSON(Summary!$C$3:$C$8,Summary!I$3:I$8),0)</f>
        <v>-0.61029047821070903</v>
      </c>
      <c r="I2">
        <f ca="1">IFERROR(PEARSON(Summary!$C$3:$C$8,Summary!J$3:J$8),0)</f>
        <v>0.9998836794040975</v>
      </c>
      <c r="J2">
        <f ca="1">IFERROR(PEARSON(Summary!$C$3:$C$8,Summary!K$3:K$8),0)</f>
        <v>0.99970176686562373</v>
      </c>
      <c r="K2">
        <f ca="1">IFERROR(PEARSON(Summary!$C$3:$C$8,Summary!L$3:L$8),0)</f>
        <v>-0.47485703758562076</v>
      </c>
      <c r="L2">
        <f ca="1">IFERROR(PEARSON(Summary!$C$3:$C$8,Summary!M$3:M$8),0)</f>
        <v>0.41100221078224758</v>
      </c>
      <c r="M2">
        <f ca="1">IFERROR(PEARSON(Summary!$C$3:$C$8,Summary!N$3:N$8),0)</f>
        <v>-0.61029047821070925</v>
      </c>
      <c r="N2">
        <f ca="1">IFERROR(PEARSON(Summary!$C$3:$C$8,Summary!O$3:O$8),0)</f>
        <v>-0.6019282005375628</v>
      </c>
      <c r="O2">
        <f ca="1">IFERROR(PEARSON(Summary!$C$3:$C$8,Summary!P$3:P$8),0)</f>
        <v>-0.6019282005375628</v>
      </c>
      <c r="P2">
        <f ca="1">IFERROR(PEARSON(Summary!$C$3:$C$8,Summary!Q$3:Q$8),0)</f>
        <v>0.47781156461257029</v>
      </c>
      <c r="Q2">
        <f ca="1">IFERROR(PEARSON(Summary!$C$3:$C$8,Summary!R$3:R$8),0)</f>
        <v>0.9855915562472064</v>
      </c>
      <c r="R2">
        <f ca="1">IFERROR(PEARSON(Summary!$C$3:$C$8,Summary!S$3:S$8),0)</f>
        <v>0.84461297575541794</v>
      </c>
      <c r="S2">
        <f ca="1">IFERROR(PEARSON(Summary!$C$3:$C$8,Summary!T$3:T$8),0)</f>
        <v>0.9948735274672702</v>
      </c>
      <c r="T2">
        <f ca="1">IFERROR(PEARSON(Summary!$C$3:$C$8,Summary!U$3:U$8),0)</f>
        <v>-0.96801260657011146</v>
      </c>
      <c r="U2">
        <f ca="1">IFERROR(PEARSON(Summary!$C$3:$C$8,Summary!V$3:V$8),0)</f>
        <v>-0.65835896933795901</v>
      </c>
      <c r="V2">
        <f ca="1">IFERROR(PEARSON(Summary!$C$3:$C$8,Summary!W$3:W$8),0)</f>
        <v>0.26453728139616917</v>
      </c>
      <c r="W2">
        <f ca="1">IFERROR(PEARSON(Summary!$C$3:$C$8,Summary!X$3:X$8),0)</f>
        <v>-0.95750686677083607</v>
      </c>
      <c r="X2">
        <f ca="1">IFERROR(PEARSON(Summary!$C$3:$C$8,Summary!Y$3:Y$8),0)</f>
        <v>6.5543486283795652E-2</v>
      </c>
      <c r="Y2">
        <f ca="1">IFERROR(PEARSON(Summary!$C$3:$C$8,Summary!Z$3:Z$8),0)</f>
        <v>-0.94494007516196243</v>
      </c>
      <c r="Z2">
        <f ca="1">IFERROR(PEARSON(Summary!$C$3:$C$8,Summary!AA$3:AA$8),0)</f>
        <v>0</v>
      </c>
      <c r="AA2">
        <f ca="1">IFERROR(PEARSON(Summary!$C$3:$C$8,Summary!AB$3:AB$8),0)</f>
        <v>-0.4083867859968911</v>
      </c>
      <c r="AB2">
        <f ca="1">IFERROR(PEARSON(Summary!$C$3:$C$8,Summary!AC$3:AC$8),0)</f>
        <v>0</v>
      </c>
      <c r="AC2">
        <f ca="1">IFERROR(PEARSON(Summary!$C$3:$C$8,Summary!AD$3:AD$8),0)</f>
        <v>-0.96426170234474251</v>
      </c>
      <c r="AD2">
        <f ca="1">IFERROR(PEARSON(Summary!$C$3:$C$8,Summary!AE$3:AE$8),0)</f>
        <v>-5.194687759642231E-3</v>
      </c>
      <c r="AE2">
        <f ca="1">IFERROR(PEARSON(Summary!$C$3:$C$8,Summary!AF$3:AF$8),0)</f>
        <v>0</v>
      </c>
      <c r="AF2">
        <f ca="1">IFERROR(PEARSON(Summary!$C$3:$C$8,Summary!AG$3:AG$8),0)</f>
        <v>0.70382282944461894</v>
      </c>
      <c r="AG2">
        <f ca="1">IFERROR(PEARSON(Summary!$C$3:$C$8,Summary!AH$3:AH$8),0)</f>
        <v>-0.65835896933795923</v>
      </c>
      <c r="AH2">
        <f ca="1">IFERROR(PEARSON(Summary!$C$3:$C$8,Summary!AI$3:AI$8),0)</f>
        <v>0.99452988454150393</v>
      </c>
      <c r="AI2">
        <f ca="1">IFERROR(PEARSON(Summary!$C$3:$C$8,Summary!AJ$3:AJ$8),0)</f>
        <v>0.20483251462009436</v>
      </c>
      <c r="AJ2">
        <f ca="1">IFERROR(PEARSON(Summary!$C$3:$C$8,Summary!AK$3:AK$8),0)</f>
        <v>0</v>
      </c>
      <c r="AK2">
        <f ca="1">IFERROR(PEARSON(Summary!$C$3:$C$8,Summary!AL$3:AL$8),0)</f>
        <v>0.65835896933795923</v>
      </c>
      <c r="AL2">
        <f ca="1">IFERROR(PEARSON(Summary!$C$3:$C$8,Summary!AM$3:AM$8),0)</f>
        <v>0.38630333620818258</v>
      </c>
      <c r="AM2">
        <f ca="1">IFERROR(PEARSON(Summary!$C$3:$C$8,Summary!AN$3:AN$8),0)</f>
        <v>0.97538862005445315</v>
      </c>
      <c r="AN2">
        <f ca="1">IFERROR(PEARSON(Summary!$C$3:$C$8,Summary!AO$3:AO$8),0)</f>
        <v>0</v>
      </c>
      <c r="AO2">
        <f ca="1">IFERROR(PEARSON(Summary!$C$3:$C$8,Summary!AP$3:AP$8),0)</f>
        <v>0.39866159453771011</v>
      </c>
      <c r="AP2">
        <f ca="1">IFERROR(PEARSON(Summary!$C$3:$C$8,Summary!AQ$3:AQ$8),0)</f>
        <v>0</v>
      </c>
      <c r="AQ2">
        <f ca="1">IFERROR(PEARSON(Summary!$C$3:$C$8,Summary!AR$3:AR$8),0)</f>
        <v>0.54351993743502658</v>
      </c>
      <c r="AR2">
        <f ca="1">IFERROR(PEARSON(Summary!$C$3:$C$8,Summary!AS$3:AS$8),0)</f>
        <v>-0.12481589791712892</v>
      </c>
      <c r="AS2">
        <f ca="1">IFERROR(PEARSON(Summary!$C$3:$C$8,Summary!AT$3:AT$8),0)</f>
        <v>0</v>
      </c>
      <c r="AT2">
        <f ca="1">IFERROR(PEARSON(Summary!$C$3:$C$8,Summary!AU$3:AU$8),0)</f>
        <v>0.95803959259708094</v>
      </c>
      <c r="AU2">
        <f ca="1">IFERROR(PEARSON(Summary!$C$3:$C$8,Summary!AV$3:AV$8),0)</f>
        <v>0.53894247140634877</v>
      </c>
      <c r="AV2">
        <f ca="1">IFERROR(PEARSON(Summary!$C$3:$C$8,Summary!AW$3:AW$8),0)</f>
        <v>0.44953978369694947</v>
      </c>
      <c r="AW2">
        <f ca="1">IFERROR(PEARSON(Summary!$C$3:$C$8,Summary!AX$3:AX$8),0)</f>
        <v>0.35465819337988486</v>
      </c>
      <c r="AX2">
        <f ca="1">IFERROR(PEARSON(Summary!$C$3:$C$8,Summary!AY$3:AY$8),0)</f>
        <v>0.14884041865883671</v>
      </c>
      <c r="AY2">
        <f ca="1">IFERROR(PEARSON(Summary!$C$3:$C$8,Summary!AZ$3:AZ$8),0)</f>
        <v>0.73247160832430125</v>
      </c>
      <c r="AZ2">
        <f ca="1">IFERROR(PEARSON(Summary!$C$3:$C$8,Summary!BA$3:BA$8),0)</f>
        <v>0</v>
      </c>
      <c r="BA2">
        <f ca="1">IFERROR(PEARSON(Summary!$C$3:$C$8,Summary!BB$3:BB$8),0)</f>
        <v>-0.88986972844242063</v>
      </c>
      <c r="BB2">
        <f ca="1">IFERROR(PEARSON(Summary!$C$3:$C$8,Summary!BC$3:BC$8),0)</f>
        <v>-0.43125358551541659</v>
      </c>
      <c r="BC2">
        <f ca="1">IFERROR(PEARSON(Summary!$C$3:$C$8,Summary!BD$3:BD$8),0)</f>
        <v>-0.42835023040001197</v>
      </c>
      <c r="BD2">
        <f ca="1">IFERROR(PEARSON(Summary!$C$3:$C$8,Summary!BE$3:BE$8),0)</f>
        <v>-0.18370189352697663</v>
      </c>
      <c r="BE2">
        <f ca="1">IFERROR(PEARSON(Summary!$C$3:$C$8,Summary!BF$3:BF$8),0)</f>
        <v>-0.14159752877823564</v>
      </c>
      <c r="BF2">
        <f ca="1">IFERROR(PEARSON(Summary!$C$3:$C$8,Summary!BG$3:BG$8),0)</f>
        <v>-0.7191881507173209</v>
      </c>
      <c r="BG2">
        <f ca="1">IFERROR(PEARSON(Summary!$C$3:$C$8,Summary!BH$3:BH$8),0)</f>
        <v>-0.51081102616149709</v>
      </c>
      <c r="BH2">
        <f ca="1">IFERROR(PEARSON(Summary!$C$3:$C$8,Summary!BI$3:BI$8),0)</f>
        <v>-0.8917833297964386</v>
      </c>
      <c r="BI2">
        <f ca="1">IFERROR(PEARSON(Summary!$C$3:$C$8,Summary!BJ$3:BJ$8),0)</f>
        <v>0</v>
      </c>
      <c r="BJ2">
        <f ca="1">IFERROR(PEARSON(Summary!$C$3:$C$8,Summary!BK$3:BK$8),0)</f>
        <v>0.53111023200255569</v>
      </c>
      <c r="BK2">
        <f ca="1">IFERROR(PEARSON(Summary!$C$3:$C$8,Summary!BL$3:BL$8),0)</f>
        <v>0.27274871586858312</v>
      </c>
      <c r="BL2">
        <f ca="1">IFERROR(PEARSON(Summary!$C$3:$C$8,Summary!BM$3:BM$8),0)</f>
        <v>0.14180206922529193</v>
      </c>
      <c r="BM2">
        <f ca="1">IFERROR(PEARSON(Summary!$C$3:$C$8,Summary!BN$3:BN$8),0)</f>
        <v>-0.49563712249963887</v>
      </c>
      <c r="BN2">
        <f ca="1">IFERROR(PEARSON(Summary!$C$3:$C$8,Summary!BO$3:BO$8),0)</f>
        <v>0.25819181975609312</v>
      </c>
      <c r="BO2">
        <f ca="1">IFERROR(PEARSON(Summary!$C$3:$C$8,Summary!BP$3:BP$8),0)</f>
        <v>0.62058274705272687</v>
      </c>
      <c r="BP2">
        <f ca="1">IFERROR(PEARSON(Summary!$C$3:$C$8,Summary!BQ$3:BQ$8),0)</f>
        <v>-0.43125358551541659</v>
      </c>
      <c r="BQ2">
        <f ca="1">IFERROR(PEARSON(Summary!$C$3:$C$8,Summary!BR$3:BR$8),0)</f>
        <v>-0.42459942567847347</v>
      </c>
      <c r="BR2">
        <f ca="1">IFERROR(PEARSON(Summary!$C$3:$C$8,Summary!BS$3:BS$8),0)</f>
        <v>-0.63011013489412782</v>
      </c>
      <c r="BS2">
        <f ca="1">IFERROR(PEARSON(Summary!$C$3:$C$8,Summary!BT$3:BT$8),0)</f>
        <v>-0.73010943413038043</v>
      </c>
      <c r="BT2">
        <f ca="1">IFERROR(PEARSON(Summary!$C$3:$C$8,Summary!BU$3:BU$8),0)</f>
        <v>0.99712617665390391</v>
      </c>
      <c r="BU2">
        <f ca="1">IFERROR(PEARSON(Summary!$C$3:$C$8,Summary!BV$3:BV$8),0)</f>
        <v>-0.43051895826344572</v>
      </c>
      <c r="BV2">
        <f ca="1">IFERROR(PEARSON(Summary!$C$3:$C$8,Summary!BW$3:BW$8),0)</f>
        <v>0</v>
      </c>
      <c r="BW2">
        <f ca="1">IFERROR(PEARSON(Summary!$C$3:$C$8,Summary!BX$3:BX$8),0)</f>
        <v>-0.43051895826344549</v>
      </c>
      <c r="BX2">
        <f ca="1">IFERROR(PEARSON(Summary!$C$3:$C$8,Summary!BY$3:BY$8),0)</f>
        <v>-0.96675848236505779</v>
      </c>
      <c r="BY2">
        <f ca="1">IFERROR(PEARSON(Summary!$C$3:$C$8,Summary!BZ$3:BZ$8),0)</f>
        <v>0.33254498050288472</v>
      </c>
      <c r="BZ2">
        <f ca="1">IFERROR(PEARSON(Summary!$C$3:$C$8,Summary!CA$3:CA$8),0)</f>
        <v>0.90103838151860505</v>
      </c>
      <c r="CA2">
        <f ca="1">IFERROR(PEARSON(Summary!$C$3:$C$8,Summary!CB$3:CB$8),0)</f>
        <v>0.32442156479387352</v>
      </c>
    </row>
    <row r="3" spans="1:79">
      <c r="A3" s="4" t="s">
        <v>1</v>
      </c>
      <c r="B3">
        <f ca="1">IFERROR(PEARSON(Summary!$D$3:$D$8,Summary!C$3:C$8),0)</f>
        <v>0.99999999999999989</v>
      </c>
      <c r="C3">
        <f ca="1">IFERROR(PEARSON(Summary!$D$3:$D$8,Summary!D$3:D$8),0)</f>
        <v>0.99999999999999989</v>
      </c>
      <c r="D3">
        <f ca="1">IFERROR(PEARSON(Summary!$D$3:$D$8,Summary!E$3:E$8),0)</f>
        <v>0.99712617665390391</v>
      </c>
      <c r="E3">
        <f ca="1">IFERROR(PEARSON(Summary!$D$3:$D$8,Summary!F$3:F$8),0)</f>
        <v>-0.43051895826344549</v>
      </c>
      <c r="F3">
        <f ca="1">IFERROR(PEARSON(Summary!$D$3:$D$8,Summary!G$3:G$8),0)</f>
        <v>0.99988871371055987</v>
      </c>
      <c r="G3">
        <f ca="1">IFERROR(PEARSON(Summary!$D$3:$D$8,Summary!H$3:H$8),0)</f>
        <v>0.99915451397740918</v>
      </c>
      <c r="H3">
        <f ca="1">IFERROR(PEARSON(Summary!$D$3:$D$8,Summary!I$3:I$8),0)</f>
        <v>-0.61029047821070903</v>
      </c>
      <c r="I3">
        <f ca="1">IFERROR(PEARSON(Summary!$D$3:$D$8,Summary!J$3:J$8),0)</f>
        <v>0.9998836794040975</v>
      </c>
      <c r="J3">
        <f ca="1">IFERROR(PEARSON(Summary!$D$3:$D$8,Summary!K$3:K$8),0)</f>
        <v>0.99970176686562373</v>
      </c>
      <c r="K3">
        <f ca="1">IFERROR(PEARSON(Summary!$D$3:$D$8,Summary!L$3:L$8),0)</f>
        <v>-0.47485703758562076</v>
      </c>
      <c r="L3">
        <f ca="1">IFERROR(PEARSON(Summary!$D$3:$D$8,Summary!M$3:M$8),0)</f>
        <v>0.41100221078224758</v>
      </c>
      <c r="M3">
        <f ca="1">IFERROR(PEARSON(Summary!$D$3:$D$8,Summary!N$3:N$8),0)</f>
        <v>-0.61029047821070925</v>
      </c>
      <c r="N3">
        <f ca="1">IFERROR(PEARSON(Summary!$D$3:$D$8,Summary!O$3:O$8),0)</f>
        <v>-0.6019282005375628</v>
      </c>
      <c r="O3">
        <f ca="1">IFERROR(PEARSON(Summary!$D$3:$D$8,Summary!P$3:P$8),0)</f>
        <v>-0.6019282005375628</v>
      </c>
      <c r="P3">
        <f ca="1">IFERROR(PEARSON(Summary!$D$3:$D$8,Summary!Q$3:Q$8),0)</f>
        <v>0.47781156461257029</v>
      </c>
      <c r="Q3">
        <f ca="1">IFERROR(PEARSON(Summary!$D$3:$D$8,Summary!R$3:R$8),0)</f>
        <v>0.9855915562472064</v>
      </c>
      <c r="R3">
        <f ca="1">IFERROR(PEARSON(Summary!$D$3:$D$8,Summary!S$3:S$8),0)</f>
        <v>0.84461297575541794</v>
      </c>
      <c r="S3">
        <f ca="1">IFERROR(PEARSON(Summary!$D$3:$D$8,Summary!T$3:T$8),0)</f>
        <v>0.9948735274672702</v>
      </c>
      <c r="T3">
        <f ca="1">IFERROR(PEARSON(Summary!$D$3:$D$8,Summary!U$3:U$8),0)</f>
        <v>-0.96801260657011146</v>
      </c>
      <c r="U3">
        <f ca="1">IFERROR(PEARSON(Summary!$D$3:$D$8,Summary!V$3:V$8),0)</f>
        <v>-0.65835896933795901</v>
      </c>
      <c r="V3">
        <f ca="1">IFERROR(PEARSON(Summary!$D$3:$D$8,Summary!W$3:W$8),0)</f>
        <v>0.26453728139616917</v>
      </c>
      <c r="W3">
        <f ca="1">IFERROR(PEARSON(Summary!$D$3:$D$8,Summary!X$3:X$8),0)</f>
        <v>-0.95750686677083607</v>
      </c>
      <c r="X3">
        <f ca="1">IFERROR(PEARSON(Summary!$D$3:$D$8,Summary!Y$3:Y$8),0)</f>
        <v>6.5543486283795652E-2</v>
      </c>
      <c r="Y3">
        <f ca="1">IFERROR(PEARSON(Summary!$D$3:$D$8,Summary!Z$3:Z$8),0)</f>
        <v>-0.94494007516196243</v>
      </c>
      <c r="Z3">
        <f ca="1">IFERROR(PEARSON(Summary!$D$3:$D$8,Summary!AA$3:AA$8),0)</f>
        <v>0</v>
      </c>
      <c r="AA3">
        <f ca="1">IFERROR(PEARSON(Summary!$D$3:$D$8,Summary!AB$3:AB$8),0)</f>
        <v>-0.4083867859968911</v>
      </c>
      <c r="AB3">
        <f ca="1">IFERROR(PEARSON(Summary!$D$3:$D$8,Summary!AC$3:AC$8),0)</f>
        <v>0</v>
      </c>
      <c r="AC3">
        <f ca="1">IFERROR(PEARSON(Summary!$D$3:$D$8,Summary!AD$3:AD$8),0)</f>
        <v>-0.96426170234474251</v>
      </c>
      <c r="AD3">
        <f ca="1">IFERROR(PEARSON(Summary!$D$3:$D$8,Summary!AE$3:AE$8),0)</f>
        <v>-5.194687759642231E-3</v>
      </c>
      <c r="AE3">
        <f ca="1">IFERROR(PEARSON(Summary!$D$3:$D$8,Summary!AF$3:AF$8),0)</f>
        <v>0</v>
      </c>
      <c r="AF3">
        <f ca="1">IFERROR(PEARSON(Summary!$D$3:$D$8,Summary!AG$3:AG$8),0)</f>
        <v>0.70382282944461894</v>
      </c>
      <c r="AG3">
        <f ca="1">IFERROR(PEARSON(Summary!$D$3:$D$8,Summary!AH$3:AH$8),0)</f>
        <v>-0.65835896933795923</v>
      </c>
      <c r="AH3">
        <f ca="1">IFERROR(PEARSON(Summary!$D$3:$D$8,Summary!AI$3:AI$8),0)</f>
        <v>0.99452988454150393</v>
      </c>
      <c r="AI3">
        <f ca="1">IFERROR(PEARSON(Summary!$D$3:$D$8,Summary!AJ$3:AJ$8),0)</f>
        <v>0.20483251462009436</v>
      </c>
      <c r="AJ3">
        <f ca="1">IFERROR(PEARSON(Summary!$D$3:$D$8,Summary!AK$3:AK$8),0)</f>
        <v>0</v>
      </c>
      <c r="AK3">
        <f ca="1">IFERROR(PEARSON(Summary!$D$3:$D$8,Summary!AL$3:AL$8),0)</f>
        <v>0.65835896933795923</v>
      </c>
      <c r="AL3">
        <f ca="1">IFERROR(PEARSON(Summary!$D$3:$D$8,Summary!AM$3:AM$8),0)</f>
        <v>0.38630333620818258</v>
      </c>
      <c r="AM3">
        <f ca="1">IFERROR(PEARSON(Summary!$D$3:$D$8,Summary!AN$3:AN$8),0)</f>
        <v>0.97538862005445315</v>
      </c>
      <c r="AN3">
        <f ca="1">IFERROR(PEARSON(Summary!$D$3:$D$8,Summary!AO$3:AO$8),0)</f>
        <v>0</v>
      </c>
      <c r="AO3">
        <f ca="1">IFERROR(PEARSON(Summary!$D$3:$D$8,Summary!AP$3:AP$8),0)</f>
        <v>0.39866159453771011</v>
      </c>
      <c r="AP3">
        <f ca="1">IFERROR(PEARSON(Summary!$D$3:$D$8,Summary!AQ$3:AQ$8),0)</f>
        <v>0</v>
      </c>
      <c r="AQ3">
        <f ca="1">IFERROR(PEARSON(Summary!$D$3:$D$8,Summary!AR$3:AR$8),0)</f>
        <v>0.54351993743502658</v>
      </c>
      <c r="AR3">
        <f ca="1">IFERROR(PEARSON(Summary!$D$3:$D$8,Summary!AS$3:AS$8),0)</f>
        <v>-0.12481589791712892</v>
      </c>
      <c r="AS3">
        <f ca="1">IFERROR(PEARSON(Summary!$D$3:$D$8,Summary!AT$3:AT$8),0)</f>
        <v>0</v>
      </c>
      <c r="AT3">
        <f ca="1">IFERROR(PEARSON(Summary!$D$3:$D$8,Summary!AU$3:AU$8),0)</f>
        <v>0.95803959259708094</v>
      </c>
      <c r="AU3">
        <f ca="1">IFERROR(PEARSON(Summary!$D$3:$D$8,Summary!AV$3:AV$8),0)</f>
        <v>0.53894247140634877</v>
      </c>
      <c r="AV3">
        <f ca="1">IFERROR(PEARSON(Summary!$D$3:$D$8,Summary!AW$3:AW$8),0)</f>
        <v>0.44953978369694947</v>
      </c>
      <c r="AW3">
        <f ca="1">IFERROR(PEARSON(Summary!$D$3:$D$8,Summary!AX$3:AX$8),0)</f>
        <v>0.35465819337988486</v>
      </c>
      <c r="AX3">
        <f ca="1">IFERROR(PEARSON(Summary!$D$3:$D$8,Summary!AY$3:AY$8),0)</f>
        <v>0.14884041865883671</v>
      </c>
      <c r="AY3">
        <f ca="1">IFERROR(PEARSON(Summary!$D$3:$D$8,Summary!AZ$3:AZ$8),0)</f>
        <v>0.73247160832430125</v>
      </c>
      <c r="AZ3">
        <f ca="1">IFERROR(PEARSON(Summary!$D$3:$D$8,Summary!BA$3:BA$8),0)</f>
        <v>0</v>
      </c>
      <c r="BA3">
        <f ca="1">IFERROR(PEARSON(Summary!$D$3:$D$8,Summary!BB$3:BB$8),0)</f>
        <v>-0.88986972844242063</v>
      </c>
      <c r="BB3">
        <f ca="1">IFERROR(PEARSON(Summary!$D$3:$D$8,Summary!BC$3:BC$8),0)</f>
        <v>-0.43125358551541659</v>
      </c>
      <c r="BC3">
        <f ca="1">IFERROR(PEARSON(Summary!$D$3:$D$8,Summary!BD$3:BD$8),0)</f>
        <v>-0.42835023040001197</v>
      </c>
      <c r="BD3">
        <f ca="1">IFERROR(PEARSON(Summary!$D$3:$D$8,Summary!BE$3:BE$8),0)</f>
        <v>-0.18370189352697663</v>
      </c>
      <c r="BE3">
        <f ca="1">IFERROR(PEARSON(Summary!$D$3:$D$8,Summary!BF$3:BF$8),0)</f>
        <v>-0.14159752877823564</v>
      </c>
      <c r="BF3">
        <f ca="1">IFERROR(PEARSON(Summary!$D$3:$D$8,Summary!BG$3:BG$8),0)</f>
        <v>-0.7191881507173209</v>
      </c>
      <c r="BG3">
        <f ca="1">IFERROR(PEARSON(Summary!$D$3:$D$8,Summary!BH$3:BH$8),0)</f>
        <v>-0.51081102616149709</v>
      </c>
      <c r="BH3">
        <f ca="1">IFERROR(PEARSON(Summary!$D$3:$D$8,Summary!BI$3:BI$8),0)</f>
        <v>-0.8917833297964386</v>
      </c>
      <c r="BI3">
        <f ca="1">IFERROR(PEARSON(Summary!$D$3:$D$8,Summary!BJ$3:BJ$8),0)</f>
        <v>0</v>
      </c>
      <c r="BJ3">
        <f ca="1">IFERROR(PEARSON(Summary!$D$3:$D$8,Summary!BK$3:BK$8),0)</f>
        <v>0.53111023200255569</v>
      </c>
      <c r="BK3">
        <f ca="1">IFERROR(PEARSON(Summary!$D$3:$D$8,Summary!BL$3:BL$8),0)</f>
        <v>0.27274871586858312</v>
      </c>
      <c r="BL3">
        <f ca="1">IFERROR(PEARSON(Summary!$D$3:$D$8,Summary!BM$3:BM$8),0)</f>
        <v>0.14180206922529193</v>
      </c>
      <c r="BM3">
        <f ca="1">IFERROR(PEARSON(Summary!$D$3:$D$8,Summary!BN$3:BN$8),0)</f>
        <v>-0.49563712249963887</v>
      </c>
      <c r="BN3">
        <f ca="1">IFERROR(PEARSON(Summary!$D$3:$D$8,Summary!BO$3:BO$8),0)</f>
        <v>0.25819181975609312</v>
      </c>
      <c r="BO3">
        <f ca="1">IFERROR(PEARSON(Summary!$D$3:$D$8,Summary!BP$3:BP$8),0)</f>
        <v>0.62058274705272687</v>
      </c>
      <c r="BP3">
        <f ca="1">IFERROR(PEARSON(Summary!$D$3:$D$8,Summary!BQ$3:BQ$8),0)</f>
        <v>-0.43125358551541659</v>
      </c>
      <c r="BQ3">
        <f ca="1">IFERROR(PEARSON(Summary!$D$3:$D$8,Summary!BR$3:BR$8),0)</f>
        <v>-0.42459942567847347</v>
      </c>
      <c r="BR3">
        <f ca="1">IFERROR(PEARSON(Summary!$D$3:$D$8,Summary!BS$3:BS$8),0)</f>
        <v>-0.63011013489412782</v>
      </c>
      <c r="BS3">
        <f ca="1">IFERROR(PEARSON(Summary!$D$3:$D$8,Summary!BT$3:BT$8),0)</f>
        <v>-0.73010943413038043</v>
      </c>
      <c r="BT3">
        <f ca="1">IFERROR(PEARSON(Summary!$D$3:$D$8,Summary!BU$3:BU$8),0)</f>
        <v>0.99712617665390391</v>
      </c>
      <c r="BU3">
        <f ca="1">IFERROR(PEARSON(Summary!$D$3:$D$8,Summary!BV$3:BV$8),0)</f>
        <v>-0.43051895826344572</v>
      </c>
      <c r="BV3">
        <f ca="1">IFERROR(PEARSON(Summary!$D$3:$D$8,Summary!BW$3:BW$8),0)</f>
        <v>0</v>
      </c>
      <c r="BW3">
        <f ca="1">IFERROR(PEARSON(Summary!$D$3:$D$8,Summary!BX$3:BX$8),0)</f>
        <v>-0.43051895826344549</v>
      </c>
      <c r="BX3">
        <f ca="1">IFERROR(PEARSON(Summary!$D$3:$D$8,Summary!BY$3:BY$8),0)</f>
        <v>-0.96675848236505779</v>
      </c>
      <c r="BY3">
        <f ca="1">IFERROR(PEARSON(Summary!$D$3:$D$8,Summary!BZ$3:BZ$8),0)</f>
        <v>0.33254498050288472</v>
      </c>
      <c r="BZ3">
        <f ca="1">IFERROR(PEARSON(Summary!$D$3:$D$8,Summary!CA$3:CA$8),0)</f>
        <v>0.90103838151860505</v>
      </c>
      <c r="CA3">
        <f ca="1">IFERROR(PEARSON(Summary!$D$3:$D$8,Summary!CB$3:CB$8),0)</f>
        <v>0.32442156479387352</v>
      </c>
    </row>
    <row r="4" spans="1:79">
      <c r="A4" s="4" t="s">
        <v>2</v>
      </c>
      <c r="B4">
        <f ca="1">IFERROR(PEARSON(Summary!$E$3:$E$8,Summary!C$3:C$8),0)</f>
        <v>0.99712617665390391</v>
      </c>
      <c r="C4">
        <f ca="1">IFERROR(PEARSON(Summary!$E$3:$E$8,Summary!D$3:D$8),0)</f>
        <v>0.99712617665390391</v>
      </c>
      <c r="D4">
        <f ca="1">IFERROR(PEARSON(Summary!$E$3:$E$8,Summary!E$3:E$8),0)</f>
        <v>1</v>
      </c>
      <c r="E4">
        <f ca="1">IFERROR(PEARSON(Summary!$E$3:$E$8,Summary!F$3:F$8),0)</f>
        <v>-0.38665013520465785</v>
      </c>
      <c r="F4">
        <f ca="1">IFERROR(PEARSON(Summary!$E$3:$E$8,Summary!G$3:G$8),0)</f>
        <v>0.99811617302945244</v>
      </c>
      <c r="G4">
        <f ca="1">IFERROR(PEARSON(Summary!$E$3:$E$8,Summary!H$3:H$8),0)</f>
        <v>0.9993808069905834</v>
      </c>
      <c r="H4">
        <f ca="1">IFERROR(PEARSON(Summary!$E$3:$E$8,Summary!I$3:I$8),0)</f>
        <v>-0.64210040152967829</v>
      </c>
      <c r="I4">
        <f ca="1">IFERROR(PEARSON(Summary!$E$3:$E$8,Summary!J$3:J$8),0)</f>
        <v>0.99814157539635695</v>
      </c>
      <c r="J4">
        <f ca="1">IFERROR(PEARSON(Summary!$E$3:$E$8,Summary!K$3:K$8),0)</f>
        <v>0.99553980012019072</v>
      </c>
      <c r="K4">
        <f ca="1">IFERROR(PEARSON(Summary!$E$3:$E$8,Summary!L$3:L$8),0)</f>
        <v>-0.51320187245425741</v>
      </c>
      <c r="L4">
        <f ca="1">IFERROR(PEARSON(Summary!$E$3:$E$8,Summary!M$3:M$8),0)</f>
        <v>0.36580217667791148</v>
      </c>
      <c r="M4">
        <f ca="1">IFERROR(PEARSON(Summary!$E$3:$E$8,Summary!N$3:N$8),0)</f>
        <v>-0.6421004015296784</v>
      </c>
      <c r="N4">
        <f ca="1">IFERROR(PEARSON(Summary!$E$3:$E$8,Summary!O$3:O$8),0)</f>
        <v>-0.54078367201007638</v>
      </c>
      <c r="O4">
        <f ca="1">IFERROR(PEARSON(Summary!$E$3:$E$8,Summary!P$3:P$8),0)</f>
        <v>-0.54078367201007627</v>
      </c>
      <c r="P4">
        <f ca="1">IFERROR(PEARSON(Summary!$E$3:$E$8,Summary!Q$3:Q$8),0)</f>
        <v>0.47374222138134109</v>
      </c>
      <c r="Q4">
        <f ca="1">IFERROR(PEARSON(Summary!$E$3:$E$8,Summary!R$3:R$8),0)</f>
        <v>0.97145072430440116</v>
      </c>
      <c r="R4">
        <f ca="1">IFERROR(PEARSON(Summary!$E$3:$E$8,Summary!S$3:S$8),0)</f>
        <v>0.85174260460684759</v>
      </c>
      <c r="S4">
        <f ca="1">IFERROR(PEARSON(Summary!$E$3:$E$8,Summary!T$3:T$8),0)</f>
        <v>0.99681823812847348</v>
      </c>
      <c r="T4">
        <f ca="1">IFERROR(PEARSON(Summary!$E$3:$E$8,Summary!U$3:U$8),0)</f>
        <v>-0.94733147566980214</v>
      </c>
      <c r="U4">
        <f ca="1">IFERROR(PEARSON(Summary!$E$3:$E$8,Summary!V$3:V$8),0)</f>
        <v>-0.71235175987422772</v>
      </c>
      <c r="V4">
        <f ca="1">IFERROR(PEARSON(Summary!$E$3:$E$8,Summary!W$3:W$8),0)</f>
        <v>0.26986699575418477</v>
      </c>
      <c r="W4">
        <f ca="1">IFERROR(PEARSON(Summary!$E$3:$E$8,Summary!X$3:X$8),0)</f>
        <v>-0.95161471337305348</v>
      </c>
      <c r="X4">
        <f ca="1">IFERROR(PEARSON(Summary!$E$3:$E$8,Summary!Y$3:Y$8),0)</f>
        <v>6.6293072006153281E-2</v>
      </c>
      <c r="Y4">
        <f ca="1">IFERROR(PEARSON(Summary!$E$3:$E$8,Summary!Z$3:Z$8),0)</f>
        <v>-0.96591268700786204</v>
      </c>
      <c r="Z4">
        <f ca="1">IFERROR(PEARSON(Summary!$E$3:$E$8,Summary!AA$3:AA$8),0)</f>
        <v>0</v>
      </c>
      <c r="AA4">
        <f ca="1">IFERROR(PEARSON(Summary!$E$3:$E$8,Summary!AB$3:AB$8),0)</f>
        <v>-0.43539011618926671</v>
      </c>
      <c r="AB4">
        <f ca="1">IFERROR(PEARSON(Summary!$E$3:$E$8,Summary!AC$3:AC$8),0)</f>
        <v>0</v>
      </c>
      <c r="AC4">
        <f ca="1">IFERROR(PEARSON(Summary!$E$3:$E$8,Summary!AD$3:AD$8),0)</f>
        <v>-0.98035502153680043</v>
      </c>
      <c r="AD4">
        <f ca="1">IFERROR(PEARSON(Summary!$E$3:$E$8,Summary!AE$3:AE$8),0)</f>
        <v>2.2159834455386437E-2</v>
      </c>
      <c r="AE4">
        <f ca="1">IFERROR(PEARSON(Summary!$E$3:$E$8,Summary!AF$3:AF$8),0)</f>
        <v>0</v>
      </c>
      <c r="AF4">
        <f ca="1">IFERROR(PEARSON(Summary!$E$3:$E$8,Summary!AG$3:AG$8),0)</f>
        <v>0.69643727255137933</v>
      </c>
      <c r="AG4">
        <f ca="1">IFERROR(PEARSON(Summary!$E$3:$E$8,Summary!AH$3:AH$8),0)</f>
        <v>-0.71235175987422761</v>
      </c>
      <c r="AH4">
        <f ca="1">IFERROR(PEARSON(Summary!$E$3:$E$8,Summary!AI$3:AI$8),0)</f>
        <v>0.9863522246563845</v>
      </c>
      <c r="AI4">
        <f ca="1">IFERROR(PEARSON(Summary!$E$3:$E$8,Summary!AJ$3:AJ$8),0)</f>
        <v>0.18581162893891251</v>
      </c>
      <c r="AJ4">
        <f ca="1">IFERROR(PEARSON(Summary!$E$3:$E$8,Summary!AK$3:AK$8),0)</f>
        <v>0</v>
      </c>
      <c r="AK4">
        <f ca="1">IFERROR(PEARSON(Summary!$E$3:$E$8,Summary!AL$3:AL$8),0)</f>
        <v>0.71235175987422761</v>
      </c>
      <c r="AL4">
        <f ca="1">IFERROR(PEARSON(Summary!$E$3:$E$8,Summary!AM$3:AM$8),0)</f>
        <v>0.37609465542708298</v>
      </c>
      <c r="AM4">
        <f ca="1">IFERROR(PEARSON(Summary!$E$3:$E$8,Summary!AN$3:AN$8),0)</f>
        <v>0.98794391752712996</v>
      </c>
      <c r="AN4">
        <f ca="1">IFERROR(PEARSON(Summary!$E$3:$E$8,Summary!AO$3:AO$8),0)</f>
        <v>0</v>
      </c>
      <c r="AO4">
        <f ca="1">IFERROR(PEARSON(Summary!$E$3:$E$8,Summary!AP$3:AP$8),0)</f>
        <v>0.39664393649914226</v>
      </c>
      <c r="AP4">
        <f ca="1">IFERROR(PEARSON(Summary!$E$3:$E$8,Summary!AQ$3:AQ$8),0)</f>
        <v>0</v>
      </c>
      <c r="AQ4">
        <f ca="1">IFERROR(PEARSON(Summary!$E$3:$E$8,Summary!AR$3:AR$8),0)</f>
        <v>0.55935116362909876</v>
      </c>
      <c r="AR4">
        <f ca="1">IFERROR(PEARSON(Summary!$E$3:$E$8,Summary!AS$3:AS$8),0)</f>
        <v>-9.6634937839102333E-2</v>
      </c>
      <c r="AS4">
        <f ca="1">IFERROR(PEARSON(Summary!$E$3:$E$8,Summary!AT$3:AT$8),0)</f>
        <v>0</v>
      </c>
      <c r="AT4">
        <f ca="1">IFERROR(PEARSON(Summary!$E$3:$E$8,Summary!AU$3:AU$8),0)</f>
        <v>0.93460014750153197</v>
      </c>
      <c r="AU4">
        <f ca="1">IFERROR(PEARSON(Summary!$E$3:$E$8,Summary!AV$3:AV$8),0)</f>
        <v>0.55005420315548625</v>
      </c>
      <c r="AV4">
        <f ca="1">IFERROR(PEARSON(Summary!$E$3:$E$8,Summary!AW$3:AW$8),0)</f>
        <v>0.4720145850911292</v>
      </c>
      <c r="AW4">
        <f ca="1">IFERROR(PEARSON(Summary!$E$3:$E$8,Summary!AX$3:AX$8),0)</f>
        <v>0.37699438331286689</v>
      </c>
      <c r="AX4">
        <f ca="1">IFERROR(PEARSON(Summary!$E$3:$E$8,Summary!AY$3:AY$8),0)</f>
        <v>0.12748239660784297</v>
      </c>
      <c r="AY4">
        <f ca="1">IFERROR(PEARSON(Summary!$E$3:$E$8,Summary!AZ$3:AZ$8),0)</f>
        <v>0.75724718112347833</v>
      </c>
      <c r="AZ4">
        <f ca="1">IFERROR(PEARSON(Summary!$E$3:$E$8,Summary!BA$3:BA$8),0)</f>
        <v>0</v>
      </c>
      <c r="BA4">
        <f ca="1">IFERROR(PEARSON(Summary!$E$3:$E$8,Summary!BB$3:BB$8),0)</f>
        <v>-0.89913446086358062</v>
      </c>
      <c r="BB4">
        <f ca="1">IFERROR(PEARSON(Summary!$E$3:$E$8,Summary!BC$3:BC$8),0)</f>
        <v>-0.4278410045852819</v>
      </c>
      <c r="BC4">
        <f ca="1">IFERROR(PEARSON(Summary!$E$3:$E$8,Summary!BD$3:BD$8),0)</f>
        <v>-0.43308078556579216</v>
      </c>
      <c r="BD4">
        <f ca="1">IFERROR(PEARSON(Summary!$E$3:$E$8,Summary!BE$3:BE$8),0)</f>
        <v>-0.18644170639930083</v>
      </c>
      <c r="BE4">
        <f ca="1">IFERROR(PEARSON(Summary!$E$3:$E$8,Summary!BF$3:BF$8),0)</f>
        <v>-0.14839666447323208</v>
      </c>
      <c r="BF4">
        <f ca="1">IFERROR(PEARSON(Summary!$E$3:$E$8,Summary!BG$3:BG$8),0)</f>
        <v>-0.74266344278880525</v>
      </c>
      <c r="BG4">
        <f ca="1">IFERROR(PEARSON(Summary!$E$3:$E$8,Summary!BH$3:BH$8),0)</f>
        <v>-0.5474735808529515</v>
      </c>
      <c r="BH4">
        <f ca="1">IFERROR(PEARSON(Summary!$E$3:$E$8,Summary!BI$3:BI$8),0)</f>
        <v>-0.93676590692257244</v>
      </c>
      <c r="BI4">
        <f ca="1">IFERROR(PEARSON(Summary!$E$3:$E$8,Summary!BJ$3:BJ$8),0)</f>
        <v>0.17486261800641825</v>
      </c>
      <c r="BJ4">
        <f ca="1">IFERROR(PEARSON(Summary!$E$3:$E$8,Summary!BK$3:BK$8),0)</f>
        <v>0.55213346940260211</v>
      </c>
      <c r="BK4">
        <f ca="1">IFERROR(PEARSON(Summary!$E$3:$E$8,Summary!BL$3:BL$8),0)</f>
        <v>0.25986740468929737</v>
      </c>
      <c r="BL4">
        <f ca="1">IFERROR(PEARSON(Summary!$E$3:$E$8,Summary!BM$3:BM$8),0)</f>
        <v>0.13298007794345082</v>
      </c>
      <c r="BM4">
        <f ca="1">IFERROR(PEARSON(Summary!$E$3:$E$8,Summary!BN$3:BN$8),0)</f>
        <v>-0.53175578838478854</v>
      </c>
      <c r="BN4">
        <f ca="1">IFERROR(PEARSON(Summary!$E$3:$E$8,Summary!BO$3:BO$8),0)</f>
        <v>0.22238642007120646</v>
      </c>
      <c r="BO4">
        <f ca="1">IFERROR(PEARSON(Summary!$E$3:$E$8,Summary!BP$3:BP$8),0)</f>
        <v>0.63045410454702389</v>
      </c>
      <c r="BP4">
        <f ca="1">IFERROR(PEARSON(Summary!$E$3:$E$8,Summary!BQ$3:BQ$8),0)</f>
        <v>-0.4278410045852819</v>
      </c>
      <c r="BQ4">
        <f ca="1">IFERROR(PEARSON(Summary!$E$3:$E$8,Summary!BR$3:BR$8),0)</f>
        <v>-0.43135913976918733</v>
      </c>
      <c r="BR4">
        <f ca="1">IFERROR(PEARSON(Summary!$E$3:$E$8,Summary!BS$3:BS$8),0)</f>
        <v>-0.68688227266962854</v>
      </c>
      <c r="BS4">
        <f ca="1">IFERROR(PEARSON(Summary!$E$3:$E$8,Summary!BT$3:BT$8),0)</f>
        <v>-0.75734653574818134</v>
      </c>
      <c r="BT4">
        <f ca="1">IFERROR(PEARSON(Summary!$E$3:$E$8,Summary!BU$3:BU$8),0)</f>
        <v>1</v>
      </c>
      <c r="BU4">
        <f ca="1">IFERROR(PEARSON(Summary!$E$3:$E$8,Summary!BV$3:BV$8),0)</f>
        <v>-0.38665013520465807</v>
      </c>
      <c r="BV4">
        <f ca="1">IFERROR(PEARSON(Summary!$E$3:$E$8,Summary!BW$3:BW$8),0)</f>
        <v>0</v>
      </c>
      <c r="BW4">
        <f ca="1">IFERROR(PEARSON(Summary!$E$3:$E$8,Summary!BX$3:BX$8),0)</f>
        <v>-0.38665013520465785</v>
      </c>
      <c r="BX4">
        <f ca="1">IFERROR(PEARSON(Summary!$E$3:$E$8,Summary!BY$3:BY$8),0)</f>
        <v>-0.96744258457833976</v>
      </c>
      <c r="BY4">
        <f ca="1">IFERROR(PEARSON(Summary!$E$3:$E$8,Summary!BZ$3:BZ$8),0)</f>
        <v>0.35721268069148676</v>
      </c>
      <c r="BZ4">
        <f ca="1">IFERROR(PEARSON(Summary!$E$3:$E$8,Summary!CA$3:CA$8),0)</f>
        <v>0.91010327375644284</v>
      </c>
      <c r="CA4">
        <f ca="1">IFERROR(PEARSON(Summary!$E$3:$E$8,Summary!CB$3:CB$8),0)</f>
        <v>0.32161442646146488</v>
      </c>
    </row>
    <row r="5" spans="1:79">
      <c r="A5" s="4" t="s">
        <v>3</v>
      </c>
      <c r="B5">
        <f ca="1">IFERROR(PEARSON(Summary!$F$3:$F$8,Summary!C$3:C$8),0)</f>
        <v>-0.43051895826344549</v>
      </c>
      <c r="C5">
        <f ca="1">IFERROR(PEARSON(Summary!$F$3:$F$8,Summary!D$3:D$8),0)</f>
        <v>-0.43051895826344549</v>
      </c>
      <c r="D5">
        <f ca="1">IFERROR(PEARSON(Summary!$F$3:$F$8,Summary!E$3:E$8),0)</f>
        <v>-0.38665013520465785</v>
      </c>
      <c r="E5">
        <f ca="1">IFERROR(PEARSON(Summary!$F$3:$F$8,Summary!F$3:F$8),0)</f>
        <v>0.99999999999999989</v>
      </c>
      <c r="F5">
        <f ca="1">IFERROR(PEARSON(Summary!$F$3:$F$8,Summary!G$3:G$8),0)</f>
        <v>-0.42413527088070319</v>
      </c>
      <c r="G5">
        <f ca="1">IFERROR(PEARSON(Summary!$F$3:$F$8,Summary!H$3:H$8),0)</f>
        <v>-0.40937530278307666</v>
      </c>
      <c r="H5">
        <f ca="1">IFERROR(PEARSON(Summary!$F$3:$F$8,Summary!I$3:I$8),0)</f>
        <v>-0.37283595608616343</v>
      </c>
      <c r="I5">
        <f ca="1">IFERROR(PEARSON(Summary!$F$3:$F$8,Summary!J$3:J$8),0)</f>
        <v>-0.423787215418364</v>
      </c>
      <c r="J5">
        <f ca="1">IFERROR(PEARSON(Summary!$F$3:$F$8,Summary!K$3:K$8),0)</f>
        <v>-0.44686985539364821</v>
      </c>
      <c r="K5">
        <f ca="1">IFERROR(PEARSON(Summary!$F$3:$F$8,Summary!L$3:L$8),0)</f>
        <v>-0.4463395860591069</v>
      </c>
      <c r="L5">
        <f ca="1">IFERROR(PEARSON(Summary!$F$3:$F$8,Summary!M$3:M$8),0)</f>
        <v>-0.99937469355102326</v>
      </c>
      <c r="M5">
        <f ca="1">IFERROR(PEARSON(Summary!$F$3:$F$8,Summary!N$3:N$8),0)</f>
        <v>-0.3728359560861631</v>
      </c>
      <c r="N5">
        <f ca="1">IFERROR(PEARSON(Summary!$F$3:$F$8,Summary!O$3:O$8),0)</f>
        <v>0.59731402517100418</v>
      </c>
      <c r="O5">
        <f ca="1">IFERROR(PEARSON(Summary!$F$3:$F$8,Summary!P$3:P$8),0)</f>
        <v>0.59731402517100396</v>
      </c>
      <c r="P5">
        <f ca="1">IFERROR(PEARSON(Summary!$F$3:$F$8,Summary!Q$3:Q$8),0)</f>
        <v>-0.51080926606835375</v>
      </c>
      <c r="Q5">
        <f ca="1">IFERROR(PEARSON(Summary!$F$3:$F$8,Summary!R$3:R$8),0)</f>
        <v>-0.46643551130200228</v>
      </c>
      <c r="R5">
        <f ca="1">IFERROR(PEARSON(Summary!$F$3:$F$8,Summary!S$3:S$8),0)</f>
        <v>-9.9352823182433991E-2</v>
      </c>
      <c r="S5">
        <f ca="1">IFERROR(PEARSON(Summary!$F$3:$F$8,Summary!T$3:T$8),0)</f>
        <v>-0.37431937211722283</v>
      </c>
      <c r="T5">
        <f ca="1">IFERROR(PEARSON(Summary!$F$3:$F$8,Summary!U$3:U$8),0)</f>
        <v>0.49853480028354447</v>
      </c>
      <c r="U5">
        <f ca="1">IFERROR(PEARSON(Summary!$F$3:$F$8,Summary!V$3:V$8),0)</f>
        <v>-6.5917992008642345E-2</v>
      </c>
      <c r="V5">
        <f ca="1">IFERROR(PEARSON(Summary!$F$3:$F$8,Summary!W$3:W$8),0)</f>
        <v>-0.39458886695236867</v>
      </c>
      <c r="W5">
        <f ca="1">IFERROR(PEARSON(Summary!$F$3:$F$8,Summary!X$3:X$8),0)</f>
        <v>0.41629735350655794</v>
      </c>
      <c r="X5">
        <f ca="1">IFERROR(PEARSON(Summary!$F$3:$F$8,Summary!Y$3:Y$8),0)</f>
        <v>7.249852495679711E-3</v>
      </c>
      <c r="Y5">
        <f ca="1">IFERROR(PEARSON(Summary!$F$3:$F$8,Summary!Z$3:Z$8),0)</f>
        <v>0.24172637269920785</v>
      </c>
      <c r="Z5">
        <f ca="1">IFERROR(PEARSON(Summary!$F$3:$F$8,Summary!AA$3:AA$8),0)</f>
        <v>0</v>
      </c>
      <c r="AA5">
        <f ca="1">IFERROR(PEARSON(Summary!$F$3:$F$8,Summary!AB$3:AB$8),0)</f>
        <v>-0.29603108845372106</v>
      </c>
      <c r="AB5">
        <f ca="1">IFERROR(PEARSON(Summary!$F$3:$F$8,Summary!AC$3:AC$8),0)</f>
        <v>0</v>
      </c>
      <c r="AC5">
        <f ca="1">IFERROR(PEARSON(Summary!$F$3:$F$8,Summary!AD$3:AD$8),0)</f>
        <v>0.27825489169226325</v>
      </c>
      <c r="AD5">
        <f ca="1">IFERROR(PEARSON(Summary!$F$3:$F$8,Summary!AE$3:AE$8),0)</f>
        <v>-0.28284033445270917</v>
      </c>
      <c r="AE5">
        <f ca="1">IFERROR(PEARSON(Summary!$F$3:$F$8,Summary!AF$3:AF$8),0)</f>
        <v>0</v>
      </c>
      <c r="AF5">
        <f ca="1">IFERROR(PEARSON(Summary!$F$3:$F$8,Summary!AG$3:AG$8),0)</f>
        <v>-0.56749348399516475</v>
      </c>
      <c r="AG5">
        <f ca="1">IFERROR(PEARSON(Summary!$F$3:$F$8,Summary!AH$3:AH$8),0)</f>
        <v>-6.5917992008642332E-2</v>
      </c>
      <c r="AH5">
        <f ca="1">IFERROR(PEARSON(Summary!$F$3:$F$8,Summary!AI$3:AI$8),0)</f>
        <v>-0.43441887253493378</v>
      </c>
      <c r="AI5">
        <f ca="1">IFERROR(PEARSON(Summary!$F$3:$F$8,Summary!AJ$3:AJ$8),0)</f>
        <v>-0.50770001635600337</v>
      </c>
      <c r="AJ5">
        <f ca="1">IFERROR(PEARSON(Summary!$F$3:$F$8,Summary!AK$3:AK$8),0)</f>
        <v>0</v>
      </c>
      <c r="AK5">
        <f ca="1">IFERROR(PEARSON(Summary!$F$3:$F$8,Summary!AL$3:AL$8),0)</f>
        <v>6.5917992008642332E-2</v>
      </c>
      <c r="AL5">
        <f ca="1">IFERROR(PEARSON(Summary!$F$3:$F$8,Summary!AM$3:AM$8),0)</f>
        <v>-0.52120412145937678</v>
      </c>
      <c r="AM5">
        <f ca="1">IFERROR(PEARSON(Summary!$F$3:$F$8,Summary!AN$3:AN$8),0)</f>
        <v>-0.30362366555366138</v>
      </c>
      <c r="AN5">
        <f ca="1">IFERROR(PEARSON(Summary!$F$3:$F$8,Summary!AO$3:AO$8),0)</f>
        <v>0</v>
      </c>
      <c r="AO5">
        <f ca="1">IFERROR(PEARSON(Summary!$F$3:$F$8,Summary!AP$3:AP$8),0)</f>
        <v>-0.19347693936450175</v>
      </c>
      <c r="AP5">
        <f ca="1">IFERROR(PEARSON(Summary!$F$3:$F$8,Summary!AQ$3:AQ$8),0)</f>
        <v>0</v>
      </c>
      <c r="AQ5">
        <f ca="1">IFERROR(PEARSON(Summary!$F$3:$F$8,Summary!AR$3:AR$8),0)</f>
        <v>5.0603851818844976E-2</v>
      </c>
      <c r="AR5">
        <f ca="1">IFERROR(PEARSON(Summary!$F$3:$F$8,Summary!AS$3:AS$8),0)</f>
        <v>0.52066697917031057</v>
      </c>
      <c r="AS5">
        <f ca="1">IFERROR(PEARSON(Summary!$F$3:$F$8,Summary!AT$3:AT$8),0)</f>
        <v>0</v>
      </c>
      <c r="AT5">
        <f ca="1">IFERROR(PEARSON(Summary!$F$3:$F$8,Summary!AU$3:AU$8),0)</f>
        <v>-0.51107971692904597</v>
      </c>
      <c r="AU5">
        <f ca="1">IFERROR(PEARSON(Summary!$F$3:$F$8,Summary!AV$3:AV$8),0)</f>
        <v>0.13955003839326996</v>
      </c>
      <c r="AV5">
        <f ca="1">IFERROR(PEARSON(Summary!$F$3:$F$8,Summary!AW$3:AW$8),0)</f>
        <v>0.25162851260709734</v>
      </c>
      <c r="AW5">
        <f ca="1">IFERROR(PEARSON(Summary!$F$3:$F$8,Summary!AX$3:AX$8),0)</f>
        <v>0.30090584552722582</v>
      </c>
      <c r="AX5">
        <f ca="1">IFERROR(PEARSON(Summary!$F$3:$F$8,Summary!AY$3:AY$8),0)</f>
        <v>-0.50284418171472456</v>
      </c>
      <c r="AY5">
        <f ca="1">IFERROR(PEARSON(Summary!$F$3:$F$8,Summary!AZ$3:AZ$8),0)</f>
        <v>0.19218989178700932</v>
      </c>
      <c r="AZ5">
        <f ca="1">IFERROR(PEARSON(Summary!$F$3:$F$8,Summary!BA$3:BA$8),0)</f>
        <v>0</v>
      </c>
      <c r="BA5">
        <f ca="1">IFERROR(PEARSON(Summary!$F$3:$F$8,Summary!BB$3:BB$8),0)</f>
        <v>0.16336078709150662</v>
      </c>
      <c r="BB5">
        <f ca="1">IFERROR(PEARSON(Summary!$F$3:$F$8,Summary!BC$3:BC$8),0)</f>
        <v>-9.8646618157349014E-2</v>
      </c>
      <c r="BC5">
        <f ca="1">IFERROR(PEARSON(Summary!$F$3:$F$8,Summary!BD$3:BD$8),0)</f>
        <v>-5.835086176424871E-2</v>
      </c>
      <c r="BD5">
        <f ca="1">IFERROR(PEARSON(Summary!$F$3:$F$8,Summary!BE$3:BE$8),0)</f>
        <v>0.16221117908338833</v>
      </c>
      <c r="BE5">
        <f ca="1">IFERROR(PEARSON(Summary!$F$3:$F$8,Summary!BF$3:BF$8),0)</f>
        <v>0.14179233190379475</v>
      </c>
      <c r="BF5">
        <f ca="1">IFERROR(PEARSON(Summary!$F$3:$F$8,Summary!BG$3:BG$8),0)</f>
        <v>-5.7933135110765192E-2</v>
      </c>
      <c r="BG5">
        <f ca="1">IFERROR(PEARSON(Summary!$F$3:$F$8,Summary!BH$3:BH$8),0)</f>
        <v>-0.39907402789745849</v>
      </c>
      <c r="BH5">
        <f ca="1">IFERROR(PEARSON(Summary!$F$3:$F$8,Summary!BI$3:BI$8),0)</f>
        <v>0.38838553036239215</v>
      </c>
      <c r="BI5">
        <f ca="1">IFERROR(PEARSON(Summary!$F$3:$F$8,Summary!BJ$3:BJ$8),0)</f>
        <v>0.895287276415626</v>
      </c>
      <c r="BJ5">
        <f ca="1">IFERROR(PEARSON(Summary!$F$3:$F$8,Summary!BK$3:BK$8),0)</f>
        <v>4.5737416738931759E-2</v>
      </c>
      <c r="BK5">
        <f ca="1">IFERROR(PEARSON(Summary!$F$3:$F$8,Summary!BL$3:BL$8),0)</f>
        <v>-0.49249907503383689</v>
      </c>
      <c r="BL5">
        <f ca="1">IFERROR(PEARSON(Summary!$F$3:$F$8,Summary!BM$3:BM$8),0)</f>
        <v>3.438162041665286E-2</v>
      </c>
      <c r="BM5">
        <f ca="1">IFERROR(PEARSON(Summary!$F$3:$F$8,Summary!BN$3:BN$8),0)</f>
        <v>-0.41359022026382697</v>
      </c>
      <c r="BN5">
        <f ca="1">IFERROR(PEARSON(Summary!$F$3:$F$8,Summary!BO$3:BO$8),0)</f>
        <v>-0.49468642885178871</v>
      </c>
      <c r="BO5">
        <f ca="1">IFERROR(PEARSON(Summary!$F$3:$F$8,Summary!BP$3:BP$8),0)</f>
        <v>0.1737301299703615</v>
      </c>
      <c r="BP5">
        <f ca="1">IFERROR(PEARSON(Summary!$F$3:$F$8,Summary!BQ$3:BQ$8),0)</f>
        <v>-9.8646618157349014E-2</v>
      </c>
      <c r="BQ5">
        <f ca="1">IFERROR(PEARSON(Summary!$F$3:$F$8,Summary!BR$3:BR$8),0)</f>
        <v>-0.10601686148847715</v>
      </c>
      <c r="BR5">
        <f ca="1">IFERROR(PEARSON(Summary!$F$3:$F$8,Summary!BS$3:BS$8),0)</f>
        <v>-0.13225743788442829</v>
      </c>
      <c r="BS5">
        <f ca="1">IFERROR(PEARSON(Summary!$F$3:$F$8,Summary!BT$3:BT$8),0)</f>
        <v>-0.26852619805225558</v>
      </c>
      <c r="BT5">
        <f ca="1">IFERROR(PEARSON(Summary!$F$3:$F$8,Summary!BU$3:BU$8),0)</f>
        <v>-0.38665013520465791</v>
      </c>
      <c r="BU5">
        <f ca="1">IFERROR(PEARSON(Summary!$F$3:$F$8,Summary!BV$3:BV$8),0)</f>
        <v>0.99999999999999989</v>
      </c>
      <c r="BV5">
        <f ca="1">IFERROR(PEARSON(Summary!$F$3:$F$8,Summary!BW$3:BW$8),0)</f>
        <v>0</v>
      </c>
      <c r="BW5">
        <f ca="1">IFERROR(PEARSON(Summary!$F$3:$F$8,Summary!BX$3:BX$8),0)</f>
        <v>0.99999999999999989</v>
      </c>
      <c r="BX5">
        <f ca="1">IFERROR(PEARSON(Summary!$F$3:$F$8,Summary!BY$3:BY$8),0)</f>
        <v>0.38007608221998868</v>
      </c>
      <c r="BY5">
        <f ca="1">IFERROR(PEARSON(Summary!$F$3:$F$8,Summary!BZ$3:BZ$8),0)</f>
        <v>0.32380288091215353</v>
      </c>
      <c r="BZ5">
        <f ca="1">IFERROR(PEARSON(Summary!$F$3:$F$8,Summary!CA$3:CA$8),0)</f>
        <v>-2.1550131836037302E-2</v>
      </c>
      <c r="CA5">
        <f ca="1">IFERROR(PEARSON(Summary!$F$3:$F$8,Summary!CB$3:CB$8),0)</f>
        <v>-0.21743699244414613</v>
      </c>
    </row>
    <row r="6" spans="1:79">
      <c r="A6" s="4" t="s">
        <v>4</v>
      </c>
      <c r="B6">
        <f ca="1">IFERROR(PEARSON(Summary!$G$3:$G$8,Summary!C$3:C$8),0)</f>
        <v>0.99988871371055987</v>
      </c>
      <c r="C6">
        <f ca="1">IFERROR(PEARSON(Summary!$G$3:$G$8,Summary!D$3:D$8),0)</f>
        <v>0.99988871371055987</v>
      </c>
      <c r="D6">
        <f ca="1">IFERROR(PEARSON(Summary!$G$3:$G$8,Summary!E$3:E$8),0)</f>
        <v>0.99811617302945244</v>
      </c>
      <c r="E6">
        <f ca="1">IFERROR(PEARSON(Summary!$G$3:$G$8,Summary!F$3:F$8),0)</f>
        <v>-0.42413527088070319</v>
      </c>
      <c r="F6">
        <f ca="1">IFERROR(PEARSON(Summary!$G$3:$G$8,Summary!G$3:G$8),0)</f>
        <v>0.99999999999999978</v>
      </c>
      <c r="G6">
        <f ca="1">IFERROR(PEARSON(Summary!$G$3:$G$8,Summary!H$3:H$8),0)</f>
        <v>0.99965196189289185</v>
      </c>
      <c r="H6">
        <f ca="1">IFERROR(PEARSON(Summary!$G$3:$G$8,Summary!I$3:I$8),0)</f>
        <v>-0.61600640219301128</v>
      </c>
      <c r="I6">
        <f ca="1">IFERROR(PEARSON(Summary!$G$3:$G$8,Summary!J$3:J$8),0)</f>
        <v>0.99999987975874449</v>
      </c>
      <c r="J6">
        <f ca="1">IFERROR(PEARSON(Summary!$G$3:$G$8,Summary!K$3:K$8),0)</f>
        <v>0.99939979744750373</v>
      </c>
      <c r="K6">
        <f ca="1">IFERROR(PEARSON(Summary!$G$3:$G$8,Summary!L$3:L$8),0)</f>
        <v>-0.48216269317033533</v>
      </c>
      <c r="L6">
        <f ca="1">IFERROR(PEARSON(Summary!$G$3:$G$8,Summary!M$3:M$8),0)</f>
        <v>0.40439395724695609</v>
      </c>
      <c r="M6">
        <f ca="1">IFERROR(PEARSON(Summary!$G$3:$G$8,Summary!N$3:N$8),0)</f>
        <v>-0.61600640219301173</v>
      </c>
      <c r="N6">
        <f ca="1">IFERROR(PEARSON(Summary!$G$3:$G$8,Summary!O$3:O$8),0)</f>
        <v>-0.59015777549339243</v>
      </c>
      <c r="O6">
        <f ca="1">IFERROR(PEARSON(Summary!$G$3:$G$8,Summary!P$3:P$8),0)</f>
        <v>-0.59015777549339232</v>
      </c>
      <c r="P6">
        <f ca="1">IFERROR(PEARSON(Summary!$G$3:$G$8,Summary!Q$3:Q$8),0)</f>
        <v>0.47995849149435477</v>
      </c>
      <c r="Q6">
        <f ca="1">IFERROR(PEARSON(Summary!$G$3:$G$8,Summary!R$3:R$8),0)</f>
        <v>0.98304467860187761</v>
      </c>
      <c r="R6">
        <f ca="1">IFERROR(PEARSON(Summary!$G$3:$G$8,Summary!S$3:S$8),0)</f>
        <v>0.84658126168643133</v>
      </c>
      <c r="S6">
        <f ca="1">IFERROR(PEARSON(Summary!$G$3:$G$8,Summary!T$3:T$8),0)</f>
        <v>0.99545785498978512</v>
      </c>
      <c r="T6">
        <f ca="1">IFERROR(PEARSON(Summary!$G$3:$G$8,Summary!U$3:U$8),0)</f>
        <v>-0.96418973847618838</v>
      </c>
      <c r="U6">
        <f ca="1">IFERROR(PEARSON(Summary!$G$3:$G$8,Summary!V$3:V$8),0)</f>
        <v>-0.66899905562582429</v>
      </c>
      <c r="V6">
        <f ca="1">IFERROR(PEARSON(Summary!$G$3:$G$8,Summary!W$3:W$8),0)</f>
        <v>0.26867999124468717</v>
      </c>
      <c r="W6">
        <f ca="1">IFERROR(PEARSON(Summary!$G$3:$G$8,Summary!X$3:X$8),0)</f>
        <v>-0.95733291261276932</v>
      </c>
      <c r="X6">
        <f ca="1">IFERROR(PEARSON(Summary!$G$3:$G$8,Summary!Y$3:Y$8),0)</f>
        <v>6.3483342108469884E-2</v>
      </c>
      <c r="Y6">
        <f ca="1">IFERROR(PEARSON(Summary!$G$3:$G$8,Summary!Z$3:Z$8),0)</f>
        <v>-0.94921575317834328</v>
      </c>
      <c r="Z6">
        <f ca="1">IFERROR(PEARSON(Summary!$G$3:$G$8,Summary!AA$3:AA$8),0)</f>
        <v>0</v>
      </c>
      <c r="AA6">
        <f ca="1">IFERROR(PEARSON(Summary!$G$3:$G$8,Summary!AB$3:AB$8),0)</f>
        <v>-0.41436699572325325</v>
      </c>
      <c r="AB6">
        <f ca="1">IFERROR(PEARSON(Summary!$G$3:$G$8,Summary!AC$3:AC$8),0)</f>
        <v>0</v>
      </c>
      <c r="AC6">
        <f ca="1">IFERROR(PEARSON(Summary!$G$3:$G$8,Summary!AD$3:AD$8),0)</f>
        <v>-0.96759216306953733</v>
      </c>
      <c r="AD6">
        <f ca="1">IFERROR(PEARSON(Summary!$G$3:$G$8,Summary!AE$3:AE$8),0)</f>
        <v>3.1906929002198841E-3</v>
      </c>
      <c r="AE6">
        <f ca="1">IFERROR(PEARSON(Summary!$G$3:$G$8,Summary!AF$3:AF$8),0)</f>
        <v>0</v>
      </c>
      <c r="AF6">
        <f ca="1">IFERROR(PEARSON(Summary!$G$3:$G$8,Summary!AG$3:AG$8),0)</f>
        <v>0.70489339717656341</v>
      </c>
      <c r="AG6">
        <f ca="1">IFERROR(PEARSON(Summary!$G$3:$G$8,Summary!AH$3:AH$8),0)</f>
        <v>-0.66899905562582429</v>
      </c>
      <c r="AH6">
        <f ca="1">IFERROR(PEARSON(Summary!$G$3:$G$8,Summary!AI$3:AI$8),0)</f>
        <v>0.99314493384660518</v>
      </c>
      <c r="AI6">
        <f ca="1">IFERROR(PEARSON(Summary!$G$3:$G$8,Summary!AJ$3:AJ$8),0)</f>
        <v>0.20048557719036683</v>
      </c>
      <c r="AJ6">
        <f ca="1">IFERROR(PEARSON(Summary!$G$3:$G$8,Summary!AK$3:AK$8),0)</f>
        <v>0</v>
      </c>
      <c r="AK6">
        <f ca="1">IFERROR(PEARSON(Summary!$G$3:$G$8,Summary!AL$3:AL$8),0)</f>
        <v>0.66899905562582429</v>
      </c>
      <c r="AL6">
        <f ca="1">IFERROR(PEARSON(Summary!$G$3:$G$8,Summary!AM$3:AM$8),0)</f>
        <v>0.38732516643773063</v>
      </c>
      <c r="AM6">
        <f ca="1">IFERROR(PEARSON(Summary!$G$3:$G$8,Summary!AN$3:AN$8),0)</f>
        <v>0.97803309764436464</v>
      </c>
      <c r="AN6">
        <f ca="1">IFERROR(PEARSON(Summary!$G$3:$G$8,Summary!AO$3:AO$8),0)</f>
        <v>0</v>
      </c>
      <c r="AO6">
        <f ca="1">IFERROR(PEARSON(Summary!$G$3:$G$8,Summary!AP$3:AP$8),0)</f>
        <v>0.4004630501704029</v>
      </c>
      <c r="AP6">
        <f ca="1">IFERROR(PEARSON(Summary!$G$3:$G$8,Summary!AQ$3:AQ$8),0)</f>
        <v>0</v>
      </c>
      <c r="AQ6">
        <f ca="1">IFERROR(PEARSON(Summary!$G$3:$G$8,Summary!AR$3:AR$8),0)</f>
        <v>0.54787859599659205</v>
      </c>
      <c r="AR6">
        <f ca="1">IFERROR(PEARSON(Summary!$G$3:$G$8,Summary!AS$3:AS$8),0)</f>
        <v>-0.1222301821937728</v>
      </c>
      <c r="AS6">
        <f ca="1">IFERROR(PEARSON(Summary!$G$3:$G$8,Summary!AT$3:AT$8),0)</f>
        <v>0</v>
      </c>
      <c r="AT6">
        <f ca="1">IFERROR(PEARSON(Summary!$G$3:$G$8,Summary!AU$3:AU$8),0)</f>
        <v>0.95367805670097339</v>
      </c>
      <c r="AU6">
        <f ca="1">IFERROR(PEARSON(Summary!$G$3:$G$8,Summary!AV$3:AV$8),0)</f>
        <v>0.54183349554913807</v>
      </c>
      <c r="AV6">
        <f ca="1">IFERROR(PEARSON(Summary!$G$3:$G$8,Summary!AW$3:AW$8),0)</f>
        <v>0.4546442685101979</v>
      </c>
      <c r="AW6">
        <f ca="1">IFERROR(PEARSON(Summary!$G$3:$G$8,Summary!AX$3:AX$8),0)</f>
        <v>0.35974515100288967</v>
      </c>
      <c r="AX6">
        <f ca="1">IFERROR(PEARSON(Summary!$G$3:$G$8,Summary!AY$3:AY$8),0)</f>
        <v>0.1440207574160039</v>
      </c>
      <c r="AY6">
        <f ca="1">IFERROR(PEARSON(Summary!$G$3:$G$8,Summary!AZ$3:AZ$8),0)</f>
        <v>0.73722653849131226</v>
      </c>
      <c r="AZ6">
        <f ca="1">IFERROR(PEARSON(Summary!$G$3:$G$8,Summary!BA$3:BA$8),0)</f>
        <v>0</v>
      </c>
      <c r="BA6">
        <f ca="1">IFERROR(PEARSON(Summary!$G$3:$G$8,Summary!BB$3:BB$8),0)</f>
        <v>-0.89237365965166326</v>
      </c>
      <c r="BB6">
        <f ca="1">IFERROR(PEARSON(Summary!$G$3:$G$8,Summary!BC$3:BC$8),0)</f>
        <v>-0.42798106547322545</v>
      </c>
      <c r="BC6">
        <f ca="1">IFERROR(PEARSON(Summary!$G$3:$G$8,Summary!BD$3:BD$8),0)</f>
        <v>-0.42688728211526433</v>
      </c>
      <c r="BD6">
        <f ca="1">IFERROR(PEARSON(Summary!$G$3:$G$8,Summary!BE$3:BE$8),0)</f>
        <v>-0.18677574157867136</v>
      </c>
      <c r="BE6">
        <f ca="1">IFERROR(PEARSON(Summary!$G$3:$G$8,Summary!BF$3:BF$8),0)</f>
        <v>-0.14552401628285883</v>
      </c>
      <c r="BF6">
        <f ca="1">IFERROR(PEARSON(Summary!$G$3:$G$8,Summary!BG$3:BG$8),0)</f>
        <v>-0.72452954913561585</v>
      </c>
      <c r="BG6">
        <f ca="1">IFERROR(PEARSON(Summary!$G$3:$G$8,Summary!BH$3:BH$8),0)</f>
        <v>-0.51791336520280495</v>
      </c>
      <c r="BH6">
        <f ca="1">IFERROR(PEARSON(Summary!$G$3:$G$8,Summary!BI$3:BI$8),0)</f>
        <v>-0.90139681391209014</v>
      </c>
      <c r="BI6">
        <f ca="1">IFERROR(PEARSON(Summary!$G$3:$G$8,Summary!BJ$3:BJ$8),0)</f>
        <v>1.6954559770995779E-2</v>
      </c>
      <c r="BJ6">
        <f ca="1">IFERROR(PEARSON(Summary!$G$3:$G$8,Summary!BK$3:BK$8),0)</f>
        <v>0.53664294771859267</v>
      </c>
      <c r="BK6">
        <f ca="1">IFERROR(PEARSON(Summary!$G$3:$G$8,Summary!BL$3:BL$8),0)</f>
        <v>0.26962119353577679</v>
      </c>
      <c r="BL6">
        <f ca="1">IFERROR(PEARSON(Summary!$G$3:$G$8,Summary!BM$3:BM$8),0)</f>
        <v>0.13754408869284243</v>
      </c>
      <c r="BM6">
        <f ca="1">IFERROR(PEARSON(Summary!$G$3:$G$8,Summary!BN$3:BN$8),0)</f>
        <v>-0.50259540623528576</v>
      </c>
      <c r="BN6">
        <f ca="1">IFERROR(PEARSON(Summary!$G$3:$G$8,Summary!BO$3:BO$8),0)</f>
        <v>0.25012146088405612</v>
      </c>
      <c r="BO6">
        <f ca="1">IFERROR(PEARSON(Summary!$G$3:$G$8,Summary!BP$3:BP$8),0)</f>
        <v>0.62019612783664224</v>
      </c>
      <c r="BP6">
        <f ca="1">IFERROR(PEARSON(Summary!$G$3:$G$8,Summary!BQ$3:BQ$8),0)</f>
        <v>-0.42798106547322545</v>
      </c>
      <c r="BQ6">
        <f ca="1">IFERROR(PEARSON(Summary!$G$3:$G$8,Summary!BR$3:BR$8),0)</f>
        <v>-0.4234449694961322</v>
      </c>
      <c r="BR6">
        <f ca="1">IFERROR(PEARSON(Summary!$G$3:$G$8,Summary!BS$3:BS$8),0)</f>
        <v>-0.64151131138773665</v>
      </c>
      <c r="BS6">
        <f ca="1">IFERROR(PEARSON(Summary!$G$3:$G$8,Summary!BT$3:BT$8),0)</f>
        <v>-0.73478046322152735</v>
      </c>
      <c r="BT6">
        <f ca="1">IFERROR(PEARSON(Summary!$G$3:$G$8,Summary!BU$3:BU$8),0)</f>
        <v>0.99811617302945199</v>
      </c>
      <c r="BU6">
        <f ca="1">IFERROR(PEARSON(Summary!$G$3:$G$8,Summary!BV$3:BV$8),0)</f>
        <v>-0.4241352708807033</v>
      </c>
      <c r="BV6">
        <f ca="1">IFERROR(PEARSON(Summary!$G$3:$G$8,Summary!BW$3:BW$8),0)</f>
        <v>0</v>
      </c>
      <c r="BW6">
        <f ca="1">IFERROR(PEARSON(Summary!$G$3:$G$8,Summary!BX$3:BX$8),0)</f>
        <v>-0.42413527088070319</v>
      </c>
      <c r="BX6">
        <f ca="1">IFERROR(PEARSON(Summary!$G$3:$G$8,Summary!BY$3:BY$8),0)</f>
        <v>-0.96781244800726018</v>
      </c>
      <c r="BY6">
        <f ca="1">IFERROR(PEARSON(Summary!$G$3:$G$8,Summary!BZ$3:BZ$8),0)</f>
        <v>0.33808190732377641</v>
      </c>
      <c r="BZ6">
        <f ca="1">IFERROR(PEARSON(Summary!$G$3:$G$8,Summary!CA$3:CA$8),0)</f>
        <v>0.90195692107542391</v>
      </c>
      <c r="CA6">
        <f ca="1">IFERROR(PEARSON(Summary!$G$3:$G$8,Summary!CB$3:CB$8),0)</f>
        <v>0.32627045889592016</v>
      </c>
    </row>
    <row r="7" spans="1:79">
      <c r="A7" s="4" t="s">
        <v>5</v>
      </c>
      <c r="B7">
        <f ca="1">IFERROR(PEARSON(Summary!$H$3:$H$8,Summary!C$3:C$8),0)</f>
        <v>0.99915451397740918</v>
      </c>
      <c r="C7">
        <f ca="1">IFERROR(PEARSON(Summary!$H$3:$H$8,Summary!D$3:D$8),0)</f>
        <v>0.99915451397740918</v>
      </c>
      <c r="D7">
        <f ca="1">IFERROR(PEARSON(Summary!$H$3:$H$8,Summary!E$3:E$8),0)</f>
        <v>0.9993808069905834</v>
      </c>
      <c r="E7">
        <f ca="1">IFERROR(PEARSON(Summary!$H$3:$H$8,Summary!F$3:F$8),0)</f>
        <v>-0.40937530278307666</v>
      </c>
      <c r="F7">
        <f ca="1">IFERROR(PEARSON(Summary!$H$3:$H$8,Summary!G$3:G$8),0)</f>
        <v>0.99965196189289185</v>
      </c>
      <c r="G7">
        <f ca="1">IFERROR(PEARSON(Summary!$H$3:$H$8,Summary!H$3:H$8),0)</f>
        <v>1.0000000000000002</v>
      </c>
      <c r="H7">
        <f ca="1">IFERROR(PEARSON(Summary!$H$3:$H$8,Summary!I$3:I$8),0)</f>
        <v>-0.62721047615700787</v>
      </c>
      <c r="I7">
        <f ca="1">IFERROR(PEARSON(Summary!$H$3:$H$8,Summary!J$3:J$8),0)</f>
        <v>0.99966216521946327</v>
      </c>
      <c r="J7">
        <f ca="1">IFERROR(PEARSON(Summary!$H$3:$H$8,Summary!K$3:K$8),0)</f>
        <v>0.99823380205284673</v>
      </c>
      <c r="K7">
        <f ca="1">IFERROR(PEARSON(Summary!$H$3:$H$8,Summary!L$3:L$8),0)</f>
        <v>-0.49572890051719132</v>
      </c>
      <c r="L7">
        <f ca="1">IFERROR(PEARSON(Summary!$H$3:$H$8,Summary!M$3:M$8),0)</f>
        <v>0.38918108299986859</v>
      </c>
      <c r="M7">
        <f ca="1">IFERROR(PEARSON(Summary!$H$3:$H$8,Summary!N$3:N$8),0)</f>
        <v>-0.62721047615700831</v>
      </c>
      <c r="N7">
        <f ca="1">IFERROR(PEARSON(Summary!$H$3:$H$8,Summary!O$3:O$8),0)</f>
        <v>-0.56899215820359716</v>
      </c>
      <c r="O7">
        <f ca="1">IFERROR(PEARSON(Summary!$H$3:$H$8,Summary!P$3:P$8),0)</f>
        <v>-0.56899215820359728</v>
      </c>
      <c r="P7">
        <f ca="1">IFERROR(PEARSON(Summary!$H$3:$H$8,Summary!Q$3:Q$8),0)</f>
        <v>0.47948427708234709</v>
      </c>
      <c r="Q7">
        <f ca="1">IFERROR(PEARSON(Summary!$H$3:$H$8,Summary!R$3:R$8),0)</f>
        <v>0.9783139898163169</v>
      </c>
      <c r="R7">
        <f ca="1">IFERROR(PEARSON(Summary!$H$3:$H$8,Summary!S$3:S$8),0)</f>
        <v>0.8494720354748857</v>
      </c>
      <c r="S7">
        <f ca="1">IFERROR(PEARSON(Summary!$H$3:$H$8,Summary!T$3:T$8),0)</f>
        <v>0.99632782563578726</v>
      </c>
      <c r="T7">
        <f ca="1">IFERROR(PEARSON(Summary!$H$3:$H$8,Summary!U$3:U$8),0)</f>
        <v>-0.95717917115879925</v>
      </c>
      <c r="U7">
        <f ca="1">IFERROR(PEARSON(Summary!$H$3:$H$8,Summary!V$3:V$8),0)</f>
        <v>-0.68791997351547396</v>
      </c>
      <c r="V7">
        <f ca="1">IFERROR(PEARSON(Summary!$H$3:$H$8,Summary!W$3:W$8),0)</f>
        <v>0.27149914849859819</v>
      </c>
      <c r="W7">
        <f ca="1">IFERROR(PEARSON(Summary!$H$3:$H$8,Summary!X$3:X$8),0)</f>
        <v>-0.95573847175995796</v>
      </c>
      <c r="X7">
        <f ca="1">IFERROR(PEARSON(Summary!$H$3:$H$8,Summary!Y$3:Y$8),0)</f>
        <v>6.2981030930784637E-2</v>
      </c>
      <c r="Y7">
        <f ca="1">IFERROR(PEARSON(Summary!$H$3:$H$8,Summary!Z$3:Z$8),0)</f>
        <v>-0.95669903107194287</v>
      </c>
      <c r="Z7">
        <f ca="1">IFERROR(PEARSON(Summary!$H$3:$H$8,Summary!AA$3:AA$8),0)</f>
        <v>0</v>
      </c>
      <c r="AA7">
        <f ca="1">IFERROR(PEARSON(Summary!$H$3:$H$8,Summary!AB$3:AB$8),0)</f>
        <v>-0.42423294107414672</v>
      </c>
      <c r="AB7">
        <f ca="1">IFERROR(PEARSON(Summary!$H$3:$H$8,Summary!AC$3:AC$8),0)</f>
        <v>0</v>
      </c>
      <c r="AC7">
        <f ca="1">IFERROR(PEARSON(Summary!$H$3:$H$8,Summary!AD$3:AD$8),0)</f>
        <v>-0.97338086656138367</v>
      </c>
      <c r="AD7">
        <f ca="1">IFERROR(PEARSON(Summary!$H$3:$H$8,Summary!AE$3:AE$8),0)</f>
        <v>1.3561594651626449E-2</v>
      </c>
      <c r="AE7">
        <f ca="1">IFERROR(PEARSON(Summary!$H$3:$H$8,Summary!AF$3:AF$8),0)</f>
        <v>0</v>
      </c>
      <c r="AF7">
        <f ca="1">IFERROR(PEARSON(Summary!$H$3:$H$8,Summary!AG$3:AG$8),0)</f>
        <v>0.7031657815421668</v>
      </c>
      <c r="AG7">
        <f ca="1">IFERROR(PEARSON(Summary!$H$3:$H$8,Summary!AH$3:AH$8),0)</f>
        <v>-0.68791997351547407</v>
      </c>
      <c r="AH7">
        <f ca="1">IFERROR(PEARSON(Summary!$H$3:$H$8,Summary!AI$3:AI$8),0)</f>
        <v>0.99049156742748434</v>
      </c>
      <c r="AI7">
        <f ca="1">IFERROR(PEARSON(Summary!$H$3:$H$8,Summary!AJ$3:AJ$8),0)</f>
        <v>0.1934889443560355</v>
      </c>
      <c r="AJ7">
        <f ca="1">IFERROR(PEARSON(Summary!$H$3:$H$8,Summary!AK$3:AK$8),0)</f>
        <v>0</v>
      </c>
      <c r="AK7">
        <f ca="1">IFERROR(PEARSON(Summary!$H$3:$H$8,Summary!AL$3:AL$8),0)</f>
        <v>0.68791997351547418</v>
      </c>
      <c r="AL7">
        <f ca="1">IFERROR(PEARSON(Summary!$H$3:$H$8,Summary!AM$3:AM$8),0)</f>
        <v>0.38472267159806306</v>
      </c>
      <c r="AM7">
        <f ca="1">IFERROR(PEARSON(Summary!$H$3:$H$8,Summary!AN$3:AN$8),0)</f>
        <v>0.98259248945727851</v>
      </c>
      <c r="AN7">
        <f ca="1">IFERROR(PEARSON(Summary!$H$3:$H$8,Summary!AO$3:AO$8),0)</f>
        <v>0</v>
      </c>
      <c r="AO7">
        <f ca="1">IFERROR(PEARSON(Summary!$H$3:$H$8,Summary!AP$3:AP$8),0)</f>
        <v>0.40057627925576356</v>
      </c>
      <c r="AP7">
        <f ca="1">IFERROR(PEARSON(Summary!$H$3:$H$8,Summary!AQ$3:AQ$8),0)</f>
        <v>0</v>
      </c>
      <c r="AQ7">
        <f ca="1">IFERROR(PEARSON(Summary!$H$3:$H$8,Summary!AR$3:AR$8),0)</f>
        <v>0.5540005042671674</v>
      </c>
      <c r="AR7">
        <f ca="1">IFERROR(PEARSON(Summary!$H$3:$H$8,Summary!AS$3:AS$8),0)</f>
        <v>-0.11330429638889393</v>
      </c>
      <c r="AS7">
        <f ca="1">IFERROR(PEARSON(Summary!$H$3:$H$8,Summary!AT$3:AT$8),0)</f>
        <v>0</v>
      </c>
      <c r="AT7">
        <f ca="1">IFERROR(PEARSON(Summary!$H$3:$H$8,Summary!AU$3:AU$8),0)</f>
        <v>0.94570547375971847</v>
      </c>
      <c r="AU7">
        <f ca="1">IFERROR(PEARSON(Summary!$H$3:$H$8,Summary!AV$3:AV$8),0)</f>
        <v>0.5461785402141921</v>
      </c>
      <c r="AV7">
        <f ca="1">IFERROR(PEARSON(Summary!$H$3:$H$8,Summary!AW$3:AW$8),0)</f>
        <v>0.46293999504417466</v>
      </c>
      <c r="AW7">
        <f ca="1">IFERROR(PEARSON(Summary!$H$3:$H$8,Summary!AX$3:AX$8),0)</f>
        <v>0.36799177011558842</v>
      </c>
      <c r="AX7">
        <f ca="1">IFERROR(PEARSON(Summary!$H$3:$H$8,Summary!AY$3:AY$8),0)</f>
        <v>0.1361958757497749</v>
      </c>
      <c r="AY7">
        <f ca="1">IFERROR(PEARSON(Summary!$H$3:$H$8,Summary!AZ$3:AZ$8),0)</f>
        <v>0.74609274503077883</v>
      </c>
      <c r="AZ7">
        <f ca="1">IFERROR(PEARSON(Summary!$H$3:$H$8,Summary!BA$3:BA$8),0)</f>
        <v>0</v>
      </c>
      <c r="BA7">
        <f ca="1">IFERROR(PEARSON(Summary!$H$3:$H$8,Summary!BB$3:BB$8),0)</f>
        <v>-0.89602395154336933</v>
      </c>
      <c r="BB7">
        <f ca="1">IFERROR(PEARSON(Summary!$H$3:$H$8,Summary!BC$3:BC$8),0)</f>
        <v>-0.42606988052930328</v>
      </c>
      <c r="BC7">
        <f ca="1">IFERROR(PEARSON(Summary!$H$3:$H$8,Summary!BD$3:BD$8),0)</f>
        <v>-0.42784190170028535</v>
      </c>
      <c r="BD7">
        <f ca="1">IFERROR(PEARSON(Summary!$H$3:$H$8,Summary!BE$3:BE$8),0)</f>
        <v>-0.18859923887434724</v>
      </c>
      <c r="BE7">
        <f ca="1">IFERROR(PEARSON(Summary!$H$3:$H$8,Summary!BF$3:BF$8),0)</f>
        <v>-0.14876696257310865</v>
      </c>
      <c r="BF7">
        <f ca="1">IFERROR(PEARSON(Summary!$H$3:$H$8,Summary!BG$3:BG$8),0)</f>
        <v>-0.73316965765518338</v>
      </c>
      <c r="BG7">
        <f ca="1">IFERROR(PEARSON(Summary!$H$3:$H$8,Summary!BH$3:BH$8),0)</f>
        <v>-0.53092994088758239</v>
      </c>
      <c r="BH7">
        <f ca="1">IFERROR(PEARSON(Summary!$H$3:$H$8,Summary!BI$3:BI$8),0)</f>
        <v>-0.91759809825492455</v>
      </c>
      <c r="BI7">
        <f ca="1">IFERROR(PEARSON(Summary!$H$3:$H$8,Summary!BJ$3:BJ$8),0)</f>
        <v>7.3875433814343847E-2</v>
      </c>
      <c r="BJ7">
        <f ca="1">IFERROR(PEARSON(Summary!$H$3:$H$8,Summary!BK$3:BK$8),0)</f>
        <v>0.54460707464266989</v>
      </c>
      <c r="BK7">
        <f ca="1">IFERROR(PEARSON(Summary!$H$3:$H$8,Summary!BL$3:BL$8),0)</f>
        <v>0.26478134269257175</v>
      </c>
      <c r="BL7">
        <f ca="1">IFERROR(PEARSON(Summary!$H$3:$H$8,Summary!BM$3:BM$8),0)</f>
        <v>0.13366110844105789</v>
      </c>
      <c r="BM7">
        <f ca="1">IFERROR(PEARSON(Summary!$H$3:$H$8,Summary!BN$3:BN$8),0)</f>
        <v>-0.51541362454503481</v>
      </c>
      <c r="BN7">
        <f ca="1">IFERROR(PEARSON(Summary!$H$3:$H$8,Summary!BO$3:BO$8),0)</f>
        <v>0.23719795295587204</v>
      </c>
      <c r="BO7">
        <f ca="1">IFERROR(PEARSON(Summary!$H$3:$H$8,Summary!BP$3:BP$8),0)</f>
        <v>0.62307648075458377</v>
      </c>
      <c r="BP7">
        <f ca="1">IFERROR(PEARSON(Summary!$H$3:$H$8,Summary!BQ$3:BQ$8),0)</f>
        <v>-0.42606988052930328</v>
      </c>
      <c r="BQ7">
        <f ca="1">IFERROR(PEARSON(Summary!$H$3:$H$8,Summary!BR$3:BR$8),0)</f>
        <v>-0.42509311685763879</v>
      </c>
      <c r="BR7">
        <f ca="1">IFERROR(PEARSON(Summary!$H$3:$H$8,Summary!BS$3:BS$8),0)</f>
        <v>-0.66149578139456511</v>
      </c>
      <c r="BS7">
        <f ca="1">IFERROR(PEARSON(Summary!$H$3:$H$8,Summary!BT$3:BT$8),0)</f>
        <v>-0.74433539291772544</v>
      </c>
      <c r="BT7">
        <f ca="1">IFERROR(PEARSON(Summary!$H$3:$H$8,Summary!BU$3:BU$8),0)</f>
        <v>0.99938080699058351</v>
      </c>
      <c r="BU7">
        <f ca="1">IFERROR(PEARSON(Summary!$H$3:$H$8,Summary!BV$3:BV$8),0)</f>
        <v>-0.40937530278307693</v>
      </c>
      <c r="BV7">
        <f ca="1">IFERROR(PEARSON(Summary!$H$3:$H$8,Summary!BW$3:BW$8),0)</f>
        <v>0</v>
      </c>
      <c r="BW7">
        <f ca="1">IFERROR(PEARSON(Summary!$H$3:$H$8,Summary!BX$3:BX$8),0)</f>
        <v>-0.40937530278307666</v>
      </c>
      <c r="BX7">
        <f ca="1">IFERROR(PEARSON(Summary!$H$3:$H$8,Summary!BY$3:BY$8),0)</f>
        <v>-0.9684901370907707</v>
      </c>
      <c r="BY7">
        <f ca="1">IFERROR(PEARSON(Summary!$H$3:$H$8,Summary!BZ$3:BZ$8),0)</f>
        <v>0.3471363471721029</v>
      </c>
      <c r="BZ7">
        <f ca="1">IFERROR(PEARSON(Summary!$H$3:$H$8,Summary!CA$3:CA$8),0)</f>
        <v>0.9050673234057689</v>
      </c>
      <c r="CA7">
        <f ca="1">IFERROR(PEARSON(Summary!$H$3:$H$8,Summary!CB$3:CB$8),0)</f>
        <v>0.32614566011058488</v>
      </c>
    </row>
    <row r="8" spans="1:79">
      <c r="A8" s="4" t="s">
        <v>6</v>
      </c>
      <c r="B8">
        <f ca="1">IFERROR(PEARSON(Summary!$I$3:$I$8,Summary!C$3:C$8),0)</f>
        <v>-0.61029047821070903</v>
      </c>
      <c r="C8">
        <f ca="1">IFERROR(PEARSON(Summary!$I$3:$I$8,Summary!D$3:D$8),0)</f>
        <v>-0.61029047821070903</v>
      </c>
      <c r="D8">
        <f ca="1">IFERROR(PEARSON(Summary!$I$3:$I$8,Summary!E$3:E$8),0)</f>
        <v>-0.64210040152967829</v>
      </c>
      <c r="E8">
        <f ca="1">IFERROR(PEARSON(Summary!$I$3:$I$8,Summary!F$3:F$8),0)</f>
        <v>-0.37283595608616343</v>
      </c>
      <c r="F8">
        <f ca="1">IFERROR(PEARSON(Summary!$I$3:$I$8,Summary!G$3:G$8),0)</f>
        <v>-0.61600640219301128</v>
      </c>
      <c r="G8">
        <f ca="1">IFERROR(PEARSON(Summary!$I$3:$I$8,Summary!H$3:H$8),0)</f>
        <v>-0.62721047615700787</v>
      </c>
      <c r="H8">
        <f ca="1">IFERROR(PEARSON(Summary!$I$3:$I$8,Summary!I$3:I$8),0)</f>
        <v>1.0000000000000002</v>
      </c>
      <c r="I8">
        <f ca="1">IFERROR(PEARSON(Summary!$I$3:$I$8,Summary!J$3:J$8),0)</f>
        <v>-0.61619285326636264</v>
      </c>
      <c r="J8">
        <f ca="1">IFERROR(PEARSON(Summary!$I$3:$I$8,Summary!K$3:K$8),0)</f>
        <v>-0.60248714049624841</v>
      </c>
      <c r="K8">
        <f ca="1">IFERROR(PEARSON(Summary!$I$3:$I$8,Summary!L$3:L$8),0)</f>
        <v>0.97780585078010673</v>
      </c>
      <c r="L8">
        <f ca="1">IFERROR(PEARSON(Summary!$I$3:$I$8,Summary!M$3:M$8),0)</f>
        <v>0.38261276279625822</v>
      </c>
      <c r="M8">
        <f ca="1">IFERROR(PEARSON(Summary!$I$3:$I$8,Summary!N$3:N$8),0)</f>
        <v>1.0000000000000002</v>
      </c>
      <c r="N8">
        <f ca="1">IFERROR(PEARSON(Summary!$I$3:$I$8,Summary!O$3:O$8),0)</f>
        <v>0.1127282722058378</v>
      </c>
      <c r="O8">
        <f ca="1">IFERROR(PEARSON(Summary!$I$3:$I$8,Summary!P$3:P$8),0)</f>
        <v>0.1127282722058378</v>
      </c>
      <c r="P8">
        <f ca="1">IFERROR(PEARSON(Summary!$I$3:$I$8,Summary!Q$3:Q$8),0)</f>
        <v>-0.33746156414052331</v>
      </c>
      <c r="Q8">
        <f ca="1">IFERROR(PEARSON(Summary!$I$3:$I$8,Summary!R$3:R$8),0)</f>
        <v>-0.54862712666216518</v>
      </c>
      <c r="R8">
        <f ca="1">IFERROR(PEARSON(Summary!$I$3:$I$8,Summary!S$3:S$8),0)</f>
        <v>-0.8817804175932501</v>
      </c>
      <c r="S8">
        <f ca="1">IFERROR(PEARSON(Summary!$I$3:$I$8,Summary!T$3:T$8),0)</f>
        <v>-0.62246807281012684</v>
      </c>
      <c r="T8">
        <f ca="1">IFERROR(PEARSON(Summary!$I$3:$I$8,Summary!U$3:U$8),0)</f>
        <v>0.5100806198395309</v>
      </c>
      <c r="U8">
        <f ca="1">IFERROR(PEARSON(Summary!$I$3:$I$8,Summary!V$3:V$8),0)</f>
        <v>0.6350891806460931</v>
      </c>
      <c r="V8">
        <f ca="1">IFERROR(PEARSON(Summary!$I$3:$I$8,Summary!W$3:W$8),0)</f>
        <v>-0.25002918199761559</v>
      </c>
      <c r="W8">
        <f ca="1">IFERROR(PEARSON(Summary!$I$3:$I$8,Summary!X$3:X$8),0)</f>
        <v>0.68401309640860164</v>
      </c>
      <c r="X8">
        <f ca="1">IFERROR(PEARSON(Summary!$I$3:$I$8,Summary!Y$3:Y$8),0)</f>
        <v>0.29414363359694196</v>
      </c>
      <c r="Y8">
        <f ca="1">IFERROR(PEARSON(Summary!$I$3:$I$8,Summary!Z$3:Z$8),0)</f>
        <v>0.67220818314520059</v>
      </c>
      <c r="Z8">
        <f ca="1">IFERROR(PEARSON(Summary!$I$3:$I$8,Summary!AA$3:AA$8),0)</f>
        <v>0</v>
      </c>
      <c r="AA8">
        <f ca="1">IFERROR(PEARSON(Summary!$I$3:$I$8,Summary!AB$3:AB$8),0)</f>
        <v>0.88833033801023886</v>
      </c>
      <c r="AB8">
        <f ca="1">IFERROR(PEARSON(Summary!$I$3:$I$8,Summary!AC$3:AC$8),0)</f>
        <v>0</v>
      </c>
      <c r="AC8">
        <f ca="1">IFERROR(PEARSON(Summary!$I$3:$I$8,Summary!AD$3:AD$8),0)</f>
        <v>0.6634771685605162</v>
      </c>
      <c r="AD8">
        <f ca="1">IFERROR(PEARSON(Summary!$I$3:$I$8,Summary!AE$3:AE$8),0)</f>
        <v>-5.0241405908999148E-3</v>
      </c>
      <c r="AE8">
        <f ca="1">IFERROR(PEARSON(Summary!$I$3:$I$8,Summary!AF$3:AF$8),0)</f>
        <v>0</v>
      </c>
      <c r="AF8">
        <f ca="1">IFERROR(PEARSON(Summary!$I$3:$I$8,Summary!AG$3:AG$8),0)</f>
        <v>-0.45291047712337357</v>
      </c>
      <c r="AG8">
        <f ca="1">IFERROR(PEARSON(Summary!$I$3:$I$8,Summary!AH$3:AH$8),0)</f>
        <v>0.6350891806460931</v>
      </c>
      <c r="AH8">
        <f ca="1">IFERROR(PEARSON(Summary!$I$3:$I$8,Summary!AI$3:AI$8),0)</f>
        <v>-0.57939522289921319</v>
      </c>
      <c r="AI8">
        <f ca="1">IFERROR(PEARSON(Summary!$I$3:$I$8,Summary!AJ$3:AJ$8),0)</f>
        <v>0.51379205841964493</v>
      </c>
      <c r="AJ8">
        <f ca="1">IFERROR(PEARSON(Summary!$I$3:$I$8,Summary!AK$3:AK$8),0)</f>
        <v>0</v>
      </c>
      <c r="AK8">
        <f ca="1">IFERROR(PEARSON(Summary!$I$3:$I$8,Summary!AL$3:AL$8),0)</f>
        <v>-0.6350891806460931</v>
      </c>
      <c r="AL8">
        <f ca="1">IFERROR(PEARSON(Summary!$I$3:$I$8,Summary!AM$3:AM$8),0)</f>
        <v>-0.25682300976162414</v>
      </c>
      <c r="AM8">
        <f ca="1">IFERROR(PEARSON(Summary!$I$3:$I$8,Summary!AN$3:AN$8),0)</f>
        <v>-0.65536603202381039</v>
      </c>
      <c r="AN8">
        <f ca="1">IFERROR(PEARSON(Summary!$I$3:$I$8,Summary!AO$3:AO$8),0)</f>
        <v>0</v>
      </c>
      <c r="AO8">
        <f ca="1">IFERROR(PEARSON(Summary!$I$3:$I$8,Summary!AP$3:AP$8),0)</f>
        <v>-0.55891981020638326</v>
      </c>
      <c r="AP8">
        <f ca="1">IFERROR(PEARSON(Summary!$I$3:$I$8,Summary!AQ$3:AQ$8),0)</f>
        <v>0</v>
      </c>
      <c r="AQ8">
        <f ca="1">IFERROR(PEARSON(Summary!$I$3:$I$8,Summary!AR$3:AR$8),0)</f>
        <v>-0.83580623105553931</v>
      </c>
      <c r="AR8">
        <f ca="1">IFERROR(PEARSON(Summary!$I$3:$I$8,Summary!AS$3:AS$8),0)</f>
        <v>1.8082094241520581E-2</v>
      </c>
      <c r="AS8">
        <f ca="1">IFERROR(PEARSON(Summary!$I$3:$I$8,Summary!AT$3:AT$8),0)</f>
        <v>0</v>
      </c>
      <c r="AT8">
        <f ca="1">IFERROR(PEARSON(Summary!$I$3:$I$8,Summary!AU$3:AU$8),0)</f>
        <v>-0.49224389129950058</v>
      </c>
      <c r="AU8">
        <f ca="1">IFERROR(PEARSON(Summary!$I$3:$I$8,Summary!AV$3:AV$8),0)</f>
        <v>-0.88160944161865806</v>
      </c>
      <c r="AV8">
        <f ca="1">IFERROR(PEARSON(Summary!$I$3:$I$8,Summary!AW$3:AW$8),0)</f>
        <v>-0.89191032689516192</v>
      </c>
      <c r="AW8">
        <f ca="1">IFERROR(PEARSON(Summary!$I$3:$I$8,Summary!AX$3:AX$8),0)</f>
        <v>-0.85637019172082041</v>
      </c>
      <c r="AX8">
        <f ca="1">IFERROR(PEARSON(Summary!$I$3:$I$8,Summary!AY$3:AY$8),0)</f>
        <v>0.56350767059654017</v>
      </c>
      <c r="AY8">
        <f ca="1">IFERROR(PEARSON(Summary!$I$3:$I$8,Summary!AZ$3:AZ$8),0)</f>
        <v>-0.98225448811648397</v>
      </c>
      <c r="AZ8">
        <f ca="1">IFERROR(PEARSON(Summary!$I$3:$I$8,Summary!BA$3:BA$8),0)</f>
        <v>0</v>
      </c>
      <c r="BA8">
        <f ca="1">IFERROR(PEARSON(Summary!$I$3:$I$8,Summary!BB$3:BB$8),0)</f>
        <v>0.85452549333941275</v>
      </c>
      <c r="BB8">
        <f ca="1">IFERROR(PEARSON(Summary!$I$3:$I$8,Summary!BC$3:BC$8),0)</f>
        <v>0.19509255059606478</v>
      </c>
      <c r="BC8">
        <f ca="1">IFERROR(PEARSON(Summary!$I$3:$I$8,Summary!BD$3:BD$8),0)</f>
        <v>0.1399655058931267</v>
      </c>
      <c r="BD8">
        <f ca="1">IFERROR(PEARSON(Summary!$I$3:$I$8,Summary!BE$3:BE$8),0)</f>
        <v>0.39993605916808461</v>
      </c>
      <c r="BE8">
        <f ca="1">IFERROR(PEARSON(Summary!$I$3:$I$8,Summary!BF$3:BF$8),0)</f>
        <v>0.37512620266192448</v>
      </c>
      <c r="BF8">
        <f ca="1">IFERROR(PEARSON(Summary!$I$3:$I$8,Summary!BG$3:BG$8),0)</f>
        <v>0.92680073204947799</v>
      </c>
      <c r="BG8">
        <f ca="1">IFERROR(PEARSON(Summary!$I$3:$I$8,Summary!BH$3:BH$8),0)</f>
        <v>0.97995078274133396</v>
      </c>
      <c r="BH8">
        <f ca="1">IFERROR(PEARSON(Summary!$I$3:$I$8,Summary!BI$3:BI$8),0)</f>
        <v>0.37565984903875055</v>
      </c>
      <c r="BI8">
        <f ca="1">IFERROR(PEARSON(Summary!$I$3:$I$8,Summary!BJ$3:BJ$8),0)</f>
        <v>-0.98737419020007278</v>
      </c>
      <c r="BJ8">
        <f ca="1">IFERROR(PEARSON(Summary!$I$3:$I$8,Summary!BK$3:BK$8),0)</f>
        <v>-0.82146009162866274</v>
      </c>
      <c r="BK8">
        <f ca="1">IFERROR(PEARSON(Summary!$I$3:$I$8,Summary!BL$3:BL$8),0)</f>
        <v>0.43696220633714061</v>
      </c>
      <c r="BL8">
        <f ca="1">IFERROR(PEARSON(Summary!$I$3:$I$8,Summary!BM$3:BM$8),0)</f>
        <v>0.1877119392859655</v>
      </c>
      <c r="BM8">
        <f ca="1">IFERROR(PEARSON(Summary!$I$3:$I$8,Summary!BN$3:BN$8),0)</f>
        <v>0.97897888281768053</v>
      </c>
      <c r="BN8">
        <f ca="1">IFERROR(PEARSON(Summary!$I$3:$I$8,Summary!BO$3:BO$8),0)</f>
        <v>0.44406269355286176</v>
      </c>
      <c r="BO8">
        <f ca="1">IFERROR(PEARSON(Summary!$I$3:$I$8,Summary!BP$3:BP$8),0)</f>
        <v>-0.51044383451888442</v>
      </c>
      <c r="BP8">
        <f ca="1">IFERROR(PEARSON(Summary!$I$3:$I$8,Summary!BQ$3:BQ$8),0)</f>
        <v>0.19509255059606478</v>
      </c>
      <c r="BQ8">
        <f ca="1">IFERROR(PEARSON(Summary!$I$3:$I$8,Summary!BR$3:BR$8),0)</f>
        <v>0.179655597126128</v>
      </c>
      <c r="BR8">
        <f ca="1">IFERROR(PEARSON(Summary!$I$3:$I$8,Summary!BS$3:BS$8),0)</f>
        <v>0.72244922780392629</v>
      </c>
      <c r="BS8">
        <f ca="1">IFERROR(PEARSON(Summary!$I$3:$I$8,Summary!BT$3:BT$8),0)</f>
        <v>0.98097233504066728</v>
      </c>
      <c r="BT8">
        <f ca="1">IFERROR(PEARSON(Summary!$I$3:$I$8,Summary!BU$3:BU$8),0)</f>
        <v>-0.64210040152967807</v>
      </c>
      <c r="BU8">
        <f ca="1">IFERROR(PEARSON(Summary!$I$3:$I$8,Summary!BV$3:BV$8),0)</f>
        <v>-0.37283595608616338</v>
      </c>
      <c r="BV8">
        <f ca="1">IFERROR(PEARSON(Summary!$I$3:$I$8,Summary!BW$3:BW$8),0)</f>
        <v>0</v>
      </c>
      <c r="BW8">
        <f ca="1">IFERROR(PEARSON(Summary!$I$3:$I$8,Summary!BX$3:BX$8),0)</f>
        <v>-0.37283595608616343</v>
      </c>
      <c r="BX8">
        <f ca="1">IFERROR(PEARSON(Summary!$I$3:$I$8,Summary!BY$3:BY$8),0)</f>
        <v>0.70945273322293223</v>
      </c>
      <c r="BY8">
        <f ca="1">IFERROR(PEARSON(Summary!$I$3:$I$8,Summary!BZ$3:BZ$8),0)</f>
        <v>-0.85338240609563332</v>
      </c>
      <c r="BZ8">
        <f ca="1">IFERROR(PEARSON(Summary!$I$3:$I$8,Summary!CA$3:CA$8),0)</f>
        <v>-0.80415871632493507</v>
      </c>
      <c r="CA8">
        <f ca="1">IFERROR(PEARSON(Summary!$I$3:$I$8,Summary!CB$3:CB$8),0)</f>
        <v>-0.47903281911936335</v>
      </c>
    </row>
    <row r="9" spans="1:79">
      <c r="A9" s="4" t="s">
        <v>7</v>
      </c>
      <c r="B9">
        <f ca="1">IFERROR(PEARSON(Summary!$J$3:$J$8,Summary!C$3:C$8),0)</f>
        <v>0.9998836794040975</v>
      </c>
      <c r="C9">
        <f ca="1">IFERROR(PEARSON(Summary!$J$3:$J$8,Summary!D$3:D$8),0)</f>
        <v>0.9998836794040975</v>
      </c>
      <c r="D9">
        <f ca="1">IFERROR(PEARSON(Summary!$J$3:$J$8,Summary!E$3:E$8),0)</f>
        <v>0.99814157539635695</v>
      </c>
      <c r="E9">
        <f ca="1">IFERROR(PEARSON(Summary!$J$3:$J$8,Summary!F$3:F$8),0)</f>
        <v>-0.423787215418364</v>
      </c>
      <c r="F9">
        <f ca="1">IFERROR(PEARSON(Summary!$J$3:$J$8,Summary!G$3:G$8),0)</f>
        <v>0.99999987975874449</v>
      </c>
      <c r="G9">
        <f ca="1">IFERROR(PEARSON(Summary!$J$3:$J$8,Summary!H$3:H$8),0)</f>
        <v>0.99966216521946327</v>
      </c>
      <c r="H9">
        <f ca="1">IFERROR(PEARSON(Summary!$J$3:$J$8,Summary!I$3:I$8),0)</f>
        <v>-0.61619285326636264</v>
      </c>
      <c r="I9">
        <f ca="1">IFERROR(PEARSON(Summary!$J$3:$J$8,Summary!J$3:J$8),0)</f>
        <v>1</v>
      </c>
      <c r="J9">
        <f ca="1">IFERROR(PEARSON(Summary!$J$3:$J$8,Summary!K$3:K$8),0)</f>
        <v>0.99938300973901473</v>
      </c>
      <c r="K9">
        <f ca="1">IFERROR(PEARSON(Summary!$J$3:$J$8,Summary!L$3:L$8),0)</f>
        <v>-0.4823453050963295</v>
      </c>
      <c r="L9">
        <f ca="1">IFERROR(PEARSON(Summary!$J$3:$J$8,Summary!M$3:M$8),0)</f>
        <v>0.40403413196533172</v>
      </c>
      <c r="M9">
        <f ca="1">IFERROR(PEARSON(Summary!$J$3:$J$8,Summary!N$3:N$8),0)</f>
        <v>-0.61619285326636297</v>
      </c>
      <c r="N9">
        <f ca="1">IFERROR(PEARSON(Summary!$J$3:$J$8,Summary!O$3:O$8),0)</f>
        <v>-0.58985672397595612</v>
      </c>
      <c r="O9">
        <f ca="1">IFERROR(PEARSON(Summary!$J$3:$J$8,Summary!P$3:P$8),0)</f>
        <v>-0.58985672397595601</v>
      </c>
      <c r="P9">
        <f ca="1">IFERROR(PEARSON(Summary!$J$3:$J$8,Summary!Q$3:Q$8),0)</f>
        <v>0.47969833547857521</v>
      </c>
      <c r="Q9">
        <f ca="1">IFERROR(PEARSON(Summary!$J$3:$J$8,Summary!R$3:R$8),0)</f>
        <v>0.98300174382671535</v>
      </c>
      <c r="R9">
        <f ca="1">IFERROR(PEARSON(Summary!$J$3:$J$8,Summary!S$3:S$8),0)</f>
        <v>0.84657496812151256</v>
      </c>
      <c r="S9">
        <f ca="1">IFERROR(PEARSON(Summary!$J$3:$J$8,Summary!T$3:T$8),0)</f>
        <v>0.99549940508160173</v>
      </c>
      <c r="T9">
        <f ca="1">IFERROR(PEARSON(Summary!$J$3:$J$8,Summary!U$3:U$8),0)</f>
        <v>-0.96411201727582518</v>
      </c>
      <c r="U9">
        <f ca="1">IFERROR(PEARSON(Summary!$J$3:$J$8,Summary!V$3:V$8),0)</f>
        <v>-0.66930241547797431</v>
      </c>
      <c r="V9">
        <f ca="1">IFERROR(PEARSON(Summary!$J$3:$J$8,Summary!W$3:W$8),0)</f>
        <v>0.26844339678196488</v>
      </c>
      <c r="W9">
        <f ca="1">IFERROR(PEARSON(Summary!$J$3:$J$8,Summary!X$3:X$8),0)</f>
        <v>-0.95725234705775464</v>
      </c>
      <c r="X9">
        <f ca="1">IFERROR(PEARSON(Summary!$J$3:$J$8,Summary!Y$3:Y$8),0)</f>
        <v>6.3718497973032473E-2</v>
      </c>
      <c r="Y9">
        <f ca="1">IFERROR(PEARSON(Summary!$J$3:$J$8,Summary!Z$3:Z$8),0)</f>
        <v>-0.94935532127945577</v>
      </c>
      <c r="Z9">
        <f ca="1">IFERROR(PEARSON(Summary!$J$3:$J$8,Summary!AA$3:AA$8),0)</f>
        <v>0</v>
      </c>
      <c r="AA9">
        <f ca="1">IFERROR(PEARSON(Summary!$J$3:$J$8,Summary!AB$3:AB$8),0)</f>
        <v>-0.41441017159988974</v>
      </c>
      <c r="AB9">
        <f ca="1">IFERROR(PEARSON(Summary!$J$3:$J$8,Summary!AC$3:AC$8),0)</f>
        <v>0</v>
      </c>
      <c r="AC9">
        <f ca="1">IFERROR(PEARSON(Summary!$J$3:$J$8,Summary!AD$3:AD$8),0)</f>
        <v>-0.96770680208736881</v>
      </c>
      <c r="AD9">
        <f ca="1">IFERROR(PEARSON(Summary!$J$3:$J$8,Summary!AE$3:AE$8),0)</f>
        <v>3.0777714008818264E-3</v>
      </c>
      <c r="AE9">
        <f ca="1">IFERROR(PEARSON(Summary!$J$3:$J$8,Summary!AF$3:AF$8),0)</f>
        <v>0</v>
      </c>
      <c r="AF9">
        <f ca="1">IFERROR(PEARSON(Summary!$J$3:$J$8,Summary!AG$3:AG$8),0)</f>
        <v>0.70466575607588777</v>
      </c>
      <c r="AG9">
        <f ca="1">IFERROR(PEARSON(Summary!$J$3:$J$8,Summary!AH$3:AH$8),0)</f>
        <v>-0.66930241547797442</v>
      </c>
      <c r="AH9">
        <f ca="1">IFERROR(PEARSON(Summary!$J$3:$J$8,Summary!AI$3:AI$8),0)</f>
        <v>0.99313349233301407</v>
      </c>
      <c r="AI9">
        <f ca="1">IFERROR(PEARSON(Summary!$J$3:$J$8,Summary!AJ$3:AJ$8),0)</f>
        <v>0.20051157451942672</v>
      </c>
      <c r="AJ9">
        <f ca="1">IFERROR(PEARSON(Summary!$J$3:$J$8,Summary!AK$3:AK$8),0)</f>
        <v>0</v>
      </c>
      <c r="AK9">
        <f ca="1">IFERROR(PEARSON(Summary!$J$3:$J$8,Summary!AL$3:AL$8),0)</f>
        <v>0.66930241547797442</v>
      </c>
      <c r="AL9">
        <f ca="1">IFERROR(PEARSON(Summary!$J$3:$J$8,Summary!AM$3:AM$8),0)</f>
        <v>0.3870221045774932</v>
      </c>
      <c r="AM9">
        <f ca="1">IFERROR(PEARSON(Summary!$J$3:$J$8,Summary!AN$3:AN$8),0)</f>
        <v>0.97812956942393947</v>
      </c>
      <c r="AN9">
        <f ca="1">IFERROR(PEARSON(Summary!$J$3:$J$8,Summary!AO$3:AO$8),0)</f>
        <v>0</v>
      </c>
      <c r="AO9">
        <f ca="1">IFERROR(PEARSON(Summary!$J$3:$J$8,Summary!AP$3:AP$8),0)</f>
        <v>0.40024705810457811</v>
      </c>
      <c r="AP9">
        <f ca="1">IFERROR(PEARSON(Summary!$J$3:$J$8,Summary!AQ$3:AQ$8),0)</f>
        <v>0</v>
      </c>
      <c r="AQ9">
        <f ca="1">IFERROR(PEARSON(Summary!$J$3:$J$8,Summary!AR$3:AR$8),0)</f>
        <v>0.5478312179217748</v>
      </c>
      <c r="AR9">
        <f ca="1">IFERROR(PEARSON(Summary!$J$3:$J$8,Summary!AS$3:AS$8),0)</f>
        <v>-0.12182991085943431</v>
      </c>
      <c r="AS9">
        <f ca="1">IFERROR(PEARSON(Summary!$J$3:$J$8,Summary!AT$3:AT$8),0)</f>
        <v>0</v>
      </c>
      <c r="AT9">
        <f ca="1">IFERROR(PEARSON(Summary!$J$3:$J$8,Summary!AU$3:AU$8),0)</f>
        <v>0.95358558392750659</v>
      </c>
      <c r="AU9">
        <f ca="1">IFERROR(PEARSON(Summary!$J$3:$J$8,Summary!AV$3:AV$8),0)</f>
        <v>0.54180187452011686</v>
      </c>
      <c r="AV9">
        <f ca="1">IFERROR(PEARSON(Summary!$J$3:$J$8,Summary!AW$3:AW$8),0)</f>
        <v>0.45466560409098361</v>
      </c>
      <c r="AW9">
        <f ca="1">IFERROR(PEARSON(Summary!$J$3:$J$8,Summary!AX$3:AX$8),0)</f>
        <v>0.35975774201434324</v>
      </c>
      <c r="AX9">
        <f ca="1">IFERROR(PEARSON(Summary!$J$3:$J$8,Summary!AY$3:AY$8),0)</f>
        <v>0.14403387360779543</v>
      </c>
      <c r="AY9">
        <f ca="1">IFERROR(PEARSON(Summary!$J$3:$J$8,Summary!AZ$3:AZ$8),0)</f>
        <v>0.73735338051460231</v>
      </c>
      <c r="AZ9">
        <f ca="1">IFERROR(PEARSON(Summary!$J$3:$J$8,Summary!BA$3:BA$8),0)</f>
        <v>0</v>
      </c>
      <c r="BA9">
        <f ca="1">IFERROR(PEARSON(Summary!$J$3:$J$8,Summary!BB$3:BB$8),0)</f>
        <v>-0.89237706850493526</v>
      </c>
      <c r="BB9">
        <f ca="1">IFERROR(PEARSON(Summary!$J$3:$J$8,Summary!BC$3:BC$8),0)</f>
        <v>-0.42821805501625726</v>
      </c>
      <c r="BC9">
        <f ca="1">IFERROR(PEARSON(Summary!$J$3:$J$8,Summary!BD$3:BD$8),0)</f>
        <v>-0.42715635040476174</v>
      </c>
      <c r="BD9">
        <f ca="1">IFERROR(PEARSON(Summary!$J$3:$J$8,Summary!BE$3:BE$8),0)</f>
        <v>-0.18654863421836015</v>
      </c>
      <c r="BE9">
        <f ca="1">IFERROR(PEARSON(Summary!$J$3:$J$8,Summary!BF$3:BF$8),0)</f>
        <v>-0.14531226611865872</v>
      </c>
      <c r="BF9">
        <f ca="1">IFERROR(PEARSON(Summary!$J$3:$J$8,Summary!BG$3:BG$8),0)</f>
        <v>-0.72458012576759212</v>
      </c>
      <c r="BG9">
        <f ca="1">IFERROR(PEARSON(Summary!$J$3:$J$8,Summary!BH$3:BH$8),0)</f>
        <v>-0.51807950865794494</v>
      </c>
      <c r="BH9">
        <f ca="1">IFERROR(PEARSON(Summary!$J$3:$J$8,Summary!BI$3:BI$8),0)</f>
        <v>-0.90164508034245827</v>
      </c>
      <c r="BI9">
        <f ca="1">IFERROR(PEARSON(Summary!$J$3:$J$8,Summary!BJ$3:BJ$8),0)</f>
        <v>1.8483293742866495E-2</v>
      </c>
      <c r="BJ9">
        <f ca="1">IFERROR(PEARSON(Summary!$J$3:$J$8,Summary!BK$3:BK$8),0)</f>
        <v>0.53661084988709151</v>
      </c>
      <c r="BK9">
        <f ca="1">IFERROR(PEARSON(Summary!$J$3:$J$8,Summary!BL$3:BL$8),0)</f>
        <v>0.26967957305221008</v>
      </c>
      <c r="BL9">
        <f ca="1">IFERROR(PEARSON(Summary!$J$3:$J$8,Summary!BM$3:BM$8),0)</f>
        <v>0.13775168051699813</v>
      </c>
      <c r="BM9">
        <f ca="1">IFERROR(PEARSON(Summary!$J$3:$J$8,Summary!BN$3:BN$8),0)</f>
        <v>-0.50276015784865669</v>
      </c>
      <c r="BN9">
        <f ca="1">IFERROR(PEARSON(Summary!$J$3:$J$8,Summary!BO$3:BO$8),0)</f>
        <v>0.25009083701700291</v>
      </c>
      <c r="BO9">
        <f ca="1">IFERROR(PEARSON(Summary!$J$3:$J$8,Summary!BP$3:BP$8),0)</f>
        <v>0.62047073744080738</v>
      </c>
      <c r="BP9">
        <f ca="1">IFERROR(PEARSON(Summary!$J$3:$J$8,Summary!BQ$3:BQ$8),0)</f>
        <v>-0.42821805501625726</v>
      </c>
      <c r="BQ9">
        <f ca="1">IFERROR(PEARSON(Summary!$J$3:$J$8,Summary!BR$3:BR$8),0)</f>
        <v>-0.42372847219292759</v>
      </c>
      <c r="BR9">
        <f ca="1">IFERROR(PEARSON(Summary!$J$3:$J$8,Summary!BS$3:BS$8),0)</f>
        <v>-0.6417987900739921</v>
      </c>
      <c r="BS9">
        <f ca="1">IFERROR(PEARSON(Summary!$J$3:$J$8,Summary!BT$3:BT$8),0)</f>
        <v>-0.73497022817225544</v>
      </c>
      <c r="BT9">
        <f ca="1">IFERROR(PEARSON(Summary!$J$3:$J$8,Summary!BU$3:BU$8),0)</f>
        <v>0.99814157539635684</v>
      </c>
      <c r="BU9">
        <f ca="1">IFERROR(PEARSON(Summary!$J$3:$J$8,Summary!BV$3:BV$8),0)</f>
        <v>-0.42378721541836412</v>
      </c>
      <c r="BV9">
        <f ca="1">IFERROR(PEARSON(Summary!$J$3:$J$8,Summary!BW$3:BW$8),0)</f>
        <v>0</v>
      </c>
      <c r="BW9">
        <f ca="1">IFERROR(PEARSON(Summary!$J$3:$J$8,Summary!BX$3:BX$8),0)</f>
        <v>-0.423787215418364</v>
      </c>
      <c r="BX9">
        <f ca="1">IFERROR(PEARSON(Summary!$J$3:$J$8,Summary!BY$3:BY$8),0)</f>
        <v>-0.96777210194089858</v>
      </c>
      <c r="BY9">
        <f ca="1">IFERROR(PEARSON(Summary!$J$3:$J$8,Summary!BZ$3:BZ$8),0)</f>
        <v>0.33810583556425172</v>
      </c>
      <c r="BZ9">
        <f ca="1">IFERROR(PEARSON(Summary!$J$3:$J$8,Summary!CA$3:CA$8),0)</f>
        <v>0.90210064931100731</v>
      </c>
      <c r="CA9">
        <f ca="1">IFERROR(PEARSON(Summary!$J$3:$J$8,Summary!CB$3:CB$8),0)</f>
        <v>0.3260323601961384</v>
      </c>
    </row>
    <row r="10" spans="1:79">
      <c r="A10" s="4" t="s">
        <v>29</v>
      </c>
      <c r="B10">
        <f ca="1">IFERROR(PEARSON(Summary!$K$3:$K$8,Summary!C$3:C$8),0)</f>
        <v>0.99970176686562373</v>
      </c>
      <c r="C10">
        <f ca="1">IFERROR(PEARSON(Summary!$K$3:$K$8,Summary!D$3:D$8),0)</f>
        <v>0.99970176686562373</v>
      </c>
      <c r="D10">
        <f ca="1">IFERROR(PEARSON(Summary!$K$3:$K$8,Summary!E$3:E$8),0)</f>
        <v>0.99553980012019072</v>
      </c>
      <c r="E10">
        <f ca="1">IFERROR(PEARSON(Summary!$K$3:$K$8,Summary!F$3:F$8),0)</f>
        <v>-0.44686985539364821</v>
      </c>
      <c r="F10">
        <f ca="1">IFERROR(PEARSON(Summary!$K$3:$K$8,Summary!G$3:G$8),0)</f>
        <v>0.99939979744750373</v>
      </c>
      <c r="G10">
        <f ca="1">IFERROR(PEARSON(Summary!$K$3:$K$8,Summary!H$3:H$8),0)</f>
        <v>0.99823380205284673</v>
      </c>
      <c r="H10">
        <f ca="1">IFERROR(PEARSON(Summary!$K$3:$K$8,Summary!I$3:I$8),0)</f>
        <v>-0.60248714049624841</v>
      </c>
      <c r="I10">
        <f ca="1">IFERROR(PEARSON(Summary!$K$3:$K$8,Summary!J$3:J$8),0)</f>
        <v>0.99938300973901473</v>
      </c>
      <c r="J10">
        <f ca="1">IFERROR(PEARSON(Summary!$K$3:$K$8,Summary!K$3:K$8),0)</f>
        <v>1</v>
      </c>
      <c r="K10">
        <f ca="1">IFERROR(PEARSON(Summary!$K$3:$K$8,Summary!L$3:L$8),0)</f>
        <v>-0.4680639812079202</v>
      </c>
      <c r="L10">
        <f ca="1">IFERROR(PEARSON(Summary!$K$3:$K$8,Summary!M$3:M$8),0)</f>
        <v>0.42796730142347467</v>
      </c>
      <c r="M10">
        <f ca="1">IFERROR(PEARSON(Summary!$K$3:$K$8,Summary!N$3:N$8),0)</f>
        <v>-0.60248714049624885</v>
      </c>
      <c r="N10">
        <f ca="1">IFERROR(PEARSON(Summary!$K$3:$K$8,Summary!O$3:O$8),0)</f>
        <v>-0.61417574562480837</v>
      </c>
      <c r="O10">
        <f ca="1">IFERROR(PEARSON(Summary!$K$3:$K$8,Summary!P$3:P$8),0)</f>
        <v>-0.61417574562480803</v>
      </c>
      <c r="P10">
        <f ca="1">IFERROR(PEARSON(Summary!$K$3:$K$8,Summary!Q$3:Q$8),0)</f>
        <v>0.49355049968679227</v>
      </c>
      <c r="Q10">
        <f ca="1">IFERROR(PEARSON(Summary!$K$3:$K$8,Summary!R$3:R$8),0)</f>
        <v>0.98648692965427487</v>
      </c>
      <c r="R10">
        <f ca="1">IFERROR(PEARSON(Summary!$K$3:$K$8,Summary!S$3:S$8),0)</f>
        <v>0.84596298868392572</v>
      </c>
      <c r="S10">
        <f ca="1">IFERROR(PEARSON(Summary!$K$3:$K$8,Summary!T$3:T$8),0)</f>
        <v>0.99216322872279417</v>
      </c>
      <c r="T10">
        <f ca="1">IFERROR(PEARSON(Summary!$K$3:$K$8,Summary!U$3:U$8),0)</f>
        <v>-0.97040562286853438</v>
      </c>
      <c r="U10">
        <f ca="1">IFERROR(PEARSON(Summary!$K$3:$K$8,Summary!V$3:V$8),0)</f>
        <v>-0.64482068927344727</v>
      </c>
      <c r="V10">
        <f ca="1">IFERROR(PEARSON(Summary!$K$3:$K$8,Summary!W$3:W$8),0)</f>
        <v>0.27985578151542045</v>
      </c>
      <c r="W10">
        <f ca="1">IFERROR(PEARSON(Summary!$K$3:$K$8,Summary!X$3:X$8),0)</f>
        <v>-0.96178800677500775</v>
      </c>
      <c r="X10">
        <f ca="1">IFERROR(PEARSON(Summary!$K$3:$K$8,Summary!Y$3:Y$8),0)</f>
        <v>5.0431455819914019E-2</v>
      </c>
      <c r="Y10">
        <f ca="1">IFERROR(PEARSON(Summary!$K$3:$K$8,Summary!Z$3:Z$8),0)</f>
        <v>-0.93810396777477933</v>
      </c>
      <c r="Z10">
        <f ca="1">IFERROR(PEARSON(Summary!$K$3:$K$8,Summary!AA$3:AA$8),0)</f>
        <v>0</v>
      </c>
      <c r="AA10">
        <f ca="1">IFERROR(PEARSON(Summary!$K$3:$K$8,Summary!AB$3:AB$8),0)</f>
        <v>-0.40913595494734972</v>
      </c>
      <c r="AB10">
        <f ca="1">IFERROR(PEARSON(Summary!$K$3:$K$8,Summary!AC$3:AC$8),0)</f>
        <v>0</v>
      </c>
      <c r="AC10">
        <f ca="1">IFERROR(PEARSON(Summary!$K$3:$K$8,Summary!AD$3:AD$8),0)</f>
        <v>-0.95846865315188923</v>
      </c>
      <c r="AD10">
        <f ca="1">IFERROR(PEARSON(Summary!$K$3:$K$8,Summary!AE$3:AE$8),0)</f>
        <v>4.5238972089785634E-3</v>
      </c>
      <c r="AE10">
        <f ca="1">IFERROR(PEARSON(Summary!$K$3:$K$8,Summary!AF$3:AF$8),0)</f>
        <v>0</v>
      </c>
      <c r="AF10">
        <f ca="1">IFERROR(PEARSON(Summary!$K$3:$K$8,Summary!AG$3:AG$8),0)</f>
        <v>0.71710255306674864</v>
      </c>
      <c r="AG10">
        <f ca="1">IFERROR(PEARSON(Summary!$K$3:$K$8,Summary!AH$3:AH$8),0)</f>
        <v>-0.64482068927344727</v>
      </c>
      <c r="AH10">
        <f ca="1">IFERROR(PEARSON(Summary!$K$3:$K$8,Summary!AI$3:AI$8),0)</f>
        <v>0.9940759950012229</v>
      </c>
      <c r="AI10">
        <f ca="1">IFERROR(PEARSON(Summary!$K$3:$K$8,Summary!AJ$3:AJ$8),0)</f>
        <v>0.20034236770858024</v>
      </c>
      <c r="AJ10">
        <f ca="1">IFERROR(PEARSON(Summary!$K$3:$K$8,Summary!AK$3:AK$8),0)</f>
        <v>0</v>
      </c>
      <c r="AK10">
        <f ca="1">IFERROR(PEARSON(Summary!$K$3:$K$8,Summary!AL$3:AL$8),0)</f>
        <v>0.64482068927344727</v>
      </c>
      <c r="AL10">
        <f ca="1">IFERROR(PEARSON(Summary!$K$3:$K$8,Summary!AM$3:AM$8),0)</f>
        <v>0.40411441671627446</v>
      </c>
      <c r="AM10">
        <f ca="1">IFERROR(PEARSON(Summary!$K$3:$K$8,Summary!AN$3:AN$8),0)</f>
        <v>0.97035850145824876</v>
      </c>
      <c r="AN10">
        <f ca="1">IFERROR(PEARSON(Summary!$K$3:$K$8,Summary!AO$3:AO$8),0)</f>
        <v>0</v>
      </c>
      <c r="AO10">
        <f ca="1">IFERROR(PEARSON(Summary!$K$3:$K$8,Summary!AP$3:AP$8),0)</f>
        <v>0.41227308618947428</v>
      </c>
      <c r="AP10">
        <f ca="1">IFERROR(PEARSON(Summary!$K$3:$K$8,Summary!AQ$3:AQ$8),0)</f>
        <v>0</v>
      </c>
      <c r="AQ10">
        <f ca="1">IFERROR(PEARSON(Summary!$K$3:$K$8,Summary!AR$3:AR$8),0)</f>
        <v>0.54858406725902975</v>
      </c>
      <c r="AR10">
        <f ca="1">IFERROR(PEARSON(Summary!$K$3:$K$8,Summary!AS$3:AS$8),0)</f>
        <v>-0.14691022063630427</v>
      </c>
      <c r="AS10">
        <f ca="1">IFERROR(PEARSON(Summary!$K$3:$K$8,Summary!AT$3:AT$8),0)</f>
        <v>0</v>
      </c>
      <c r="AT10">
        <f ca="1">IFERROR(PEARSON(Summary!$K$3:$K$8,Summary!AU$3:AU$8),0)</f>
        <v>0.96107008405339389</v>
      </c>
      <c r="AU10">
        <f ca="1">IFERROR(PEARSON(Summary!$K$3:$K$8,Summary!AV$3:AV$8),0)</f>
        <v>0.54263836344337757</v>
      </c>
      <c r="AV10">
        <f ca="1">IFERROR(PEARSON(Summary!$K$3:$K$8,Summary!AW$3:AW$8),0)</f>
        <v>0.45116473392900242</v>
      </c>
      <c r="AW10">
        <f ca="1">IFERROR(PEARSON(Summary!$K$3:$K$8,Summary!AX$3:AX$8),0)</f>
        <v>0.35687984814616192</v>
      </c>
      <c r="AX10">
        <f ca="1">IFERROR(PEARSON(Summary!$K$3:$K$8,Summary!AY$3:AY$8),0)</f>
        <v>0.14492173897694791</v>
      </c>
      <c r="AY10">
        <f ca="1">IFERROR(PEARSON(Summary!$K$3:$K$8,Summary!AZ$3:AZ$8),0)</f>
        <v>0.72752363980715706</v>
      </c>
      <c r="AZ10">
        <f ca="1">IFERROR(PEARSON(Summary!$K$3:$K$8,Summary!BA$3:BA$8),0)</f>
        <v>0</v>
      </c>
      <c r="BA10">
        <f ca="1">IFERROR(PEARSON(Summary!$K$3:$K$8,Summary!BB$3:BB$8),0)</f>
        <v>-0.8907257497014166</v>
      </c>
      <c r="BB10">
        <f ca="1">IFERROR(PEARSON(Summary!$K$3:$K$8,Summary!BC$3:BC$8),0)</f>
        <v>-0.41589606382552724</v>
      </c>
      <c r="BC10">
        <f ca="1">IFERROR(PEARSON(Summary!$K$3:$K$8,Summary!BD$3:BD$8),0)</f>
        <v>-0.41170604912768261</v>
      </c>
      <c r="BD10">
        <f ca="1">IFERROR(PEARSON(Summary!$K$3:$K$8,Summary!BE$3:BE$8),0)</f>
        <v>-0.19849975124117336</v>
      </c>
      <c r="BE10">
        <f ca="1">IFERROR(PEARSON(Summary!$K$3:$K$8,Summary!BF$3:BF$8),0)</f>
        <v>-0.15584790879584701</v>
      </c>
      <c r="BF10">
        <f ca="1">IFERROR(PEARSON(Summary!$K$3:$K$8,Summary!BG$3:BG$8),0)</f>
        <v>-0.71880427179518391</v>
      </c>
      <c r="BG10">
        <f ca="1">IFERROR(PEARSON(Summary!$K$3:$K$8,Summary!BH$3:BH$8),0)</f>
        <v>-0.50483999844232075</v>
      </c>
      <c r="BH10">
        <f ca="1">IFERROR(PEARSON(Summary!$K$3:$K$8,Summary!BI$3:BI$8),0)</f>
        <v>-0.88044343585981222</v>
      </c>
      <c r="BI10">
        <f ca="1">IFERROR(PEARSON(Summary!$K$3:$K$8,Summary!BJ$3:BJ$8),0)</f>
        <v>-5.2306578096594135E-2</v>
      </c>
      <c r="BJ10">
        <f ca="1">IFERROR(PEARSON(Summary!$K$3:$K$8,Summary!BK$3:BK$8),0)</f>
        <v>0.53572064493663563</v>
      </c>
      <c r="BK10">
        <f ca="1">IFERROR(PEARSON(Summary!$K$3:$K$8,Summary!BL$3:BL$8),0)</f>
        <v>0.2668663842735654</v>
      </c>
      <c r="BL10">
        <f ca="1">IFERROR(PEARSON(Summary!$K$3:$K$8,Summary!BM$3:BM$8),0)</f>
        <v>0.12754144103886936</v>
      </c>
      <c r="BM10">
        <f ca="1">IFERROR(PEARSON(Summary!$K$3:$K$8,Summary!BN$3:BN$8),0)</f>
        <v>-0.48971734490369806</v>
      </c>
      <c r="BN10">
        <f ca="1">IFERROR(PEARSON(Summary!$K$3:$K$8,Summary!BO$3:BO$8),0)</f>
        <v>0.2556372729083603</v>
      </c>
      <c r="BO10">
        <f ca="1">IFERROR(PEARSON(Summary!$K$3:$K$8,Summary!BP$3:BP$8),0)</f>
        <v>0.60440564487529946</v>
      </c>
      <c r="BP10">
        <f ca="1">IFERROR(PEARSON(Summary!$K$3:$K$8,Summary!BQ$3:BQ$8),0)</f>
        <v>-0.41589606382552724</v>
      </c>
      <c r="BQ10">
        <f ca="1">IFERROR(PEARSON(Summary!$K$3:$K$8,Summary!BR$3:BR$8),0)</f>
        <v>-0.40731609984732237</v>
      </c>
      <c r="BR10">
        <f ca="1">IFERROR(PEARSON(Summary!$K$3:$K$8,Summary!BS$3:BS$8),0)</f>
        <v>-0.61799770381943864</v>
      </c>
      <c r="BS10">
        <f ca="1">IFERROR(PEARSON(Summary!$K$3:$K$8,Summary!BT$3:BT$8),0)</f>
        <v>-0.72147758482168178</v>
      </c>
      <c r="BT10">
        <f ca="1">IFERROR(PEARSON(Summary!$K$3:$K$8,Summary!BU$3:BU$8),0)</f>
        <v>0.99553980012019094</v>
      </c>
      <c r="BU10">
        <f ca="1">IFERROR(PEARSON(Summary!$K$3:$K$8,Summary!BV$3:BV$8),0)</f>
        <v>-0.44686985539364837</v>
      </c>
      <c r="BV10">
        <f ca="1">IFERROR(PEARSON(Summary!$K$3:$K$8,Summary!BW$3:BW$8),0)</f>
        <v>0</v>
      </c>
      <c r="BW10">
        <f ca="1">IFERROR(PEARSON(Summary!$K$3:$K$8,Summary!BX$3:BX$8),0)</f>
        <v>-0.44686985539364821</v>
      </c>
      <c r="BX10">
        <f ca="1">IFERROR(PEARSON(Summary!$K$3:$K$8,Summary!BY$3:BY$8),0)</f>
        <v>-0.96919746341230184</v>
      </c>
      <c r="BY10">
        <f ca="1">IFERROR(PEARSON(Summary!$K$3:$K$8,Summary!BZ$3:BZ$8),0)</f>
        <v>0.33430940005418081</v>
      </c>
      <c r="BZ10">
        <f ca="1">IFERROR(PEARSON(Summary!$K$3:$K$8,Summary!CA$3:CA$8),0)</f>
        <v>0.89303466067950243</v>
      </c>
      <c r="CA10">
        <f ca="1">IFERROR(PEARSON(Summary!$K$3:$K$8,Summary!CB$3:CB$8),0)</f>
        <v>0.33930828173550248</v>
      </c>
    </row>
    <row r="11" spans="1:79">
      <c r="A11" s="4" t="s">
        <v>8</v>
      </c>
      <c r="B11">
        <f ca="1">IFERROR(PEARSON(Summary!$L$3:$L$8,Summary!C$3:C$8),0)</f>
        <v>-0.47485703758562076</v>
      </c>
      <c r="C11">
        <f ca="1">IFERROR(PEARSON(Summary!$L$3:$L$8,Summary!D$3:D$8),0)</f>
        <v>-0.47485703758562076</v>
      </c>
      <c r="D11">
        <f ca="1">IFERROR(PEARSON(Summary!$L$3:$L$8,Summary!E$3:E$8),0)</f>
        <v>-0.51320187245425741</v>
      </c>
      <c r="E11">
        <f ca="1">IFERROR(PEARSON(Summary!$L$3:$L$8,Summary!F$3:F$8),0)</f>
        <v>-0.4463395860591069</v>
      </c>
      <c r="F11">
        <f ca="1">IFERROR(PEARSON(Summary!$L$3:$L$8,Summary!G$3:G$8),0)</f>
        <v>-0.48216269317033533</v>
      </c>
      <c r="G11">
        <f ca="1">IFERROR(PEARSON(Summary!$L$3:$L$8,Summary!H$3:H$8),0)</f>
        <v>-0.49572890051719132</v>
      </c>
      <c r="H11">
        <f ca="1">IFERROR(PEARSON(Summary!$L$3:$L$8,Summary!I$3:I$8),0)</f>
        <v>0.97780585078010673</v>
      </c>
      <c r="I11">
        <f ca="1">IFERROR(PEARSON(Summary!$L$3:$L$8,Summary!J$3:J$8),0)</f>
        <v>-0.4823453050963295</v>
      </c>
      <c r="J11">
        <f ca="1">IFERROR(PEARSON(Summary!$L$3:$L$8,Summary!K$3:K$8),0)</f>
        <v>-0.4680639812079202</v>
      </c>
      <c r="K11">
        <f ca="1">IFERROR(PEARSON(Summary!$L$3:$L$8,Summary!L$3:L$8),0)</f>
        <v>1</v>
      </c>
      <c r="L11">
        <f ca="1">IFERROR(PEARSON(Summary!$L$3:$L$8,Summary!M$3:M$8),0)</f>
        <v>0.45208326151170952</v>
      </c>
      <c r="M11">
        <f ca="1">IFERROR(PEARSON(Summary!$L$3:$L$8,Summary!N$3:N$8),0)</f>
        <v>0.97780585078010651</v>
      </c>
      <c r="N11">
        <f ca="1">IFERROR(PEARSON(Summary!$L$3:$L$8,Summary!O$3:O$8),0)</f>
        <v>-3.4033648300934041E-2</v>
      </c>
      <c r="O11">
        <f ca="1">IFERROR(PEARSON(Summary!$L$3:$L$8,Summary!P$3:P$8),0)</f>
        <v>-3.4033648300934034E-2</v>
      </c>
      <c r="P11">
        <f ca="1">IFERROR(PEARSON(Summary!$L$3:$L$8,Summary!Q$3:Q$8),0)</f>
        <v>-0.39068438762545643</v>
      </c>
      <c r="Q11">
        <f ca="1">IFERROR(PEARSON(Summary!$L$3:$L$8,Summary!R$3:R$8),0)</f>
        <v>-0.39344657987709486</v>
      </c>
      <c r="R11">
        <f ca="1">IFERROR(PEARSON(Summary!$L$3:$L$8,Summary!S$3:S$8),0)</f>
        <v>-0.82449890932581227</v>
      </c>
      <c r="S11">
        <f ca="1">IFERROR(PEARSON(Summary!$L$3:$L$8,Summary!T$3:T$8),0)</f>
        <v>-0.48188434487727644</v>
      </c>
      <c r="T11">
        <f ca="1">IFERROR(PEARSON(Summary!$L$3:$L$8,Summary!U$3:U$8),0)</f>
        <v>0.35094255102743183</v>
      </c>
      <c r="U11">
        <f ca="1">IFERROR(PEARSON(Summary!$L$3:$L$8,Summary!V$3:V$8),0)</f>
        <v>0.59424213198896769</v>
      </c>
      <c r="V11">
        <f ca="1">IFERROR(PEARSON(Summary!$L$3:$L$8,Summary!W$3:W$8),0)</f>
        <v>-0.35246801140078465</v>
      </c>
      <c r="W11">
        <f ca="1">IFERROR(PEARSON(Summary!$L$3:$L$8,Summary!X$3:X$8),0)</f>
        <v>0.58748903713856293</v>
      </c>
      <c r="X11">
        <f ca="1">IFERROR(PEARSON(Summary!$L$3:$L$8,Summary!Y$3:Y$8),0)</f>
        <v>0.43603157595178782</v>
      </c>
      <c r="Y11">
        <f ca="1">IFERROR(PEARSON(Summary!$L$3:$L$8,Summary!Z$3:Z$8),0)</f>
        <v>0.55761674904632785</v>
      </c>
      <c r="Z11">
        <f ca="1">IFERROR(PEARSON(Summary!$L$3:$L$8,Summary!AA$3:AA$8),0)</f>
        <v>0</v>
      </c>
      <c r="AA11">
        <f ca="1">IFERROR(PEARSON(Summary!$L$3:$L$8,Summary!AB$3:AB$8),0)</f>
        <v>0.94610941791437642</v>
      </c>
      <c r="AB11">
        <f ca="1">IFERROR(PEARSON(Summary!$L$3:$L$8,Summary!AC$3:AC$8),0)</f>
        <v>0</v>
      </c>
      <c r="AC11">
        <f ca="1">IFERROR(PEARSON(Summary!$L$3:$L$8,Summary!AD$3:AD$8),0)</f>
        <v>0.54128701667686652</v>
      </c>
      <c r="AD11">
        <f ca="1">IFERROR(PEARSON(Summary!$L$3:$L$8,Summary!AE$3:AE$8),0)</f>
        <v>-0.14784109117391483</v>
      </c>
      <c r="AE11">
        <f ca="1">IFERROR(PEARSON(Summary!$L$3:$L$8,Summary!AF$3:AF$8),0)</f>
        <v>0</v>
      </c>
      <c r="AF11">
        <f ca="1">IFERROR(PEARSON(Summary!$L$3:$L$8,Summary!AG$3:AG$8),0)</f>
        <v>-0.44931584035777539</v>
      </c>
      <c r="AG11">
        <f ca="1">IFERROR(PEARSON(Summary!$L$3:$L$8,Summary!AH$3:AH$8),0)</f>
        <v>0.59424213198896769</v>
      </c>
      <c r="AH11">
        <f ca="1">IFERROR(PEARSON(Summary!$L$3:$L$8,Summary!AI$3:AI$8),0)</f>
        <v>-0.42883849414559178</v>
      </c>
      <c r="AI11">
        <f ca="1">IFERROR(PEARSON(Summary!$L$3:$L$8,Summary!AJ$3:AJ$8),0)</f>
        <v>0.65800391463823416</v>
      </c>
      <c r="AJ11">
        <f ca="1">IFERROR(PEARSON(Summary!$L$3:$L$8,Summary!AK$3:AK$8),0)</f>
        <v>0</v>
      </c>
      <c r="AK11">
        <f ca="1">IFERROR(PEARSON(Summary!$L$3:$L$8,Summary!AL$3:AL$8),0)</f>
        <v>-0.59424213198896758</v>
      </c>
      <c r="AL11">
        <f ca="1">IFERROR(PEARSON(Summary!$L$3:$L$8,Summary!AM$3:AM$8),0)</f>
        <v>-0.32097927908599927</v>
      </c>
      <c r="AM11">
        <f ca="1">IFERROR(PEARSON(Summary!$L$3:$L$8,Summary!AN$3:AN$8),0)</f>
        <v>-0.52807900263667662</v>
      </c>
      <c r="AN11">
        <f ca="1">IFERROR(PEARSON(Summary!$L$3:$L$8,Summary!AO$3:AO$8),0)</f>
        <v>0</v>
      </c>
      <c r="AO11">
        <f ca="1">IFERROR(PEARSON(Summary!$L$3:$L$8,Summary!AP$3:AP$8),0)</f>
        <v>-0.62656739939753292</v>
      </c>
      <c r="AP11">
        <f ca="1">IFERROR(PEARSON(Summary!$L$3:$L$8,Summary!AQ$3:AQ$8),0)</f>
        <v>0</v>
      </c>
      <c r="AQ11">
        <f ca="1">IFERROR(PEARSON(Summary!$L$3:$L$8,Summary!AR$3:AR$8),0)</f>
        <v>-0.87437677386831492</v>
      </c>
      <c r="AR11">
        <f ca="1">IFERROR(PEARSON(Summary!$L$3:$L$8,Summary!AS$3:AS$8),0)</f>
        <v>9.9374013103106271E-2</v>
      </c>
      <c r="AS11">
        <f ca="1">IFERROR(PEARSON(Summary!$L$3:$L$8,Summary!AT$3:AT$8),0)</f>
        <v>0</v>
      </c>
      <c r="AT11">
        <f ca="1">IFERROR(PEARSON(Summary!$L$3:$L$8,Summary!AU$3:AU$8),0)</f>
        <v>-0.33180336727081866</v>
      </c>
      <c r="AU11">
        <f ca="1">IFERROR(PEARSON(Summary!$L$3:$L$8,Summary!AV$3:AV$8),0)</f>
        <v>-0.90151490586539551</v>
      </c>
      <c r="AV11">
        <f ca="1">IFERROR(PEARSON(Summary!$L$3:$L$8,Summary!AW$3:AW$8),0)</f>
        <v>-0.93885558864805008</v>
      </c>
      <c r="AW11">
        <f ca="1">IFERROR(PEARSON(Summary!$L$3:$L$8,Summary!AX$3:AX$8),0)</f>
        <v>-0.92082332175177783</v>
      </c>
      <c r="AX11">
        <f ca="1">IFERROR(PEARSON(Summary!$L$3:$L$8,Summary!AY$3:AY$8),0)</f>
        <v>0.7029138730770641</v>
      </c>
      <c r="AY11">
        <f ca="1">IFERROR(PEARSON(Summary!$L$3:$L$8,Summary!AZ$3:AZ$8),0)</f>
        <v>-0.94392457122316875</v>
      </c>
      <c r="AZ11">
        <f ca="1">IFERROR(PEARSON(Summary!$L$3:$L$8,Summary!BA$3:BA$8),0)</f>
        <v>0</v>
      </c>
      <c r="BA11">
        <f ca="1">IFERROR(PEARSON(Summary!$L$3:$L$8,Summary!BB$3:BB$8),0)</f>
        <v>0.78978289320022266</v>
      </c>
      <c r="BB11">
        <f ca="1">IFERROR(PEARSON(Summary!$L$3:$L$8,Summary!BC$3:BC$8),0)</f>
        <v>1.0516661695401193E-2</v>
      </c>
      <c r="BC11">
        <f ca="1">IFERROR(PEARSON(Summary!$L$3:$L$8,Summary!BD$3:BD$8),0)</f>
        <v>-3.7254551646152649E-2</v>
      </c>
      <c r="BD11">
        <f ca="1">IFERROR(PEARSON(Summary!$L$3:$L$8,Summary!BE$3:BE$8),0)</f>
        <v>0.51384221533833108</v>
      </c>
      <c r="BE11">
        <f ca="1">IFERROR(PEARSON(Summary!$L$3:$L$8,Summary!BF$3:BF$8),0)</f>
        <v>0.50014988568440666</v>
      </c>
      <c r="BF11">
        <f ca="1">IFERROR(PEARSON(Summary!$L$3:$L$8,Summary!BG$3:BG$8),0)</f>
        <v>0.91921855935474384</v>
      </c>
      <c r="BG11">
        <f ca="1">IFERROR(PEARSON(Summary!$L$3:$L$8,Summary!BH$3:BH$8),0)</f>
        <v>0.99863775889772977</v>
      </c>
      <c r="BH11">
        <f ca="1">IFERROR(PEARSON(Summary!$L$3:$L$8,Summary!BI$3:BI$8),0)</f>
        <v>1.5218657033542048E-2</v>
      </c>
      <c r="BI11">
        <f ca="1">IFERROR(PEARSON(Summary!$L$3:$L$8,Summary!BJ$3:BJ$8),0)</f>
        <v>-0.95248319663233483</v>
      </c>
      <c r="BJ11">
        <f ca="1">IFERROR(PEARSON(Summary!$L$3:$L$8,Summary!BK$3:BK$8),0)</f>
        <v>-0.87045516569518855</v>
      </c>
      <c r="BK11">
        <f ca="1">IFERROR(PEARSON(Summary!$L$3:$L$8,Summary!BL$3:BL$8),0)</f>
        <v>0.58329635445312777</v>
      </c>
      <c r="BL11">
        <f ca="1">IFERROR(PEARSON(Summary!$L$3:$L$8,Summary!BM$3:BM$8),0)</f>
        <v>0.35266838947353923</v>
      </c>
      <c r="BM11">
        <f ca="1">IFERROR(PEARSON(Summary!$L$3:$L$8,Summary!BN$3:BN$8),0)</f>
        <v>0.9991218121244051</v>
      </c>
      <c r="BN11">
        <f ca="1">IFERROR(PEARSON(Summary!$L$3:$L$8,Summary!BO$3:BO$8),0)</f>
        <v>0.61915553068957963</v>
      </c>
      <c r="BO11">
        <f ca="1">IFERROR(PEARSON(Summary!$L$3:$L$8,Summary!BP$3:BP$8),0)</f>
        <v>-0.3399482718503084</v>
      </c>
      <c r="BP11">
        <f ca="1">IFERROR(PEARSON(Summary!$L$3:$L$8,Summary!BQ$3:BQ$8),0)</f>
        <v>1.0516661695401193E-2</v>
      </c>
      <c r="BQ11">
        <f ca="1">IFERROR(PEARSON(Summary!$L$3:$L$8,Summary!BR$3:BR$8),0)</f>
        <v>5.4304533394799797E-3</v>
      </c>
      <c r="BR11">
        <f ca="1">IFERROR(PEARSON(Summary!$L$3:$L$8,Summary!BS$3:BS$8),0)</f>
        <v>0.70902626619841702</v>
      </c>
      <c r="BS11">
        <f ca="1">IFERROR(PEARSON(Summary!$L$3:$L$8,Summary!BT$3:BT$8),0)</f>
        <v>0.92071807936137584</v>
      </c>
      <c r="BT11">
        <f ca="1">IFERROR(PEARSON(Summary!$L$3:$L$8,Summary!BU$3:BU$8),0)</f>
        <v>-0.51320187245425752</v>
      </c>
      <c r="BU11">
        <f ca="1">IFERROR(PEARSON(Summary!$L$3:$L$8,Summary!BV$3:BV$8),0)</f>
        <v>-0.44633958605910684</v>
      </c>
      <c r="BV11">
        <f ca="1">IFERROR(PEARSON(Summary!$L$3:$L$8,Summary!BW$3:BW$8),0)</f>
        <v>0</v>
      </c>
      <c r="BW11">
        <f ca="1">IFERROR(PEARSON(Summary!$L$3:$L$8,Summary!BX$3:BX$8),0)</f>
        <v>-0.4463395860591069</v>
      </c>
      <c r="BX11">
        <f ca="1">IFERROR(PEARSON(Summary!$L$3:$L$8,Summary!BY$3:BY$8),0)</f>
        <v>0.61491249353256694</v>
      </c>
      <c r="BY11">
        <f ca="1">IFERROR(PEARSON(Summary!$L$3:$L$8,Summary!BZ$3:BZ$8),0)</f>
        <v>-0.92344756522304017</v>
      </c>
      <c r="BZ11">
        <f ca="1">IFERROR(PEARSON(Summary!$L$3:$L$8,Summary!CA$3:CA$8),0)</f>
        <v>-0.66619244058285321</v>
      </c>
      <c r="CA11">
        <f ca="1">IFERROR(PEARSON(Summary!$L$3:$L$8,Summary!CB$3:CB$8),0)</f>
        <v>-0.56187378643413743</v>
      </c>
    </row>
    <row r="12" spans="1:79">
      <c r="A12" s="4" t="s">
        <v>87</v>
      </c>
      <c r="B12">
        <f ca="1">IFERROR(PEARSON(Summary!$M$3:$M$8,Summary!C$3:C$8),0)</f>
        <v>0.41100221078224758</v>
      </c>
      <c r="C12">
        <f ca="1">IFERROR(PEARSON(Summary!$M$3:$M$8,Summary!D$3:D$8),0)</f>
        <v>0.41100221078224758</v>
      </c>
      <c r="D12">
        <f ca="1">IFERROR(PEARSON(Summary!$M$3:$M$8,Summary!E$3:E$8),0)</f>
        <v>0.36580217667791148</v>
      </c>
      <c r="E12">
        <f ca="1">IFERROR(PEARSON(Summary!$M$3:$M$8,Summary!F$3:F$8),0)</f>
        <v>-0.99937469355102326</v>
      </c>
      <c r="F12">
        <f ca="1">IFERROR(PEARSON(Summary!$M$3:$M$8,Summary!G$3:G$8),0)</f>
        <v>0.40439395724695609</v>
      </c>
      <c r="G12">
        <f ca="1">IFERROR(PEARSON(Summary!$M$3:$M$8,Summary!H$3:H$8),0)</f>
        <v>0.38918108299986859</v>
      </c>
      <c r="H12">
        <f ca="1">IFERROR(PEARSON(Summary!$M$3:$M$8,Summary!I$3:I$8),0)</f>
        <v>0.38261276279625822</v>
      </c>
      <c r="I12">
        <f ca="1">IFERROR(PEARSON(Summary!$M$3:$M$8,Summary!J$3:J$8),0)</f>
        <v>0.40403413196533172</v>
      </c>
      <c r="J12">
        <f ca="1">IFERROR(PEARSON(Summary!$M$3:$M$8,Summary!K$3:K$8),0)</f>
        <v>0.42796730142347467</v>
      </c>
      <c r="K12">
        <f ca="1">IFERROR(PEARSON(Summary!$M$3:$M$8,Summary!L$3:L$8),0)</f>
        <v>0.45208326151170952</v>
      </c>
      <c r="L12">
        <f ca="1">IFERROR(PEARSON(Summary!$M$3:$M$8,Summary!M$3:M$8),0)</f>
        <v>1.0000000000000002</v>
      </c>
      <c r="M12">
        <f ca="1">IFERROR(PEARSON(Summary!$M$3:$M$8,Summary!N$3:N$8),0)</f>
        <v>0.38261276279625772</v>
      </c>
      <c r="N12">
        <f ca="1">IFERROR(PEARSON(Summary!$M$3:$M$8,Summary!O$3:O$8),0)</f>
        <v>-0.60125834001561218</v>
      </c>
      <c r="O12">
        <f ca="1">IFERROR(PEARSON(Summary!$M$3:$M$8,Summary!P$3:P$8),0)</f>
        <v>-0.60125834001561196</v>
      </c>
      <c r="P12">
        <f ca="1">IFERROR(PEARSON(Summary!$M$3:$M$8,Summary!Q$3:Q$8),0)</f>
        <v>0.51848483967881487</v>
      </c>
      <c r="Q12">
        <f ca="1">IFERROR(PEARSON(Summary!$M$3:$M$8,Summary!R$3:R$8),0)</f>
        <v>0.4489361274313774</v>
      </c>
      <c r="R12">
        <f ca="1">IFERROR(PEARSON(Summary!$M$3:$M$8,Summary!S$3:S$8),0)</f>
        <v>9.1642505990104914E-2</v>
      </c>
      <c r="S12">
        <f ca="1">IFERROR(PEARSON(Summary!$M$3:$M$8,Summary!T$3:T$8),0)</f>
        <v>0.35213576862090085</v>
      </c>
      <c r="T12">
        <f ca="1">IFERROR(PEARSON(Summary!$M$3:$M$8,Summary!U$3:U$8),0)</f>
        <v>-0.48324029808949298</v>
      </c>
      <c r="U12">
        <f ca="1">IFERROR(PEARSON(Summary!$M$3:$M$8,Summary!V$3:V$8),0)</f>
        <v>9.5284746095844572E-2</v>
      </c>
      <c r="V12">
        <f ca="1">IFERROR(PEARSON(Summary!$M$3:$M$8,Summary!W$3:W$8),0)</f>
        <v>0.40554584448239794</v>
      </c>
      <c r="W12">
        <f ca="1">IFERROR(PEARSON(Summary!$M$3:$M$8,Summary!X$3:X$8),0)</f>
        <v>-0.40495507117655277</v>
      </c>
      <c r="X12">
        <f ca="1">IFERROR(PEARSON(Summary!$M$3:$M$8,Summary!Y$3:Y$8),0)</f>
        <v>-3.1378989459936217E-2</v>
      </c>
      <c r="Y12">
        <f ca="1">IFERROR(PEARSON(Summary!$M$3:$M$8,Summary!Z$3:Z$8),0)</f>
        <v>-0.21532677453012941</v>
      </c>
      <c r="Z12">
        <f ca="1">IFERROR(PEARSON(Summary!$M$3:$M$8,Summary!AA$3:AA$8),0)</f>
        <v>0</v>
      </c>
      <c r="AA12">
        <f ca="1">IFERROR(PEARSON(Summary!$M$3:$M$8,Summary!AB$3:AB$8),0)</f>
        <v>0.29244370669779218</v>
      </c>
      <c r="AB12">
        <f ca="1">IFERROR(PEARSON(Summary!$M$3:$M$8,Summary!AC$3:AC$8),0)</f>
        <v>0</v>
      </c>
      <c r="AC12">
        <f ca="1">IFERROR(PEARSON(Summary!$M$3:$M$8,Summary!AD$3:AD$8),0)</f>
        <v>-0.25279462220446686</v>
      </c>
      <c r="AD12">
        <f ca="1">IFERROR(PEARSON(Summary!$M$3:$M$8,Summary!AE$3:AE$8),0)</f>
        <v>0.28814003280058365</v>
      </c>
      <c r="AE12">
        <f ca="1">IFERROR(PEARSON(Summary!$M$3:$M$8,Summary!AF$3:AF$8),0)</f>
        <v>0</v>
      </c>
      <c r="AF12">
        <f ca="1">IFERROR(PEARSON(Summary!$M$3:$M$8,Summary!AG$3:AG$8),0)</f>
        <v>0.56832574815053682</v>
      </c>
      <c r="AG12">
        <f ca="1">IFERROR(PEARSON(Summary!$M$3:$M$8,Summary!AH$3:AH$8),0)</f>
        <v>9.5284746095844614E-2</v>
      </c>
      <c r="AH12">
        <f ca="1">IFERROR(PEARSON(Summary!$M$3:$M$8,Summary!AI$3:AI$8),0)</f>
        <v>0.41506338725136244</v>
      </c>
      <c r="AI12">
        <f ca="1">IFERROR(PEARSON(Summary!$M$3:$M$8,Summary!AJ$3:AJ$8),0)</f>
        <v>0.48709804264110246</v>
      </c>
      <c r="AJ12">
        <f ca="1">IFERROR(PEARSON(Summary!$M$3:$M$8,Summary!AK$3:AK$8),0)</f>
        <v>0</v>
      </c>
      <c r="AK12">
        <f ca="1">IFERROR(PEARSON(Summary!$M$3:$M$8,Summary!AL$3:AL$8),0)</f>
        <v>-9.5284746095844614E-2</v>
      </c>
      <c r="AL12">
        <f ca="1">IFERROR(PEARSON(Summary!$M$3:$M$8,Summary!AM$3:AM$8),0)</f>
        <v>0.53310706379959105</v>
      </c>
      <c r="AM12">
        <f ca="1">IFERROR(PEARSON(Summary!$M$3:$M$8,Summary!AN$3:AN$8),0)</f>
        <v>0.27890723503537462</v>
      </c>
      <c r="AN12">
        <f ca="1">IFERROR(PEARSON(Summary!$M$3:$M$8,Summary!AO$3:AO$8),0)</f>
        <v>0</v>
      </c>
      <c r="AO12">
        <f ca="1">IFERROR(PEARSON(Summary!$M$3:$M$8,Summary!AP$3:AP$8),0)</f>
        <v>0.20676572550575137</v>
      </c>
      <c r="AP12">
        <f ca="1">IFERROR(PEARSON(Summary!$M$3:$M$8,Summary!AQ$3:AQ$8),0)</f>
        <v>0</v>
      </c>
      <c r="AQ12">
        <f ca="1">IFERROR(PEARSON(Summary!$M$3:$M$8,Summary!AR$3:AR$8),0)</f>
        <v>-4.6887452874218673E-2</v>
      </c>
      <c r="AR12">
        <f ca="1">IFERROR(PEARSON(Summary!$M$3:$M$8,Summary!AS$3:AS$8),0)</f>
        <v>-0.54292579288591469</v>
      </c>
      <c r="AS12">
        <f ca="1">IFERROR(PEARSON(Summary!$M$3:$M$8,Summary!AT$3:AT$8),0)</f>
        <v>0</v>
      </c>
      <c r="AT12">
        <f ca="1">IFERROR(PEARSON(Summary!$M$3:$M$8,Summary!AU$3:AU$8),0)</f>
        <v>0.49677077621603755</v>
      </c>
      <c r="AU12">
        <f ca="1">IFERROR(PEARSON(Summary!$M$3:$M$8,Summary!AV$3:AV$8),0)</f>
        <v>-0.13514214125872864</v>
      </c>
      <c r="AV12">
        <f ca="1">IFERROR(PEARSON(Summary!$M$3:$M$8,Summary!AW$3:AW$8),0)</f>
        <v>-0.24777609618860771</v>
      </c>
      <c r="AW12">
        <f ca="1">IFERROR(PEARSON(Summary!$M$3:$M$8,Summary!AX$3:AX$8),0)</f>
        <v>-0.29404553340612521</v>
      </c>
      <c r="AX12">
        <f ca="1">IFERROR(PEARSON(Summary!$M$3:$M$8,Summary!AY$3:AY$8),0)</f>
        <v>0.48391030193489332</v>
      </c>
      <c r="AY12">
        <f ca="1">IFERROR(PEARSON(Summary!$M$3:$M$8,Summary!AZ$3:AZ$8),0)</f>
        <v>-0.20265637710015419</v>
      </c>
      <c r="AZ12">
        <f ca="1">IFERROR(PEARSON(Summary!$M$3:$M$8,Summary!BA$3:BA$8),0)</f>
        <v>0</v>
      </c>
      <c r="BA12">
        <f ca="1">IFERROR(PEARSON(Summary!$M$3:$M$8,Summary!BB$3:BB$8),0)</f>
        <v>-0.15261578403346818</v>
      </c>
      <c r="BB12">
        <f ca="1">IFERROR(PEARSON(Summary!$M$3:$M$8,Summary!BC$3:BC$8),0)</f>
        <v>0.12316728241397024</v>
      </c>
      <c r="BC12">
        <f ca="1">IFERROR(PEARSON(Summary!$M$3:$M$8,Summary!BD$3:BD$8),0)</f>
        <v>8.6672958242980769E-2</v>
      </c>
      <c r="BD12">
        <f ca="1">IFERROR(PEARSON(Summary!$M$3:$M$8,Summary!BE$3:BE$8),0)</f>
        <v>-0.17944714059118369</v>
      </c>
      <c r="BE12">
        <f ca="1">IFERROR(PEARSON(Summary!$M$3:$M$8,Summary!BF$3:BF$8),0)</f>
        <v>-0.15868365933798279</v>
      </c>
      <c r="BF12">
        <f ca="1">IFERROR(PEARSON(Summary!$M$3:$M$8,Summary!BG$3:BG$8),0)</f>
        <v>6.4615987450713744E-2</v>
      </c>
      <c r="BG12">
        <f ca="1">IFERROR(PEARSON(Summary!$M$3:$M$8,Summary!BH$3:BH$8),0)</f>
        <v>0.40492519694459839</v>
      </c>
      <c r="BH12">
        <f ca="1">IFERROR(PEARSON(Summary!$M$3:$M$8,Summary!BI$3:BI$8),0)</f>
        <v>-0.34403674511919419</v>
      </c>
      <c r="BI12">
        <f ca="1">IFERROR(PEARSON(Summary!$M$3:$M$8,Summary!BJ$3:BJ$8),0)</f>
        <v>-0.88412708680474461</v>
      </c>
      <c r="BJ12">
        <f ca="1">IFERROR(PEARSON(Summary!$M$3:$M$8,Summary!BK$3:BK$8),0)</f>
        <v>-4.3227346052292316E-2</v>
      </c>
      <c r="BK12">
        <f ca="1">IFERROR(PEARSON(Summary!$M$3:$M$8,Summary!BL$3:BL$8),0)</f>
        <v>0.46904997943957399</v>
      </c>
      <c r="BL12">
        <f ca="1">IFERROR(PEARSON(Summary!$M$3:$M$8,Summary!BM$3:BM$8),0)</f>
        <v>-5.6188338804722682E-2</v>
      </c>
      <c r="BM12">
        <f ca="1">IFERROR(PEARSON(Summary!$M$3:$M$8,Summary!BN$3:BN$8),0)</f>
        <v>0.41880543624481892</v>
      </c>
      <c r="BN12">
        <f ca="1">IFERROR(PEARSON(Summary!$M$3:$M$8,Summary!BO$3:BO$8),0)</f>
        <v>0.47854561554567837</v>
      </c>
      <c r="BO12">
        <f ca="1">IFERROR(PEARSON(Summary!$M$3:$M$8,Summary!BP$3:BP$8),0)</f>
        <v>-0.20015916253557467</v>
      </c>
      <c r="BP12">
        <f ca="1">IFERROR(PEARSON(Summary!$M$3:$M$8,Summary!BQ$3:BQ$8),0)</f>
        <v>0.12316728241397024</v>
      </c>
      <c r="BQ12">
        <f ca="1">IFERROR(PEARSON(Summary!$M$3:$M$8,Summary!BR$3:BR$8),0)</f>
        <v>0.13421300326822988</v>
      </c>
      <c r="BR12">
        <f ca="1">IFERROR(PEARSON(Summary!$M$3:$M$8,Summary!BS$3:BS$8),0)</f>
        <v>0.15762785581917524</v>
      </c>
      <c r="BS12">
        <f ca="1">IFERROR(PEARSON(Summary!$M$3:$M$8,Summary!BT$3:BT$8),0)</f>
        <v>0.28293061119451318</v>
      </c>
      <c r="BT12">
        <f ca="1">IFERROR(PEARSON(Summary!$M$3:$M$8,Summary!BU$3:BU$8),0)</f>
        <v>0.36580217667791148</v>
      </c>
      <c r="BU12">
        <f ca="1">IFERROR(PEARSON(Summary!$M$3:$M$8,Summary!BV$3:BV$8),0)</f>
        <v>-0.99937469355102293</v>
      </c>
      <c r="BV12">
        <f ca="1">IFERROR(PEARSON(Summary!$M$3:$M$8,Summary!BW$3:BW$8),0)</f>
        <v>0</v>
      </c>
      <c r="BW12">
        <f ca="1">IFERROR(PEARSON(Summary!$M$3:$M$8,Summary!BX$3:BX$8),0)</f>
        <v>-0.99937469355102326</v>
      </c>
      <c r="BX12">
        <f ca="1">IFERROR(PEARSON(Summary!$M$3:$M$8,Summary!BY$3:BY$8),0)</f>
        <v>-0.36615944386453414</v>
      </c>
      <c r="BY12">
        <f ca="1">IFERROR(PEARSON(Summary!$M$3:$M$8,Summary!BZ$3:BZ$8),0)</f>
        <v>-0.31708084797779995</v>
      </c>
      <c r="BZ12">
        <f ca="1">IFERROR(PEARSON(Summary!$M$3:$M$8,Summary!CA$3:CA$8),0)</f>
        <v>6.2203641106161809E-4</v>
      </c>
      <c r="CA12">
        <f ca="1">IFERROR(PEARSON(Summary!$M$3:$M$8,Summary!CB$3:CB$8),0)</f>
        <v>0.23273021640267441</v>
      </c>
    </row>
    <row r="13" spans="1:79">
      <c r="A13" s="4" t="s">
        <v>88</v>
      </c>
      <c r="B13">
        <f ca="1">IFERROR(PEARSON(Summary!$N$3:$N$8,Summary!C$3:C$8),0)</f>
        <v>-0.61029047821070925</v>
      </c>
      <c r="C13">
        <f ca="1">IFERROR(PEARSON(Summary!$N$3:$N$8,Summary!D$3:D$8),0)</f>
        <v>-0.61029047821070925</v>
      </c>
      <c r="D13">
        <f ca="1">IFERROR(PEARSON(Summary!$N$3:$N$8,Summary!E$3:E$8),0)</f>
        <v>-0.6421004015296784</v>
      </c>
      <c r="E13">
        <f ca="1">IFERROR(PEARSON(Summary!$N$3:$N$8,Summary!F$3:F$8),0)</f>
        <v>-0.3728359560861631</v>
      </c>
      <c r="F13">
        <f ca="1">IFERROR(PEARSON(Summary!$N$3:$N$8,Summary!G$3:G$8),0)</f>
        <v>-0.61600640219301173</v>
      </c>
      <c r="G13">
        <f ca="1">IFERROR(PEARSON(Summary!$N$3:$N$8,Summary!H$3:H$8),0)</f>
        <v>-0.62721047615700831</v>
      </c>
      <c r="H13">
        <f ca="1">IFERROR(PEARSON(Summary!$N$3:$N$8,Summary!I$3:I$8),0)</f>
        <v>1.0000000000000002</v>
      </c>
      <c r="I13">
        <f ca="1">IFERROR(PEARSON(Summary!$N$3:$N$8,Summary!J$3:J$8),0)</f>
        <v>-0.61619285326636297</v>
      </c>
      <c r="J13">
        <f ca="1">IFERROR(PEARSON(Summary!$N$3:$N$8,Summary!K$3:K$8),0)</f>
        <v>-0.60248714049624885</v>
      </c>
      <c r="K13">
        <f ca="1">IFERROR(PEARSON(Summary!$N$3:$N$8,Summary!L$3:L$8),0)</f>
        <v>0.97780585078010651</v>
      </c>
      <c r="L13">
        <f ca="1">IFERROR(PEARSON(Summary!$N$3:$N$8,Summary!M$3:M$8),0)</f>
        <v>0.38261276279625772</v>
      </c>
      <c r="M13">
        <f ca="1">IFERROR(PEARSON(Summary!$N$3:$N$8,Summary!N$3:N$8),0)</f>
        <v>1.0000000000000002</v>
      </c>
      <c r="N13">
        <f ca="1">IFERROR(PEARSON(Summary!$N$3:$N$8,Summary!O$3:O$8),0)</f>
        <v>0.11272827220583816</v>
      </c>
      <c r="O13">
        <f ca="1">IFERROR(PEARSON(Summary!$N$3:$N$8,Summary!P$3:P$8),0)</f>
        <v>0.11272827220583811</v>
      </c>
      <c r="P13">
        <f ca="1">IFERROR(PEARSON(Summary!$N$3:$N$8,Summary!Q$3:Q$8),0)</f>
        <v>-0.33746156414052347</v>
      </c>
      <c r="Q13">
        <f ca="1">IFERROR(PEARSON(Summary!$N$3:$N$8,Summary!R$3:R$8),0)</f>
        <v>-0.54862712666216529</v>
      </c>
      <c r="R13">
        <f ca="1">IFERROR(PEARSON(Summary!$N$3:$N$8,Summary!S$3:S$8),0)</f>
        <v>-0.88178041759325043</v>
      </c>
      <c r="S13">
        <f ca="1">IFERROR(PEARSON(Summary!$N$3:$N$8,Summary!T$3:T$8),0)</f>
        <v>-0.62246807281012706</v>
      </c>
      <c r="T13">
        <f ca="1">IFERROR(PEARSON(Summary!$N$3:$N$8,Summary!U$3:U$8),0)</f>
        <v>0.51008061983953124</v>
      </c>
      <c r="U13">
        <f ca="1">IFERROR(PEARSON(Summary!$N$3:$N$8,Summary!V$3:V$8),0)</f>
        <v>0.63508918064609321</v>
      </c>
      <c r="V13">
        <f ca="1">IFERROR(PEARSON(Summary!$N$3:$N$8,Summary!W$3:W$8),0)</f>
        <v>-0.25002918199761581</v>
      </c>
      <c r="W13">
        <f ca="1">IFERROR(PEARSON(Summary!$N$3:$N$8,Summary!X$3:X$8),0)</f>
        <v>0.68401309640860197</v>
      </c>
      <c r="X13">
        <f ca="1">IFERROR(PEARSON(Summary!$N$3:$N$8,Summary!Y$3:Y$8),0)</f>
        <v>0.29414363359694184</v>
      </c>
      <c r="Y13">
        <f ca="1">IFERROR(PEARSON(Summary!$N$3:$N$8,Summary!Z$3:Z$8),0)</f>
        <v>0.67220818314520092</v>
      </c>
      <c r="Z13">
        <f ca="1">IFERROR(PEARSON(Summary!$N$3:$N$8,Summary!AA$3:AA$8),0)</f>
        <v>0</v>
      </c>
      <c r="AA13">
        <f ca="1">IFERROR(PEARSON(Summary!$N$3:$N$8,Summary!AB$3:AB$8),0)</f>
        <v>0.88833033801023897</v>
      </c>
      <c r="AB13">
        <f ca="1">IFERROR(PEARSON(Summary!$N$3:$N$8,Summary!AC$3:AC$8),0)</f>
        <v>0</v>
      </c>
      <c r="AC13">
        <f ca="1">IFERROR(PEARSON(Summary!$N$3:$N$8,Summary!AD$3:AD$8),0)</f>
        <v>0.6634771685605162</v>
      </c>
      <c r="AD13">
        <f ca="1">IFERROR(PEARSON(Summary!$N$3:$N$8,Summary!AE$3:AE$8),0)</f>
        <v>-5.0241405908999703E-3</v>
      </c>
      <c r="AE13">
        <f ca="1">IFERROR(PEARSON(Summary!$N$3:$N$8,Summary!AF$3:AF$8),0)</f>
        <v>0</v>
      </c>
      <c r="AF13">
        <f ca="1">IFERROR(PEARSON(Summary!$N$3:$N$8,Summary!AG$3:AG$8),0)</f>
        <v>-0.45291047712337396</v>
      </c>
      <c r="AG13">
        <f ca="1">IFERROR(PEARSON(Summary!$N$3:$N$8,Summary!AH$3:AH$8),0)</f>
        <v>0.6350891806460931</v>
      </c>
      <c r="AH13">
        <f ca="1">IFERROR(PEARSON(Summary!$N$3:$N$8,Summary!AI$3:AI$8),0)</f>
        <v>-0.57939522289921364</v>
      </c>
      <c r="AI13">
        <f ca="1">IFERROR(PEARSON(Summary!$N$3:$N$8,Summary!AJ$3:AJ$8),0)</f>
        <v>0.5137920584196447</v>
      </c>
      <c r="AJ13">
        <f ca="1">IFERROR(PEARSON(Summary!$N$3:$N$8,Summary!AK$3:AK$8),0)</f>
        <v>0</v>
      </c>
      <c r="AK13">
        <f ca="1">IFERROR(PEARSON(Summary!$N$3:$N$8,Summary!AL$3:AL$8),0)</f>
        <v>-0.6350891806460931</v>
      </c>
      <c r="AL13">
        <f ca="1">IFERROR(PEARSON(Summary!$N$3:$N$8,Summary!AM$3:AM$8),0)</f>
        <v>-0.25682300976162437</v>
      </c>
      <c r="AM13">
        <f ca="1">IFERROR(PEARSON(Summary!$N$3:$N$8,Summary!AN$3:AN$8),0)</f>
        <v>-0.65536603202381094</v>
      </c>
      <c r="AN13">
        <f ca="1">IFERROR(PEARSON(Summary!$N$3:$N$8,Summary!AO$3:AO$8),0)</f>
        <v>0</v>
      </c>
      <c r="AO13">
        <f ca="1">IFERROR(PEARSON(Summary!$N$3:$N$8,Summary!AP$3:AP$8),0)</f>
        <v>-0.55891981020638326</v>
      </c>
      <c r="AP13">
        <f ca="1">IFERROR(PEARSON(Summary!$N$3:$N$8,Summary!AQ$3:AQ$8),0)</f>
        <v>0</v>
      </c>
      <c r="AQ13">
        <f ca="1">IFERROR(PEARSON(Summary!$N$3:$N$8,Summary!AR$3:AR$8),0)</f>
        <v>-0.83580623105553931</v>
      </c>
      <c r="AR13">
        <f ca="1">IFERROR(PEARSON(Summary!$N$3:$N$8,Summary!AS$3:AS$8),0)</f>
        <v>1.808209424152081E-2</v>
      </c>
      <c r="AS13">
        <f ca="1">IFERROR(PEARSON(Summary!$N$3:$N$8,Summary!AT$3:AT$8),0)</f>
        <v>0</v>
      </c>
      <c r="AT13">
        <f ca="1">IFERROR(PEARSON(Summary!$N$3:$N$8,Summary!AU$3:AU$8),0)</f>
        <v>-0.49224389129950091</v>
      </c>
      <c r="AU13">
        <f ca="1">IFERROR(PEARSON(Summary!$N$3:$N$8,Summary!AV$3:AV$8),0)</f>
        <v>-0.88160944161865828</v>
      </c>
      <c r="AV13">
        <f ca="1">IFERROR(PEARSON(Summary!$N$3:$N$8,Summary!AW$3:AW$8),0)</f>
        <v>-0.89191032689516181</v>
      </c>
      <c r="AW13">
        <f ca="1">IFERROR(PEARSON(Summary!$N$3:$N$8,Summary!AX$3:AX$8),0)</f>
        <v>-0.85637019172082041</v>
      </c>
      <c r="AX13">
        <f ca="1">IFERROR(PEARSON(Summary!$N$3:$N$8,Summary!AY$3:AY$8),0)</f>
        <v>0.56350767059653983</v>
      </c>
      <c r="AY13">
        <f ca="1">IFERROR(PEARSON(Summary!$N$3:$N$8,Summary!AZ$3:AZ$8),0)</f>
        <v>-0.98225448811648397</v>
      </c>
      <c r="AZ13">
        <f ca="1">IFERROR(PEARSON(Summary!$N$3:$N$8,Summary!BA$3:BA$8),0)</f>
        <v>0</v>
      </c>
      <c r="BA13">
        <f ca="1">IFERROR(PEARSON(Summary!$N$3:$N$8,Summary!BB$3:BB$8),0)</f>
        <v>0.85452549333941319</v>
      </c>
      <c r="BB13">
        <f ca="1">IFERROR(PEARSON(Summary!$N$3:$N$8,Summary!BC$3:BC$8),0)</f>
        <v>0.1950925505960649</v>
      </c>
      <c r="BC13">
        <f ca="1">IFERROR(PEARSON(Summary!$N$3:$N$8,Summary!BD$3:BD$8),0)</f>
        <v>0.13996550589312676</v>
      </c>
      <c r="BD13">
        <f ca="1">IFERROR(PEARSON(Summary!$N$3:$N$8,Summary!BE$3:BE$8),0)</f>
        <v>0.39993605916808472</v>
      </c>
      <c r="BE13">
        <f ca="1">IFERROR(PEARSON(Summary!$N$3:$N$8,Summary!BF$3:BF$8),0)</f>
        <v>0.37512620266192453</v>
      </c>
      <c r="BF13">
        <f ca="1">IFERROR(PEARSON(Summary!$N$3:$N$8,Summary!BG$3:BG$8),0)</f>
        <v>0.92680073204947822</v>
      </c>
      <c r="BG13">
        <f ca="1">IFERROR(PEARSON(Summary!$N$3:$N$8,Summary!BH$3:BH$8),0)</f>
        <v>0.97995078274133385</v>
      </c>
      <c r="BH13">
        <f ca="1">IFERROR(PEARSON(Summary!$N$3:$N$8,Summary!BI$3:BI$8),0)</f>
        <v>0.37565984903875144</v>
      </c>
      <c r="BI13">
        <f ca="1">IFERROR(PEARSON(Summary!$N$3:$N$8,Summary!BJ$3:BJ$8),0)</f>
        <v>-0.98737419020007278</v>
      </c>
      <c r="BJ13">
        <f ca="1">IFERROR(PEARSON(Summary!$N$3:$N$8,Summary!BK$3:BK$8),0)</f>
        <v>-0.82146009162866274</v>
      </c>
      <c r="BK13">
        <f ca="1">IFERROR(PEARSON(Summary!$N$3:$N$8,Summary!BL$3:BL$8),0)</f>
        <v>0.43696220633714034</v>
      </c>
      <c r="BL13">
        <f ca="1">IFERROR(PEARSON(Summary!$N$3:$N$8,Summary!BM$3:BM$8),0)</f>
        <v>0.18771193928596536</v>
      </c>
      <c r="BM13">
        <f ca="1">IFERROR(PEARSON(Summary!$N$3:$N$8,Summary!BN$3:BN$8),0)</f>
        <v>0.97897888281768053</v>
      </c>
      <c r="BN13">
        <f ca="1">IFERROR(PEARSON(Summary!$N$3:$N$8,Summary!BO$3:BO$8),0)</f>
        <v>0.44406269355286149</v>
      </c>
      <c r="BO13">
        <f ca="1">IFERROR(PEARSON(Summary!$N$3:$N$8,Summary!BP$3:BP$8),0)</f>
        <v>-0.51044383451888453</v>
      </c>
      <c r="BP13">
        <f ca="1">IFERROR(PEARSON(Summary!$N$3:$N$8,Summary!BQ$3:BQ$8),0)</f>
        <v>0.1950925505960649</v>
      </c>
      <c r="BQ13">
        <f ca="1">IFERROR(PEARSON(Summary!$N$3:$N$8,Summary!BR$3:BR$8),0)</f>
        <v>0.17965559712612805</v>
      </c>
      <c r="BR13">
        <f ca="1">IFERROR(PEARSON(Summary!$N$3:$N$8,Summary!BS$3:BS$8),0)</f>
        <v>0.7224492278039264</v>
      </c>
      <c r="BS13">
        <f ca="1">IFERROR(PEARSON(Summary!$N$3:$N$8,Summary!BT$3:BT$8),0)</f>
        <v>0.98097233504066739</v>
      </c>
      <c r="BT13">
        <f ca="1">IFERROR(PEARSON(Summary!$N$3:$N$8,Summary!BU$3:BU$8),0)</f>
        <v>-0.64210040152967829</v>
      </c>
      <c r="BU13">
        <f ca="1">IFERROR(PEARSON(Summary!$N$3:$N$8,Summary!BV$3:BV$8),0)</f>
        <v>-0.37283595608616293</v>
      </c>
      <c r="BV13">
        <f ca="1">IFERROR(PEARSON(Summary!$N$3:$N$8,Summary!BW$3:BW$8),0)</f>
        <v>0</v>
      </c>
      <c r="BW13">
        <f ca="1">IFERROR(PEARSON(Summary!$N$3:$N$8,Summary!BX$3:BX$8),0)</f>
        <v>-0.3728359560861631</v>
      </c>
      <c r="BX13">
        <f ca="1">IFERROR(PEARSON(Summary!$N$3:$N$8,Summary!BY$3:BY$8),0)</f>
        <v>0.70945273322293256</v>
      </c>
      <c r="BY13">
        <f ca="1">IFERROR(PEARSON(Summary!$N$3:$N$8,Summary!BZ$3:BZ$8),0)</f>
        <v>-0.85338240609563332</v>
      </c>
      <c r="BZ13">
        <f ca="1">IFERROR(PEARSON(Summary!$N$3:$N$8,Summary!CA$3:CA$8),0)</f>
        <v>-0.80415871632493519</v>
      </c>
      <c r="CA13">
        <f ca="1">IFERROR(PEARSON(Summary!$N$3:$N$8,Summary!CB$3:CB$8),0)</f>
        <v>-0.47903281911936368</v>
      </c>
    </row>
    <row r="14" spans="1:79">
      <c r="A14" s="4" t="s">
        <v>19</v>
      </c>
      <c r="B14">
        <f ca="1">IFERROR(PEARSON(Summary!$O$3:$O$8,Summary!C$3:C$8),0)</f>
        <v>-0.6019282005375628</v>
      </c>
      <c r="C14">
        <f ca="1">IFERROR(PEARSON(Summary!$O$3:$O$8,Summary!D$3:D$8),0)</f>
        <v>-0.6019282005375628</v>
      </c>
      <c r="D14">
        <f ca="1">IFERROR(PEARSON(Summary!$O$3:$O$8,Summary!E$3:E$8),0)</f>
        <v>-0.54078367201007638</v>
      </c>
      <c r="E14">
        <f ca="1">IFERROR(PEARSON(Summary!$O$3:$O$8,Summary!F$3:F$8),0)</f>
        <v>0.59731402517100418</v>
      </c>
      <c r="F14">
        <f ca="1">IFERROR(PEARSON(Summary!$O$3:$O$8,Summary!G$3:G$8),0)</f>
        <v>-0.59015777549339243</v>
      </c>
      <c r="G14">
        <f ca="1">IFERROR(PEARSON(Summary!$O$3:$O$8,Summary!H$3:H$8),0)</f>
        <v>-0.56899215820359716</v>
      </c>
      <c r="H14">
        <f ca="1">IFERROR(PEARSON(Summary!$O$3:$O$8,Summary!I$3:I$8),0)</f>
        <v>0.1127282722058378</v>
      </c>
      <c r="I14">
        <f ca="1">IFERROR(PEARSON(Summary!$O$3:$O$8,Summary!J$3:J$8),0)</f>
        <v>-0.58985672397595612</v>
      </c>
      <c r="J14">
        <f ca="1">IFERROR(PEARSON(Summary!$O$3:$O$8,Summary!K$3:K$8),0)</f>
        <v>-0.61417574562480837</v>
      </c>
      <c r="K14">
        <f ca="1">IFERROR(PEARSON(Summary!$O$3:$O$8,Summary!L$3:L$8),0)</f>
        <v>-3.4033648300934041E-2</v>
      </c>
      <c r="L14">
        <f ca="1">IFERROR(PEARSON(Summary!$O$3:$O$8,Summary!M$3:M$8),0)</f>
        <v>-0.60125834001561218</v>
      </c>
      <c r="M14">
        <f ca="1">IFERROR(PEARSON(Summary!$O$3:$O$8,Summary!N$3:N$8),0)</f>
        <v>0.11272827220583816</v>
      </c>
      <c r="N14">
        <f ca="1">IFERROR(PEARSON(Summary!$O$3:$O$8,Summary!O$3:O$8),0)</f>
        <v>1.0000000000000002</v>
      </c>
      <c r="O14">
        <f ca="1">IFERROR(PEARSON(Summary!$O$3:$O$8,Summary!P$3:P$8),0)</f>
        <v>0.99999999999999978</v>
      </c>
      <c r="P14">
        <f ca="1">IFERROR(PEARSON(Summary!$O$3:$O$8,Summary!Q$3:Q$8),0)</f>
        <v>-0.28400398995816301</v>
      </c>
      <c r="Q14">
        <f ca="1">IFERROR(PEARSON(Summary!$O$3:$O$8,Summary!R$3:R$8),0)</f>
        <v>-0.71712390004868731</v>
      </c>
      <c r="R14">
        <f ca="1">IFERROR(PEARSON(Summary!$O$3:$O$8,Summary!S$3:S$8),0)</f>
        <v>-0.4651302048943658</v>
      </c>
      <c r="S14">
        <f ca="1">IFERROR(PEARSON(Summary!$O$3:$O$8,Summary!T$3:T$8),0)</f>
        <v>-0.5502775466603288</v>
      </c>
      <c r="T14">
        <f ca="1">IFERROR(PEARSON(Summary!$O$3:$O$8,Summary!U$3:U$8),0)</f>
        <v>0.77703823433881192</v>
      </c>
      <c r="U14">
        <f ca="1">IFERROR(PEARSON(Summary!$O$3:$O$8,Summary!V$3:V$8),0)</f>
        <v>-0.19999999999999996</v>
      </c>
      <c r="V14">
        <f ca="1">IFERROR(PEARSON(Summary!$O$3:$O$8,Summary!W$3:W$8),0)</f>
        <v>-5.8452958874178819E-2</v>
      </c>
      <c r="W14">
        <f ca="1">IFERROR(PEARSON(Summary!$O$3:$O$8,Summary!X$3:X$8),0)</f>
        <v>0.62288794518060964</v>
      </c>
      <c r="X14">
        <f ca="1">IFERROR(PEARSON(Summary!$O$3:$O$8,Summary!Y$3:Y$8),0)</f>
        <v>-4.1898090815696521E-4</v>
      </c>
      <c r="Y14">
        <f ca="1">IFERROR(PEARSON(Summary!$O$3:$O$8,Summary!Z$3:Z$8),0)</f>
        <v>0.31794534334214142</v>
      </c>
      <c r="Z14">
        <f ca="1">IFERROR(PEARSON(Summary!$O$3:$O$8,Summary!AA$3:AA$8),0)</f>
        <v>0</v>
      </c>
      <c r="AA14">
        <f ca="1">IFERROR(PEARSON(Summary!$O$3:$O$8,Summary!AB$3:AB$8),0)</f>
        <v>3.4872961350404297E-2</v>
      </c>
      <c r="AB14">
        <f ca="1">IFERROR(PEARSON(Summary!$O$3:$O$8,Summary!AC$3:AC$8),0)</f>
        <v>0</v>
      </c>
      <c r="AC14">
        <f ca="1">IFERROR(PEARSON(Summary!$O$3:$O$8,Summary!AD$3:AD$8),0)</f>
        <v>0.38126304933994254</v>
      </c>
      <c r="AD14">
        <f ca="1">IFERROR(PEARSON(Summary!$O$3:$O$8,Summary!AE$3:AE$8),0)</f>
        <v>0.36516334916444754</v>
      </c>
      <c r="AE14">
        <f ca="1">IFERROR(PEARSON(Summary!$O$3:$O$8,Summary!AF$3:AF$8),0)</f>
        <v>0</v>
      </c>
      <c r="AF14">
        <f ca="1">IFERROR(PEARSON(Summary!$O$3:$O$8,Summary!AG$3:AG$8),0)</f>
        <v>-0.45493383351615546</v>
      </c>
      <c r="AG14">
        <f ca="1">IFERROR(PEARSON(Summary!$O$3:$O$8,Summary!AH$3:AH$8),0)</f>
        <v>-0.19999999999999996</v>
      </c>
      <c r="AH14">
        <f ca="1">IFERROR(PEARSON(Summary!$O$3:$O$8,Summary!AI$3:AI$8),0)</f>
        <v>-0.65842692195922037</v>
      </c>
      <c r="AI14">
        <f ca="1">IFERROR(PEARSON(Summary!$O$3:$O$8,Summary!AJ$3:AJ$8),0)</f>
        <v>-0.22520334921803342</v>
      </c>
      <c r="AJ14">
        <f ca="1">IFERROR(PEARSON(Summary!$O$3:$O$8,Summary!AK$3:AK$8),0)</f>
        <v>0</v>
      </c>
      <c r="AK14">
        <f ca="1">IFERROR(PEARSON(Summary!$O$3:$O$8,Summary!AL$3:AL$8),0)</f>
        <v>0.19999999999999998</v>
      </c>
      <c r="AL14">
        <f ca="1">IFERROR(PEARSON(Summary!$O$3:$O$8,Summary!AM$3:AM$8),0)</f>
        <v>-0.29613762259637394</v>
      </c>
      <c r="AM14">
        <f ca="1">IFERROR(PEARSON(Summary!$O$3:$O$8,Summary!AN$3:AN$8),0)</f>
        <v>-0.42552015999376902</v>
      </c>
      <c r="AN14">
        <f ca="1">IFERROR(PEARSON(Summary!$O$3:$O$8,Summary!AO$3:AO$8),0)</f>
        <v>0</v>
      </c>
      <c r="AO14">
        <f ca="1">IFERROR(PEARSON(Summary!$O$3:$O$8,Summary!AP$3:AP$8),0)</f>
        <v>-0.27820292695476773</v>
      </c>
      <c r="AP14">
        <f ca="1">IFERROR(PEARSON(Summary!$O$3:$O$8,Summary!AQ$3:AQ$8),0)</f>
        <v>0</v>
      </c>
      <c r="AQ14">
        <f ca="1">IFERROR(PEARSON(Summary!$O$3:$O$8,Summary!AR$3:AR$8),0)</f>
        <v>-0.20674169016042879</v>
      </c>
      <c r="AR14">
        <f ca="1">IFERROR(PEARSON(Summary!$O$3:$O$8,Summary!AS$3:AS$8),0)</f>
        <v>0.33908402139924265</v>
      </c>
      <c r="AS14">
        <f ca="1">IFERROR(PEARSON(Summary!$O$3:$O$8,Summary!AT$3:AT$8),0)</f>
        <v>0</v>
      </c>
      <c r="AT14">
        <f ca="1">IFERROR(PEARSON(Summary!$O$3:$O$8,Summary!AU$3:AU$8),0)</f>
        <v>-0.80083748526643139</v>
      </c>
      <c r="AU14">
        <f ca="1">IFERROR(PEARSON(Summary!$O$3:$O$8,Summary!AV$3:AV$8),0)</f>
        <v>-0.27647964222770582</v>
      </c>
      <c r="AV14">
        <f ca="1">IFERROR(PEARSON(Summary!$O$3:$O$8,Summary!AW$3:AW$8),0)</f>
        <v>-0.10651331815369776</v>
      </c>
      <c r="AW14">
        <f ca="1">IFERROR(PEARSON(Summary!$O$3:$O$8,Summary!AX$3:AX$8),0)</f>
        <v>-5.7582645909978504E-2</v>
      </c>
      <c r="AX14">
        <f ca="1">IFERROR(PEARSON(Summary!$O$3:$O$8,Summary!AY$3:AY$8),0)</f>
        <v>-0.21717763083965097</v>
      </c>
      <c r="AY14">
        <f ca="1">IFERROR(PEARSON(Summary!$O$3:$O$8,Summary!AZ$3:AZ$8),0)</f>
        <v>-0.23995629312300021</v>
      </c>
      <c r="AZ14">
        <f ca="1">IFERROR(PEARSON(Summary!$O$3:$O$8,Summary!BA$3:BA$8),0)</f>
        <v>0</v>
      </c>
      <c r="BA14">
        <f ca="1">IFERROR(PEARSON(Summary!$O$3:$O$8,Summary!BB$3:BB$8),0)</f>
        <v>0.45421458731972592</v>
      </c>
      <c r="BB14">
        <f ca="1">IFERROR(PEARSON(Summary!$O$3:$O$8,Summary!BC$3:BC$8),0)</f>
        <v>0.316227766016838</v>
      </c>
      <c r="BC14">
        <f ca="1">IFERROR(PEARSON(Summary!$O$3:$O$8,Summary!BD$3:BD$8),0)</f>
        <v>0.20701966780270639</v>
      </c>
      <c r="BD14">
        <f ca="1">IFERROR(PEARSON(Summary!$O$3:$O$8,Summary!BE$3:BE$8),0)</f>
        <v>8.8782268045399904E-2</v>
      </c>
      <c r="BE14">
        <f ca="1">IFERROR(PEARSON(Summary!$O$3:$O$8,Summary!BF$3:BF$8),0)</f>
        <v>1.6963778593599356E-2</v>
      </c>
      <c r="BF14">
        <f ca="1">IFERROR(PEARSON(Summary!$O$3:$O$8,Summary!BG$3:BG$8),0)</f>
        <v>0.22485495393558019</v>
      </c>
      <c r="BG14">
        <f ca="1">IFERROR(PEARSON(Summary!$O$3:$O$8,Summary!BH$3:BH$8),0)</f>
        <v>2.8506918278428943E-4</v>
      </c>
      <c r="BH14">
        <f ca="1">IFERROR(PEARSON(Summary!$O$3:$O$8,Summary!BI$3:BI$8),0)</f>
        <v>0</v>
      </c>
      <c r="BI14">
        <f ca="1">IFERROR(PEARSON(Summary!$O$3:$O$8,Summary!BJ$3:BJ$8),0)</f>
        <v>0</v>
      </c>
      <c r="BJ14">
        <f ca="1">IFERROR(PEARSON(Summary!$O$3:$O$8,Summary!BK$3:BK$8),0)</f>
        <v>-0.13591277661029064</v>
      </c>
      <c r="BK14">
        <f ca="1">IFERROR(PEARSON(Summary!$O$3:$O$8,Summary!BL$3:BL$8),0)</f>
        <v>-0.20000000000000004</v>
      </c>
      <c r="BL14">
        <f ca="1">IFERROR(PEARSON(Summary!$O$3:$O$8,Summary!BM$3:BM$8),0)</f>
        <v>-0.17133069613002547</v>
      </c>
      <c r="BM14">
        <f ca="1">IFERROR(PEARSON(Summary!$O$3:$O$8,Summary!BN$3:BN$8),0)</f>
        <v>0</v>
      </c>
      <c r="BN14">
        <f ca="1">IFERROR(PEARSON(Summary!$O$3:$O$8,Summary!BO$3:BO$8),0)</f>
        <v>-0.46357341899140697</v>
      </c>
      <c r="BO14">
        <f ca="1">IFERROR(PEARSON(Summary!$O$3:$O$8,Summary!BP$3:BP$8),0)</f>
        <v>-0.30571479921904066</v>
      </c>
      <c r="BP14">
        <f ca="1">IFERROR(PEARSON(Summary!$O$3:$O$8,Summary!BQ$3:BQ$8),0)</f>
        <v>0.316227766016838</v>
      </c>
      <c r="BQ14">
        <f ca="1">IFERROR(PEARSON(Summary!$O$3:$O$8,Summary!BR$3:BR$8),0)</f>
        <v>0.19089358928691111</v>
      </c>
      <c r="BR14">
        <f ca="1">IFERROR(PEARSON(Summary!$O$3:$O$8,Summary!BS$3:BS$8),0)</f>
        <v>-0.23179321466001812</v>
      </c>
      <c r="BS14">
        <f ca="1">IFERROR(PEARSON(Summary!$O$3:$O$8,Summary!BT$3:BT$8),0)</f>
        <v>0.21925296048640114</v>
      </c>
      <c r="BT14">
        <f ca="1">IFERROR(PEARSON(Summary!$O$3:$O$8,Summary!BU$3:BU$8),0)</f>
        <v>-0.54078367201007627</v>
      </c>
      <c r="BU14">
        <f ca="1">IFERROR(PEARSON(Summary!$O$3:$O$8,Summary!BV$3:BV$8),0)</f>
        <v>0.59731402517100463</v>
      </c>
      <c r="BV14">
        <f ca="1">IFERROR(PEARSON(Summary!$O$3:$O$8,Summary!BW$3:BW$8),0)</f>
        <v>0</v>
      </c>
      <c r="BW14">
        <f ca="1">IFERROR(PEARSON(Summary!$O$3:$O$8,Summary!BX$3:BX$8),0)</f>
        <v>0.59731402517100418</v>
      </c>
      <c r="BX14">
        <f ca="1">IFERROR(PEARSON(Summary!$O$3:$O$8,Summary!BY$3:BY$8),0)</f>
        <v>0.55710723373760229</v>
      </c>
      <c r="BY14">
        <f ca="1">IFERROR(PEARSON(Summary!$O$3:$O$8,Summary!BZ$3:BZ$8),0)</f>
        <v>-2.0069039065013637E-2</v>
      </c>
      <c r="BZ14">
        <f ca="1">IFERROR(PEARSON(Summary!$O$3:$O$8,Summary!CA$3:CA$8),0)</f>
        <v>-0.47666015136886442</v>
      </c>
      <c r="CA14">
        <f ca="1">IFERROR(PEARSON(Summary!$O$3:$O$8,Summary!CB$3:CB$8),0)</f>
        <v>-0.23472165409112034</v>
      </c>
    </row>
    <row r="15" spans="1:79">
      <c r="A15" s="4" t="s">
        <v>21</v>
      </c>
      <c r="B15">
        <f ca="1">IFERROR(PEARSON(Summary!$P$3:$P$8,Summary!C$3:C$8),0)</f>
        <v>-0.6019282005375628</v>
      </c>
      <c r="C15">
        <f ca="1">IFERROR(PEARSON(Summary!$P$3:$P$8,Summary!D$3:D$8),0)</f>
        <v>-0.6019282005375628</v>
      </c>
      <c r="D15">
        <f ca="1">IFERROR(PEARSON(Summary!$P$3:$P$8,Summary!E$3:E$8),0)</f>
        <v>-0.54078367201007627</v>
      </c>
      <c r="E15">
        <f ca="1">IFERROR(PEARSON(Summary!$P$3:$P$8,Summary!F$3:F$8),0)</f>
        <v>0.59731402517100396</v>
      </c>
      <c r="F15">
        <f ca="1">IFERROR(PEARSON(Summary!$P$3:$P$8,Summary!G$3:G$8),0)</f>
        <v>-0.59015777549339232</v>
      </c>
      <c r="G15">
        <f ca="1">IFERROR(PEARSON(Summary!$P$3:$P$8,Summary!H$3:H$8),0)</f>
        <v>-0.56899215820359728</v>
      </c>
      <c r="H15">
        <f ca="1">IFERROR(PEARSON(Summary!$P$3:$P$8,Summary!I$3:I$8),0)</f>
        <v>0.1127282722058378</v>
      </c>
      <c r="I15">
        <f ca="1">IFERROR(PEARSON(Summary!$P$3:$P$8,Summary!J$3:J$8),0)</f>
        <v>-0.58985672397595601</v>
      </c>
      <c r="J15">
        <f ca="1">IFERROR(PEARSON(Summary!$P$3:$P$8,Summary!K$3:K$8),0)</f>
        <v>-0.61417574562480803</v>
      </c>
      <c r="K15">
        <f ca="1">IFERROR(PEARSON(Summary!$P$3:$P$8,Summary!L$3:L$8),0)</f>
        <v>-3.4033648300934034E-2</v>
      </c>
      <c r="L15">
        <f ca="1">IFERROR(PEARSON(Summary!$P$3:$P$8,Summary!M$3:M$8),0)</f>
        <v>-0.60125834001561196</v>
      </c>
      <c r="M15">
        <f ca="1">IFERROR(PEARSON(Summary!$P$3:$P$8,Summary!N$3:N$8),0)</f>
        <v>0.11272827220583811</v>
      </c>
      <c r="N15">
        <f ca="1">IFERROR(PEARSON(Summary!$P$3:$P$8,Summary!O$3:O$8),0)</f>
        <v>0.99999999999999978</v>
      </c>
      <c r="O15">
        <f ca="1">IFERROR(PEARSON(Summary!$P$3:$P$8,Summary!P$3:P$8),0)</f>
        <v>1</v>
      </c>
      <c r="P15">
        <f ca="1">IFERROR(PEARSON(Summary!$P$3:$P$8,Summary!Q$3:Q$8),0)</f>
        <v>-0.28400398995816306</v>
      </c>
      <c r="Q15">
        <f ca="1">IFERROR(PEARSON(Summary!$P$3:$P$8,Summary!R$3:R$8),0)</f>
        <v>-0.71712390004868765</v>
      </c>
      <c r="R15">
        <f ca="1">IFERROR(PEARSON(Summary!$P$3:$P$8,Summary!S$3:S$8),0)</f>
        <v>-0.46513020489436591</v>
      </c>
      <c r="S15">
        <f ca="1">IFERROR(PEARSON(Summary!$P$3:$P$8,Summary!T$3:T$8),0)</f>
        <v>-0.55027754666032869</v>
      </c>
      <c r="T15">
        <f ca="1">IFERROR(PEARSON(Summary!$P$3:$P$8,Summary!U$3:U$8),0)</f>
        <v>0.7770382343388117</v>
      </c>
      <c r="U15">
        <f ca="1">IFERROR(PEARSON(Summary!$P$3:$P$8,Summary!V$3:V$8),0)</f>
        <v>-0.19999999999999996</v>
      </c>
      <c r="V15">
        <f ca="1">IFERROR(PEARSON(Summary!$P$3:$P$8,Summary!W$3:W$8),0)</f>
        <v>-5.8452958874178763E-2</v>
      </c>
      <c r="W15">
        <f ca="1">IFERROR(PEARSON(Summary!$P$3:$P$8,Summary!X$3:X$8),0)</f>
        <v>0.62288794518060953</v>
      </c>
      <c r="X15">
        <f ca="1">IFERROR(PEARSON(Summary!$P$3:$P$8,Summary!Y$3:Y$8),0)</f>
        <v>-4.1898090815696689E-4</v>
      </c>
      <c r="Y15">
        <f ca="1">IFERROR(PEARSON(Summary!$P$3:$P$8,Summary!Z$3:Z$8),0)</f>
        <v>0.31794534334214136</v>
      </c>
      <c r="Z15">
        <f ca="1">IFERROR(PEARSON(Summary!$P$3:$P$8,Summary!AA$3:AA$8),0)</f>
        <v>0</v>
      </c>
      <c r="AA15">
        <f ca="1">IFERROR(PEARSON(Summary!$P$3:$P$8,Summary!AB$3:AB$8),0)</f>
        <v>3.4872961350404304E-2</v>
      </c>
      <c r="AB15">
        <f ca="1">IFERROR(PEARSON(Summary!$P$3:$P$8,Summary!AC$3:AC$8),0)</f>
        <v>0</v>
      </c>
      <c r="AC15">
        <f ca="1">IFERROR(PEARSON(Summary!$P$3:$P$8,Summary!AD$3:AD$8),0)</f>
        <v>0.38126304933994243</v>
      </c>
      <c r="AD15">
        <f ca="1">IFERROR(PEARSON(Summary!$P$3:$P$8,Summary!AE$3:AE$8),0)</f>
        <v>0.36516334916444748</v>
      </c>
      <c r="AE15">
        <f ca="1">IFERROR(PEARSON(Summary!$P$3:$P$8,Summary!AF$3:AF$8),0)</f>
        <v>0</v>
      </c>
      <c r="AF15">
        <f ca="1">IFERROR(PEARSON(Summary!$P$3:$P$8,Summary!AG$3:AG$8),0)</f>
        <v>-0.45493383351615535</v>
      </c>
      <c r="AG15">
        <f ca="1">IFERROR(PEARSON(Summary!$P$3:$P$8,Summary!AH$3:AH$8),0)</f>
        <v>-0.2</v>
      </c>
      <c r="AH15">
        <f ca="1">IFERROR(PEARSON(Summary!$P$3:$P$8,Summary!AI$3:AI$8),0)</f>
        <v>-0.65842692195922015</v>
      </c>
      <c r="AI15">
        <f ca="1">IFERROR(PEARSON(Summary!$P$3:$P$8,Summary!AJ$3:AJ$8),0)</f>
        <v>-0.22520334921803337</v>
      </c>
      <c r="AJ15">
        <f ca="1">IFERROR(PEARSON(Summary!$P$3:$P$8,Summary!AK$3:AK$8),0)</f>
        <v>0</v>
      </c>
      <c r="AK15">
        <f ca="1">IFERROR(PEARSON(Summary!$P$3:$P$8,Summary!AL$3:AL$8),0)</f>
        <v>0.1999999999999999</v>
      </c>
      <c r="AL15">
        <f ca="1">IFERROR(PEARSON(Summary!$P$3:$P$8,Summary!AM$3:AM$8),0)</f>
        <v>-0.29613762259637383</v>
      </c>
      <c r="AM15">
        <f ca="1">IFERROR(PEARSON(Summary!$P$3:$P$8,Summary!AN$3:AN$8),0)</f>
        <v>-0.42552015999376896</v>
      </c>
      <c r="AN15">
        <f ca="1">IFERROR(PEARSON(Summary!$P$3:$P$8,Summary!AO$3:AO$8),0)</f>
        <v>0</v>
      </c>
      <c r="AO15">
        <f ca="1">IFERROR(PEARSON(Summary!$P$3:$P$8,Summary!AP$3:AP$8),0)</f>
        <v>-0.27820292695476773</v>
      </c>
      <c r="AP15">
        <f ca="1">IFERROR(PEARSON(Summary!$P$3:$P$8,Summary!AQ$3:AQ$8),0)</f>
        <v>0</v>
      </c>
      <c r="AQ15">
        <f ca="1">IFERROR(PEARSON(Summary!$P$3:$P$8,Summary!AR$3:AR$8),0)</f>
        <v>-0.20674169016042873</v>
      </c>
      <c r="AR15">
        <f ca="1">IFERROR(PEARSON(Summary!$P$3:$P$8,Summary!AS$3:AS$8),0)</f>
        <v>0.33908402139924254</v>
      </c>
      <c r="AS15">
        <f ca="1">IFERROR(PEARSON(Summary!$P$3:$P$8,Summary!AT$3:AT$8),0)</f>
        <v>0</v>
      </c>
      <c r="AT15">
        <f ca="1">IFERROR(PEARSON(Summary!$P$3:$P$8,Summary!AU$3:AU$8),0)</f>
        <v>-0.80083748526643117</v>
      </c>
      <c r="AU15">
        <f ca="1">IFERROR(PEARSON(Summary!$P$3:$P$8,Summary!AV$3:AV$8),0)</f>
        <v>-0.27647964222770571</v>
      </c>
      <c r="AV15">
        <f ca="1">IFERROR(PEARSON(Summary!$P$3:$P$8,Summary!AW$3:AW$8),0)</f>
        <v>-0.10651331815369777</v>
      </c>
      <c r="AW15">
        <f ca="1">IFERROR(PEARSON(Summary!$P$3:$P$8,Summary!AX$3:AX$8),0)</f>
        <v>-5.7582645909978497E-2</v>
      </c>
      <c r="AX15">
        <f ca="1">IFERROR(PEARSON(Summary!$P$3:$P$8,Summary!AY$3:AY$8),0)</f>
        <v>-0.21717763083965091</v>
      </c>
      <c r="AY15">
        <f ca="1">IFERROR(PEARSON(Summary!$P$3:$P$8,Summary!AZ$3:AZ$8),0)</f>
        <v>-0.23995629312300018</v>
      </c>
      <c r="AZ15">
        <f ca="1">IFERROR(PEARSON(Summary!$P$3:$P$8,Summary!BA$3:BA$8),0)</f>
        <v>0</v>
      </c>
      <c r="BA15">
        <f ca="1">IFERROR(PEARSON(Summary!$P$3:$P$8,Summary!BB$3:BB$8),0)</f>
        <v>0.45421458731972575</v>
      </c>
      <c r="BB15">
        <f ca="1">IFERROR(PEARSON(Summary!$P$3:$P$8,Summary!BC$3:BC$8),0)</f>
        <v>0.31622776601683794</v>
      </c>
      <c r="BC15">
        <f ca="1">IFERROR(PEARSON(Summary!$P$3:$P$8,Summary!BD$3:BD$8),0)</f>
        <v>0.20701966780270636</v>
      </c>
      <c r="BD15">
        <f ca="1">IFERROR(PEARSON(Summary!$P$3:$P$8,Summary!BE$3:BE$8),0)</f>
        <v>8.8782268045399862E-2</v>
      </c>
      <c r="BE15">
        <f ca="1">IFERROR(PEARSON(Summary!$P$3:$P$8,Summary!BF$3:BF$8),0)</f>
        <v>1.6963778593599363E-2</v>
      </c>
      <c r="BF15">
        <f ca="1">IFERROR(PEARSON(Summary!$P$3:$P$8,Summary!BG$3:BG$8),0)</f>
        <v>0.22485495393558011</v>
      </c>
      <c r="BG15">
        <f ca="1">IFERROR(PEARSON(Summary!$P$3:$P$8,Summary!BH$3:BH$8),0)</f>
        <v>2.8506918278428911E-4</v>
      </c>
      <c r="BH15">
        <f ca="1">IFERROR(PEARSON(Summary!$P$3:$P$8,Summary!BI$3:BI$8),0)</f>
        <v>0</v>
      </c>
      <c r="BI15">
        <f ca="1">IFERROR(PEARSON(Summary!$P$3:$P$8,Summary!BJ$3:BJ$8),0)</f>
        <v>0</v>
      </c>
      <c r="BJ15">
        <f ca="1">IFERROR(PEARSON(Summary!$P$3:$P$8,Summary!BK$3:BK$8),0)</f>
        <v>-0.13591277661029064</v>
      </c>
      <c r="BK15">
        <f ca="1">IFERROR(PEARSON(Summary!$P$3:$P$8,Summary!BL$3:BL$8),0)</f>
        <v>-0.20000000000000004</v>
      </c>
      <c r="BL15">
        <f ca="1">IFERROR(PEARSON(Summary!$P$3:$P$8,Summary!BM$3:BM$8),0)</f>
        <v>-0.17133069613002541</v>
      </c>
      <c r="BM15">
        <f ca="1">IFERROR(PEARSON(Summary!$P$3:$P$8,Summary!BN$3:BN$8),0)</f>
        <v>0</v>
      </c>
      <c r="BN15">
        <f ca="1">IFERROR(PEARSON(Summary!$P$3:$P$8,Summary!BO$3:BO$8),0)</f>
        <v>-0.46357341899140686</v>
      </c>
      <c r="BO15">
        <f ca="1">IFERROR(PEARSON(Summary!$P$3:$P$8,Summary!BP$3:BP$8),0)</f>
        <v>-0.30571479921904066</v>
      </c>
      <c r="BP15">
        <f ca="1">IFERROR(PEARSON(Summary!$P$3:$P$8,Summary!BQ$3:BQ$8),0)</f>
        <v>0.31622776601683794</v>
      </c>
      <c r="BQ15">
        <f ca="1">IFERROR(PEARSON(Summary!$P$3:$P$8,Summary!BR$3:BR$8),0)</f>
        <v>0.19089358928691108</v>
      </c>
      <c r="BR15">
        <f ca="1">IFERROR(PEARSON(Summary!$P$3:$P$8,Summary!BS$3:BS$8),0)</f>
        <v>-0.23179321466001804</v>
      </c>
      <c r="BS15">
        <f ca="1">IFERROR(PEARSON(Summary!$P$3:$P$8,Summary!BT$3:BT$8),0)</f>
        <v>0.21925296048640108</v>
      </c>
      <c r="BT15">
        <f ca="1">IFERROR(PEARSON(Summary!$P$3:$P$8,Summary!BU$3:BU$8),0)</f>
        <v>-0.54078367201007604</v>
      </c>
      <c r="BU15">
        <f ca="1">IFERROR(PEARSON(Summary!$P$3:$P$8,Summary!BV$3:BV$8),0)</f>
        <v>0.59731402517100463</v>
      </c>
      <c r="BV15">
        <f ca="1">IFERROR(PEARSON(Summary!$P$3:$P$8,Summary!BW$3:BW$8),0)</f>
        <v>0</v>
      </c>
      <c r="BW15">
        <f ca="1">IFERROR(PEARSON(Summary!$P$3:$P$8,Summary!BX$3:BX$8),0)</f>
        <v>0.59731402517100396</v>
      </c>
      <c r="BX15">
        <f ca="1">IFERROR(PEARSON(Summary!$P$3:$P$8,Summary!BY$3:BY$8),0)</f>
        <v>0.55710723373760218</v>
      </c>
      <c r="BY15">
        <f ca="1">IFERROR(PEARSON(Summary!$P$3:$P$8,Summary!BZ$3:BZ$8),0)</f>
        <v>-2.0069039065013637E-2</v>
      </c>
      <c r="BZ15">
        <f ca="1">IFERROR(PEARSON(Summary!$P$3:$P$8,Summary!CA$3:CA$8),0)</f>
        <v>-0.47666015136886425</v>
      </c>
      <c r="CA15">
        <f ca="1">IFERROR(PEARSON(Summary!$P$3:$P$8,Summary!CB$3:CB$8),0)</f>
        <v>-0.23472165409112025</v>
      </c>
    </row>
    <row r="16" spans="1:79">
      <c r="A16" s="4" t="s">
        <v>26</v>
      </c>
      <c r="B16">
        <f ca="1">IFERROR(PEARSON(Summary!$Q$3:$Q$8,Summary!C$3:C$8),0)</f>
        <v>0.47781156461257029</v>
      </c>
      <c r="C16">
        <f ca="1">IFERROR(PEARSON(Summary!$Q$3:$Q$8,Summary!D$3:D$8),0)</f>
        <v>0.47781156461257029</v>
      </c>
      <c r="D16">
        <f ca="1">IFERROR(PEARSON(Summary!$Q$3:$Q$8,Summary!E$3:E$8),0)</f>
        <v>0.47374222138134109</v>
      </c>
      <c r="E16">
        <f ca="1">IFERROR(PEARSON(Summary!$Q$3:$Q$8,Summary!F$3:F$8),0)</f>
        <v>-0.51080926606835375</v>
      </c>
      <c r="F16">
        <f ca="1">IFERROR(PEARSON(Summary!$Q$3:$Q$8,Summary!G$3:G$8),0)</f>
        <v>0.47995849149435477</v>
      </c>
      <c r="G16">
        <f ca="1">IFERROR(PEARSON(Summary!$Q$3:$Q$8,Summary!H$3:H$8),0)</f>
        <v>0.47948427708234709</v>
      </c>
      <c r="H16">
        <f ca="1">IFERROR(PEARSON(Summary!$Q$3:$Q$8,Summary!I$3:I$8),0)</f>
        <v>-0.33746156414052331</v>
      </c>
      <c r="I16">
        <f ca="1">IFERROR(PEARSON(Summary!$Q$3:$Q$8,Summary!J$3:J$8),0)</f>
        <v>0.47969833547857521</v>
      </c>
      <c r="J16">
        <f ca="1">IFERROR(PEARSON(Summary!$Q$3:$Q$8,Summary!K$3:K$8),0)</f>
        <v>0.49355049968679227</v>
      </c>
      <c r="K16">
        <f ca="1">IFERROR(PEARSON(Summary!$Q$3:$Q$8,Summary!L$3:L$8),0)</f>
        <v>-0.39068438762545643</v>
      </c>
      <c r="L16">
        <f ca="1">IFERROR(PEARSON(Summary!$Q$3:$Q$8,Summary!M$3:M$8),0)</f>
        <v>0.51848483967881487</v>
      </c>
      <c r="M16">
        <f ca="1">IFERROR(PEARSON(Summary!$Q$3:$Q$8,Summary!N$3:N$8),0)</f>
        <v>-0.33746156414052347</v>
      </c>
      <c r="N16">
        <f ca="1">IFERROR(PEARSON(Summary!$Q$3:$Q$8,Summary!O$3:O$8),0)</f>
        <v>-0.28400398995816301</v>
      </c>
      <c r="O16">
        <f ca="1">IFERROR(PEARSON(Summary!$Q$3:$Q$8,Summary!P$3:P$8),0)</f>
        <v>-0.28400398995816306</v>
      </c>
      <c r="P16">
        <f ca="1">IFERROR(PEARSON(Summary!$Q$3:$Q$8,Summary!Q$3:Q$8),0)</f>
        <v>1.0000000000000002</v>
      </c>
      <c r="Q16">
        <f ca="1">IFERROR(PEARSON(Summary!$Q$3:$Q$8,Summary!R$3:R$8),0)</f>
        <v>0.4109847818232073</v>
      </c>
      <c r="R16">
        <f ca="1">IFERROR(PEARSON(Summary!$Q$3:$Q$8,Summary!S$3:S$8),0)</f>
        <v>0.6331572858033454</v>
      </c>
      <c r="S16">
        <f ca="1">IFERROR(PEARSON(Summary!$Q$3:$Q$8,Summary!T$3:T$8),0)</f>
        <v>0.40466101473540445</v>
      </c>
      <c r="T16">
        <f ca="1">IFERROR(PEARSON(Summary!$Q$3:$Q$8,Summary!U$3:U$8),0)</f>
        <v>-0.40792392168057118</v>
      </c>
      <c r="U16">
        <f ca="1">IFERROR(PEARSON(Summary!$Q$3:$Q$8,Summary!V$3:V$8),0)</f>
        <v>-0.23465669034552286</v>
      </c>
      <c r="V16">
        <f ca="1">IFERROR(PEARSON(Summary!$Q$3:$Q$8,Summary!W$3:W$8),0)</f>
        <v>0.96683955973461289</v>
      </c>
      <c r="W16">
        <f ca="1">IFERROR(PEARSON(Summary!$Q$3:$Q$8,Summary!X$3:X$8),0)</f>
        <v>-0.66935396269422098</v>
      </c>
      <c r="X16">
        <f ca="1">IFERROR(PEARSON(Summary!$Q$3:$Q$8,Summary!Y$3:Y$8),0)</f>
        <v>-0.76232034750081212</v>
      </c>
      <c r="Y16">
        <f ca="1">IFERROR(PEARSON(Summary!$Q$3:$Q$8,Summary!Z$3:Z$8),0)</f>
        <v>-0.37232942365994537</v>
      </c>
      <c r="Z16">
        <f ca="1">IFERROR(PEARSON(Summary!$Q$3:$Q$8,Summary!AA$3:AA$8),0)</f>
        <v>0</v>
      </c>
      <c r="AA16">
        <f ca="1">IFERROR(PEARSON(Summary!$Q$3:$Q$8,Summary!AB$3:AB$8),0)</f>
        <v>-0.61289218770951392</v>
      </c>
      <c r="AB16">
        <f ca="1">IFERROR(PEARSON(Summary!$Q$3:$Q$8,Summary!AC$3:AC$8),0)</f>
        <v>0</v>
      </c>
      <c r="AC16">
        <f ca="1">IFERROR(PEARSON(Summary!$Q$3:$Q$8,Summary!AD$3:AD$8),0)</f>
        <v>-0.38327904375448502</v>
      </c>
      <c r="AD16">
        <f ca="1">IFERROR(PEARSON(Summary!$Q$3:$Q$8,Summary!AE$3:AE$8),0)</f>
        <v>0.75153042659065317</v>
      </c>
      <c r="AE16">
        <f ca="1">IFERROR(PEARSON(Summary!$Q$3:$Q$8,Summary!AF$3:AF$8),0)</f>
        <v>0</v>
      </c>
      <c r="AF16">
        <f ca="1">IFERROR(PEARSON(Summary!$Q$3:$Q$8,Summary!AG$3:AG$8),0)</f>
        <v>0.95919820970473668</v>
      </c>
      <c r="AG16">
        <f ca="1">IFERROR(PEARSON(Summary!$Q$3:$Q$8,Summary!AH$3:AH$8),0)</f>
        <v>-0.23465669034552281</v>
      </c>
      <c r="AH16">
        <f ca="1">IFERROR(PEARSON(Summary!$Q$3:$Q$8,Summary!AI$3:AI$8),0)</f>
        <v>0.41088323934805587</v>
      </c>
      <c r="AI16">
        <f ca="1">IFERROR(PEARSON(Summary!$Q$3:$Q$8,Summary!AJ$3:AJ$8),0)</f>
        <v>-0.40134211525665486</v>
      </c>
      <c r="AJ16">
        <f ca="1">IFERROR(PEARSON(Summary!$Q$3:$Q$8,Summary!AK$3:AK$8),0)</f>
        <v>0</v>
      </c>
      <c r="AK16">
        <f ca="1">IFERROR(PEARSON(Summary!$Q$3:$Q$8,Summary!AL$3:AL$8),0)</f>
        <v>0.23465669034552289</v>
      </c>
      <c r="AL16">
        <f ca="1">IFERROR(PEARSON(Summary!$Q$3:$Q$8,Summary!AM$3:AM$8),0)</f>
        <v>0.99145160875196114</v>
      </c>
      <c r="AM16">
        <f ca="1">IFERROR(PEARSON(Summary!$Q$3:$Q$8,Summary!AN$3:AN$8),0)</f>
        <v>0.39004237192191571</v>
      </c>
      <c r="AN16">
        <f ca="1">IFERROR(PEARSON(Summary!$Q$3:$Q$8,Summary!AO$3:AO$8),0)</f>
        <v>0</v>
      </c>
      <c r="AO16">
        <f ca="1">IFERROR(PEARSON(Summary!$Q$3:$Q$8,Summary!AP$3:AP$8),0)</f>
        <v>0.91408765997280839</v>
      </c>
      <c r="AP16">
        <f ca="1">IFERROR(PEARSON(Summary!$Q$3:$Q$8,Summary!AQ$3:AQ$8),0)</f>
        <v>0</v>
      </c>
      <c r="AQ16">
        <f ca="1">IFERROR(PEARSON(Summary!$Q$3:$Q$8,Summary!AR$3:AR$8),0)</f>
        <v>0.76787355068182972</v>
      </c>
      <c r="AR16">
        <f ca="1">IFERROR(PEARSON(Summary!$Q$3:$Q$8,Summary!AS$3:AS$8),0)</f>
        <v>-0.87993876619043387</v>
      </c>
      <c r="AS16">
        <f ca="1">IFERROR(PEARSON(Summary!$Q$3:$Q$8,Summary!AT$3:AT$8),0)</f>
        <v>0</v>
      </c>
      <c r="AT16">
        <f ca="1">IFERROR(PEARSON(Summary!$Q$3:$Q$8,Summary!AU$3:AU$8),0)</f>
        <v>0.40558892304082894</v>
      </c>
      <c r="AU16">
        <f ca="1">IFERROR(PEARSON(Summary!$Q$3:$Q$8,Summary!AV$3:AV$8),0)</f>
        <v>0.65835751948921295</v>
      </c>
      <c r="AV16">
        <f ca="1">IFERROR(PEARSON(Summary!$Q$3:$Q$8,Summary!AW$3:AW$8),0)</f>
        <v>0.63017300275143429</v>
      </c>
      <c r="AW16">
        <f ca="1">IFERROR(PEARSON(Summary!$Q$3:$Q$8,Summary!AX$3:AX$8),0)</f>
        <v>0.61252429715295353</v>
      </c>
      <c r="AX16">
        <f ca="1">IFERROR(PEARSON(Summary!$Q$3:$Q$8,Summary!AY$3:AY$8),0)</f>
        <v>-0.4273770558737835</v>
      </c>
      <c r="AY16">
        <f ca="1">IFERROR(PEARSON(Summary!$Q$3:$Q$8,Summary!AZ$3:AZ$8),0)</f>
        <v>0.46015257945300325</v>
      </c>
      <c r="AZ16">
        <f ca="1">IFERROR(PEARSON(Summary!$Q$3:$Q$8,Summary!BA$3:BA$8),0)</f>
        <v>0</v>
      </c>
      <c r="BA16">
        <f ca="1">IFERROR(PEARSON(Summary!$Q$3:$Q$8,Summary!BB$3:BB$8),0)</f>
        <v>-0.64473451791049385</v>
      </c>
      <c r="BB16">
        <f ca="1">IFERROR(PEARSON(Summary!$Q$3:$Q$8,Summary!BC$3:BC$8),0)</f>
        <v>0.58437422712614706</v>
      </c>
      <c r="BC16">
        <f ca="1">IFERROR(PEARSON(Summary!$Q$3:$Q$8,Summary!BD$3:BD$8),0)</f>
        <v>0.57810070827155746</v>
      </c>
      <c r="BD16">
        <f ca="1">IFERROR(PEARSON(Summary!$Q$3:$Q$8,Summary!BE$3:BE$8),0)</f>
        <v>-0.90372941153302644</v>
      </c>
      <c r="BE16">
        <f ca="1">IFERROR(PEARSON(Summary!$Q$3:$Q$8,Summary!BF$3:BF$8),0)</f>
        <v>-0.8945485360049682</v>
      </c>
      <c r="BF16">
        <f ca="1">IFERROR(PEARSON(Summary!$Q$3:$Q$8,Summary!BG$3:BG$8),0)</f>
        <v>-0.66061257277294905</v>
      </c>
      <c r="BG16">
        <f ca="1">IFERROR(PEARSON(Summary!$Q$3:$Q$8,Summary!BH$3:BH$8),0)</f>
        <v>-0.43081453111737145</v>
      </c>
      <c r="BH16">
        <f ca="1">IFERROR(PEARSON(Summary!$Q$3:$Q$8,Summary!BI$3:BI$8),0)</f>
        <v>0.98819076156924146</v>
      </c>
      <c r="BI16">
        <f ca="1">IFERROR(PEARSON(Summary!$Q$3:$Q$8,Summary!BJ$3:BJ$8),0)</f>
        <v>0</v>
      </c>
      <c r="BJ16">
        <f ca="1">IFERROR(PEARSON(Summary!$Q$3:$Q$8,Summary!BK$3:BK$8),0)</f>
        <v>0.78879501219962522</v>
      </c>
      <c r="BK16">
        <f ca="1">IFERROR(PEARSON(Summary!$Q$3:$Q$8,Summary!BL$3:BL$8),0)</f>
        <v>-0.36959071272383548</v>
      </c>
      <c r="BL16">
        <f ca="1">IFERROR(PEARSON(Summary!$Q$3:$Q$8,Summary!BM$3:BM$8),0)</f>
        <v>-0.76510696619343088</v>
      </c>
      <c r="BM16">
        <f ca="1">IFERROR(PEARSON(Summary!$Q$3:$Q$8,Summary!BN$3:BN$8),0)</f>
        <v>-0.42138279130314998</v>
      </c>
      <c r="BN16">
        <f ca="1">IFERROR(PEARSON(Summary!$Q$3:$Q$8,Summary!BO$3:BO$8),0)</f>
        <v>-0.43639207006748032</v>
      </c>
      <c r="BO16">
        <f ca="1">IFERROR(PEARSON(Summary!$Q$3:$Q$8,Summary!BP$3:BP$8),0)</f>
        <v>-0.36556533613179842</v>
      </c>
      <c r="BP16">
        <f ca="1">IFERROR(PEARSON(Summary!$Q$3:$Q$8,Summary!BQ$3:BQ$8),0)</f>
        <v>0.58437422712614706</v>
      </c>
      <c r="BQ16">
        <f ca="1">IFERROR(PEARSON(Summary!$Q$3:$Q$8,Summary!BR$3:BR$8),0)</f>
        <v>0.5855529019886615</v>
      </c>
      <c r="BR16">
        <f ca="1">IFERROR(PEARSON(Summary!$Q$3:$Q$8,Summary!BS$3:BS$8),0)</f>
        <v>-0.33424201862690855</v>
      </c>
      <c r="BS16">
        <f ca="1">IFERROR(PEARSON(Summary!$Q$3:$Q$8,Summary!BT$3:BT$8),0)</f>
        <v>-0.2996086978083366</v>
      </c>
      <c r="BT16">
        <f ca="1">IFERROR(PEARSON(Summary!$Q$3:$Q$8,Summary!BU$3:BU$8),0)</f>
        <v>0.47374222138134103</v>
      </c>
      <c r="BU16">
        <f ca="1">IFERROR(PEARSON(Summary!$Q$3:$Q$8,Summary!BV$3:BV$8),0)</f>
        <v>-0.51080926606835353</v>
      </c>
      <c r="BV16">
        <f ca="1">IFERROR(PEARSON(Summary!$Q$3:$Q$8,Summary!BW$3:BW$8),0)</f>
        <v>0</v>
      </c>
      <c r="BW16">
        <f ca="1">IFERROR(PEARSON(Summary!$Q$3:$Q$8,Summary!BX$3:BX$8),0)</f>
        <v>-0.51080926606835375</v>
      </c>
      <c r="BX16">
        <f ca="1">IFERROR(PEARSON(Summary!$Q$3:$Q$8,Summary!BY$3:BY$8),0)</f>
        <v>-0.65004301621551608</v>
      </c>
      <c r="BY16">
        <f ca="1">IFERROR(PEARSON(Summary!$Q$3:$Q$8,Summary!BZ$3:BZ$8),0)</f>
        <v>0.60274085713217485</v>
      </c>
      <c r="BZ16">
        <f ca="1">IFERROR(PEARSON(Summary!$Q$3:$Q$8,Summary!CA$3:CA$8),0)</f>
        <v>0.19848337032999094</v>
      </c>
      <c r="CA16">
        <f ca="1">IFERROR(PEARSON(Summary!$Q$3:$Q$8,Summary!CB$3:CB$8),0)</f>
        <v>0.92591363072849242</v>
      </c>
    </row>
    <row r="17" spans="1:79">
      <c r="A17" s="4" t="s">
        <v>39</v>
      </c>
      <c r="B17">
        <f ca="1">IFERROR(PEARSON(Summary!$R$3:$R$8,Summary!C$3:C$8),0)</f>
        <v>0.9855915562472064</v>
      </c>
      <c r="C17">
        <f ca="1">IFERROR(PEARSON(Summary!$R$3:$R$8,Summary!D$3:D$8),0)</f>
        <v>0.9855915562472064</v>
      </c>
      <c r="D17">
        <f ca="1">IFERROR(PEARSON(Summary!$R$3:$R$8,Summary!E$3:E$8),0)</f>
        <v>0.97145072430440116</v>
      </c>
      <c r="E17">
        <f ca="1">IFERROR(PEARSON(Summary!$R$3:$R$8,Summary!F$3:F$8),0)</f>
        <v>-0.46643551130200228</v>
      </c>
      <c r="F17">
        <f ca="1">IFERROR(PEARSON(Summary!$R$3:$R$8,Summary!G$3:G$8),0)</f>
        <v>0.98304467860187761</v>
      </c>
      <c r="G17">
        <f ca="1">IFERROR(PEARSON(Summary!$R$3:$R$8,Summary!H$3:H$8),0)</f>
        <v>0.9783139898163169</v>
      </c>
      <c r="H17">
        <f ca="1">IFERROR(PEARSON(Summary!$R$3:$R$8,Summary!I$3:I$8),0)</f>
        <v>-0.54862712666216518</v>
      </c>
      <c r="I17">
        <f ca="1">IFERROR(PEARSON(Summary!$R$3:$R$8,Summary!J$3:J$8),0)</f>
        <v>0.98300174382671535</v>
      </c>
      <c r="J17">
        <f ca="1">IFERROR(PEARSON(Summary!$R$3:$R$8,Summary!K$3:K$8),0)</f>
        <v>0.98648692965427487</v>
      </c>
      <c r="K17">
        <f ca="1">IFERROR(PEARSON(Summary!$R$3:$R$8,Summary!L$3:L$8),0)</f>
        <v>-0.39344657987709486</v>
      </c>
      <c r="L17">
        <f ca="1">IFERROR(PEARSON(Summary!$R$3:$R$8,Summary!M$3:M$8),0)</f>
        <v>0.4489361274313774</v>
      </c>
      <c r="M17">
        <f ca="1">IFERROR(PEARSON(Summary!$R$3:$R$8,Summary!N$3:N$8),0)</f>
        <v>-0.54862712666216529</v>
      </c>
      <c r="N17">
        <f ca="1">IFERROR(PEARSON(Summary!$R$3:$R$8,Summary!O$3:O$8),0)</f>
        <v>-0.71712390004868731</v>
      </c>
      <c r="O17">
        <f ca="1">IFERROR(PEARSON(Summary!$R$3:$R$8,Summary!P$3:P$8),0)</f>
        <v>-0.71712390004868765</v>
      </c>
      <c r="P17">
        <f ca="1">IFERROR(PEARSON(Summary!$R$3:$R$8,Summary!Q$3:Q$8),0)</f>
        <v>0.4109847818232073</v>
      </c>
      <c r="Q17">
        <f ca="1">IFERROR(PEARSON(Summary!$R$3:$R$8,Summary!R$3:R$8),0)</f>
        <v>1</v>
      </c>
      <c r="R17">
        <f ca="1">IFERROR(PEARSON(Summary!$R$3:$R$8,Summary!S$3:S$8),0)</f>
        <v>0.8064319133261626</v>
      </c>
      <c r="S17">
        <f ca="1">IFERROR(PEARSON(Summary!$R$3:$R$8,Summary!T$3:T$8),0)</f>
        <v>0.97655416378329263</v>
      </c>
      <c r="T17">
        <f ca="1">IFERROR(PEARSON(Summary!$R$3:$R$8,Summary!U$3:U$8),0)</f>
        <v>-0.99592753081599417</v>
      </c>
      <c r="U17">
        <f ca="1">IFERROR(PEARSON(Summary!$R$3:$R$8,Summary!V$3:V$8),0)</f>
        <v>-0.53943975963176549</v>
      </c>
      <c r="V17">
        <f ca="1">IFERROR(PEARSON(Summary!$R$3:$R$8,Summary!W$3:W$8),0)</f>
        <v>0.17667195407679293</v>
      </c>
      <c r="W17">
        <f ca="1">IFERROR(PEARSON(Summary!$R$3:$R$8,Summary!X$3:X$8),0)</f>
        <v>-0.93646672920168594</v>
      </c>
      <c r="X17">
        <f ca="1">IFERROR(PEARSON(Summary!$R$3:$R$8,Summary!Y$3:Y$8),0)</f>
        <v>0.11796204926563686</v>
      </c>
      <c r="Y17">
        <f ca="1">IFERROR(PEARSON(Summary!$R$3:$R$8,Summary!Z$3:Z$8),0)</f>
        <v>-0.88878672791872193</v>
      </c>
      <c r="Z17">
        <f ca="1">IFERROR(PEARSON(Summary!$R$3:$R$8,Summary!AA$3:AA$8),0)</f>
        <v>0</v>
      </c>
      <c r="AA17">
        <f ca="1">IFERROR(PEARSON(Summary!$R$3:$R$8,Summary!AB$3:AB$8),0)</f>
        <v>-0.32954637413617588</v>
      </c>
      <c r="AB17">
        <f ca="1">IFERROR(PEARSON(Summary!$R$3:$R$8,Summary!AC$3:AC$8),0)</f>
        <v>0</v>
      </c>
      <c r="AC17">
        <f ca="1">IFERROR(PEARSON(Summary!$R$3:$R$8,Summary!AD$3:AD$8),0)</f>
        <v>-0.917715865938727</v>
      </c>
      <c r="AD17">
        <f ca="1">IFERROR(PEARSON(Summary!$R$3:$R$8,Summary!AE$3:AE$8),0)</f>
        <v>-0.13317374196055762</v>
      </c>
      <c r="AE17">
        <f ca="1">IFERROR(PEARSON(Summary!$R$3:$R$8,Summary!AF$3:AF$8),0)</f>
        <v>0</v>
      </c>
      <c r="AF17">
        <f ca="1">IFERROR(PEARSON(Summary!$R$3:$R$8,Summary!AG$3:AG$8),0)</f>
        <v>0.65192414595123127</v>
      </c>
      <c r="AG17">
        <f ca="1">IFERROR(PEARSON(Summary!$R$3:$R$8,Summary!AH$3:AH$8),0)</f>
        <v>-0.53943975963176549</v>
      </c>
      <c r="AH17">
        <f ca="1">IFERROR(PEARSON(Summary!$R$3:$R$8,Summary!AI$3:AI$8),0)</f>
        <v>0.99672614528224646</v>
      </c>
      <c r="AI17">
        <f ca="1">IFERROR(PEARSON(Summary!$R$3:$R$8,Summary!AJ$3:AJ$8),0)</f>
        <v>0.25995757632634281</v>
      </c>
      <c r="AJ17">
        <f ca="1">IFERROR(PEARSON(Summary!$R$3:$R$8,Summary!AK$3:AK$8),0)</f>
        <v>0</v>
      </c>
      <c r="AK17">
        <f ca="1">IFERROR(PEARSON(Summary!$R$3:$R$8,Summary!AL$3:AL$8),0)</f>
        <v>0.53943975963176549</v>
      </c>
      <c r="AL17">
        <f ca="1">IFERROR(PEARSON(Summary!$R$3:$R$8,Summary!AM$3:AM$8),0)</f>
        <v>0.3311218273769892</v>
      </c>
      <c r="AM17">
        <f ca="1">IFERROR(PEARSON(Summary!$R$3:$R$8,Summary!AN$3:AN$8),0)</f>
        <v>0.93585095486586145</v>
      </c>
      <c r="AN17">
        <f ca="1">IFERROR(PEARSON(Summary!$R$3:$R$8,Summary!AO$3:AO$8),0)</f>
        <v>0</v>
      </c>
      <c r="AO17">
        <f ca="1">IFERROR(PEARSON(Summary!$R$3:$R$8,Summary!AP$3:AP$8),0)</f>
        <v>0.34477689943886153</v>
      </c>
      <c r="AP17">
        <f ca="1">IFERROR(PEARSON(Summary!$R$3:$R$8,Summary!AQ$3:AQ$8),0)</f>
        <v>0</v>
      </c>
      <c r="AQ17">
        <f ca="1">IFERROR(PEARSON(Summary!$R$3:$R$8,Summary!AR$3:AR$8),0)</f>
        <v>0.47333703331259352</v>
      </c>
      <c r="AR17">
        <f ca="1">IFERROR(PEARSON(Summary!$R$3:$R$8,Summary!AS$3:AS$8),0)</f>
        <v>-0.11120038016820981</v>
      </c>
      <c r="AS17">
        <f ca="1">IFERROR(PEARSON(Summary!$R$3:$R$8,Summary!AT$3:AT$8),0)</f>
        <v>0</v>
      </c>
      <c r="AT17">
        <f ca="1">IFERROR(PEARSON(Summary!$R$3:$R$8,Summary!AU$3:AU$8),0)</f>
        <v>0.99168774613667177</v>
      </c>
      <c r="AU17">
        <f ca="1">IFERROR(PEARSON(Summary!$R$3:$R$8,Summary!AV$3:AV$8),0)</f>
        <v>0.4911154562877918</v>
      </c>
      <c r="AV17">
        <f ca="1">IFERROR(PEARSON(Summary!$R$3:$R$8,Summary!AW$3:AW$8),0)</f>
        <v>0.37937324536781125</v>
      </c>
      <c r="AW17">
        <f ca="1">IFERROR(PEARSON(Summary!$R$3:$R$8,Summary!AX$3:AX$8),0)</f>
        <v>0.28531885118316253</v>
      </c>
      <c r="AX17">
        <f ca="1">IFERROR(PEARSON(Summary!$R$3:$R$8,Summary!AY$3:AY$8),0)</f>
        <v>0.20969372391497812</v>
      </c>
      <c r="AY17">
        <f ca="1">IFERROR(PEARSON(Summary!$R$3:$R$8,Summary!AZ$3:AZ$8),0)</f>
        <v>0.6745152447516406</v>
      </c>
      <c r="AZ17">
        <f ca="1">IFERROR(PEARSON(Summary!$R$3:$R$8,Summary!BA$3:BA$8),0)</f>
        <v>0</v>
      </c>
      <c r="BA17">
        <f ca="1">IFERROR(PEARSON(Summary!$R$3:$R$8,Summary!BB$3:BB$8),0)</f>
        <v>-0.84441254855254533</v>
      </c>
      <c r="BB17">
        <f ca="1">IFERROR(PEARSON(Summary!$R$3:$R$8,Summary!BC$3:BC$8),0)</f>
        <v>-0.49670039869836474</v>
      </c>
      <c r="BC17">
        <f ca="1">IFERROR(PEARSON(Summary!$R$3:$R$8,Summary!BD$3:BD$8),0)</f>
        <v>-0.47242339565711716</v>
      </c>
      <c r="BD17">
        <f ca="1">IFERROR(PEARSON(Summary!$R$3:$R$8,Summary!BE$3:BE$8),0)</f>
        <v>-0.11418977181351089</v>
      </c>
      <c r="BE17">
        <f ca="1">IFERROR(PEARSON(Summary!$R$3:$R$8,Summary!BF$3:BF$8),0)</f>
        <v>-6.2844968576660817E-2</v>
      </c>
      <c r="BF17">
        <f ca="1">IFERROR(PEARSON(Summary!$R$3:$R$8,Summary!BG$3:BG$8),0)</f>
        <v>-0.64416927440211746</v>
      </c>
      <c r="BG17">
        <f ca="1">IFERROR(PEARSON(Summary!$R$3:$R$8,Summary!BH$3:BH$8),0)</f>
        <v>-0.42957754912847107</v>
      </c>
      <c r="BH17">
        <f ca="1">IFERROR(PEARSON(Summary!$R$3:$R$8,Summary!BI$3:BI$8),0)</f>
        <v>-0.77413381046657637</v>
      </c>
      <c r="BI17">
        <f ca="1">IFERROR(PEARSON(Summary!$R$3:$R$8,Summary!BJ$3:BJ$8),0)</f>
        <v>0</v>
      </c>
      <c r="BJ17">
        <f ca="1">IFERROR(PEARSON(Summary!$R$3:$R$8,Summary!BK$3:BK$8),0)</f>
        <v>0.44676486469407578</v>
      </c>
      <c r="BK17">
        <f ca="1">IFERROR(PEARSON(Summary!$R$3:$R$8,Summary!BL$3:BL$8),0)</f>
        <v>0.31414091492011331</v>
      </c>
      <c r="BL17">
        <f ca="1">IFERROR(PEARSON(Summary!$R$3:$R$8,Summary!BM$3:BM$8),0)</f>
        <v>0.22036171778956054</v>
      </c>
      <c r="BM17">
        <f ca="1">IFERROR(PEARSON(Summary!$R$3:$R$8,Summary!BN$3:BN$8),0)</f>
        <v>-0.41650472128131832</v>
      </c>
      <c r="BN17">
        <f ca="1">IFERROR(PEARSON(Summary!$R$3:$R$8,Summary!BO$3:BO$8),0)</f>
        <v>0.35717066016645971</v>
      </c>
      <c r="BO17">
        <f ca="1">IFERROR(PEARSON(Summary!$R$3:$R$8,Summary!BP$3:BP$8),0)</f>
        <v>0.64932334770877098</v>
      </c>
      <c r="BP17">
        <f ca="1">IFERROR(PEARSON(Summary!$R$3:$R$8,Summary!BQ$3:BQ$8),0)</f>
        <v>-0.49670039869836474</v>
      </c>
      <c r="BQ17">
        <f ca="1">IFERROR(PEARSON(Summary!$R$3:$R$8,Summary!BR$3:BR$8),0)</f>
        <v>-0.46647327365664526</v>
      </c>
      <c r="BR17">
        <f ca="1">IFERROR(PEARSON(Summary!$R$3:$R$8,Summary!BS$3:BS$8),0)</f>
        <v>-0.50005007912631427</v>
      </c>
      <c r="BS17">
        <f ca="1">IFERROR(PEARSON(Summary!$R$3:$R$8,Summary!BT$3:BT$8),0)</f>
        <v>-0.68068851267603137</v>
      </c>
      <c r="BT17">
        <f ca="1">IFERROR(PEARSON(Summary!$R$3:$R$8,Summary!BU$3:BU$8),0)</f>
        <v>0.97145072430440105</v>
      </c>
      <c r="BU17">
        <f ca="1">IFERROR(PEARSON(Summary!$R$3:$R$8,Summary!BV$3:BV$8),0)</f>
        <v>-0.46643551130200267</v>
      </c>
      <c r="BV17">
        <f ca="1">IFERROR(PEARSON(Summary!$R$3:$R$8,Summary!BW$3:BW$8),0)</f>
        <v>0</v>
      </c>
      <c r="BW17">
        <f ca="1">IFERROR(PEARSON(Summary!$R$3:$R$8,Summary!BX$3:BX$8),0)</f>
        <v>-0.46643551130200228</v>
      </c>
      <c r="BX17">
        <f ca="1">IFERROR(PEARSON(Summary!$R$3:$R$8,Summary!BY$3:BY$8),0)</f>
        <v>-0.93357838437428453</v>
      </c>
      <c r="BY17">
        <f ca="1">IFERROR(PEARSON(Summary!$R$3:$R$8,Summary!BZ$3:BZ$8),0)</f>
        <v>0.25877329108817698</v>
      </c>
      <c r="BZ17">
        <f ca="1">IFERROR(PEARSON(Summary!$R$3:$R$8,Summary!CA$3:CA$8),0)</f>
        <v>0.8931363183429768</v>
      </c>
      <c r="CA17">
        <f ca="1">IFERROR(PEARSON(Summary!$R$3:$R$8,Summary!CB$3:CB$8),0)</f>
        <v>0.2682091135679518</v>
      </c>
    </row>
    <row r="18" spans="1:79">
      <c r="A18" s="4" t="s">
        <v>40</v>
      </c>
      <c r="B18">
        <f ca="1">IFERROR(PEARSON(Summary!$S$3:$S$8,Summary!C$3:C$8),0)</f>
        <v>0.84461297575541794</v>
      </c>
      <c r="C18">
        <f ca="1">IFERROR(PEARSON(Summary!$S$3:$S$8,Summary!D$3:D$8),0)</f>
        <v>0.84461297575541794</v>
      </c>
      <c r="D18">
        <f ca="1">IFERROR(PEARSON(Summary!$S$3:$S$8,Summary!E$3:E$8),0)</f>
        <v>0.85174260460684759</v>
      </c>
      <c r="E18">
        <f ca="1">IFERROR(PEARSON(Summary!$S$3:$S$8,Summary!F$3:F$8),0)</f>
        <v>-9.9352823182433991E-2</v>
      </c>
      <c r="F18">
        <f ca="1">IFERROR(PEARSON(Summary!$S$3:$S$8,Summary!G$3:G$8),0)</f>
        <v>0.84658126168643133</v>
      </c>
      <c r="G18">
        <f ca="1">IFERROR(PEARSON(Summary!$S$3:$S$8,Summary!H$3:H$8),0)</f>
        <v>0.8494720354748857</v>
      </c>
      <c r="H18">
        <f ca="1">IFERROR(PEARSON(Summary!$S$3:$S$8,Summary!I$3:I$8),0)</f>
        <v>-0.8817804175932501</v>
      </c>
      <c r="I18">
        <f ca="1">IFERROR(PEARSON(Summary!$S$3:$S$8,Summary!J$3:J$8),0)</f>
        <v>0.84657496812151256</v>
      </c>
      <c r="J18">
        <f ca="1">IFERROR(PEARSON(Summary!$S$3:$S$8,Summary!K$3:K$8),0)</f>
        <v>0.84596298868392572</v>
      </c>
      <c r="K18">
        <f ca="1">IFERROR(PEARSON(Summary!$S$3:$S$8,Summary!L$3:L$8),0)</f>
        <v>-0.82449890932581227</v>
      </c>
      <c r="L18">
        <f ca="1">IFERROR(PEARSON(Summary!$S$3:$S$8,Summary!M$3:M$8),0)</f>
        <v>9.1642505990104914E-2</v>
      </c>
      <c r="M18">
        <f ca="1">IFERROR(PEARSON(Summary!$S$3:$S$8,Summary!N$3:N$8),0)</f>
        <v>-0.88178041759325043</v>
      </c>
      <c r="N18">
        <f ca="1">IFERROR(PEARSON(Summary!$S$3:$S$8,Summary!O$3:O$8),0)</f>
        <v>-0.4651302048943658</v>
      </c>
      <c r="O18">
        <f ca="1">IFERROR(PEARSON(Summary!$S$3:$S$8,Summary!P$3:P$8),0)</f>
        <v>-0.46513020489436591</v>
      </c>
      <c r="P18">
        <f ca="1">IFERROR(PEARSON(Summary!$S$3:$S$8,Summary!Q$3:Q$8),0)</f>
        <v>0.6331572858033454</v>
      </c>
      <c r="Q18">
        <f ca="1">IFERROR(PEARSON(Summary!$S$3:$S$8,Summary!R$3:R$8),0)</f>
        <v>0.8064319133261626</v>
      </c>
      <c r="R18">
        <f ca="1">IFERROR(PEARSON(Summary!$S$3:$S$8,Summary!S$3:S$8),0)</f>
        <v>1</v>
      </c>
      <c r="S18">
        <f ca="1">IFERROR(PEARSON(Summary!$S$3:$S$8,Summary!T$3:T$8),0)</f>
        <v>0.82248379019761553</v>
      </c>
      <c r="T18">
        <f ca="1">IFERROR(PEARSON(Summary!$S$3:$S$8,Summary!U$3:U$8),0)</f>
        <v>-0.78850652032707624</v>
      </c>
      <c r="U18">
        <f ca="1">IFERROR(PEARSON(Summary!$S$3:$S$8,Summary!V$3:V$8),0)</f>
        <v>-0.5717630399268655</v>
      </c>
      <c r="V18">
        <f ca="1">IFERROR(PEARSON(Summary!$S$3:$S$8,Summary!W$3:W$8),0)</f>
        <v>0.47988436054605099</v>
      </c>
      <c r="W18">
        <f ca="1">IFERROR(PEARSON(Summary!$S$3:$S$8,Summary!X$3:X$8),0)</f>
        <v>-0.93664999906872226</v>
      </c>
      <c r="X18">
        <f ca="1">IFERROR(PEARSON(Summary!$S$3:$S$8,Summary!Y$3:Y$8),0)</f>
        <v>-0.37304873361128221</v>
      </c>
      <c r="Y18">
        <f ca="1">IFERROR(PEARSON(Summary!$S$3:$S$8,Summary!Z$3:Z$8),0)</f>
        <v>-0.79117561228123268</v>
      </c>
      <c r="Z18">
        <f ca="1">IFERROR(PEARSON(Summary!$S$3:$S$8,Summary!AA$3:AA$8),0)</f>
        <v>0</v>
      </c>
      <c r="AA18">
        <f ca="1">IFERROR(PEARSON(Summary!$S$3:$S$8,Summary!AB$3:AB$8),0)</f>
        <v>-0.82374885699341571</v>
      </c>
      <c r="AB18">
        <f ca="1">IFERROR(PEARSON(Summary!$S$3:$S$8,Summary!AC$3:AC$8),0)</f>
        <v>0</v>
      </c>
      <c r="AC18">
        <f ca="1">IFERROR(PEARSON(Summary!$S$3:$S$8,Summary!AD$3:AD$8),0)</f>
        <v>-0.80458524791202435</v>
      </c>
      <c r="AD18">
        <f ca="1">IFERROR(PEARSON(Summary!$S$3:$S$8,Summary!AE$3:AE$8),0)</f>
        <v>0.12837470421969871</v>
      </c>
      <c r="AE18">
        <f ca="1">IFERROR(PEARSON(Summary!$S$3:$S$8,Summary!AF$3:AF$8),0)</f>
        <v>0</v>
      </c>
      <c r="AF18">
        <f ca="1">IFERROR(PEARSON(Summary!$S$3:$S$8,Summary!AG$3:AG$8),0)</f>
        <v>0.777518773414137</v>
      </c>
      <c r="AG18">
        <f ca="1">IFERROR(PEARSON(Summary!$S$3:$S$8,Summary!AH$3:AH$8),0)</f>
        <v>-0.5717630399268655</v>
      </c>
      <c r="AH18">
        <f ca="1">IFERROR(PEARSON(Summary!$S$3:$S$8,Summary!AI$3:AI$8),0)</f>
        <v>0.81692178212720135</v>
      </c>
      <c r="AI18">
        <f ca="1">IFERROR(PEARSON(Summary!$S$3:$S$8,Summary!AJ$3:AJ$8),0)</f>
        <v>-0.34752833717586951</v>
      </c>
      <c r="AJ18">
        <f ca="1">IFERROR(PEARSON(Summary!$S$3:$S$8,Summary!AK$3:AK$8),0)</f>
        <v>0</v>
      </c>
      <c r="AK18">
        <f ca="1">IFERROR(PEARSON(Summary!$S$3:$S$8,Summary!AL$3:AL$8),0)</f>
        <v>0.57176303992686539</v>
      </c>
      <c r="AL18">
        <f ca="1">IFERROR(PEARSON(Summary!$S$3:$S$8,Summary!AM$3:AM$8),0)</f>
        <v>0.56187500355723852</v>
      </c>
      <c r="AM18">
        <f ca="1">IFERROR(PEARSON(Summary!$S$3:$S$8,Summary!AN$3:AN$8),0)</f>
        <v>0.81192788927709503</v>
      </c>
      <c r="AN18">
        <f ca="1">IFERROR(PEARSON(Summary!$S$3:$S$8,Summary!AO$3:AO$8),0)</f>
        <v>0</v>
      </c>
      <c r="AO18">
        <f ca="1">IFERROR(PEARSON(Summary!$S$3:$S$8,Summary!AP$3:AP$8),0)</f>
        <v>0.73485564233880507</v>
      </c>
      <c r="AP18">
        <f ca="1">IFERROR(PEARSON(Summary!$S$3:$S$8,Summary!AQ$3:AQ$8),0)</f>
        <v>0</v>
      </c>
      <c r="AQ18">
        <f ca="1">IFERROR(PEARSON(Summary!$S$3:$S$8,Summary!AR$3:AR$8),0)</f>
        <v>0.89197061268740285</v>
      </c>
      <c r="AR18">
        <f ca="1">IFERROR(PEARSON(Summary!$S$3:$S$8,Summary!AS$3:AS$8),0)</f>
        <v>-0.33175392250083263</v>
      </c>
      <c r="AS18">
        <f ca="1">IFERROR(PEARSON(Summary!$S$3:$S$8,Summary!AT$3:AT$8),0)</f>
        <v>0</v>
      </c>
      <c r="AT18">
        <f ca="1">IFERROR(PEARSON(Summary!$S$3:$S$8,Summary!AU$3:AU$8),0)</f>
        <v>0.77883346643572338</v>
      </c>
      <c r="AU18">
        <f ca="1">IFERROR(PEARSON(Summary!$S$3:$S$8,Summary!AV$3:AV$8),0)</f>
        <v>0.90512210104318225</v>
      </c>
      <c r="AV18">
        <f ca="1">IFERROR(PEARSON(Summary!$S$3:$S$8,Summary!AW$3:AW$8),0)</f>
        <v>0.8529658240369089</v>
      </c>
      <c r="AW18">
        <f ca="1">IFERROR(PEARSON(Summary!$S$3:$S$8,Summary!AX$3:AX$8),0)</f>
        <v>0.79593993912587613</v>
      </c>
      <c r="AX18">
        <f ca="1">IFERROR(PEARSON(Summary!$S$3:$S$8,Summary!AY$3:AY$8),0)</f>
        <v>-0.39973307363951821</v>
      </c>
      <c r="AY18">
        <f ca="1">IFERROR(PEARSON(Summary!$S$3:$S$8,Summary!AZ$3:AZ$8),0)</f>
        <v>0.95266576973431527</v>
      </c>
      <c r="AZ18">
        <f ca="1">IFERROR(PEARSON(Summary!$S$3:$S$8,Summary!BA$3:BA$8),0)</f>
        <v>0</v>
      </c>
      <c r="BA18">
        <f ca="1">IFERROR(PEARSON(Summary!$S$3:$S$8,Summary!BB$3:BB$8),0)</f>
        <v>-0.99314843420618315</v>
      </c>
      <c r="BB18">
        <f ca="1">IFERROR(PEARSON(Summary!$S$3:$S$8,Summary!BC$3:BC$8),0)</f>
        <v>-0.12557285516955227</v>
      </c>
      <c r="BC18">
        <f ca="1">IFERROR(PEARSON(Summary!$S$3:$S$8,Summary!BD$3:BD$8),0)</f>
        <v>-7.0469755641189361E-2</v>
      </c>
      <c r="BD18">
        <f ca="1">IFERROR(PEARSON(Summary!$S$3:$S$8,Summary!BE$3:BE$8),0)</f>
        <v>-0.54809771191532441</v>
      </c>
      <c r="BE18">
        <f ca="1">IFERROR(PEARSON(Summary!$S$3:$S$8,Summary!BF$3:BF$8),0)</f>
        <v>-0.5071267651349558</v>
      </c>
      <c r="BF18">
        <f ca="1">IFERROR(PEARSON(Summary!$S$3:$S$8,Summary!BG$3:BG$8),0)</f>
        <v>-0.96353681081422515</v>
      </c>
      <c r="BG18">
        <f ca="1">IFERROR(PEARSON(Summary!$S$3:$S$8,Summary!BH$3:BH$8),0)</f>
        <v>-0.85054131524020926</v>
      </c>
      <c r="BH18">
        <f ca="1">IFERROR(PEARSON(Summary!$S$3:$S$8,Summary!BI$3:BI$8),0)</f>
        <v>-0.98819076156924146</v>
      </c>
      <c r="BI18">
        <f ca="1">IFERROR(PEARSON(Summary!$S$3:$S$8,Summary!BJ$3:BJ$8),0)</f>
        <v>0.81649658092772603</v>
      </c>
      <c r="BJ18">
        <f ca="1">IFERROR(PEARSON(Summary!$S$3:$S$8,Summary!BK$3:BK$8),0)</f>
        <v>0.87210113048306825</v>
      </c>
      <c r="BK18">
        <f ca="1">IFERROR(PEARSON(Summary!$S$3:$S$8,Summary!BL$3:BL$8),0)</f>
        <v>-0.28018888163487499</v>
      </c>
      <c r="BL18">
        <f ca="1">IFERROR(PEARSON(Summary!$S$3:$S$8,Summary!BM$3:BM$8),0)</f>
        <v>-0.25667664852988054</v>
      </c>
      <c r="BM18">
        <f ca="1">IFERROR(PEARSON(Summary!$S$3:$S$8,Summary!BN$3:BN$8),0)</f>
        <v>-0.84415681896294725</v>
      </c>
      <c r="BN18">
        <f ca="1">IFERROR(PEARSON(Summary!$S$3:$S$8,Summary!BO$3:BO$8),0)</f>
        <v>-0.25520633655482278</v>
      </c>
      <c r="BO18">
        <f ca="1">IFERROR(PEARSON(Summary!$S$3:$S$8,Summary!BP$3:BP$8),0)</f>
        <v>0.42347878735281269</v>
      </c>
      <c r="BP18">
        <f ca="1">IFERROR(PEARSON(Summary!$S$3:$S$8,Summary!BQ$3:BQ$8),0)</f>
        <v>-0.12557285516955227</v>
      </c>
      <c r="BQ18">
        <f ca="1">IFERROR(PEARSON(Summary!$S$3:$S$8,Summary!BR$3:BR$8),0)</f>
        <v>-9.0135876397252318E-2</v>
      </c>
      <c r="BR18">
        <f ca="1">IFERROR(PEARSON(Summary!$S$3:$S$8,Summary!BS$3:BS$8),0)</f>
        <v>-0.64165504741198187</v>
      </c>
      <c r="BS18">
        <f ca="1">IFERROR(PEARSON(Summary!$S$3:$S$8,Summary!BT$3:BT$8),0)</f>
        <v>-0.90562161240592221</v>
      </c>
      <c r="BT18">
        <f ca="1">IFERROR(PEARSON(Summary!$S$3:$S$8,Summary!BU$3:BU$8),0)</f>
        <v>0.85174260460684759</v>
      </c>
      <c r="BU18">
        <f ca="1">IFERROR(PEARSON(Summary!$S$3:$S$8,Summary!BV$3:BV$8),0)</f>
        <v>-9.9352823182434158E-2</v>
      </c>
      <c r="BV18">
        <f ca="1">IFERROR(PEARSON(Summary!$S$3:$S$8,Summary!BW$3:BW$8),0)</f>
        <v>0</v>
      </c>
      <c r="BW18">
        <f ca="1">IFERROR(PEARSON(Summary!$S$3:$S$8,Summary!BX$3:BX$8),0)</f>
        <v>-9.9352823182433991E-2</v>
      </c>
      <c r="BX18">
        <f ca="1">IFERROR(PEARSON(Summary!$S$3:$S$8,Summary!BY$3:BY$8),0)</f>
        <v>-0.93744287755734501</v>
      </c>
      <c r="BY18">
        <f ca="1">IFERROR(PEARSON(Summary!$S$3:$S$8,Summary!BZ$3:BZ$8),0)</f>
        <v>0.77961440878157828</v>
      </c>
      <c r="BZ18">
        <f ca="1">IFERROR(PEARSON(Summary!$S$3:$S$8,Summary!CA$3:CA$8),0)</f>
        <v>0.85133650150978701</v>
      </c>
      <c r="CA18">
        <f ca="1">IFERROR(PEARSON(Summary!$S$3:$S$8,Summary!CB$3:CB$8),0)</f>
        <v>0.66249945190316806</v>
      </c>
    </row>
    <row r="19" spans="1:79">
      <c r="A19" s="4" t="s">
        <v>89</v>
      </c>
      <c r="B19">
        <f ca="1">IFERROR(PEARSON(Summary!$T$3:$T$8,Summary!C$3:C$8),0)</f>
        <v>0.9948735274672702</v>
      </c>
      <c r="C19">
        <f ca="1">IFERROR(PEARSON(Summary!$T$3:$T$8,Summary!D$3:D$8),0)</f>
        <v>0.9948735274672702</v>
      </c>
      <c r="D19">
        <f ca="1">IFERROR(PEARSON(Summary!$T$3:$T$8,Summary!E$3:E$8),0)</f>
        <v>0.99681823812847348</v>
      </c>
      <c r="E19">
        <f ca="1">IFERROR(PEARSON(Summary!$T$3:$T$8,Summary!F$3:F$8),0)</f>
        <v>-0.37431937211722283</v>
      </c>
      <c r="F19">
        <f ca="1">IFERROR(PEARSON(Summary!$T$3:$T$8,Summary!G$3:G$8),0)</f>
        <v>0.99545785498978512</v>
      </c>
      <c r="G19">
        <f ca="1">IFERROR(PEARSON(Summary!$T$3:$T$8,Summary!H$3:H$8),0)</f>
        <v>0.99632782563578726</v>
      </c>
      <c r="H19">
        <f ca="1">IFERROR(PEARSON(Summary!$T$3:$T$8,Summary!I$3:I$8),0)</f>
        <v>-0.62246807281012684</v>
      </c>
      <c r="I19">
        <f ca="1">IFERROR(PEARSON(Summary!$T$3:$T$8,Summary!J$3:J$8),0)</f>
        <v>0.99549940508160173</v>
      </c>
      <c r="J19">
        <f ca="1">IFERROR(PEARSON(Summary!$T$3:$T$8,Summary!K$3:K$8),0)</f>
        <v>0.99216322872279417</v>
      </c>
      <c r="K19">
        <f ca="1">IFERROR(PEARSON(Summary!$T$3:$T$8,Summary!L$3:L$8),0)</f>
        <v>-0.48188434487727644</v>
      </c>
      <c r="L19">
        <f ca="1">IFERROR(PEARSON(Summary!$T$3:$T$8,Summary!M$3:M$8),0)</f>
        <v>0.35213576862090085</v>
      </c>
      <c r="M19">
        <f ca="1">IFERROR(PEARSON(Summary!$T$3:$T$8,Summary!N$3:N$8),0)</f>
        <v>-0.62246807281012706</v>
      </c>
      <c r="N19">
        <f ca="1">IFERROR(PEARSON(Summary!$T$3:$T$8,Summary!O$3:O$8),0)</f>
        <v>-0.5502775466603288</v>
      </c>
      <c r="O19">
        <f ca="1">IFERROR(PEARSON(Summary!$T$3:$T$8,Summary!P$3:P$8),0)</f>
        <v>-0.55027754666032869</v>
      </c>
      <c r="P19">
        <f ca="1">IFERROR(PEARSON(Summary!$T$3:$T$8,Summary!Q$3:Q$8),0)</f>
        <v>0.40466101473540445</v>
      </c>
      <c r="Q19">
        <f ca="1">IFERROR(PEARSON(Summary!$T$3:$T$8,Summary!R$3:R$8),0)</f>
        <v>0.97655416378329263</v>
      </c>
      <c r="R19">
        <f ca="1">IFERROR(PEARSON(Summary!$T$3:$T$8,Summary!S$3:S$8),0)</f>
        <v>0.82248379019761553</v>
      </c>
      <c r="S19">
        <f ca="1">IFERROR(PEARSON(Summary!$T$3:$T$8,Summary!T$3:T$8),0)</f>
        <v>1</v>
      </c>
      <c r="T19">
        <f ca="1">IFERROR(PEARSON(Summary!$T$3:$T$8,Summary!U$3:U$8),0)</f>
        <v>-0.95316883170958255</v>
      </c>
      <c r="U19">
        <f ca="1">IFERROR(PEARSON(Summary!$T$3:$T$8,Summary!V$3:V$8),0)</f>
        <v>-0.70805624145497115</v>
      </c>
      <c r="V19">
        <f ca="1">IFERROR(PEARSON(Summary!$T$3:$T$8,Summary!W$3:W$8),0)</f>
        <v>0.19360847103532811</v>
      </c>
      <c r="W19">
        <f ca="1">IFERROR(PEARSON(Summary!$T$3:$T$8,Summary!X$3:X$8),0)</f>
        <v>-0.92954508134835068</v>
      </c>
      <c r="X19">
        <f ca="1">IFERROR(PEARSON(Summary!$T$3:$T$8,Summary!Y$3:Y$8),0)</f>
        <v>0.14119603606225212</v>
      </c>
      <c r="Y19">
        <f ca="1">IFERROR(PEARSON(Summary!$T$3:$T$8,Summary!Z$3:Z$8),0)</f>
        <v>-0.96661198806011805</v>
      </c>
      <c r="Z19">
        <f ca="1">IFERROR(PEARSON(Summary!$T$3:$T$8,Summary!AA$3:AA$8),0)</f>
        <v>0</v>
      </c>
      <c r="AA19">
        <f ca="1">IFERROR(PEARSON(Summary!$T$3:$T$8,Summary!AB$3:AB$8),0)</f>
        <v>-0.38404435270442538</v>
      </c>
      <c r="AB19">
        <f ca="1">IFERROR(PEARSON(Summary!$T$3:$T$8,Summary!AC$3:AC$8),0)</f>
        <v>0</v>
      </c>
      <c r="AC19">
        <f ca="1">IFERROR(PEARSON(Summary!$T$3:$T$8,Summary!AD$3:AD$8),0)</f>
        <v>-0.98171328630631782</v>
      </c>
      <c r="AD19">
        <f ca="1">IFERROR(PEARSON(Summary!$T$3:$T$8,Summary!AE$3:AE$8),0)</f>
        <v>-4.6758686834681068E-2</v>
      </c>
      <c r="AE19">
        <f ca="1">IFERROR(PEARSON(Summary!$T$3:$T$8,Summary!AF$3:AF$8),0)</f>
        <v>0</v>
      </c>
      <c r="AF19">
        <f ca="1">IFERROR(PEARSON(Summary!$T$3:$T$8,Summary!AG$3:AG$8),0)</f>
        <v>0.64052387125237942</v>
      </c>
      <c r="AG19">
        <f ca="1">IFERROR(PEARSON(Summary!$T$3:$T$8,Summary!AH$3:AH$8),0)</f>
        <v>-0.70805624145497081</v>
      </c>
      <c r="AH19">
        <f ca="1">IFERROR(PEARSON(Summary!$T$3:$T$8,Summary!AI$3:AI$8),0)</f>
        <v>0.99076215347510543</v>
      </c>
      <c r="AI19">
        <f ca="1">IFERROR(PEARSON(Summary!$T$3:$T$8,Summary!AJ$3:AJ$8),0)</f>
        <v>0.24188384749974401</v>
      </c>
      <c r="AJ19">
        <f ca="1">IFERROR(PEARSON(Summary!$T$3:$T$8,Summary!AK$3:AK$8),0)</f>
        <v>0</v>
      </c>
      <c r="AK19">
        <f ca="1">IFERROR(PEARSON(Summary!$T$3:$T$8,Summary!AL$3:AL$8),0)</f>
        <v>0.70805624145497081</v>
      </c>
      <c r="AL19">
        <f ca="1">IFERROR(PEARSON(Summary!$T$3:$T$8,Summary!AM$3:AM$8),0)</f>
        <v>0.30523268999602154</v>
      </c>
      <c r="AM19">
        <f ca="1">IFERROR(PEARSON(Summary!$T$3:$T$8,Summary!AN$3:AN$8),0)</f>
        <v>0.98977009717302211</v>
      </c>
      <c r="AN19">
        <f ca="1">IFERROR(PEARSON(Summary!$T$3:$T$8,Summary!AO$3:AO$8),0)</f>
        <v>0</v>
      </c>
      <c r="AO19">
        <f ca="1">IFERROR(PEARSON(Summary!$T$3:$T$8,Summary!AP$3:AP$8),0)</f>
        <v>0.32713191637561523</v>
      </c>
      <c r="AP19">
        <f ca="1">IFERROR(PEARSON(Summary!$T$3:$T$8,Summary!AQ$3:AQ$8),0)</f>
        <v>0</v>
      </c>
      <c r="AQ19">
        <f ca="1">IFERROR(PEARSON(Summary!$T$3:$T$8,Summary!AR$3:AR$8),0)</f>
        <v>0.5032273635686062</v>
      </c>
      <c r="AR19">
        <f ca="1">IFERROR(PEARSON(Summary!$T$3:$T$8,Summary!AS$3:AS$8),0)</f>
        <v>-2.8488665998814885E-2</v>
      </c>
      <c r="AS19">
        <f ca="1">IFERROR(PEARSON(Summary!$T$3:$T$8,Summary!AT$3:AT$8),0)</f>
        <v>0</v>
      </c>
      <c r="AT19">
        <f ca="1">IFERROR(PEARSON(Summary!$T$3:$T$8,Summary!AU$3:AU$8),0)</f>
        <v>0.9407382340366488</v>
      </c>
      <c r="AU19">
        <f ca="1">IFERROR(PEARSON(Summary!$T$3:$T$8,Summary!AV$3:AV$8),0)</f>
        <v>0.50298637277822789</v>
      </c>
      <c r="AV19">
        <f ca="1">IFERROR(PEARSON(Summary!$T$3:$T$8,Summary!AW$3:AW$8),0)</f>
        <v>0.42161166900335384</v>
      </c>
      <c r="AW19">
        <f ca="1">IFERROR(PEARSON(Summary!$T$3:$T$8,Summary!AX$3:AX$8),0)</f>
        <v>0.32404264442567554</v>
      </c>
      <c r="AX19">
        <f ca="1">IFERROR(PEARSON(Summary!$T$3:$T$8,Summary!AY$3:AY$8),0)</f>
        <v>0.1841437809151201</v>
      </c>
      <c r="AY19">
        <f ca="1">IFERROR(PEARSON(Summary!$T$3:$T$8,Summary!AZ$3:AZ$8),0)</f>
        <v>0.73399136385638597</v>
      </c>
      <c r="AZ19">
        <f ca="1">IFERROR(PEARSON(Summary!$T$3:$T$8,Summary!BA$3:BA$8),0)</f>
        <v>0</v>
      </c>
      <c r="BA19">
        <f ca="1">IFERROR(PEARSON(Summary!$T$3:$T$8,Summary!BB$3:BB$8),0)</f>
        <v>-0.87135842201467339</v>
      </c>
      <c r="BB19">
        <f ca="1">IFERROR(PEARSON(Summary!$T$3:$T$8,Summary!BC$3:BC$8),0)</f>
        <v>-0.49740010339900786</v>
      </c>
      <c r="BC19">
        <f ca="1">IFERROR(PEARSON(Summary!$T$3:$T$8,Summary!BD$3:BD$8),0)</f>
        <v>-0.50204691066050355</v>
      </c>
      <c r="BD19">
        <f ca="1">IFERROR(PEARSON(Summary!$T$3:$T$8,Summary!BE$3:BE$8),0)</f>
        <v>-0.1093830692715179</v>
      </c>
      <c r="BE19">
        <f ca="1">IFERROR(PEARSON(Summary!$T$3:$T$8,Summary!BF$3:BF$8),0)</f>
        <v>-7.0052202864207658E-2</v>
      </c>
      <c r="BF19">
        <f ca="1">IFERROR(PEARSON(Summary!$T$3:$T$8,Summary!BG$3:BG$8),0)</f>
        <v>-0.70229959780762619</v>
      </c>
      <c r="BG19">
        <f ca="1">IFERROR(PEARSON(Summary!$T$3:$T$8,Summary!BH$3:BH$8),0)</f>
        <v>-0.51457103557582051</v>
      </c>
      <c r="BH19">
        <f ca="1">IFERROR(PEARSON(Summary!$T$3:$T$8,Summary!BI$3:BI$8),0)</f>
        <v>-0.92873380033869046</v>
      </c>
      <c r="BI19">
        <f ca="1">IFERROR(PEARSON(Summary!$T$3:$T$8,Summary!BJ$3:BJ$8),0)</f>
        <v>0</v>
      </c>
      <c r="BJ19">
        <f ca="1">IFERROR(PEARSON(Summary!$T$3:$T$8,Summary!BK$3:BK$8),0)</f>
        <v>0.4932699065646346</v>
      </c>
      <c r="BK19">
        <f ca="1">IFERROR(PEARSON(Summary!$T$3:$T$8,Summary!BL$3:BL$8),0)</f>
        <v>0.3145834470288249</v>
      </c>
      <c r="BL19">
        <f ca="1">IFERROR(PEARSON(Summary!$T$3:$T$8,Summary!BM$3:BM$8),0)</f>
        <v>0.21108581494611742</v>
      </c>
      <c r="BM19">
        <f ca="1">IFERROR(PEARSON(Summary!$T$3:$T$8,Summary!BN$3:BN$8),0)</f>
        <v>-0.49899707329570081</v>
      </c>
      <c r="BN19">
        <f ca="1">IFERROR(PEARSON(Summary!$T$3:$T$8,Summary!BO$3:BO$8),0)</f>
        <v>0.28472332974870307</v>
      </c>
      <c r="BO19">
        <f ca="1">IFERROR(PEARSON(Summary!$T$3:$T$8,Summary!BP$3:BP$8),0)</f>
        <v>0.68349857758837695</v>
      </c>
      <c r="BP19">
        <f ca="1">IFERROR(PEARSON(Summary!$T$3:$T$8,Summary!BQ$3:BQ$8),0)</f>
        <v>-0.49740010339900786</v>
      </c>
      <c r="BQ19">
        <f ca="1">IFERROR(PEARSON(Summary!$T$3:$T$8,Summary!BR$3:BR$8),0)</f>
        <v>-0.49989932150125904</v>
      </c>
      <c r="BR19">
        <f ca="1">IFERROR(PEARSON(Summary!$T$3:$T$8,Summary!BS$3:BS$8),0)</f>
        <v>-0.6706853490345418</v>
      </c>
      <c r="BS19">
        <f ca="1">IFERROR(PEARSON(Summary!$T$3:$T$8,Summary!BT$3:BT$8),0)</f>
        <v>-0.74778212388786613</v>
      </c>
      <c r="BT19">
        <f ca="1">IFERROR(PEARSON(Summary!$T$3:$T$8,Summary!BU$3:BU$8),0)</f>
        <v>0.99681823812847303</v>
      </c>
      <c r="BU19">
        <f ca="1">IFERROR(PEARSON(Summary!$T$3:$T$8,Summary!BV$3:BV$8),0)</f>
        <v>-0.37431937211722294</v>
      </c>
      <c r="BV19">
        <f ca="1">IFERROR(PEARSON(Summary!$T$3:$T$8,Summary!BW$3:BW$8),0)</f>
        <v>0</v>
      </c>
      <c r="BW19">
        <f ca="1">IFERROR(PEARSON(Summary!$T$3:$T$8,Summary!BX$3:BX$8),0)</f>
        <v>-0.37431937211722283</v>
      </c>
      <c r="BX19">
        <f ca="1">IFERROR(PEARSON(Summary!$T$3:$T$8,Summary!BY$3:BY$8),0)</f>
        <v>-0.94640295044152423</v>
      </c>
      <c r="BY19">
        <f ca="1">IFERROR(PEARSON(Summary!$T$3:$T$8,Summary!BZ$3:BZ$8),0)</f>
        <v>0.30382666982776119</v>
      </c>
      <c r="BZ19">
        <f ca="1">IFERROR(PEARSON(Summary!$T$3:$T$8,Summary!CA$3:CA$8),0)</f>
        <v>0.92279939288506474</v>
      </c>
      <c r="CA19">
        <f ca="1">IFERROR(PEARSON(Summary!$T$3:$T$8,Summary!CB$3:CB$8),0)</f>
        <v>0.24882966906430143</v>
      </c>
    </row>
    <row r="20" spans="1:79">
      <c r="A20" s="4" t="s">
        <v>49</v>
      </c>
      <c r="B20">
        <f ca="1">IFERROR(PEARSON(Summary!$U$3:$U$8,Summary!C$3:C$8),0)</f>
        <v>-0.96801260657011146</v>
      </c>
      <c r="C20">
        <f ca="1">IFERROR(PEARSON(Summary!$U$3:$U$8,Summary!D$3:D$8),0)</f>
        <v>-0.96801260657011146</v>
      </c>
      <c r="D20">
        <f ca="1">IFERROR(PEARSON(Summary!$U$3:$U$8,Summary!E$3:E$8),0)</f>
        <v>-0.94733147566980214</v>
      </c>
      <c r="E20">
        <f ca="1">IFERROR(PEARSON(Summary!$U$3:$U$8,Summary!F$3:F$8),0)</f>
        <v>0.49853480028354447</v>
      </c>
      <c r="F20">
        <f ca="1">IFERROR(PEARSON(Summary!$U$3:$U$8,Summary!G$3:G$8),0)</f>
        <v>-0.96418973847618838</v>
      </c>
      <c r="G20">
        <f ca="1">IFERROR(PEARSON(Summary!$U$3:$U$8,Summary!H$3:H$8),0)</f>
        <v>-0.95717917115879925</v>
      </c>
      <c r="H20">
        <f ca="1">IFERROR(PEARSON(Summary!$U$3:$U$8,Summary!I$3:I$8),0)</f>
        <v>0.5100806198395309</v>
      </c>
      <c r="I20">
        <f ca="1">IFERROR(PEARSON(Summary!$U$3:$U$8,Summary!J$3:J$8),0)</f>
        <v>-0.96411201727582518</v>
      </c>
      <c r="J20">
        <f ca="1">IFERROR(PEARSON(Summary!$U$3:$U$8,Summary!K$3:K$8),0)</f>
        <v>-0.97040562286853438</v>
      </c>
      <c r="K20">
        <f ca="1">IFERROR(PEARSON(Summary!$U$3:$U$8,Summary!L$3:L$8),0)</f>
        <v>0.35094255102743183</v>
      </c>
      <c r="L20">
        <f ca="1">IFERROR(PEARSON(Summary!$U$3:$U$8,Summary!M$3:M$8),0)</f>
        <v>-0.48324029808949298</v>
      </c>
      <c r="M20">
        <f ca="1">IFERROR(PEARSON(Summary!$U$3:$U$8,Summary!N$3:N$8),0)</f>
        <v>0.51008061983953124</v>
      </c>
      <c r="N20">
        <f ca="1">IFERROR(PEARSON(Summary!$U$3:$U$8,Summary!O$3:O$8),0)</f>
        <v>0.77703823433881192</v>
      </c>
      <c r="O20">
        <f ca="1">IFERROR(PEARSON(Summary!$U$3:$U$8,Summary!P$3:P$8),0)</f>
        <v>0.7770382343388117</v>
      </c>
      <c r="P20">
        <f ca="1">IFERROR(PEARSON(Summary!$U$3:$U$8,Summary!Q$3:Q$8),0)</f>
        <v>-0.40792392168057118</v>
      </c>
      <c r="Q20">
        <f ca="1">IFERROR(PEARSON(Summary!$U$3:$U$8,Summary!R$3:R$8),0)</f>
        <v>-0.99592753081599417</v>
      </c>
      <c r="R20">
        <f ca="1">IFERROR(PEARSON(Summary!$U$3:$U$8,Summary!S$3:S$8),0)</f>
        <v>-0.78850652032707624</v>
      </c>
      <c r="S20">
        <f ca="1">IFERROR(PEARSON(Summary!$U$3:$U$8,Summary!T$3:T$8),0)</f>
        <v>-0.95316883170958255</v>
      </c>
      <c r="T20">
        <f ca="1">IFERROR(PEARSON(Summary!$U$3:$U$8,Summary!U$3:U$8),0)</f>
        <v>1.0000000000000002</v>
      </c>
      <c r="U20">
        <f ca="1">IFERROR(PEARSON(Summary!$U$3:$U$8,Summary!V$3:V$8),0)</f>
        <v>0.46132821156808096</v>
      </c>
      <c r="V20">
        <f ca="1">IFERROR(PEARSON(Summary!$U$3:$U$8,Summary!W$3:W$8),0)</f>
        <v>-0.16712453699580573</v>
      </c>
      <c r="W20">
        <f ca="1">IFERROR(PEARSON(Summary!$U$3:$U$8,Summary!X$3:X$8),0)</f>
        <v>0.92635640062587199</v>
      </c>
      <c r="X20">
        <f ca="1">IFERROR(PEARSON(Summary!$U$3:$U$8,Summary!Y$3:Y$8),0)</f>
        <v>-0.10659279039742237</v>
      </c>
      <c r="Y20">
        <f ca="1">IFERROR(PEARSON(Summary!$U$3:$U$8,Summary!Z$3:Z$8),0)</f>
        <v>0.84384614900359167</v>
      </c>
      <c r="Z20">
        <f ca="1">IFERROR(PEARSON(Summary!$U$3:$U$8,Summary!AA$3:AA$8),0)</f>
        <v>0</v>
      </c>
      <c r="AA20">
        <f ca="1">IFERROR(PEARSON(Summary!$U$3:$U$8,Summary!AB$3:AB$8),0)</f>
        <v>0.30214425559920322</v>
      </c>
      <c r="AB20">
        <f ca="1">IFERROR(PEARSON(Summary!$U$3:$U$8,Summary!AC$3:AC$8),0)</f>
        <v>0</v>
      </c>
      <c r="AC20">
        <f ca="1">IFERROR(PEARSON(Summary!$U$3:$U$8,Summary!AD$3:AD$8),0)</f>
        <v>0.87816460845563327</v>
      </c>
      <c r="AD20">
        <f ca="1">IFERROR(PEARSON(Summary!$U$3:$U$8,Summary!AE$3:AE$8),0)</f>
        <v>0.16751496632211477</v>
      </c>
      <c r="AE20">
        <f ca="1">IFERROR(PEARSON(Summary!$U$3:$U$8,Summary!AF$3:AF$8),0)</f>
        <v>0</v>
      </c>
      <c r="AF20">
        <f ca="1">IFERROR(PEARSON(Summary!$U$3:$U$8,Summary!AG$3:AG$8),0)</f>
        <v>-0.64764229336441193</v>
      </c>
      <c r="AG20">
        <f ca="1">IFERROR(PEARSON(Summary!$U$3:$U$8,Summary!AH$3:AH$8),0)</f>
        <v>0.46132821156808107</v>
      </c>
      <c r="AH20">
        <f ca="1">IFERROR(PEARSON(Summary!$U$3:$U$8,Summary!AI$3:AI$8),0)</f>
        <v>-0.98537763463408623</v>
      </c>
      <c r="AI20">
        <f ca="1">IFERROR(PEARSON(Summary!$U$3:$U$8,Summary!AJ$3:AJ$8),0)</f>
        <v>-0.26391571647023898</v>
      </c>
      <c r="AJ20">
        <f ca="1">IFERROR(PEARSON(Summary!$U$3:$U$8,Summary!AK$3:AK$8),0)</f>
        <v>0</v>
      </c>
      <c r="AK20">
        <f ca="1">IFERROR(PEARSON(Summary!$U$3:$U$8,Summary!AL$3:AL$8),0)</f>
        <v>-0.46132821156808107</v>
      </c>
      <c r="AL20">
        <f ca="1">IFERROR(PEARSON(Summary!$U$3:$U$8,Summary!AM$3:AM$8),0)</f>
        <v>-0.33736452016628715</v>
      </c>
      <c r="AM20">
        <f ca="1">IFERROR(PEARSON(Summary!$U$3:$U$8,Summary!AN$3:AN$8),0)</f>
        <v>-0.90026862390212004</v>
      </c>
      <c r="AN20">
        <f ca="1">IFERROR(PEARSON(Summary!$U$3:$U$8,Summary!AO$3:AO$8),0)</f>
        <v>0</v>
      </c>
      <c r="AO20">
        <f ca="1">IFERROR(PEARSON(Summary!$U$3:$U$8,Summary!AP$3:AP$8),0)</f>
        <v>-0.34737718875671103</v>
      </c>
      <c r="AP20">
        <f ca="1">IFERROR(PEARSON(Summary!$U$3:$U$8,Summary!AQ$3:AQ$8),0)</f>
        <v>0</v>
      </c>
      <c r="AQ20">
        <f ca="1">IFERROR(PEARSON(Summary!$U$3:$U$8,Summary!AR$3:AR$8),0)</f>
        <v>-0.45424326903417334</v>
      </c>
      <c r="AR20">
        <f ca="1">IFERROR(PEARSON(Summary!$U$3:$U$8,Summary!AS$3:AS$8),0)</f>
        <v>0.14429586744472259</v>
      </c>
      <c r="AS20">
        <f ca="1">IFERROR(PEARSON(Summary!$U$3:$U$8,Summary!AT$3:AT$8),0)</f>
        <v>0</v>
      </c>
      <c r="AT20">
        <f ca="1">IFERROR(PEARSON(Summary!$U$3:$U$8,Summary!AU$3:AU$8),0)</f>
        <v>-0.9992494842232994</v>
      </c>
      <c r="AU20">
        <f ca="1">IFERROR(PEARSON(Summary!$U$3:$U$8,Summary!AV$3:AV$8),0)</f>
        <v>-0.47932137747900616</v>
      </c>
      <c r="AV20">
        <f ca="1">IFERROR(PEARSON(Summary!$U$3:$U$8,Summary!AW$3:AW$8),0)</f>
        <v>-0.35641333325548918</v>
      </c>
      <c r="AW20">
        <f ca="1">IFERROR(PEARSON(Summary!$U$3:$U$8,Summary!AX$3:AX$8),0)</f>
        <v>-0.265137471696687</v>
      </c>
      <c r="AX20">
        <f ca="1">IFERROR(PEARSON(Summary!$U$3:$U$8,Summary!AY$3:AY$8),0)</f>
        <v>-0.21748120884035085</v>
      </c>
      <c r="AY20">
        <f ca="1">IFERROR(PEARSON(Summary!$U$3:$U$8,Summary!AZ$3:AZ$8),0)</f>
        <v>-0.64023602330259721</v>
      </c>
      <c r="AZ20">
        <f ca="1">IFERROR(PEARSON(Summary!$U$3:$U$8,Summary!BA$3:BA$8),0)</f>
        <v>0</v>
      </c>
      <c r="BA20">
        <f ca="1">IFERROR(PEARSON(Summary!$U$3:$U$8,Summary!BB$3:BB$8),0)</f>
        <v>0.82139705454783529</v>
      </c>
      <c r="BB20">
        <f ca="1">IFERROR(PEARSON(Summary!$U$3:$U$8,Summary!BC$3:BC$8),0)</f>
        <v>0.48950731837418521</v>
      </c>
      <c r="BC20">
        <f ca="1">IFERROR(PEARSON(Summary!$U$3:$U$8,Summary!BD$3:BD$8),0)</f>
        <v>0.45345406753645939</v>
      </c>
      <c r="BD20">
        <f ca="1">IFERROR(PEARSON(Summary!$U$3:$U$8,Summary!BE$3:BE$8),0)</f>
        <v>0.11461655704997704</v>
      </c>
      <c r="BE20">
        <f ca="1">IFERROR(PEARSON(Summary!$U$3:$U$8,Summary!BF$3:BF$8),0)</f>
        <v>5.8953500736505952E-2</v>
      </c>
      <c r="BF20">
        <f ca="1">IFERROR(PEARSON(Summary!$U$3:$U$8,Summary!BG$3:BG$8),0)</f>
        <v>0.61087524049395481</v>
      </c>
      <c r="BG20">
        <f ca="1">IFERROR(PEARSON(Summary!$U$3:$U$8,Summary!BH$3:BH$8),0)</f>
        <v>0.38801408620379546</v>
      </c>
      <c r="BH20">
        <f ca="1">IFERROR(PEARSON(Summary!$U$3:$U$8,Summary!BI$3:BI$8),0)</f>
        <v>0.68957677664444406</v>
      </c>
      <c r="BI20">
        <f ca="1">IFERROR(PEARSON(Summary!$U$3:$U$8,Summary!BJ$3:BJ$8),0)</f>
        <v>0</v>
      </c>
      <c r="BJ20">
        <f ca="1">IFERROR(PEARSON(Summary!$U$3:$U$8,Summary!BK$3:BK$8),0)</f>
        <v>-0.42108187475721048</v>
      </c>
      <c r="BK20">
        <f ca="1">IFERROR(PEARSON(Summary!$U$3:$U$8,Summary!BL$3:BL$8),0)</f>
        <v>-0.30959161147672326</v>
      </c>
      <c r="BL20">
        <f ca="1">IFERROR(PEARSON(Summary!$U$3:$U$8,Summary!BM$3:BM$8),0)</f>
        <v>-0.22118532157071605</v>
      </c>
      <c r="BM20">
        <f ca="1">IFERROR(PEARSON(Summary!$U$3:$U$8,Summary!BN$3:BN$8),0)</f>
        <v>0.37617035577344737</v>
      </c>
      <c r="BN20">
        <f ca="1">IFERROR(PEARSON(Summary!$U$3:$U$8,Summary!BO$3:BO$8),0)</f>
        <v>-0.38255039211305969</v>
      </c>
      <c r="BO20">
        <f ca="1">IFERROR(PEARSON(Summary!$U$3:$U$8,Summary!BP$3:BP$8),0)</f>
        <v>-0.62599027860260659</v>
      </c>
      <c r="BP20">
        <f ca="1">IFERROR(PEARSON(Summary!$U$3:$U$8,Summary!BQ$3:BQ$8),0)</f>
        <v>0.48950731837418521</v>
      </c>
      <c r="BQ20">
        <f ca="1">IFERROR(PEARSON(Summary!$U$3:$U$8,Summary!BR$3:BR$8),0)</f>
        <v>0.44599407530107332</v>
      </c>
      <c r="BR20">
        <f ca="1">IFERROR(PEARSON(Summary!$U$3:$U$8,Summary!BS$3:BS$8),0)</f>
        <v>0.42164023991622396</v>
      </c>
      <c r="BS20">
        <f ca="1">IFERROR(PEARSON(Summary!$U$3:$U$8,Summary!BT$3:BT$8),0)</f>
        <v>0.64313327372737195</v>
      </c>
      <c r="BT20">
        <f ca="1">IFERROR(PEARSON(Summary!$U$3:$U$8,Summary!BU$3:BU$8),0)</f>
        <v>-0.94733147566980203</v>
      </c>
      <c r="BU20">
        <f ca="1">IFERROR(PEARSON(Summary!$U$3:$U$8,Summary!BV$3:BV$8),0)</f>
        <v>0.49853480028354491</v>
      </c>
      <c r="BV20">
        <f ca="1">IFERROR(PEARSON(Summary!$U$3:$U$8,Summary!BW$3:BW$8),0)</f>
        <v>0</v>
      </c>
      <c r="BW20">
        <f ca="1">IFERROR(PEARSON(Summary!$U$3:$U$8,Summary!BX$3:BX$8),0)</f>
        <v>0.49853480028354447</v>
      </c>
      <c r="BX20">
        <f ca="1">IFERROR(PEARSON(Summary!$U$3:$U$8,Summary!BY$3:BY$8),0)</f>
        <v>0.91523832483543066</v>
      </c>
      <c r="BY20">
        <f ca="1">IFERROR(PEARSON(Summary!$U$3:$U$8,Summary!BZ$3:BZ$8),0)</f>
        <v>-0.23630980043126834</v>
      </c>
      <c r="BZ20">
        <f ca="1">IFERROR(PEARSON(Summary!$U$3:$U$8,Summary!CA$3:CA$8),0)</f>
        <v>-0.86830598260757164</v>
      </c>
      <c r="CA20">
        <f ca="1">IFERROR(PEARSON(Summary!$U$3:$U$8,Summary!CB$3:CB$8),0)</f>
        <v>-0.27259946843096089</v>
      </c>
    </row>
    <row r="21" spans="1:79">
      <c r="A21" s="4" t="s">
        <v>9</v>
      </c>
      <c r="B21">
        <f ca="1">IFERROR(PEARSON(Summary!$V$3:$V$8,Summary!C$3:C$8),0)</f>
        <v>-0.65835896933795901</v>
      </c>
      <c r="C21">
        <f ca="1">IFERROR(PEARSON(Summary!$V$3:$V$8,Summary!D$3:D$8),0)</f>
        <v>-0.65835896933795901</v>
      </c>
      <c r="D21">
        <f ca="1">IFERROR(PEARSON(Summary!$V$3:$V$8,Summary!E$3:E$8),0)</f>
        <v>-0.71235175987422772</v>
      </c>
      <c r="E21">
        <f ca="1">IFERROR(PEARSON(Summary!$V$3:$V$8,Summary!F$3:F$8),0)</f>
        <v>-6.5917992008642345E-2</v>
      </c>
      <c r="F21">
        <f ca="1">IFERROR(PEARSON(Summary!$V$3:$V$8,Summary!G$3:G$8),0)</f>
        <v>-0.66899905562582429</v>
      </c>
      <c r="G21">
        <f ca="1">IFERROR(PEARSON(Summary!$V$3:$V$8,Summary!H$3:H$8),0)</f>
        <v>-0.68791997351547396</v>
      </c>
      <c r="H21">
        <f ca="1">IFERROR(PEARSON(Summary!$V$3:$V$8,Summary!I$3:I$8),0)</f>
        <v>0.6350891806460931</v>
      </c>
      <c r="I21">
        <f ca="1">IFERROR(PEARSON(Summary!$V$3:$V$8,Summary!J$3:J$8),0)</f>
        <v>-0.66930241547797431</v>
      </c>
      <c r="J21">
        <f ca="1">IFERROR(PEARSON(Summary!$V$3:$V$8,Summary!K$3:K$8),0)</f>
        <v>-0.64482068927344727</v>
      </c>
      <c r="K21">
        <f ca="1">IFERROR(PEARSON(Summary!$V$3:$V$8,Summary!L$3:L$8),0)</f>
        <v>0.59424213198896769</v>
      </c>
      <c r="L21">
        <f ca="1">IFERROR(PEARSON(Summary!$V$3:$V$8,Summary!M$3:M$8),0)</f>
        <v>9.5284746095844572E-2</v>
      </c>
      <c r="M21">
        <f ca="1">IFERROR(PEARSON(Summary!$V$3:$V$8,Summary!N$3:N$8),0)</f>
        <v>0.63508918064609321</v>
      </c>
      <c r="N21">
        <f ca="1">IFERROR(PEARSON(Summary!$V$3:$V$8,Summary!O$3:O$8),0)</f>
        <v>-0.19999999999999996</v>
      </c>
      <c r="O21">
        <f ca="1">IFERROR(PEARSON(Summary!$V$3:$V$8,Summary!P$3:P$8),0)</f>
        <v>-0.19999999999999996</v>
      </c>
      <c r="P21">
        <f ca="1">IFERROR(PEARSON(Summary!$V$3:$V$8,Summary!Q$3:Q$8),0)</f>
        <v>-0.23465669034552286</v>
      </c>
      <c r="Q21">
        <f ca="1">IFERROR(PEARSON(Summary!$V$3:$V$8,Summary!R$3:R$8),0)</f>
        <v>-0.53943975963176549</v>
      </c>
      <c r="R21">
        <f ca="1">IFERROR(PEARSON(Summary!$V$3:$V$8,Summary!S$3:S$8),0)</f>
        <v>-0.5717630399268655</v>
      </c>
      <c r="S21">
        <f ca="1">IFERROR(PEARSON(Summary!$V$3:$V$8,Summary!T$3:T$8),0)</f>
        <v>-0.70805624145497115</v>
      </c>
      <c r="T21">
        <f ca="1">IFERROR(PEARSON(Summary!$V$3:$V$8,Summary!U$3:U$8),0)</f>
        <v>0.46132821156808096</v>
      </c>
      <c r="U21">
        <f ca="1">IFERROR(PEARSON(Summary!$V$3:$V$8,Summary!V$3:V$8),0)</f>
        <v>1</v>
      </c>
      <c r="V21">
        <f ca="1">IFERROR(PEARSON(Summary!$V$3:$V$8,Summary!W$3:W$8),0)</f>
        <v>-0.17775222611974789</v>
      </c>
      <c r="W21">
        <f ca="1">IFERROR(PEARSON(Summary!$V$3:$V$8,Summary!X$3:X$8),0)</f>
        <v>0.56397440553791134</v>
      </c>
      <c r="X21">
        <f ca="1">IFERROR(PEARSON(Summary!$V$3:$V$8,Summary!Y$3:Y$8),0)</f>
        <v>-0.16532986635870839</v>
      </c>
      <c r="Y21">
        <f ca="1">IFERROR(PEARSON(Summary!$V$3:$V$8,Summary!Z$3:Z$8),0)</f>
        <v>0.86536428231382945</v>
      </c>
      <c r="Z21">
        <f ca="1">IFERROR(PEARSON(Summary!$V$3:$V$8,Summary!AA$3:AA$8),0)</f>
        <v>0</v>
      </c>
      <c r="AA21">
        <f ca="1">IFERROR(PEARSON(Summary!$V$3:$V$8,Summary!AB$3:AB$8),0)</f>
        <v>0.42115807169334274</v>
      </c>
      <c r="AB21">
        <f ca="1">IFERROR(PEARSON(Summary!$V$3:$V$8,Summary!AC$3:AC$8),0)</f>
        <v>0</v>
      </c>
      <c r="AC21">
        <f ca="1">IFERROR(PEARSON(Summary!$V$3:$V$8,Summary!AD$3:AD$8),0)</f>
        <v>0.82953596795781304</v>
      </c>
      <c r="AD21">
        <f ca="1">IFERROR(PEARSON(Summary!$V$3:$V$8,Summary!AE$3:AE$8),0)</f>
        <v>-0.25395563632060353</v>
      </c>
      <c r="AE21">
        <f ca="1">IFERROR(PEARSON(Summary!$V$3:$V$8,Summary!AF$3:AF$8),0)</f>
        <v>0</v>
      </c>
      <c r="AF21">
        <f ca="1">IFERROR(PEARSON(Summary!$V$3:$V$8,Summary!AG$3:AG$8),0)</f>
        <v>-0.36686833340245634</v>
      </c>
      <c r="AG21">
        <f ca="1">IFERROR(PEARSON(Summary!$V$3:$V$8,Summary!AH$3:AH$8),0)</f>
        <v>0.99999999999999956</v>
      </c>
      <c r="AH21">
        <f ca="1">IFERROR(PEARSON(Summary!$V$3:$V$8,Summary!AI$3:AI$8),0)</f>
        <v>-0.60575276820248336</v>
      </c>
      <c r="AI21">
        <f ca="1">IFERROR(PEARSON(Summary!$V$3:$V$8,Summary!AJ$3:AJ$8),0)</f>
        <v>-9.3376998456257465E-2</v>
      </c>
      <c r="AJ21">
        <f ca="1">IFERROR(PEARSON(Summary!$V$3:$V$8,Summary!AK$3:AK$8),0)</f>
        <v>0</v>
      </c>
      <c r="AK21">
        <f ca="1">IFERROR(PEARSON(Summary!$V$3:$V$8,Summary!AL$3:AL$8),0)</f>
        <v>-0.99999999999999967</v>
      </c>
      <c r="AL21">
        <f ca="1">IFERROR(PEARSON(Summary!$V$3:$V$8,Summary!AM$3:AM$8),0)</f>
        <v>-0.10772254459545946</v>
      </c>
      <c r="AM21">
        <f ca="1">IFERROR(PEARSON(Summary!$V$3:$V$8,Summary!AN$3:AN$8),0)</f>
        <v>-0.80156123161616966</v>
      </c>
      <c r="AN21">
        <f ca="1">IFERROR(PEARSON(Summary!$V$3:$V$8,Summary!AO$3:AO$8),0)</f>
        <v>0</v>
      </c>
      <c r="AO21">
        <f ca="1">IFERROR(PEARSON(Summary!$V$3:$V$8,Summary!AP$3:AP$8),0)</f>
        <v>-0.14858746585778998</v>
      </c>
      <c r="AP21">
        <f ca="1">IFERROR(PEARSON(Summary!$V$3:$V$8,Summary!AQ$3:AQ$8),0)</f>
        <v>0</v>
      </c>
      <c r="AQ21">
        <f ca="1">IFERROR(PEARSON(Summary!$V$3:$V$8,Summary!AR$3:AR$8),0)</f>
        <v>-0.41565960863833545</v>
      </c>
      <c r="AR21">
        <f ca="1">IFERROR(PEARSON(Summary!$V$3:$V$8,Summary!AS$3:AS$8),0)</f>
        <v>-0.25333863667759493</v>
      </c>
      <c r="AS21">
        <f ca="1">IFERROR(PEARSON(Summary!$V$3:$V$8,Summary!AT$3:AT$8),0)</f>
        <v>0</v>
      </c>
      <c r="AT21">
        <f ca="1">IFERROR(PEARSON(Summary!$V$3:$V$8,Summary!AU$3:AU$8),0)</f>
        <v>-0.42661436131015451</v>
      </c>
      <c r="AU21">
        <f ca="1">IFERROR(PEARSON(Summary!$V$3:$V$8,Summary!AV$3:AV$8),0)</f>
        <v>-0.3563984395739333</v>
      </c>
      <c r="AV21">
        <f ca="1">IFERROR(PEARSON(Summary!$V$3:$V$8,Summary!AW$3:AW$8),0)</f>
        <v>-0.4046535581246859</v>
      </c>
      <c r="AW21">
        <f ca="1">IFERROR(PEARSON(Summary!$V$3:$V$8,Summary!AX$3:AX$8),0)</f>
        <v>-0.33154413305877511</v>
      </c>
      <c r="AX21">
        <f ca="1">IFERROR(PEARSON(Summary!$V$3:$V$8,Summary!AY$3:AY$8),0)</f>
        <v>-3.2410316024648063E-2</v>
      </c>
      <c r="AY21">
        <f ca="1">IFERROR(PEARSON(Summary!$V$3:$V$8,Summary!AZ$3:AZ$8),0)</f>
        <v>-0.65835582766550094</v>
      </c>
      <c r="AZ21">
        <f ca="1">IFERROR(PEARSON(Summary!$V$3:$V$8,Summary!BA$3:BA$8),0)</f>
        <v>0</v>
      </c>
      <c r="BA21">
        <f ca="1">IFERROR(PEARSON(Summary!$V$3:$V$8,Summary!BB$3:BB$8),0)</f>
        <v>0.63834567974574086</v>
      </c>
      <c r="BB21">
        <f ca="1">IFERROR(PEARSON(Summary!$V$3:$V$8,Summary!BC$3:BC$8),0)</f>
        <v>0.31622776601683789</v>
      </c>
      <c r="BC21">
        <f ca="1">IFERROR(PEARSON(Summary!$V$3:$V$8,Summary!BD$3:BD$8),0)</f>
        <v>0.41403933560541278</v>
      </c>
      <c r="BD21">
        <f ca="1">IFERROR(PEARSON(Summary!$V$3:$V$8,Summary!BE$3:BE$8),0)</f>
        <v>5.3269360827240458E-2</v>
      </c>
      <c r="BE21">
        <f ca="1">IFERROR(PEARSON(Summary!$V$3:$V$8,Summary!BF$3:BF$8),0)</f>
        <v>6.785511437439741E-2</v>
      </c>
      <c r="BF21">
        <f ca="1">IFERROR(PEARSON(Summary!$V$3:$V$8,Summary!BG$3:BG$8),0)</f>
        <v>0.63393905573299014</v>
      </c>
      <c r="BG21">
        <f ca="1">IFERROR(PEARSON(Summary!$V$3:$V$8,Summary!BH$3:BH$8),0)</f>
        <v>0.60357397079848629</v>
      </c>
      <c r="BH21">
        <f ca="1">IFERROR(PEARSON(Summary!$V$3:$V$8,Summary!BI$3:BI$8),0)</f>
        <v>0.8660254037844386</v>
      </c>
      <c r="BI21">
        <f ca="1">IFERROR(PEARSON(Summary!$V$3:$V$8,Summary!BJ$3:BJ$8),0)</f>
        <v>0</v>
      </c>
      <c r="BJ21">
        <f ca="1">IFERROR(PEARSON(Summary!$V$3:$V$8,Summary!BK$3:BK$8),0)</f>
        <v>-0.46387621582207955</v>
      </c>
      <c r="BK21">
        <f ca="1">IFERROR(PEARSON(Summary!$V$3:$V$8,Summary!BL$3:BL$8),0)</f>
        <v>-0.19999999999999998</v>
      </c>
      <c r="BL21">
        <f ca="1">IFERROR(PEARSON(Summary!$V$3:$V$8,Summary!BM$3:BM$8),0)</f>
        <v>-0.10279841767801534</v>
      </c>
      <c r="BM21">
        <f ca="1">IFERROR(PEARSON(Summary!$V$3:$V$8,Summary!BN$3:BN$8),0)</f>
        <v>0.58554004376911983</v>
      </c>
      <c r="BN21">
        <f ca="1">IFERROR(PEARSON(Summary!$V$3:$V$8,Summary!BO$3:BO$8),0)</f>
        <v>5.79466773739261E-2</v>
      </c>
      <c r="BO21">
        <f ca="1">IFERROR(PEARSON(Summary!$V$3:$V$8,Summary!BP$3:BP$8),0)</f>
        <v>-0.54349297638940541</v>
      </c>
      <c r="BP21">
        <f ca="1">IFERROR(PEARSON(Summary!$V$3:$V$8,Summary!BQ$3:BQ$8),0)</f>
        <v>0.31622776601683789</v>
      </c>
      <c r="BQ21">
        <f ca="1">IFERROR(PEARSON(Summary!$V$3:$V$8,Summary!BR$3:BR$8),0)</f>
        <v>0.42515733681974438</v>
      </c>
      <c r="BR21">
        <f ca="1">IFERROR(PEARSON(Summary!$V$3:$V$8,Summary!BS$3:BS$8),0)</f>
        <v>0.98303570663602879</v>
      </c>
      <c r="BS21">
        <f ca="1">IFERROR(PEARSON(Summary!$V$3:$V$8,Summary!BT$3:BT$8),0)</f>
        <v>0.69204747611464901</v>
      </c>
      <c r="BT21">
        <f ca="1">IFERROR(PEARSON(Summary!$V$3:$V$8,Summary!BU$3:BU$8),0)</f>
        <v>-0.71235175987422761</v>
      </c>
      <c r="BU21">
        <f ca="1">IFERROR(PEARSON(Summary!$V$3:$V$8,Summary!BV$3:BV$8),0)</f>
        <v>-6.5917992008642526E-2</v>
      </c>
      <c r="BV21">
        <f ca="1">IFERROR(PEARSON(Summary!$V$3:$V$8,Summary!BW$3:BW$8),0)</f>
        <v>0</v>
      </c>
      <c r="BW21">
        <f ca="1">IFERROR(PEARSON(Summary!$V$3:$V$8,Summary!BX$3:BX$8),0)</f>
        <v>-6.5917992008642345E-2</v>
      </c>
      <c r="BX21">
        <f ca="1">IFERROR(PEARSON(Summary!$V$3:$V$8,Summary!BY$3:BY$8),0)</f>
        <v>0.63938768672038637</v>
      </c>
      <c r="BY21">
        <f ca="1">IFERROR(PEARSON(Summary!$V$3:$V$8,Summary!BZ$3:BZ$8),0)</f>
        <v>-0.33954781790249428</v>
      </c>
      <c r="BZ21">
        <f ca="1">IFERROR(PEARSON(Summary!$V$3:$V$8,Summary!CA$3:CA$8),0)</f>
        <v>-0.67972572072552973</v>
      </c>
      <c r="CA21">
        <f ca="1">IFERROR(PEARSON(Summary!$V$3:$V$8,Summary!CB$3:CB$8),0)</f>
        <v>-9.3477694007050346E-2</v>
      </c>
    </row>
    <row r="22" spans="1:79">
      <c r="A22" s="4" t="s">
        <v>10</v>
      </c>
      <c r="B22">
        <f ca="1">IFERROR(PEARSON(Summary!$W$3:$W$8,Summary!C$3:C$8),0)</f>
        <v>0.26453728139616917</v>
      </c>
      <c r="C22">
        <f ca="1">IFERROR(PEARSON(Summary!$W$3:$W$8,Summary!D$3:D$8),0)</f>
        <v>0.26453728139616917</v>
      </c>
      <c r="D22">
        <f ca="1">IFERROR(PEARSON(Summary!$W$3:$W$8,Summary!E$3:E$8),0)</f>
        <v>0.26986699575418477</v>
      </c>
      <c r="E22">
        <f ca="1">IFERROR(PEARSON(Summary!$W$3:$W$8,Summary!F$3:F$8),0)</f>
        <v>-0.39458886695236867</v>
      </c>
      <c r="F22">
        <f ca="1">IFERROR(PEARSON(Summary!$W$3:$W$8,Summary!G$3:G$8),0)</f>
        <v>0.26867999124468717</v>
      </c>
      <c r="G22">
        <f ca="1">IFERROR(PEARSON(Summary!$W$3:$W$8,Summary!H$3:H$8),0)</f>
        <v>0.27149914849859819</v>
      </c>
      <c r="H22">
        <f ca="1">IFERROR(PEARSON(Summary!$W$3:$W$8,Summary!I$3:I$8),0)</f>
        <v>-0.25002918199761559</v>
      </c>
      <c r="I22">
        <f ca="1">IFERROR(PEARSON(Summary!$W$3:$W$8,Summary!J$3:J$8),0)</f>
        <v>0.26844339678196488</v>
      </c>
      <c r="J22">
        <f ca="1">IFERROR(PEARSON(Summary!$W$3:$W$8,Summary!K$3:K$8),0)</f>
        <v>0.27985578151542045</v>
      </c>
      <c r="K22">
        <f ca="1">IFERROR(PEARSON(Summary!$W$3:$W$8,Summary!L$3:L$8),0)</f>
        <v>-0.35246801140078465</v>
      </c>
      <c r="L22">
        <f ca="1">IFERROR(PEARSON(Summary!$W$3:$W$8,Summary!M$3:M$8),0)</f>
        <v>0.40554584448239794</v>
      </c>
      <c r="M22">
        <f ca="1">IFERROR(PEARSON(Summary!$W$3:$W$8,Summary!N$3:N$8),0)</f>
        <v>-0.25002918199761581</v>
      </c>
      <c r="N22">
        <f ca="1">IFERROR(PEARSON(Summary!$W$3:$W$8,Summary!O$3:O$8),0)</f>
        <v>-5.8452958874178819E-2</v>
      </c>
      <c r="O22">
        <f ca="1">IFERROR(PEARSON(Summary!$W$3:$W$8,Summary!P$3:P$8),0)</f>
        <v>-5.8452958874178763E-2</v>
      </c>
      <c r="P22">
        <f ca="1">IFERROR(PEARSON(Summary!$W$3:$W$8,Summary!Q$3:Q$8),0)</f>
        <v>0.96683955973461289</v>
      </c>
      <c r="Q22">
        <f ca="1">IFERROR(PEARSON(Summary!$W$3:$W$8,Summary!R$3:R$8),0)</f>
        <v>0.17667195407679293</v>
      </c>
      <c r="R22">
        <f ca="1">IFERROR(PEARSON(Summary!$W$3:$W$8,Summary!S$3:S$8),0)</f>
        <v>0.47988436054605099</v>
      </c>
      <c r="S22">
        <f ca="1">IFERROR(PEARSON(Summary!$W$3:$W$8,Summary!T$3:T$8),0)</f>
        <v>0.19360847103532811</v>
      </c>
      <c r="T22">
        <f ca="1">IFERROR(PEARSON(Summary!$W$3:$W$8,Summary!U$3:U$8),0)</f>
        <v>-0.16712453699580573</v>
      </c>
      <c r="U22">
        <f ca="1">IFERROR(PEARSON(Summary!$W$3:$W$8,Summary!V$3:V$8),0)</f>
        <v>-0.17775222611974789</v>
      </c>
      <c r="V22">
        <f ca="1">IFERROR(PEARSON(Summary!$W$3:$W$8,Summary!W$3:W$8),0)</f>
        <v>1</v>
      </c>
      <c r="W22">
        <f ca="1">IFERROR(PEARSON(Summary!$W$3:$W$8,Summary!X$3:X$8),0)</f>
        <v>-0.47679530362458167</v>
      </c>
      <c r="X22">
        <f ca="1">IFERROR(PEARSON(Summary!$W$3:$W$8,Summary!Y$3:Y$8),0)</f>
        <v>-0.84050642579842838</v>
      </c>
      <c r="Y22">
        <f ca="1">IFERROR(PEARSON(Summary!$W$3:$W$8,Summary!Z$3:Z$8),0)</f>
        <v>-0.20190103410225563</v>
      </c>
      <c r="Z22">
        <f ca="1">IFERROR(PEARSON(Summary!$W$3:$W$8,Summary!AA$3:AA$8),0)</f>
        <v>0</v>
      </c>
      <c r="AA22">
        <f ca="1">IFERROR(PEARSON(Summary!$W$3:$W$8,Summary!AB$3:AB$8),0)</f>
        <v>-0.59475286115889436</v>
      </c>
      <c r="AB22">
        <f ca="1">IFERROR(PEARSON(Summary!$W$3:$W$8,Summary!AC$3:AC$8),0)</f>
        <v>0</v>
      </c>
      <c r="AC22">
        <f ca="1">IFERROR(PEARSON(Summary!$W$3:$W$8,Summary!AD$3:AD$8),0)</f>
        <v>-0.20103089146836089</v>
      </c>
      <c r="AD22">
        <f ca="1">IFERROR(PEARSON(Summary!$W$3:$W$8,Summary!AE$3:AE$8),0)</f>
        <v>0.87426182796472707</v>
      </c>
      <c r="AE22">
        <f ca="1">IFERROR(PEARSON(Summary!$W$3:$W$8,Summary!AF$3:AF$8),0)</f>
        <v>0</v>
      </c>
      <c r="AF22">
        <f ca="1">IFERROR(PEARSON(Summary!$W$3:$W$8,Summary!AG$3:AG$8),0)</f>
        <v>0.859387162607402</v>
      </c>
      <c r="AG22">
        <f ca="1">IFERROR(PEARSON(Summary!$W$3:$W$8,Summary!AH$3:AH$8),0)</f>
        <v>-0.17775222611974789</v>
      </c>
      <c r="AH22">
        <f ca="1">IFERROR(PEARSON(Summary!$W$3:$W$8,Summary!AI$3:AI$8),0)</f>
        <v>0.18401029517681505</v>
      </c>
      <c r="AI22">
        <f ca="1">IFERROR(PEARSON(Summary!$W$3:$W$8,Summary!AJ$3:AJ$8),0)</f>
        <v>-0.50462336931100682</v>
      </c>
      <c r="AJ22">
        <f ca="1">IFERROR(PEARSON(Summary!$W$3:$W$8,Summary!AK$3:AK$8),0)</f>
        <v>0</v>
      </c>
      <c r="AK22">
        <f ca="1">IFERROR(PEARSON(Summary!$W$3:$W$8,Summary!AL$3:AL$8),0)</f>
        <v>0.17775222611974789</v>
      </c>
      <c r="AL22">
        <f ca="1">IFERROR(PEARSON(Summary!$W$3:$W$8,Summary!AM$3:AM$8),0)</f>
        <v>0.97070686782662119</v>
      </c>
      <c r="AM22">
        <f ca="1">IFERROR(PEARSON(Summary!$W$3:$W$8,Summary!AN$3:AN$8),0)</f>
        <v>0.19984412706689028</v>
      </c>
      <c r="AN22">
        <f ca="1">IFERROR(PEARSON(Summary!$W$3:$W$8,Summary!AO$3:AO$8),0)</f>
        <v>0</v>
      </c>
      <c r="AO22">
        <f ca="1">IFERROR(PEARSON(Summary!$W$3:$W$8,Summary!AP$3:AP$8),0)</f>
        <v>0.8872024509548776</v>
      </c>
      <c r="AP22">
        <f ca="1">IFERROR(PEARSON(Summary!$W$3:$W$8,Summary!AQ$3:AQ$8),0)</f>
        <v>0</v>
      </c>
      <c r="AQ22">
        <f ca="1">IFERROR(PEARSON(Summary!$W$3:$W$8,Summary!AR$3:AR$8),0)</f>
        <v>0.71515365945365161</v>
      </c>
      <c r="AR22">
        <f ca="1">IFERROR(PEARSON(Summary!$W$3:$W$8,Summary!AS$3:AS$8),0)</f>
        <v>-0.88571948915793186</v>
      </c>
      <c r="AS22">
        <f ca="1">IFERROR(PEARSON(Summary!$W$3:$W$8,Summary!AT$3:AT$8),0)</f>
        <v>0</v>
      </c>
      <c r="AT22">
        <f ca="1">IFERROR(PEARSON(Summary!$W$3:$W$8,Summary!AU$3:AU$8),0)</f>
        <v>0.16260466302637813</v>
      </c>
      <c r="AU22">
        <f ca="1">IFERROR(PEARSON(Summary!$W$3:$W$8,Summary!AV$3:AV$8),0)</f>
        <v>0.58611801885222414</v>
      </c>
      <c r="AV22">
        <f ca="1">IFERROR(PEARSON(Summary!$W$3:$W$8,Summary!AW$3:AW$8),0)</f>
        <v>0.59592734689622917</v>
      </c>
      <c r="AW22">
        <f ca="1">IFERROR(PEARSON(Summary!$W$3:$W$8,Summary!AX$3:AX$8),0)</f>
        <v>0.59971857281356034</v>
      </c>
      <c r="AX22">
        <f ca="1">IFERROR(PEARSON(Summary!$W$3:$W$8,Summary!AY$3:AY$8),0)</f>
        <v>-0.52255324003108961</v>
      </c>
      <c r="AY22">
        <f ca="1">IFERROR(PEARSON(Summary!$W$3:$W$8,Summary!AZ$3:AZ$8),0)</f>
        <v>0.34419154398183549</v>
      </c>
      <c r="AZ22">
        <f ca="1">IFERROR(PEARSON(Summary!$W$3:$W$8,Summary!BA$3:BA$8),0)</f>
        <v>0</v>
      </c>
      <c r="BA22">
        <f ca="1">IFERROR(PEARSON(Summary!$W$3:$W$8,Summary!BB$3:BB$8),0)</f>
        <v>-0.48671721532404583</v>
      </c>
      <c r="BB22">
        <f ca="1">IFERROR(PEARSON(Summary!$W$3:$W$8,Summary!BC$3:BC$8),0)</f>
        <v>0.75480590904900735</v>
      </c>
      <c r="BC22">
        <f ca="1">IFERROR(PEARSON(Summary!$W$3:$W$8,Summary!BD$3:BD$8),0)</f>
        <v>0.73091414909888774</v>
      </c>
      <c r="BD22">
        <f ca="1">IFERROR(PEARSON(Summary!$W$3:$W$8,Summary!BE$3:BE$8),0)</f>
        <v>-0.93996891971270546</v>
      </c>
      <c r="BE22">
        <f ca="1">IFERROR(PEARSON(Summary!$W$3:$W$8,Summary!BF$3:BF$8),0)</f>
        <v>-0.94779333949142319</v>
      </c>
      <c r="BF22">
        <f ca="1">IFERROR(PEARSON(Summary!$W$3:$W$8,Summary!BG$3:BG$8),0)</f>
        <v>-0.56683995996937397</v>
      </c>
      <c r="BG22">
        <f ca="1">IFERROR(PEARSON(Summary!$W$3:$W$8,Summary!BH$3:BH$8),0)</f>
        <v>-0.38503284094821694</v>
      </c>
      <c r="BH22">
        <f ca="1">IFERROR(PEARSON(Summary!$W$3:$W$8,Summary!BI$3:BI$8),0)</f>
        <v>0.69411303783920275</v>
      </c>
      <c r="BI22">
        <f ca="1">IFERROR(PEARSON(Summary!$W$3:$W$8,Summary!BJ$3:BJ$8),0)</f>
        <v>0</v>
      </c>
      <c r="BJ22">
        <f ca="1">IFERROR(PEARSON(Summary!$W$3:$W$8,Summary!BK$3:BK$8),0)</f>
        <v>0.75071822538842581</v>
      </c>
      <c r="BK22">
        <f ca="1">IFERROR(PEARSON(Summary!$W$3:$W$8,Summary!BL$3:BL$8),0)</f>
        <v>-0.47738117278975245</v>
      </c>
      <c r="BL22">
        <f ca="1">IFERROR(PEARSON(Summary!$W$3:$W$8,Summary!BM$3:BM$8),0)</f>
        <v>-0.88201088911365777</v>
      </c>
      <c r="BM22">
        <f ca="1">IFERROR(PEARSON(Summary!$W$3:$W$8,Summary!BN$3:BN$8),0)</f>
        <v>-0.3773005302099996</v>
      </c>
      <c r="BN22">
        <f ca="1">IFERROR(PEARSON(Summary!$W$3:$W$8,Summary!BO$3:BO$8),0)</f>
        <v>-0.58773135767383367</v>
      </c>
      <c r="BO22">
        <f ca="1">IFERROR(PEARSON(Summary!$W$3:$W$8,Summary!BP$3:BP$8),0)</f>
        <v>-0.54612740156614947</v>
      </c>
      <c r="BP22">
        <f ca="1">IFERROR(PEARSON(Summary!$W$3:$W$8,Summary!BQ$3:BQ$8),0)</f>
        <v>0.75480590904900735</v>
      </c>
      <c r="BQ22">
        <f ca="1">IFERROR(PEARSON(Summary!$W$3:$W$8,Summary!BR$3:BR$8),0)</f>
        <v>0.73596013812794248</v>
      </c>
      <c r="BR22">
        <f ca="1">IFERROR(PEARSON(Summary!$W$3:$W$8,Summary!BS$3:BS$8),0)</f>
        <v>-0.29560212199316233</v>
      </c>
      <c r="BS22">
        <f ca="1">IFERROR(PEARSON(Summary!$W$3:$W$8,Summary!BT$3:BT$8),0)</f>
        <v>-0.17299210373193852</v>
      </c>
      <c r="BT22">
        <f ca="1">IFERROR(PEARSON(Summary!$W$3:$W$8,Summary!BU$3:BU$8),0)</f>
        <v>0.26986699575418482</v>
      </c>
      <c r="BU22">
        <f ca="1">IFERROR(PEARSON(Summary!$W$3:$W$8,Summary!BV$3:BV$8),0)</f>
        <v>-0.39458886695236817</v>
      </c>
      <c r="BV22">
        <f ca="1">IFERROR(PEARSON(Summary!$W$3:$W$8,Summary!BW$3:BW$8),0)</f>
        <v>0</v>
      </c>
      <c r="BW22">
        <f ca="1">IFERROR(PEARSON(Summary!$W$3:$W$8,Summary!BX$3:BX$8),0)</f>
        <v>-0.39458886695236867</v>
      </c>
      <c r="BX22">
        <f ca="1">IFERROR(PEARSON(Summary!$W$3:$W$8,Summary!BY$3:BY$8),0)</f>
        <v>-0.46425118599909176</v>
      </c>
      <c r="BY22">
        <f ca="1">IFERROR(PEARSON(Summary!$W$3:$W$8,Summary!BZ$3:BZ$8),0)</f>
        <v>0.59839663141391541</v>
      </c>
      <c r="BZ22">
        <f ca="1">IFERROR(PEARSON(Summary!$W$3:$W$8,Summary!CA$3:CA$8),0)</f>
        <v>-4.2121548931229212E-3</v>
      </c>
      <c r="CA22">
        <f ca="1">IFERROR(PEARSON(Summary!$W$3:$W$8,Summary!CB$3:CB$8),0)</f>
        <v>0.91885867435983237</v>
      </c>
    </row>
    <row r="23" spans="1:79">
      <c r="A23" s="4" t="s">
        <v>28</v>
      </c>
      <c r="B23">
        <f ca="1">IFERROR(PEARSON(Summary!$X$3:$X$8,Summary!C$3:C$8),0)</f>
        <v>-0.95750686677083607</v>
      </c>
      <c r="C23">
        <f ca="1">IFERROR(PEARSON(Summary!$X$3:$X$8,Summary!D$3:D$8),0)</f>
        <v>-0.95750686677083607</v>
      </c>
      <c r="D23">
        <f ca="1">IFERROR(PEARSON(Summary!$X$3:$X$8,Summary!E$3:E$8),0)</f>
        <v>-0.95161471337305348</v>
      </c>
      <c r="E23">
        <f ca="1">IFERROR(PEARSON(Summary!$X$3:$X$8,Summary!F$3:F$8),0)</f>
        <v>0.41629735350655794</v>
      </c>
      <c r="F23">
        <f ca="1">IFERROR(PEARSON(Summary!$X$3:$X$8,Summary!G$3:G$8),0)</f>
        <v>-0.95733291261276932</v>
      </c>
      <c r="G23">
        <f ca="1">IFERROR(PEARSON(Summary!$X$3:$X$8,Summary!H$3:H$8),0)</f>
        <v>-0.95573847175995796</v>
      </c>
      <c r="H23">
        <f ca="1">IFERROR(PEARSON(Summary!$X$3:$X$8,Summary!I$3:I$8),0)</f>
        <v>0.68401309640860164</v>
      </c>
      <c r="I23">
        <f ca="1">IFERROR(PEARSON(Summary!$X$3:$X$8,Summary!J$3:J$8),0)</f>
        <v>-0.95725234705775464</v>
      </c>
      <c r="J23">
        <f ca="1">IFERROR(PEARSON(Summary!$X$3:$X$8,Summary!K$3:K$8),0)</f>
        <v>-0.96178800677500775</v>
      </c>
      <c r="K23">
        <f ca="1">IFERROR(PEARSON(Summary!$X$3:$X$8,Summary!L$3:L$8),0)</f>
        <v>0.58748903713856293</v>
      </c>
      <c r="L23">
        <f ca="1">IFERROR(PEARSON(Summary!$X$3:$X$8,Summary!M$3:M$8),0)</f>
        <v>-0.40495507117655277</v>
      </c>
      <c r="M23">
        <f ca="1">IFERROR(PEARSON(Summary!$X$3:$X$8,Summary!N$3:N$8),0)</f>
        <v>0.68401309640860197</v>
      </c>
      <c r="N23">
        <f ca="1">IFERROR(PEARSON(Summary!$X$3:$X$8,Summary!O$3:O$8),0)</f>
        <v>0.62288794518060964</v>
      </c>
      <c r="O23">
        <f ca="1">IFERROR(PEARSON(Summary!$X$3:$X$8,Summary!P$3:P$8),0)</f>
        <v>0.62288794518060953</v>
      </c>
      <c r="P23">
        <f ca="1">IFERROR(PEARSON(Summary!$X$3:$X$8,Summary!Q$3:Q$8),0)</f>
        <v>-0.66935396269422098</v>
      </c>
      <c r="Q23">
        <f ca="1">IFERROR(PEARSON(Summary!$X$3:$X$8,Summary!R$3:R$8),0)</f>
        <v>-0.93646672920168594</v>
      </c>
      <c r="R23">
        <f ca="1">IFERROR(PEARSON(Summary!$X$3:$X$8,Summary!S$3:S$8),0)</f>
        <v>-0.93664999906872226</v>
      </c>
      <c r="S23">
        <f ca="1">IFERROR(PEARSON(Summary!$X$3:$X$8,Summary!T$3:T$8),0)</f>
        <v>-0.92954508134835068</v>
      </c>
      <c r="T23">
        <f ca="1">IFERROR(PEARSON(Summary!$X$3:$X$8,Summary!U$3:U$8),0)</f>
        <v>0.92635640062587199</v>
      </c>
      <c r="U23">
        <f ca="1">IFERROR(PEARSON(Summary!$X$3:$X$8,Summary!V$3:V$8),0)</f>
        <v>0.56397440553791134</v>
      </c>
      <c r="V23">
        <f ca="1">IFERROR(PEARSON(Summary!$X$3:$X$8,Summary!W$3:W$8),0)</f>
        <v>-0.47679530362458167</v>
      </c>
      <c r="W23">
        <f ca="1">IFERROR(PEARSON(Summary!$X$3:$X$8,Summary!X$3:X$8),0)</f>
        <v>0.99999999999999978</v>
      </c>
      <c r="X23">
        <f ca="1">IFERROR(PEARSON(Summary!$X$3:$X$8,Summary!Y$3:Y$8),0)</f>
        <v>0.21989659534882797</v>
      </c>
      <c r="Y23">
        <f ca="1">IFERROR(PEARSON(Summary!$X$3:$X$8,Summary!Z$3:Z$8),0)</f>
        <v>0.86432836605773988</v>
      </c>
      <c r="Z23">
        <f ca="1">IFERROR(PEARSON(Summary!$X$3:$X$8,Summary!AA$3:AA$8),0)</f>
        <v>0</v>
      </c>
      <c r="AA23">
        <f ca="1">IFERROR(PEARSON(Summary!$X$3:$X$8,Summary!AB$3:AB$8),0)</f>
        <v>0.59770187542111541</v>
      </c>
      <c r="AB23">
        <f ca="1">IFERROR(PEARSON(Summary!$X$3:$X$8,Summary!AC$3:AC$8),0)</f>
        <v>0</v>
      </c>
      <c r="AC23">
        <f ca="1">IFERROR(PEARSON(Summary!$X$3:$X$8,Summary!AD$3:AD$8),0)</f>
        <v>0.88715346146449681</v>
      </c>
      <c r="AD23">
        <f ca="1">IFERROR(PEARSON(Summary!$X$3:$X$8,Summary!AE$3:AE$8),0)</f>
        <v>-0.13889828664543055</v>
      </c>
      <c r="AE23">
        <f ca="1">IFERROR(PEARSON(Summary!$X$3:$X$8,Summary!AF$3:AF$8),0)</f>
        <v>0</v>
      </c>
      <c r="AF23">
        <f ca="1">IFERROR(PEARSON(Summary!$X$3:$X$8,Summary!AG$3:AG$8),0)</f>
        <v>-0.84746319306799944</v>
      </c>
      <c r="AG23">
        <f ca="1">IFERROR(PEARSON(Summary!$X$3:$X$8,Summary!AH$3:AH$8),0)</f>
        <v>0.56397440553791134</v>
      </c>
      <c r="AH23">
        <f ca="1">IFERROR(PEARSON(Summary!$X$3:$X$8,Summary!AI$3:AI$8),0)</f>
        <v>-0.93904755793307892</v>
      </c>
      <c r="AI23">
        <f ca="1">IFERROR(PEARSON(Summary!$X$3:$X$8,Summary!AJ$3:AJ$8),0)</f>
        <v>4.8859958275979061E-2</v>
      </c>
      <c r="AJ23">
        <f ca="1">IFERROR(PEARSON(Summary!$X$3:$X$8,Summary!AK$3:AK$8),0)</f>
        <v>0</v>
      </c>
      <c r="AK23">
        <f ca="1">IFERROR(PEARSON(Summary!$X$3:$X$8,Summary!AL$3:AL$8),0)</f>
        <v>-0.56397440553791145</v>
      </c>
      <c r="AL23">
        <f ca="1">IFERROR(PEARSON(Summary!$X$3:$X$8,Summary!AM$3:AM$8),0)</f>
        <v>-0.59641250106792509</v>
      </c>
      <c r="AM23">
        <f ca="1">IFERROR(PEARSON(Summary!$X$3:$X$8,Summary!AN$3:AN$8),0)</f>
        <v>-0.90100464453057505</v>
      </c>
      <c r="AN23">
        <f ca="1">IFERROR(PEARSON(Summary!$X$3:$X$8,Summary!AO$3:AO$8),0)</f>
        <v>0</v>
      </c>
      <c r="AO23">
        <f ca="1">IFERROR(PEARSON(Summary!$X$3:$X$8,Summary!AP$3:AP$8),0)</f>
        <v>-0.6420656908189154</v>
      </c>
      <c r="AP23">
        <f ca="1">IFERROR(PEARSON(Summary!$X$3:$X$8,Summary!AQ$3:AQ$8),0)</f>
        <v>0</v>
      </c>
      <c r="AQ23">
        <f ca="1">IFERROR(PEARSON(Summary!$X$3:$X$8,Summary!AR$3:AR$8),0)</f>
        <v>-0.737604205310471</v>
      </c>
      <c r="AR23">
        <f ca="1">IFERROR(PEARSON(Summary!$X$3:$X$8,Summary!AS$3:AS$8),0)</f>
        <v>0.36465978505522745</v>
      </c>
      <c r="AS23">
        <f ca="1">IFERROR(PEARSON(Summary!$X$3:$X$8,Summary!AT$3:AT$8),0)</f>
        <v>0</v>
      </c>
      <c r="AT23">
        <f ca="1">IFERROR(PEARSON(Summary!$X$3:$X$8,Summary!AU$3:AU$8),0)</f>
        <v>-0.91969641036705263</v>
      </c>
      <c r="AU23">
        <f ca="1">IFERROR(PEARSON(Summary!$X$3:$X$8,Summary!AV$3:AV$8),0)</f>
        <v>-0.72608082361666404</v>
      </c>
      <c r="AV23">
        <f ca="1">IFERROR(PEARSON(Summary!$X$3:$X$8,Summary!AW$3:AW$8),0)</f>
        <v>-0.63939775599210769</v>
      </c>
      <c r="AW23">
        <f ca="1">IFERROR(PEARSON(Summary!$X$3:$X$8,Summary!AX$3:AX$8),0)</f>
        <v>-0.56163777567595397</v>
      </c>
      <c r="AX23">
        <f ca="1">IFERROR(PEARSON(Summary!$X$3:$X$8,Summary!AY$3:AY$8),0)</f>
        <v>0.10144353582000812</v>
      </c>
      <c r="AY23">
        <f ca="1">IFERROR(PEARSON(Summary!$X$3:$X$8,Summary!AZ$3:AZ$8),0)</f>
        <v>-0.80756716125904482</v>
      </c>
      <c r="AZ23">
        <f ca="1">IFERROR(PEARSON(Summary!$X$3:$X$8,Summary!BA$3:BA$8),0)</f>
        <v>0</v>
      </c>
      <c r="BA23">
        <f ca="1">IFERROR(PEARSON(Summary!$X$3:$X$8,Summary!BB$3:BB$8),0)</f>
        <v>0.96029284922687375</v>
      </c>
      <c r="BB23">
        <f ca="1">IFERROR(PEARSON(Summary!$X$3:$X$8,Summary!BC$3:BC$8),0)</f>
        <v>0.19988541604411941</v>
      </c>
      <c r="BC23">
        <f ca="1">IFERROR(PEARSON(Summary!$X$3:$X$8,Summary!BD$3:BD$8),0)</f>
        <v>0.17161579634535495</v>
      </c>
      <c r="BD23">
        <f ca="1">IFERROR(PEARSON(Summary!$X$3:$X$8,Summary!BE$3:BE$8),0)</f>
        <v>0.44558947772876722</v>
      </c>
      <c r="BE23">
        <f ca="1">IFERROR(PEARSON(Summary!$X$3:$X$8,Summary!BF$3:BF$8),0)</f>
        <v>0.40111184614419598</v>
      </c>
      <c r="BF23">
        <f ca="1">IFERROR(PEARSON(Summary!$X$3:$X$8,Summary!BG$3:BG$8),0)</f>
        <v>0.83858411099178354</v>
      </c>
      <c r="BG23">
        <f ca="1">IFERROR(PEARSON(Summary!$X$3:$X$8,Summary!BH$3:BH$8),0)</f>
        <v>0.62591451013609944</v>
      </c>
      <c r="BH23">
        <f ca="1">IFERROR(PEARSON(Summary!$X$3:$X$8,Summary!BI$3:BI$8),0)</f>
        <v>0.82104952879722115</v>
      </c>
      <c r="BI23">
        <f ca="1">IFERROR(PEARSON(Summary!$X$3:$X$8,Summary!BJ$3:BJ$8),0)</f>
        <v>-0.42640143271122077</v>
      </c>
      <c r="BJ23">
        <f ca="1">IFERROR(PEARSON(Summary!$X$3:$X$8,Summary!BK$3:BK$8),0)</f>
        <v>-0.72157304709745873</v>
      </c>
      <c r="BK23">
        <f ca="1">IFERROR(PEARSON(Summary!$X$3:$X$8,Summary!BL$3:BL$8),0)</f>
        <v>-1.2887336796840183E-2</v>
      </c>
      <c r="BL23">
        <f ca="1">IFERROR(PEARSON(Summary!$X$3:$X$8,Summary!BM$3:BM$8),0)</f>
        <v>0.12564550855592166</v>
      </c>
      <c r="BM23">
        <f ca="1">IFERROR(PEARSON(Summary!$X$3:$X$8,Summary!BN$3:BN$8),0)</f>
        <v>0.61386532110249425</v>
      </c>
      <c r="BN23">
        <f ca="1">IFERROR(PEARSON(Summary!$X$3:$X$8,Summary!BO$3:BO$8),0)</f>
        <v>-2.5870535612440602E-2</v>
      </c>
      <c r="BO23">
        <f ca="1">IFERROR(PEARSON(Summary!$X$3:$X$8,Summary!BP$3:BP$8),0)</f>
        <v>-0.43609340339202157</v>
      </c>
      <c r="BP23">
        <f ca="1">IFERROR(PEARSON(Summary!$X$3:$X$8,Summary!BQ$3:BQ$8),0)</f>
        <v>0.19988541604411941</v>
      </c>
      <c r="BQ23">
        <f ca="1">IFERROR(PEARSON(Summary!$X$3:$X$8,Summary!BR$3:BR$8),0)</f>
        <v>0.17288525468244142</v>
      </c>
      <c r="BR23">
        <f ca="1">IFERROR(PEARSON(Summary!$X$3:$X$8,Summary!BS$3:BS$8),0)</f>
        <v>0.58558506146321376</v>
      </c>
      <c r="BS23">
        <f ca="1">IFERROR(PEARSON(Summary!$X$3:$X$8,Summary!BT$3:BT$8),0)</f>
        <v>0.76038294567598796</v>
      </c>
      <c r="BT23">
        <f ca="1">IFERROR(PEARSON(Summary!$X$3:$X$8,Summary!BU$3:BU$8),0)</f>
        <v>-0.9516147133730537</v>
      </c>
      <c r="BU23">
        <f ca="1">IFERROR(PEARSON(Summary!$X$3:$X$8,Summary!BV$3:BV$8),0)</f>
        <v>0.41629735350655811</v>
      </c>
      <c r="BV23">
        <f ca="1">IFERROR(PEARSON(Summary!$X$3:$X$8,Summary!BW$3:BW$8),0)</f>
        <v>0</v>
      </c>
      <c r="BW23">
        <f ca="1">IFERROR(PEARSON(Summary!$X$3:$X$8,Summary!BX$3:BX$8),0)</f>
        <v>0.41629735350655794</v>
      </c>
      <c r="BX23">
        <f ca="1">IFERROR(PEARSON(Summary!$X$3:$X$8,Summary!BY$3:BY$8),0)</f>
        <v>0.99553717191503788</v>
      </c>
      <c r="BY23">
        <f ca="1">IFERROR(PEARSON(Summary!$X$3:$X$8,Summary!BZ$3:BZ$8),0)</f>
        <v>-0.53903877219644836</v>
      </c>
      <c r="BZ23">
        <f ca="1">IFERROR(PEARSON(Summary!$X$3:$X$8,Summary!CA$3:CA$8),0)</f>
        <v>-0.84298348248783139</v>
      </c>
      <c r="CA23">
        <f ca="1">IFERROR(PEARSON(Summary!$X$3:$X$8,Summary!CB$3:CB$8),0)</f>
        <v>-0.5766110255444048</v>
      </c>
    </row>
    <row r="24" spans="1:79">
      <c r="A24" s="4" t="s">
        <v>16</v>
      </c>
      <c r="B24">
        <f ca="1">IFERROR(PEARSON(Summary!$Y$3:$Y$8,Summary!C$3:C$8),0)</f>
        <v>6.5543486283795652E-2</v>
      </c>
      <c r="C24">
        <f ca="1">IFERROR(PEARSON(Summary!$Y$3:$Y$8,Summary!D$3:D$8),0)</f>
        <v>6.5543486283795652E-2</v>
      </c>
      <c r="D24">
        <f ca="1">IFERROR(PEARSON(Summary!$Y$3:$Y$8,Summary!E$3:E$8),0)</f>
        <v>6.6293072006153281E-2</v>
      </c>
      <c r="E24">
        <f ca="1">IFERROR(PEARSON(Summary!$Y$3:$Y$8,Summary!F$3:F$8),0)</f>
        <v>7.249852495679711E-3</v>
      </c>
      <c r="F24">
        <f ca="1">IFERROR(PEARSON(Summary!$Y$3:$Y$8,Summary!G$3:G$8),0)</f>
        <v>6.3483342108469884E-2</v>
      </c>
      <c r="G24">
        <f ca="1">IFERROR(PEARSON(Summary!$Y$3:$Y$8,Summary!H$3:H$8),0)</f>
        <v>6.2981030930784637E-2</v>
      </c>
      <c r="H24">
        <f ca="1">IFERROR(PEARSON(Summary!$Y$3:$Y$8,Summary!I$3:I$8),0)</f>
        <v>0.29414363359694196</v>
      </c>
      <c r="I24">
        <f ca="1">IFERROR(PEARSON(Summary!$Y$3:$Y$8,Summary!J$3:J$8),0)</f>
        <v>6.3718497973032473E-2</v>
      </c>
      <c r="J24">
        <f ca="1">IFERROR(PEARSON(Summary!$Y$3:$Y$8,Summary!K$3:K$8),0)</f>
        <v>5.0431455819914019E-2</v>
      </c>
      <c r="K24">
        <f ca="1">IFERROR(PEARSON(Summary!$Y$3:$Y$8,Summary!L$3:L$8),0)</f>
        <v>0.43603157595178782</v>
      </c>
      <c r="L24">
        <f ca="1">IFERROR(PEARSON(Summary!$Y$3:$Y$8,Summary!M$3:M$8),0)</f>
        <v>-3.1378989459936217E-2</v>
      </c>
      <c r="M24">
        <f ca="1">IFERROR(PEARSON(Summary!$Y$3:$Y$8,Summary!N$3:N$8),0)</f>
        <v>0.29414363359694184</v>
      </c>
      <c r="N24">
        <f ca="1">IFERROR(PEARSON(Summary!$Y$3:$Y$8,Summary!O$3:O$8),0)</f>
        <v>-4.1898090815696521E-4</v>
      </c>
      <c r="O24">
        <f ca="1">IFERROR(PEARSON(Summary!$Y$3:$Y$8,Summary!P$3:P$8),0)</f>
        <v>-4.1898090815696689E-4</v>
      </c>
      <c r="P24">
        <f ca="1">IFERROR(PEARSON(Summary!$Y$3:$Y$8,Summary!Q$3:Q$8),0)</f>
        <v>-0.76232034750081212</v>
      </c>
      <c r="Q24">
        <f ca="1">IFERROR(PEARSON(Summary!$Y$3:$Y$8,Summary!R$3:R$8),0)</f>
        <v>0.11796204926563686</v>
      </c>
      <c r="R24">
        <f ca="1">IFERROR(PEARSON(Summary!$Y$3:$Y$8,Summary!S$3:S$8),0)</f>
        <v>-0.37304873361128221</v>
      </c>
      <c r="S24">
        <f ca="1">IFERROR(PEARSON(Summary!$Y$3:$Y$8,Summary!T$3:T$8),0)</f>
        <v>0.14119603606225212</v>
      </c>
      <c r="T24">
        <f ca="1">IFERROR(PEARSON(Summary!$Y$3:$Y$8,Summary!U$3:U$8),0)</f>
        <v>-0.10659279039742237</v>
      </c>
      <c r="U24">
        <f ca="1">IFERROR(PEARSON(Summary!$Y$3:$Y$8,Summary!V$3:V$8),0)</f>
        <v>-0.16532986635870839</v>
      </c>
      <c r="V24">
        <f ca="1">IFERROR(PEARSON(Summary!$Y$3:$Y$8,Summary!W$3:W$8),0)</f>
        <v>-0.84050642579842838</v>
      </c>
      <c r="W24">
        <f ca="1">IFERROR(PEARSON(Summary!$Y$3:$Y$8,Summary!X$3:X$8),0)</f>
        <v>0.21989659534882797</v>
      </c>
      <c r="X24">
        <f ca="1">IFERROR(PEARSON(Summary!$Y$3:$Y$8,Summary!Y$3:Y$8),0)</f>
        <v>0.99999999999999978</v>
      </c>
      <c r="Y24">
        <f ca="1">IFERROR(PEARSON(Summary!$Y$3:$Y$8,Summary!Z$3:Z$8),0)</f>
        <v>-0.16019735481525713</v>
      </c>
      <c r="Z24">
        <f ca="1">IFERROR(PEARSON(Summary!$Y$3:$Y$8,Summary!AA$3:AA$8),0)</f>
        <v>0</v>
      </c>
      <c r="AA24">
        <f ca="1">IFERROR(PEARSON(Summary!$Y$3:$Y$8,Summary!AB$3:AB$8),0)</f>
        <v>0.69729496051292739</v>
      </c>
      <c r="AB24">
        <f ca="1">IFERROR(PEARSON(Summary!$Y$3:$Y$8,Summary!AC$3:AC$8),0)</f>
        <v>0</v>
      </c>
      <c r="AC24">
        <f ca="1">IFERROR(PEARSON(Summary!$Y$3:$Y$8,Summary!AD$3:AD$8),0)</f>
        <v>-0.15623245667342112</v>
      </c>
      <c r="AD24">
        <f ca="1">IFERROR(PEARSON(Summary!$Y$3:$Y$8,Summary!AE$3:AE$8),0)</f>
        <v>-0.64739092979865309</v>
      </c>
      <c r="AE24">
        <f ca="1">IFERROR(PEARSON(Summary!$Y$3:$Y$8,Summary!AF$3:AF$8),0)</f>
        <v>0</v>
      </c>
      <c r="AF24">
        <f ca="1">IFERROR(PEARSON(Summary!$Y$3:$Y$8,Summary!AG$3:AG$8),0)</f>
        <v>-0.59677534706024127</v>
      </c>
      <c r="AG24">
        <f ca="1">IFERROR(PEARSON(Summary!$Y$3:$Y$8,Summary!AH$3:AH$8),0)</f>
        <v>-0.16532986635870842</v>
      </c>
      <c r="AH24">
        <f ca="1">IFERROR(PEARSON(Summary!$Y$3:$Y$8,Summary!AI$3:AI$8),0)</f>
        <v>0.12734081176556086</v>
      </c>
      <c r="AI24">
        <f ca="1">IFERROR(PEARSON(Summary!$Y$3:$Y$8,Summary!AJ$3:AJ$8),0)</f>
        <v>0.85096827978775225</v>
      </c>
      <c r="AJ24">
        <f ca="1">IFERROR(PEARSON(Summary!$Y$3:$Y$8,Summary!AK$3:AK$8),0)</f>
        <v>0</v>
      </c>
      <c r="AK24">
        <f ca="1">IFERROR(PEARSON(Summary!$Y$3:$Y$8,Summary!AL$3:AL$8),0)</f>
        <v>0.16532986635870842</v>
      </c>
      <c r="AL24">
        <f ca="1">IFERROR(PEARSON(Summary!$Y$3:$Y$8,Summary!AM$3:AM$8),0)</f>
        <v>-0.80900972727851472</v>
      </c>
      <c r="AM24">
        <f ca="1">IFERROR(PEARSON(Summary!$Y$3:$Y$8,Summary!AN$3:AN$8),0)</f>
        <v>0.15295593972082372</v>
      </c>
      <c r="AN24">
        <f ca="1">IFERROR(PEARSON(Summary!$Y$3:$Y$8,Summary!AO$3:AO$8),0)</f>
        <v>0</v>
      </c>
      <c r="AO24">
        <f ca="1">IFERROR(PEARSON(Summary!$Y$3:$Y$8,Summary!AP$3:AP$8),0)</f>
        <v>-0.88886824364814254</v>
      </c>
      <c r="AP24">
        <f ca="1">IFERROR(PEARSON(Summary!$Y$3:$Y$8,Summary!AQ$3:AQ$8),0)</f>
        <v>0</v>
      </c>
      <c r="AQ24">
        <f ca="1">IFERROR(PEARSON(Summary!$Y$3:$Y$8,Summary!AR$3:AR$8),0)</f>
        <v>-0.72704958238495043</v>
      </c>
      <c r="AR24">
        <f ca="1">IFERROR(PEARSON(Summary!$Y$3:$Y$8,Summary!AS$3:AS$8),0)</f>
        <v>0.85339164667224554</v>
      </c>
      <c r="AS24">
        <f ca="1">IFERROR(PEARSON(Summary!$Y$3:$Y$8,Summary!AT$3:AT$8),0)</f>
        <v>0</v>
      </c>
      <c r="AT24">
        <f ca="1">IFERROR(PEARSON(Summary!$Y$3:$Y$8,Summary!AU$3:AU$8),0)</f>
        <v>0.10144151093365852</v>
      </c>
      <c r="AU24">
        <f ca="1">IFERROR(PEARSON(Summary!$Y$3:$Y$8,Summary!AV$3:AV$8),0)</f>
        <v>-0.67042029913874901</v>
      </c>
      <c r="AV24">
        <f ca="1">IFERROR(PEARSON(Summary!$Y$3:$Y$8,Summary!AW$3:AW$8),0)</f>
        <v>-0.69372012281041173</v>
      </c>
      <c r="AW24">
        <f ca="1">IFERROR(PEARSON(Summary!$Y$3:$Y$8,Summary!AX$3:AX$8),0)</f>
        <v>-0.7429340759536508</v>
      </c>
      <c r="AX24">
        <f ca="1">IFERROR(PEARSON(Summary!$Y$3:$Y$8,Summary!AY$3:AY$8),0)</f>
        <v>0.84794089956112317</v>
      </c>
      <c r="AY24">
        <f ca="1">IFERROR(PEARSON(Summary!$Y$3:$Y$8,Summary!AZ$3:AZ$8),0)</f>
        <v>-0.31255600811126449</v>
      </c>
      <c r="AZ24">
        <f ca="1">IFERROR(PEARSON(Summary!$Y$3:$Y$8,Summary!BA$3:BA$8),0)</f>
        <v>0</v>
      </c>
      <c r="BA24">
        <f ca="1">IFERROR(PEARSON(Summary!$Y$3:$Y$8,Summary!BB$3:BB$8),0)</f>
        <v>0.31680001096194971</v>
      </c>
      <c r="BB24">
        <f ca="1">IFERROR(PEARSON(Summary!$Y$3:$Y$8,Summary!BC$3:BC$8),0)</f>
        <v>-0.83762325324298492</v>
      </c>
      <c r="BC24">
        <f ca="1">IFERROR(PEARSON(Summary!$Y$3:$Y$8,Summary!BD$3:BD$8),0)</f>
        <v>-0.89291701566352477</v>
      </c>
      <c r="BD24">
        <f ca="1">IFERROR(PEARSON(Summary!$Y$3:$Y$8,Summary!BE$3:BE$8),0)</f>
        <v>0.9607890867658907</v>
      </c>
      <c r="BE24">
        <f ca="1">IFERROR(PEARSON(Summary!$Y$3:$Y$8,Summary!BF$3:BF$8),0)</f>
        <v>0.96106184858470145</v>
      </c>
      <c r="BF24">
        <f ca="1">IFERROR(PEARSON(Summary!$Y$3:$Y$8,Summary!BG$3:BG$8),0)</f>
        <v>0.48963197080751353</v>
      </c>
      <c r="BG24">
        <f ca="1">IFERROR(PEARSON(Summary!$Y$3:$Y$8,Summary!BH$3:BH$8),0)</f>
        <v>0.4488044795934768</v>
      </c>
      <c r="BH24">
        <f ca="1">IFERROR(PEARSON(Summary!$Y$3:$Y$8,Summary!BI$3:BI$8),0)</f>
        <v>-0.93140905543747543</v>
      </c>
      <c r="BI24">
        <f ca="1">IFERROR(PEARSON(Summary!$Y$3:$Y$8,Summary!BJ$3:BJ$8),0)</f>
        <v>-0.42640143271122077</v>
      </c>
      <c r="BJ24">
        <f ca="1">IFERROR(PEARSON(Summary!$Y$3:$Y$8,Summary!BK$3:BK$8),0)</f>
        <v>-0.73172038784076798</v>
      </c>
      <c r="BK24">
        <f ca="1">IFERROR(PEARSON(Summary!$Y$3:$Y$8,Summary!BL$3:BL$8),0)</f>
        <v>0.85530762591147291</v>
      </c>
      <c r="BL24">
        <f ca="1">IFERROR(PEARSON(Summary!$Y$3:$Y$8,Summary!BM$3:BM$8),0)</f>
        <v>0.97188751124181583</v>
      </c>
      <c r="BM24">
        <f ca="1">IFERROR(PEARSON(Summary!$Y$3:$Y$8,Summary!BN$3:BN$8),0)</f>
        <v>0.45508733420263214</v>
      </c>
      <c r="BN24">
        <f ca="1">IFERROR(PEARSON(Summary!$Y$3:$Y$8,Summary!BO$3:BO$8),0)</f>
        <v>0.83150397141769339</v>
      </c>
      <c r="BO24">
        <f ca="1">IFERROR(PEARSON(Summary!$Y$3:$Y$8,Summary!BP$3:BP$8),0)</f>
        <v>0.64340359241969236</v>
      </c>
      <c r="BP24">
        <f ca="1">IFERROR(PEARSON(Summary!$Y$3:$Y$8,Summary!BQ$3:BQ$8),0)</f>
        <v>-0.83762325324298492</v>
      </c>
      <c r="BQ24">
        <f ca="1">IFERROR(PEARSON(Summary!$Y$3:$Y$8,Summary!BR$3:BR$8),0)</f>
        <v>-0.8780599271767302</v>
      </c>
      <c r="BR24">
        <f ca="1">IFERROR(PEARSON(Summary!$Y$3:$Y$8,Summary!BS$3:BS$8),0)</f>
        <v>5.4241490243800436E-3</v>
      </c>
      <c r="BS24">
        <f ca="1">IFERROR(PEARSON(Summary!$Y$3:$Y$8,Summary!BT$3:BT$8),0)</f>
        <v>0.14837516806919956</v>
      </c>
      <c r="BT24">
        <f ca="1">IFERROR(PEARSON(Summary!$Y$3:$Y$8,Summary!BU$3:BU$8),0)</f>
        <v>6.6293072006153336E-2</v>
      </c>
      <c r="BU24">
        <f ca="1">IFERROR(PEARSON(Summary!$Y$3:$Y$8,Summary!BV$3:BV$8),0)</f>
        <v>7.2498524956795219E-3</v>
      </c>
      <c r="BV24">
        <f ca="1">IFERROR(PEARSON(Summary!$Y$3:$Y$8,Summary!BW$3:BW$8),0)</f>
        <v>0</v>
      </c>
      <c r="BW24">
        <f ca="1">IFERROR(PEARSON(Summary!$Y$3:$Y$8,Summary!BX$3:BX$8),0)</f>
        <v>7.249852495679711E-3</v>
      </c>
      <c r="BX24">
        <f ca="1">IFERROR(PEARSON(Summary!$Y$3:$Y$8,Summary!BY$3:BY$8),0)</f>
        <v>0.18584924408927558</v>
      </c>
      <c r="BY24">
        <f ca="1">IFERROR(PEARSON(Summary!$Y$3:$Y$8,Summary!BZ$3:BZ$8),0)</f>
        <v>-0.74403471795326204</v>
      </c>
      <c r="BZ24">
        <f ca="1">IFERROR(PEARSON(Summary!$Y$3:$Y$8,Summary!CA$3:CA$8),0)</f>
        <v>0.1619227966738587</v>
      </c>
      <c r="CA24">
        <f ca="1">IFERROR(PEARSON(Summary!$Y$3:$Y$8,Summary!CB$3:CB$8),0)</f>
        <v>-0.92108168203168062</v>
      </c>
    </row>
    <row r="25" spans="1:79">
      <c r="A25" s="4" t="s">
        <v>18</v>
      </c>
      <c r="B25">
        <f ca="1">IFERROR(PEARSON(Summary!$Z$3:$Z$8,Summary!C$3:C$8),0)</f>
        <v>-0.94494007516196243</v>
      </c>
      <c r="C25">
        <f ca="1">IFERROR(PEARSON(Summary!$Z$3:$Z$8,Summary!D$3:D$8),0)</f>
        <v>-0.94494007516196243</v>
      </c>
      <c r="D25">
        <f ca="1">IFERROR(PEARSON(Summary!$Z$3:$Z$8,Summary!E$3:E$8),0)</f>
        <v>-0.96591268700786204</v>
      </c>
      <c r="E25">
        <f ca="1">IFERROR(PEARSON(Summary!$Z$3:$Z$8,Summary!F$3:F$8),0)</f>
        <v>0.24172637269920785</v>
      </c>
      <c r="F25">
        <f ca="1">IFERROR(PEARSON(Summary!$Z$3:$Z$8,Summary!G$3:G$8),0)</f>
        <v>-0.94921575317834328</v>
      </c>
      <c r="G25">
        <f ca="1">IFERROR(PEARSON(Summary!$Z$3:$Z$8,Summary!H$3:H$8),0)</f>
        <v>-0.95669903107194287</v>
      </c>
      <c r="H25">
        <f ca="1">IFERROR(PEARSON(Summary!$Z$3:$Z$8,Summary!I$3:I$8),0)</f>
        <v>0.67220818314520059</v>
      </c>
      <c r="I25">
        <f ca="1">IFERROR(PEARSON(Summary!$Z$3:$Z$8,Summary!J$3:J$8),0)</f>
        <v>-0.94935532127945577</v>
      </c>
      <c r="J25">
        <f ca="1">IFERROR(PEARSON(Summary!$Z$3:$Z$8,Summary!K$3:K$8),0)</f>
        <v>-0.93810396777477933</v>
      </c>
      <c r="K25">
        <f ca="1">IFERROR(PEARSON(Summary!$Z$3:$Z$8,Summary!L$3:L$8),0)</f>
        <v>0.55761674904632785</v>
      </c>
      <c r="L25">
        <f ca="1">IFERROR(PEARSON(Summary!$Z$3:$Z$8,Summary!M$3:M$8),0)</f>
        <v>-0.21532677453012941</v>
      </c>
      <c r="M25">
        <f ca="1">IFERROR(PEARSON(Summary!$Z$3:$Z$8,Summary!N$3:N$8),0)</f>
        <v>0.67220818314520092</v>
      </c>
      <c r="N25">
        <f ca="1">IFERROR(PEARSON(Summary!$Z$3:$Z$8,Summary!O$3:O$8),0)</f>
        <v>0.31794534334214142</v>
      </c>
      <c r="O25">
        <f ca="1">IFERROR(PEARSON(Summary!$Z$3:$Z$8,Summary!P$3:P$8),0)</f>
        <v>0.31794534334214136</v>
      </c>
      <c r="P25">
        <f ca="1">IFERROR(PEARSON(Summary!$Z$3:$Z$8,Summary!Q$3:Q$8),0)</f>
        <v>-0.37232942365994537</v>
      </c>
      <c r="Q25">
        <f ca="1">IFERROR(PEARSON(Summary!$Z$3:$Z$8,Summary!R$3:R$8),0)</f>
        <v>-0.88878672791872193</v>
      </c>
      <c r="R25">
        <f ca="1">IFERROR(PEARSON(Summary!$Z$3:$Z$8,Summary!S$3:S$8),0)</f>
        <v>-0.79117561228123268</v>
      </c>
      <c r="S25">
        <f ca="1">IFERROR(PEARSON(Summary!$Z$3:$Z$8,Summary!T$3:T$8),0)</f>
        <v>-0.96661198806011805</v>
      </c>
      <c r="T25">
        <f ca="1">IFERROR(PEARSON(Summary!$Z$3:$Z$8,Summary!U$3:U$8),0)</f>
        <v>0.84384614900359167</v>
      </c>
      <c r="U25">
        <f ca="1">IFERROR(PEARSON(Summary!$Z$3:$Z$8,Summary!V$3:V$8),0)</f>
        <v>0.86536428231382945</v>
      </c>
      <c r="V25">
        <f ca="1">IFERROR(PEARSON(Summary!$Z$3:$Z$8,Summary!W$3:W$8),0)</f>
        <v>-0.20190103410225563</v>
      </c>
      <c r="W25">
        <f ca="1">IFERROR(PEARSON(Summary!$Z$3:$Z$8,Summary!X$3:X$8),0)</f>
        <v>0.86432836605773988</v>
      </c>
      <c r="X25">
        <f ca="1">IFERROR(PEARSON(Summary!$Z$3:$Z$8,Summary!Y$3:Y$8),0)</f>
        <v>-0.16019735481525713</v>
      </c>
      <c r="Y25">
        <f ca="1">IFERROR(PEARSON(Summary!$Z$3:$Z$8,Summary!Z$3:Z$8),0)</f>
        <v>1</v>
      </c>
      <c r="Z25">
        <f ca="1">IFERROR(PEARSON(Summary!$Z$3:$Z$8,Summary!AA$3:AA$8),0)</f>
        <v>0</v>
      </c>
      <c r="AA25">
        <f ca="1">IFERROR(PEARSON(Summary!$Z$3:$Z$8,Summary!AB$3:AB$8),0)</f>
        <v>0.42537443822593579</v>
      </c>
      <c r="AB25">
        <f ca="1">IFERROR(PEARSON(Summary!$Z$3:$Z$8,Summary!AC$3:AC$8),0)</f>
        <v>0</v>
      </c>
      <c r="AC25">
        <f ca="1">IFERROR(PEARSON(Summary!$Z$3:$Z$8,Summary!AD$3:AD$8),0)</f>
        <v>0.99771595138932234</v>
      </c>
      <c r="AD25">
        <f ca="1">IFERROR(PEARSON(Summary!$Z$3:$Z$8,Summary!AE$3:AE$8),0)</f>
        <v>-5.8969884395206638E-2</v>
      </c>
      <c r="AE25">
        <f ca="1">IFERROR(PEARSON(Summary!$Z$3:$Z$8,Summary!AF$3:AF$8),0)</f>
        <v>0</v>
      </c>
      <c r="AF25">
        <f ca="1">IFERROR(PEARSON(Summary!$Z$3:$Z$8,Summary!AG$3:AG$8),0)</f>
        <v>-0.58769204129889185</v>
      </c>
      <c r="AG25">
        <f ca="1">IFERROR(PEARSON(Summary!$Z$3:$Z$8,Summary!AH$3:AH$8),0)</f>
        <v>0.86536428231382945</v>
      </c>
      <c r="AH25">
        <f ca="1">IFERROR(PEARSON(Summary!$Z$3:$Z$8,Summary!AI$3:AI$8),0)</f>
        <v>-0.92293298522081046</v>
      </c>
      <c r="AI25">
        <f ca="1">IFERROR(PEARSON(Summary!$Z$3:$Z$8,Summary!AJ$3:AJ$8),0)</f>
        <v>-0.20554356119133346</v>
      </c>
      <c r="AJ25">
        <f ca="1">IFERROR(PEARSON(Summary!$Z$3:$Z$8,Summary!AK$3:AK$8),0)</f>
        <v>0</v>
      </c>
      <c r="AK25">
        <f ca="1">IFERROR(PEARSON(Summary!$Z$3:$Z$8,Summary!AL$3:AL$8),0)</f>
        <v>-0.86536428231382923</v>
      </c>
      <c r="AL25">
        <f ca="1">IFERROR(PEARSON(Summary!$Z$3:$Z$8,Summary!AM$3:AM$8),0)</f>
        <v>-0.25570643866673376</v>
      </c>
      <c r="AM25">
        <f ca="1">IFERROR(PEARSON(Summary!$Z$3:$Z$8,Summary!AN$3:AN$8),0)</f>
        <v>-0.99328243236264901</v>
      </c>
      <c r="AN25">
        <f ca="1">IFERROR(PEARSON(Summary!$Z$3:$Z$8,Summary!AO$3:AO$8),0)</f>
        <v>0</v>
      </c>
      <c r="AO25">
        <f ca="1">IFERROR(PEARSON(Summary!$Z$3:$Z$8,Summary!AP$3:AP$8),0)</f>
        <v>-0.28607658822535625</v>
      </c>
      <c r="AP25">
        <f ca="1">IFERROR(PEARSON(Summary!$Z$3:$Z$8,Summary!AQ$3:AQ$8),0)</f>
        <v>0</v>
      </c>
      <c r="AQ25">
        <f ca="1">IFERROR(PEARSON(Summary!$Z$3:$Z$8,Summary!AR$3:AR$8),0)</f>
        <v>-0.50796074879140973</v>
      </c>
      <c r="AR25">
        <f ca="1">IFERROR(PEARSON(Summary!$Z$3:$Z$8,Summary!AS$3:AS$8),0)</f>
        <v>-7.1711822609233075E-2</v>
      </c>
      <c r="AS25">
        <f ca="1">IFERROR(PEARSON(Summary!$Z$3:$Z$8,Summary!AT$3:AT$8),0)</f>
        <v>0</v>
      </c>
      <c r="AT25">
        <f ca="1">IFERROR(PEARSON(Summary!$Z$3:$Z$8,Summary!AU$3:AU$8),0)</f>
        <v>-0.82242773007087056</v>
      </c>
      <c r="AU25">
        <f ca="1">IFERROR(PEARSON(Summary!$Z$3:$Z$8,Summary!AV$3:AV$8),0)</f>
        <v>-0.48628548014208961</v>
      </c>
      <c r="AV25">
        <f ca="1">IFERROR(PEARSON(Summary!$Z$3:$Z$8,Summary!AW$3:AW$8),0)</f>
        <v>-0.4460461005644758</v>
      </c>
      <c r="AW25">
        <f ca="1">IFERROR(PEARSON(Summary!$Z$3:$Z$8,Summary!AX$3:AX$8),0)</f>
        <v>-0.35027412556060178</v>
      </c>
      <c r="AX25">
        <f ca="1">IFERROR(PEARSON(Summary!$Z$3:$Z$8,Summary!AY$3:AY$8),0)</f>
        <v>-0.14244358438569887</v>
      </c>
      <c r="AY25">
        <f ca="1">IFERROR(PEARSON(Summary!$Z$3:$Z$8,Summary!AZ$3:AZ$8),0)</f>
        <v>-0.7597966243017491</v>
      </c>
      <c r="AZ25">
        <f ca="1">IFERROR(PEARSON(Summary!$Z$3:$Z$8,Summary!BA$3:BA$8),0)</f>
        <v>0</v>
      </c>
      <c r="BA25">
        <f ca="1">IFERROR(PEARSON(Summary!$Z$3:$Z$8,Summary!BB$3:BB$8),0)</f>
        <v>0.85002186174553507</v>
      </c>
      <c r="BB25">
        <f ca="1">IFERROR(PEARSON(Summary!$Z$3:$Z$8,Summary!BC$3:BC$8),0)</f>
        <v>0.46774419928426059</v>
      </c>
      <c r="BC25">
        <f ca="1">IFERROR(PEARSON(Summary!$Z$3:$Z$8,Summary!BD$3:BD$8),0)</f>
        <v>0.50653505506021945</v>
      </c>
      <c r="BD25">
        <f ca="1">IFERROR(PEARSON(Summary!$Z$3:$Z$8,Summary!BE$3:BE$8),0)</f>
        <v>9.6956729870205247E-2</v>
      </c>
      <c r="BE25">
        <f ca="1">IFERROR(PEARSON(Summary!$Z$3:$Z$8,Summary!BF$3:BF$8),0)</f>
        <v>7.4337249902394792E-2</v>
      </c>
      <c r="BF25">
        <f ca="1">IFERROR(PEARSON(Summary!$Z$3:$Z$8,Summary!BG$3:BG$8),0)</f>
        <v>0.72844550504203487</v>
      </c>
      <c r="BG25">
        <f ca="1">IFERROR(PEARSON(Summary!$Z$3:$Z$8,Summary!BH$3:BH$8),0)</f>
        <v>0.58420003843319979</v>
      </c>
      <c r="BH25">
        <f ca="1">IFERROR(PEARSON(Summary!$Z$3:$Z$8,Summary!BI$3:BI$8),0)</f>
        <v>0.99945622616968888</v>
      </c>
      <c r="BI25">
        <f ca="1">IFERROR(PEARSON(Summary!$Z$3:$Z$8,Summary!BJ$3:BJ$8),0)</f>
        <v>0</v>
      </c>
      <c r="BJ25">
        <f ca="1">IFERROR(PEARSON(Summary!$Z$3:$Z$8,Summary!BK$3:BK$8),0)</f>
        <v>-0.51839063753183467</v>
      </c>
      <c r="BK25">
        <f ca="1">IFERROR(PEARSON(Summary!$Z$3:$Z$8,Summary!BL$3:BL$8),0)</f>
        <v>-0.29582740641399274</v>
      </c>
      <c r="BL25">
        <f ca="1">IFERROR(PEARSON(Summary!$Z$3:$Z$8,Summary!BM$3:BM$8),0)</f>
        <v>-0.18710565058620082</v>
      </c>
      <c r="BM25">
        <f ca="1">IFERROR(PEARSON(Summary!$Z$3:$Z$8,Summary!BN$3:BN$8),0)</f>
        <v>0.56660352686835602</v>
      </c>
      <c r="BN25">
        <f ca="1">IFERROR(PEARSON(Summary!$Z$3:$Z$8,Summary!BO$3:BO$8),0)</f>
        <v>-0.18103460994351064</v>
      </c>
      <c r="BO25">
        <f ca="1">IFERROR(PEARSON(Summary!$Z$3:$Z$8,Summary!BP$3:BP$8),0)</f>
        <v>-0.68228245001928267</v>
      </c>
      <c r="BP25">
        <f ca="1">IFERROR(PEARSON(Summary!$Z$3:$Z$8,Summary!BQ$3:BQ$8),0)</f>
        <v>0.46774419928426059</v>
      </c>
      <c r="BQ25">
        <f ca="1">IFERROR(PEARSON(Summary!$Z$3:$Z$8,Summary!BR$3:BR$8),0)</f>
        <v>0.50904537427015673</v>
      </c>
      <c r="BR25">
        <f ca="1">IFERROR(PEARSON(Summary!$Z$3:$Z$8,Summary!BS$3:BS$8),0)</f>
        <v>0.83268711127645423</v>
      </c>
      <c r="BS25">
        <f ca="1">IFERROR(PEARSON(Summary!$Z$3:$Z$8,Summary!BT$3:BT$8),0)</f>
        <v>0.7818093915994232</v>
      </c>
      <c r="BT25">
        <f ca="1">IFERROR(PEARSON(Summary!$Z$3:$Z$8,Summary!BU$3:BU$8),0)</f>
        <v>-0.96591268700786181</v>
      </c>
      <c r="BU25">
        <f ca="1">IFERROR(PEARSON(Summary!$Z$3:$Z$8,Summary!BV$3:BV$8),0)</f>
        <v>0.24172637269920794</v>
      </c>
      <c r="BV25">
        <f ca="1">IFERROR(PEARSON(Summary!$Z$3:$Z$8,Summary!BW$3:BW$8),0)</f>
        <v>0</v>
      </c>
      <c r="BW25">
        <f ca="1">IFERROR(PEARSON(Summary!$Z$3:$Z$8,Summary!BX$3:BX$8),0)</f>
        <v>0.24172637269920785</v>
      </c>
      <c r="BX25">
        <f ca="1">IFERROR(PEARSON(Summary!$Z$3:$Z$8,Summary!BY$3:BY$8),0)</f>
        <v>0.90365742204565203</v>
      </c>
      <c r="BY25">
        <f ca="1">IFERROR(PEARSON(Summary!$Z$3:$Z$8,Summary!BZ$3:BZ$8),0)</f>
        <v>-0.33883161113828425</v>
      </c>
      <c r="BZ25">
        <f ca="1">IFERROR(PEARSON(Summary!$Z$3:$Z$8,Summary!CA$3:CA$8),0)</f>
        <v>-0.90154405777154745</v>
      </c>
      <c r="CA25">
        <f ca="1">IFERROR(PEARSON(Summary!$Z$3:$Z$8,Summary!CB$3:CB$8),0)</f>
        <v>-0.2105093970177038</v>
      </c>
    </row>
    <row r="26" spans="1:79">
      <c r="A26" s="4" t="s">
        <v>25</v>
      </c>
      <c r="B26">
        <f ca="1">IFERROR(PEARSON(Summary!$AA$3:$AA$8,Summary!C$3:C$8),0)</f>
        <v>0</v>
      </c>
      <c r="C26">
        <f ca="1">IFERROR(PEARSON(Summary!$AA$3:$AA$8,Summary!D$3:D$8),0)</f>
        <v>0</v>
      </c>
      <c r="D26">
        <f ca="1">IFERROR(PEARSON(Summary!$AA$3:$AA$8,Summary!E$3:E$8),0)</f>
        <v>0</v>
      </c>
      <c r="E26">
        <f ca="1">IFERROR(PEARSON(Summary!$AA$3:$AA$8,Summary!F$3:F$8),0)</f>
        <v>0</v>
      </c>
      <c r="F26">
        <f ca="1">IFERROR(PEARSON(Summary!$AA$3:$AA$8,Summary!G$3:G$8),0)</f>
        <v>0</v>
      </c>
      <c r="G26">
        <f ca="1">IFERROR(PEARSON(Summary!$AA$3:$AA$8,Summary!H$3:H$8),0)</f>
        <v>0</v>
      </c>
      <c r="H26">
        <f ca="1">IFERROR(PEARSON(Summary!$AA$3:$AA$8,Summary!I$3:I$8),0)</f>
        <v>0</v>
      </c>
      <c r="I26">
        <f ca="1">IFERROR(PEARSON(Summary!$AA$3:$AA$8,Summary!J$3:J$8),0)</f>
        <v>0</v>
      </c>
      <c r="J26">
        <f ca="1">IFERROR(PEARSON(Summary!$AA$3:$AA$8,Summary!K$3:K$8),0)</f>
        <v>0</v>
      </c>
      <c r="K26">
        <f ca="1">IFERROR(PEARSON(Summary!$AA$3:$AA$8,Summary!L$3:L$8),0)</f>
        <v>0</v>
      </c>
      <c r="L26">
        <f ca="1">IFERROR(PEARSON(Summary!$AA$3:$AA$8,Summary!M$3:M$8),0)</f>
        <v>0</v>
      </c>
      <c r="M26">
        <f ca="1">IFERROR(PEARSON(Summary!$AA$3:$AA$8,Summary!N$3:N$8),0)</f>
        <v>0</v>
      </c>
      <c r="N26">
        <f ca="1">IFERROR(PEARSON(Summary!$AA$3:$AA$8,Summary!O$3:O$8),0)</f>
        <v>0</v>
      </c>
      <c r="O26">
        <f ca="1">IFERROR(PEARSON(Summary!$AA$3:$AA$8,Summary!P$3:P$8),0)</f>
        <v>0</v>
      </c>
      <c r="P26">
        <f ca="1">IFERROR(PEARSON(Summary!$AA$3:$AA$8,Summary!Q$3:Q$8),0)</f>
        <v>0</v>
      </c>
      <c r="Q26">
        <f ca="1">IFERROR(PEARSON(Summary!$AA$3:$AA$8,Summary!R$3:R$8),0)</f>
        <v>0</v>
      </c>
      <c r="R26">
        <f ca="1">IFERROR(PEARSON(Summary!$AA$3:$AA$8,Summary!S$3:S$8),0)</f>
        <v>0</v>
      </c>
      <c r="S26">
        <f ca="1">IFERROR(PEARSON(Summary!$AA$3:$AA$8,Summary!T$3:T$8),0)</f>
        <v>0</v>
      </c>
      <c r="T26">
        <f ca="1">IFERROR(PEARSON(Summary!$AA$3:$AA$8,Summary!U$3:U$8),0)</f>
        <v>0</v>
      </c>
      <c r="U26">
        <f ca="1">IFERROR(PEARSON(Summary!$AA$3:$AA$8,Summary!V$3:V$8),0)</f>
        <v>0</v>
      </c>
      <c r="V26">
        <f ca="1">IFERROR(PEARSON(Summary!$AA$3:$AA$8,Summary!W$3:W$8),0)</f>
        <v>0</v>
      </c>
      <c r="W26">
        <f ca="1">IFERROR(PEARSON(Summary!$AA$3:$AA$8,Summary!X$3:X$8),0)</f>
        <v>0</v>
      </c>
      <c r="X26">
        <f ca="1">IFERROR(PEARSON(Summary!$AA$3:$AA$8,Summary!Y$3:Y$8),0)</f>
        <v>0</v>
      </c>
      <c r="Y26">
        <f ca="1">IFERROR(PEARSON(Summary!$AA$3:$AA$8,Summary!Z$3:Z$8),0)</f>
        <v>0</v>
      </c>
      <c r="Z26">
        <f ca="1">IFERROR(PEARSON(Summary!$AA$3:$AA$8,Summary!AA$3:AA$8),0)</f>
        <v>0</v>
      </c>
      <c r="AA26">
        <f ca="1">IFERROR(PEARSON(Summary!$AA$3:$AA$8,Summary!AB$3:AB$8),0)</f>
        <v>0</v>
      </c>
      <c r="AB26">
        <f ca="1">IFERROR(PEARSON(Summary!$AA$3:$AA$8,Summary!AC$3:AC$8),0)</f>
        <v>0</v>
      </c>
      <c r="AC26">
        <f ca="1">IFERROR(PEARSON(Summary!$AA$3:$AA$8,Summary!AD$3:AD$8),0)</f>
        <v>0</v>
      </c>
      <c r="AD26">
        <f ca="1">IFERROR(PEARSON(Summary!$AA$3:$AA$8,Summary!AE$3:AE$8),0)</f>
        <v>0</v>
      </c>
      <c r="AE26">
        <f ca="1">IFERROR(PEARSON(Summary!$AA$3:$AA$8,Summary!AF$3:AF$8),0)</f>
        <v>0</v>
      </c>
      <c r="AF26">
        <f ca="1">IFERROR(PEARSON(Summary!$AA$3:$AA$8,Summary!AG$3:AG$8),0)</f>
        <v>0</v>
      </c>
      <c r="AG26">
        <f ca="1">IFERROR(PEARSON(Summary!$AA$3:$AA$8,Summary!AH$3:AH$8),0)</f>
        <v>0</v>
      </c>
      <c r="AH26">
        <f ca="1">IFERROR(PEARSON(Summary!$AA$3:$AA$8,Summary!AI$3:AI$8),0)</f>
        <v>0</v>
      </c>
      <c r="AI26">
        <f ca="1">IFERROR(PEARSON(Summary!$AA$3:$AA$8,Summary!AJ$3:AJ$8),0)</f>
        <v>0</v>
      </c>
      <c r="AJ26">
        <f ca="1">IFERROR(PEARSON(Summary!$AA$3:$AA$8,Summary!AK$3:AK$8),0)</f>
        <v>0</v>
      </c>
      <c r="AK26">
        <f ca="1">IFERROR(PEARSON(Summary!$AA$3:$AA$8,Summary!AL$3:AL$8),0)</f>
        <v>0</v>
      </c>
      <c r="AL26">
        <f ca="1">IFERROR(PEARSON(Summary!$AA$3:$AA$8,Summary!AM$3:AM$8),0)</f>
        <v>0</v>
      </c>
      <c r="AM26">
        <f ca="1">IFERROR(PEARSON(Summary!$AA$3:$AA$8,Summary!AN$3:AN$8),0)</f>
        <v>0</v>
      </c>
      <c r="AN26">
        <f ca="1">IFERROR(PEARSON(Summary!$AA$3:$AA$8,Summary!AO$3:AO$8),0)</f>
        <v>0</v>
      </c>
      <c r="AO26">
        <f ca="1">IFERROR(PEARSON(Summary!$AA$3:$AA$8,Summary!AP$3:AP$8),0)</f>
        <v>0</v>
      </c>
      <c r="AP26">
        <f ca="1">IFERROR(PEARSON(Summary!$AA$3:$AA$8,Summary!AQ$3:AQ$8),0)</f>
        <v>0</v>
      </c>
      <c r="AQ26">
        <f ca="1">IFERROR(PEARSON(Summary!$AA$3:$AA$8,Summary!AR$3:AR$8),0)</f>
        <v>0</v>
      </c>
      <c r="AR26">
        <f ca="1">IFERROR(PEARSON(Summary!$AA$3:$AA$8,Summary!AS$3:AS$8),0)</f>
        <v>0</v>
      </c>
      <c r="AS26">
        <f ca="1">IFERROR(PEARSON(Summary!$AA$3:$AA$8,Summary!AT$3:AT$8),0)</f>
        <v>0</v>
      </c>
      <c r="AT26">
        <f ca="1">IFERROR(PEARSON(Summary!$AA$3:$AA$8,Summary!AU$3:AU$8),0)</f>
        <v>0</v>
      </c>
      <c r="AU26">
        <f ca="1">IFERROR(PEARSON(Summary!$AA$3:$AA$8,Summary!AV$3:AV$8),0)</f>
        <v>0</v>
      </c>
      <c r="AV26">
        <f ca="1">IFERROR(PEARSON(Summary!$AA$3:$AA$8,Summary!AW$3:AW$8),0)</f>
        <v>0</v>
      </c>
      <c r="AW26">
        <f ca="1">IFERROR(PEARSON(Summary!$AA$3:$AA$8,Summary!AX$3:AX$8),0)</f>
        <v>0</v>
      </c>
      <c r="AX26">
        <f ca="1">IFERROR(PEARSON(Summary!$AA$3:$AA$8,Summary!AY$3:AY$8),0)</f>
        <v>0</v>
      </c>
      <c r="AY26">
        <f ca="1">IFERROR(PEARSON(Summary!$AA$3:$AA$8,Summary!AZ$3:AZ$8),0)</f>
        <v>0</v>
      </c>
      <c r="AZ26">
        <f ca="1">IFERROR(PEARSON(Summary!$AA$3:$AA$8,Summary!BA$3:BA$8),0)</f>
        <v>0</v>
      </c>
      <c r="BA26">
        <f ca="1">IFERROR(PEARSON(Summary!$AA$3:$AA$8,Summary!BB$3:BB$8),0)</f>
        <v>0</v>
      </c>
      <c r="BB26">
        <f ca="1">IFERROR(PEARSON(Summary!$AA$3:$AA$8,Summary!BC$3:BC$8),0)</f>
        <v>0</v>
      </c>
      <c r="BC26">
        <f ca="1">IFERROR(PEARSON(Summary!$AA$3:$AA$8,Summary!BD$3:BD$8),0)</f>
        <v>0</v>
      </c>
      <c r="BD26">
        <f ca="1">IFERROR(PEARSON(Summary!$AA$3:$AA$8,Summary!BE$3:BE$8),0)</f>
        <v>0</v>
      </c>
      <c r="BE26">
        <f ca="1">IFERROR(PEARSON(Summary!$AA$3:$AA$8,Summary!BF$3:BF$8),0)</f>
        <v>0</v>
      </c>
      <c r="BF26">
        <f ca="1">IFERROR(PEARSON(Summary!$AA$3:$AA$8,Summary!BG$3:BG$8),0)</f>
        <v>0</v>
      </c>
      <c r="BG26">
        <f ca="1">IFERROR(PEARSON(Summary!$AA$3:$AA$8,Summary!BH$3:BH$8),0)</f>
        <v>0</v>
      </c>
      <c r="BH26">
        <f ca="1">IFERROR(PEARSON(Summary!$AA$3:$AA$8,Summary!BI$3:BI$8),0)</f>
        <v>0</v>
      </c>
      <c r="BI26">
        <f ca="1">IFERROR(PEARSON(Summary!$AA$3:$AA$8,Summary!BJ$3:BJ$8),0)</f>
        <v>0</v>
      </c>
      <c r="BJ26">
        <f ca="1">IFERROR(PEARSON(Summary!$AA$3:$AA$8,Summary!BK$3:BK$8),0)</f>
        <v>0</v>
      </c>
      <c r="BK26">
        <f ca="1">IFERROR(PEARSON(Summary!$AA$3:$AA$8,Summary!BL$3:BL$8),0)</f>
        <v>0</v>
      </c>
      <c r="BL26">
        <f ca="1">IFERROR(PEARSON(Summary!$AA$3:$AA$8,Summary!BM$3:BM$8),0)</f>
        <v>0</v>
      </c>
      <c r="BM26">
        <f ca="1">IFERROR(PEARSON(Summary!$AA$3:$AA$8,Summary!BN$3:BN$8),0)</f>
        <v>0</v>
      </c>
      <c r="BN26">
        <f ca="1">IFERROR(PEARSON(Summary!$AA$3:$AA$8,Summary!BO$3:BO$8),0)</f>
        <v>0</v>
      </c>
      <c r="BO26">
        <f ca="1">IFERROR(PEARSON(Summary!$AA$3:$AA$8,Summary!BP$3:BP$8),0)</f>
        <v>0</v>
      </c>
      <c r="BP26">
        <f ca="1">IFERROR(PEARSON(Summary!$AA$3:$AA$8,Summary!BQ$3:BQ$8),0)</f>
        <v>0</v>
      </c>
      <c r="BQ26">
        <f ca="1">IFERROR(PEARSON(Summary!$AA$3:$AA$8,Summary!BR$3:BR$8),0)</f>
        <v>0</v>
      </c>
      <c r="BR26">
        <f ca="1">IFERROR(PEARSON(Summary!$AA$3:$AA$8,Summary!BS$3:BS$8),0)</f>
        <v>0</v>
      </c>
      <c r="BS26">
        <f ca="1">IFERROR(PEARSON(Summary!$AA$3:$AA$8,Summary!BT$3:BT$8),0)</f>
        <v>0</v>
      </c>
      <c r="BT26">
        <f ca="1">IFERROR(PEARSON(Summary!$AA$3:$AA$8,Summary!BU$3:BU$8),0)</f>
        <v>0</v>
      </c>
      <c r="BU26">
        <f ca="1">IFERROR(PEARSON(Summary!$AA$3:$AA$8,Summary!BV$3:BV$8),0)</f>
        <v>0</v>
      </c>
      <c r="BV26">
        <f ca="1">IFERROR(PEARSON(Summary!$AA$3:$AA$8,Summary!BW$3:BW$8),0)</f>
        <v>0</v>
      </c>
      <c r="BW26">
        <f ca="1">IFERROR(PEARSON(Summary!$AA$3:$AA$8,Summary!BX$3:BX$8),0)</f>
        <v>0</v>
      </c>
      <c r="BX26">
        <f ca="1">IFERROR(PEARSON(Summary!$AA$3:$AA$8,Summary!BY$3:BY$8),0)</f>
        <v>0</v>
      </c>
      <c r="BY26">
        <f ca="1">IFERROR(PEARSON(Summary!$AA$3:$AA$8,Summary!BZ$3:BZ$8),0)</f>
        <v>0</v>
      </c>
      <c r="BZ26">
        <f ca="1">IFERROR(PEARSON(Summary!$AA$3:$AA$8,Summary!CA$3:CA$8),0)</f>
        <v>0</v>
      </c>
      <c r="CA26">
        <f ca="1">IFERROR(PEARSON(Summary!$AA$3:$AA$8,Summary!CB$3:CB$8),0)</f>
        <v>0</v>
      </c>
    </row>
    <row r="27" spans="1:79">
      <c r="A27" s="4" t="s">
        <v>27</v>
      </c>
      <c r="B27">
        <f ca="1">IFERROR(PEARSON(Summary!$AB$3:$AB$8,Summary!C$3:C$8),0)</f>
        <v>-0.4083867859968911</v>
      </c>
      <c r="C27">
        <f ca="1">IFERROR(PEARSON(Summary!$AB$3:$AB$8,Summary!D$3:D$8),0)</f>
        <v>-0.4083867859968911</v>
      </c>
      <c r="D27">
        <f ca="1">IFERROR(PEARSON(Summary!$AB$3:$AB$8,Summary!E$3:E$8),0)</f>
        <v>-0.43539011618926671</v>
      </c>
      <c r="E27">
        <f ca="1">IFERROR(PEARSON(Summary!$AB$3:$AB$8,Summary!F$3:F$8),0)</f>
        <v>-0.29603108845372106</v>
      </c>
      <c r="F27">
        <f ca="1">IFERROR(PEARSON(Summary!$AB$3:$AB$8,Summary!G$3:G$8),0)</f>
        <v>-0.41436699572325325</v>
      </c>
      <c r="G27">
        <f ca="1">IFERROR(PEARSON(Summary!$AB$3:$AB$8,Summary!H$3:H$8),0)</f>
        <v>-0.42423294107414672</v>
      </c>
      <c r="H27">
        <f ca="1">IFERROR(PEARSON(Summary!$AB$3:$AB$8,Summary!I$3:I$8),0)</f>
        <v>0.88833033801023886</v>
      </c>
      <c r="I27">
        <f ca="1">IFERROR(PEARSON(Summary!$AB$3:$AB$8,Summary!J$3:J$8),0)</f>
        <v>-0.41441017159988974</v>
      </c>
      <c r="J27">
        <f ca="1">IFERROR(PEARSON(Summary!$AB$3:$AB$8,Summary!K$3:K$8),0)</f>
        <v>-0.40913595494734972</v>
      </c>
      <c r="K27">
        <f ca="1">IFERROR(PEARSON(Summary!$AB$3:$AB$8,Summary!L$3:L$8),0)</f>
        <v>0.94610941791437642</v>
      </c>
      <c r="L27">
        <f ca="1">IFERROR(PEARSON(Summary!$AB$3:$AB$8,Summary!M$3:M$8),0)</f>
        <v>0.29244370669779218</v>
      </c>
      <c r="M27">
        <f ca="1">IFERROR(PEARSON(Summary!$AB$3:$AB$8,Summary!N$3:N$8),0)</f>
        <v>0.88833033801023897</v>
      </c>
      <c r="N27">
        <f ca="1">IFERROR(PEARSON(Summary!$AB$3:$AB$8,Summary!O$3:O$8),0)</f>
        <v>3.4872961350404297E-2</v>
      </c>
      <c r="O27">
        <f ca="1">IFERROR(PEARSON(Summary!$AB$3:$AB$8,Summary!P$3:P$8),0)</f>
        <v>3.4872961350404304E-2</v>
      </c>
      <c r="P27">
        <f ca="1">IFERROR(PEARSON(Summary!$AB$3:$AB$8,Summary!Q$3:Q$8),0)</f>
        <v>-0.61289218770951392</v>
      </c>
      <c r="Q27">
        <f ca="1">IFERROR(PEARSON(Summary!$AB$3:$AB$8,Summary!R$3:R$8),0)</f>
        <v>-0.32954637413617588</v>
      </c>
      <c r="R27">
        <f ca="1">IFERROR(PEARSON(Summary!$AB$3:$AB$8,Summary!S$3:S$8),0)</f>
        <v>-0.82374885699341571</v>
      </c>
      <c r="S27">
        <f ca="1">IFERROR(PEARSON(Summary!$AB$3:$AB$8,Summary!T$3:T$8),0)</f>
        <v>-0.38404435270442538</v>
      </c>
      <c r="T27">
        <f ca="1">IFERROR(PEARSON(Summary!$AB$3:$AB$8,Summary!U$3:U$8),0)</f>
        <v>0.30214425559920322</v>
      </c>
      <c r="U27">
        <f ca="1">IFERROR(PEARSON(Summary!$AB$3:$AB$8,Summary!V$3:V$8),0)</f>
        <v>0.42115807169334274</v>
      </c>
      <c r="V27">
        <f ca="1">IFERROR(PEARSON(Summary!$AB$3:$AB$8,Summary!W$3:W$8),0)</f>
        <v>-0.59475286115889436</v>
      </c>
      <c r="W27">
        <f ca="1">IFERROR(PEARSON(Summary!$AB$3:$AB$8,Summary!X$3:X$8),0)</f>
        <v>0.59770187542111541</v>
      </c>
      <c r="X27">
        <f ca="1">IFERROR(PEARSON(Summary!$AB$3:$AB$8,Summary!Y$3:Y$8),0)</f>
        <v>0.69729496051292739</v>
      </c>
      <c r="Y27">
        <f ca="1">IFERROR(PEARSON(Summary!$AB$3:$AB$8,Summary!Z$3:Z$8),0)</f>
        <v>0.42537443822593579</v>
      </c>
      <c r="Z27">
        <f ca="1">IFERROR(PEARSON(Summary!$AB$3:$AB$8,Summary!AA$3:AA$8),0)</f>
        <v>0</v>
      </c>
      <c r="AA27">
        <f ca="1">IFERROR(PEARSON(Summary!$AB$3:$AB$8,Summary!AB$3:AB$8),0)</f>
        <v>1</v>
      </c>
      <c r="AB27">
        <f ca="1">IFERROR(PEARSON(Summary!$AB$3:$AB$8,Summary!AC$3:AC$8),0)</f>
        <v>0</v>
      </c>
      <c r="AC27">
        <f ca="1">IFERROR(PEARSON(Summary!$AB$3:$AB$8,Summary!AD$3:AD$8),0)</f>
        <v>0.41725168493001225</v>
      </c>
      <c r="AD27">
        <f ca="1">IFERROR(PEARSON(Summary!$AB$3:$AB$8,Summary!AE$3:AE$8),0)</f>
        <v>-0.34132241602822055</v>
      </c>
      <c r="AE27">
        <f ca="1">IFERROR(PEARSON(Summary!$AB$3:$AB$8,Summary!AF$3:AF$8),0)</f>
        <v>0</v>
      </c>
      <c r="AF27">
        <f ca="1">IFERROR(PEARSON(Summary!$AB$3:$AB$8,Summary!AG$3:AG$8),0)</f>
        <v>-0.61343627368727338</v>
      </c>
      <c r="AG27">
        <f ca="1">IFERROR(PEARSON(Summary!$AB$3:$AB$8,Summary!AH$3:AH$8),0)</f>
        <v>0.42115807169334285</v>
      </c>
      <c r="AH27">
        <f ca="1">IFERROR(PEARSON(Summary!$AB$3:$AB$8,Summary!AI$3:AI$8),0)</f>
        <v>-0.35183771407912789</v>
      </c>
      <c r="AI27">
        <f ca="1">IFERROR(PEARSON(Summary!$AB$3:$AB$8,Summary!AJ$3:AJ$8),0)</f>
        <v>0.79687719499574639</v>
      </c>
      <c r="AJ27">
        <f ca="1">IFERROR(PEARSON(Summary!$AB$3:$AB$8,Summary!AK$3:AK$8),0)</f>
        <v>0</v>
      </c>
      <c r="AK27">
        <f ca="1">IFERROR(PEARSON(Summary!$AB$3:$AB$8,Summary!AL$3:AL$8),0)</f>
        <v>-0.42115807169334285</v>
      </c>
      <c r="AL27">
        <f ca="1">IFERROR(PEARSON(Summary!$AB$3:$AB$8,Summary!AM$3:AM$8),0)</f>
        <v>-0.57248008377536252</v>
      </c>
      <c r="AM27">
        <f ca="1">IFERROR(PEARSON(Summary!$AB$3:$AB$8,Summary!AN$3:AN$8),0)</f>
        <v>-0.41026660783837288</v>
      </c>
      <c r="AN27">
        <f ca="1">IFERROR(PEARSON(Summary!$AB$3:$AB$8,Summary!AO$3:AO$8),0)</f>
        <v>0</v>
      </c>
      <c r="AO27">
        <f ca="1">IFERROR(PEARSON(Summary!$AB$3:$AB$8,Summary!AP$3:AP$8),0)</f>
        <v>-0.83430022670442194</v>
      </c>
      <c r="AP27">
        <f ca="1">IFERROR(PEARSON(Summary!$AB$3:$AB$8,Summary!AQ$3:AQ$8),0)</f>
        <v>0</v>
      </c>
      <c r="AQ27">
        <f ca="1">IFERROR(PEARSON(Summary!$AB$3:$AB$8,Summary!AR$3:AR$8),0)</f>
        <v>-0.96873675460572573</v>
      </c>
      <c r="AR27">
        <f ca="1">IFERROR(PEARSON(Summary!$AB$3:$AB$8,Summary!AS$3:AS$8),0)</f>
        <v>0.40727869241562825</v>
      </c>
      <c r="AS27">
        <f ca="1">IFERROR(PEARSON(Summary!$AB$3:$AB$8,Summary!AT$3:AT$8),0)</f>
        <v>0</v>
      </c>
      <c r="AT27">
        <f ca="1">IFERROR(PEARSON(Summary!$AB$3:$AB$8,Summary!AU$3:AU$8),0)</f>
        <v>-0.28961557486597245</v>
      </c>
      <c r="AU27">
        <f ca="1">IFERROR(PEARSON(Summary!$AB$3:$AB$8,Summary!AV$3:AV$8),0)</f>
        <v>-0.97007690150821912</v>
      </c>
      <c r="AV27">
        <f ca="1">IFERROR(PEARSON(Summary!$AB$3:$AB$8,Summary!AW$3:AW$8),0)</f>
        <v>-0.99742092401240323</v>
      </c>
      <c r="AW27">
        <f ca="1">IFERROR(PEARSON(Summary!$AB$3:$AB$8,Summary!AX$3:AX$8),0)</f>
        <v>-0.99532028019392504</v>
      </c>
      <c r="AX27">
        <f ca="1">IFERROR(PEARSON(Summary!$AB$3:$AB$8,Summary!AY$3:AY$8),0)</f>
        <v>0.83318972697377147</v>
      </c>
      <c r="AY27">
        <f ca="1">IFERROR(PEARSON(Summary!$AB$3:$AB$8,Summary!AZ$3:AZ$8),0)</f>
        <v>-0.87967534514994339</v>
      </c>
      <c r="AZ27">
        <f ca="1">IFERROR(PEARSON(Summary!$AB$3:$AB$8,Summary!BA$3:BA$8),0)</f>
        <v>0</v>
      </c>
      <c r="BA27">
        <f ca="1">IFERROR(PEARSON(Summary!$AB$3:$AB$8,Summary!BB$3:BB$8),0)</f>
        <v>0.7787882715809924</v>
      </c>
      <c r="BB27">
        <f ca="1">IFERROR(PEARSON(Summary!$AB$3:$AB$8,Summary!BC$3:BC$8),0)</f>
        <v>-0.26913998133693812</v>
      </c>
      <c r="BC27">
        <f ca="1">IFERROR(PEARSON(Summary!$AB$3:$AB$8,Summary!BD$3:BD$8),0)</f>
        <v>-0.32903753137530262</v>
      </c>
      <c r="BD27">
        <f ca="1">IFERROR(PEARSON(Summary!$AB$3:$AB$8,Summary!BE$3:BE$8),0)</f>
        <v>0.75815492856946232</v>
      </c>
      <c r="BE27">
        <f ca="1">IFERROR(PEARSON(Summary!$AB$3:$AB$8,Summary!BF$3:BF$8),0)</f>
        <v>0.74354634397560504</v>
      </c>
      <c r="BF27">
        <f ca="1">IFERROR(PEARSON(Summary!$AB$3:$AB$8,Summary!BG$3:BG$8),0)</f>
        <v>0.92523461781560179</v>
      </c>
      <c r="BG27">
        <f ca="1">IFERROR(PEARSON(Summary!$AB$3:$AB$8,Summary!BH$3:BH$8),0)</f>
        <v>0.95273399441248419</v>
      </c>
      <c r="BH27">
        <f ca="1">IFERROR(PEARSON(Summary!$AB$3:$AB$8,Summary!BI$3:BI$8),0)</f>
        <v>-0.45042725193823668</v>
      </c>
      <c r="BI27">
        <f ca="1">IFERROR(PEARSON(Summary!$AB$3:$AB$8,Summary!BJ$3:BJ$8),0)</f>
        <v>-0.81649658092772592</v>
      </c>
      <c r="BJ27">
        <f ca="1">IFERROR(PEARSON(Summary!$AB$3:$AB$8,Summary!BK$3:BK$8),0)</f>
        <v>-0.96484716393717596</v>
      </c>
      <c r="BK27">
        <f ca="1">IFERROR(PEARSON(Summary!$AB$3:$AB$8,Summary!BL$3:BL$8),0)</f>
        <v>0.73867272678583407</v>
      </c>
      <c r="BL27">
        <f ca="1">IFERROR(PEARSON(Summary!$AB$3:$AB$8,Summary!BM$3:BM$8),0)</f>
        <v>0.61465322683291257</v>
      </c>
      <c r="BM27">
        <f ca="1">IFERROR(PEARSON(Summary!$AB$3:$AB$8,Summary!BN$3:BN$8),0)</f>
        <v>0.95457664254508368</v>
      </c>
      <c r="BN27">
        <f ca="1">IFERROR(PEARSON(Summary!$AB$3:$AB$8,Summary!BO$3:BO$8),0)</f>
        <v>0.75065329659057511</v>
      </c>
      <c r="BO27">
        <f ca="1">IFERROR(PEARSON(Summary!$AB$3:$AB$8,Summary!BP$3:BP$8),0)</f>
        <v>-6.3080721502714557E-2</v>
      </c>
      <c r="BP27">
        <f ca="1">IFERROR(PEARSON(Summary!$AB$3:$AB$8,Summary!BQ$3:BQ$8),0)</f>
        <v>-0.26913998133693812</v>
      </c>
      <c r="BQ27">
        <f ca="1">IFERROR(PEARSON(Summary!$AB$3:$AB$8,Summary!BR$3:BR$8),0)</f>
        <v>-0.29177560571283689</v>
      </c>
      <c r="BR27">
        <f ca="1">IFERROR(PEARSON(Summary!$AB$3:$AB$8,Summary!BS$3:BS$8),0)</f>
        <v>0.56903723600159606</v>
      </c>
      <c r="BS27">
        <f ca="1">IFERROR(PEARSON(Summary!$AB$3:$AB$8,Summary!BT$3:BT$8),0)</f>
        <v>0.80064089963063656</v>
      </c>
      <c r="BT27">
        <f ca="1">IFERROR(PEARSON(Summary!$AB$3:$AB$8,Summary!BU$3:BU$8),0)</f>
        <v>-0.43539011618926665</v>
      </c>
      <c r="BU27">
        <f ca="1">IFERROR(PEARSON(Summary!$AB$3:$AB$8,Summary!BV$3:BV$8),0)</f>
        <v>-0.29603108845372111</v>
      </c>
      <c r="BV27">
        <f ca="1">IFERROR(PEARSON(Summary!$AB$3:$AB$8,Summary!BW$3:BW$8),0)</f>
        <v>0</v>
      </c>
      <c r="BW27">
        <f ca="1">IFERROR(PEARSON(Summary!$AB$3:$AB$8,Summary!BX$3:BX$8),0)</f>
        <v>-0.29603108845372106</v>
      </c>
      <c r="BX27">
        <f ca="1">IFERROR(PEARSON(Summary!$AB$3:$AB$8,Summary!BY$3:BY$8),0)</f>
        <v>0.6046417645857225</v>
      </c>
      <c r="BY27">
        <f ca="1">IFERROR(PEARSON(Summary!$AB$3:$AB$8,Summary!BZ$3:BZ$8),0)</f>
        <v>-0.9954625802485827</v>
      </c>
      <c r="BZ27">
        <f ca="1">IFERROR(PEARSON(Summary!$AB$3:$AB$8,Summary!CA$3:CA$8),0)</f>
        <v>-0.50914261181016507</v>
      </c>
      <c r="CA27">
        <f ca="1">IFERROR(PEARSON(Summary!$AB$3:$AB$8,Summary!CB$3:CB$8),0)</f>
        <v>-0.79176627885486883</v>
      </c>
    </row>
    <row r="28" spans="1:79">
      <c r="A28" s="4" t="s">
        <v>42</v>
      </c>
      <c r="B28">
        <f ca="1">IFERROR(PEARSON(Summary!$AC$3:$AC$8,Summary!C$3:C$8),0)</f>
        <v>0</v>
      </c>
      <c r="C28">
        <f ca="1">IFERROR(PEARSON(Summary!$AC$3:$AC$8,Summary!D$3:D$8),0)</f>
        <v>0</v>
      </c>
      <c r="D28">
        <f ca="1">IFERROR(PEARSON(Summary!$AC$3:$AC$8,Summary!E$3:E$8),0)</f>
        <v>0</v>
      </c>
      <c r="E28">
        <f ca="1">IFERROR(PEARSON(Summary!$AC$3:$AC$8,Summary!F$3:F$8),0)</f>
        <v>0</v>
      </c>
      <c r="F28">
        <f ca="1">IFERROR(PEARSON(Summary!$AC$3:$AC$8,Summary!G$3:G$8),0)</f>
        <v>0</v>
      </c>
      <c r="G28">
        <f ca="1">IFERROR(PEARSON(Summary!$AC$3:$AC$8,Summary!H$3:H$8),0)</f>
        <v>0</v>
      </c>
      <c r="H28">
        <f ca="1">IFERROR(PEARSON(Summary!$AC$3:$AC$8,Summary!I$3:I$8),0)</f>
        <v>0</v>
      </c>
      <c r="I28">
        <f ca="1">IFERROR(PEARSON(Summary!$AC$3:$AC$8,Summary!J$3:J$8),0)</f>
        <v>0</v>
      </c>
      <c r="J28">
        <f ca="1">IFERROR(PEARSON(Summary!$AC$3:$AC$8,Summary!K$3:K$8),0)</f>
        <v>0</v>
      </c>
      <c r="K28">
        <f ca="1">IFERROR(PEARSON(Summary!$AC$3:$AC$8,Summary!L$3:L$8),0)</f>
        <v>0</v>
      </c>
      <c r="L28">
        <f ca="1">IFERROR(PEARSON(Summary!$AC$3:$AC$8,Summary!M$3:M$8),0)</f>
        <v>0</v>
      </c>
      <c r="M28">
        <f ca="1">IFERROR(PEARSON(Summary!$AC$3:$AC$8,Summary!N$3:N$8),0)</f>
        <v>0</v>
      </c>
      <c r="N28">
        <f ca="1">IFERROR(PEARSON(Summary!$AC$3:$AC$8,Summary!O$3:O$8),0)</f>
        <v>0</v>
      </c>
      <c r="O28">
        <f ca="1">IFERROR(PEARSON(Summary!$AC$3:$AC$8,Summary!P$3:P$8),0)</f>
        <v>0</v>
      </c>
      <c r="P28">
        <f ca="1">IFERROR(PEARSON(Summary!$AC$3:$AC$8,Summary!Q$3:Q$8),0)</f>
        <v>0</v>
      </c>
      <c r="Q28">
        <f ca="1">IFERROR(PEARSON(Summary!$AC$3:$AC$8,Summary!R$3:R$8),0)</f>
        <v>0</v>
      </c>
      <c r="R28">
        <f ca="1">IFERROR(PEARSON(Summary!$AC$3:$AC$8,Summary!S$3:S$8),0)</f>
        <v>0</v>
      </c>
      <c r="S28">
        <f ca="1">IFERROR(PEARSON(Summary!$AC$3:$AC$8,Summary!T$3:T$8),0)</f>
        <v>0</v>
      </c>
      <c r="T28">
        <f ca="1">IFERROR(PEARSON(Summary!$AC$3:$AC$8,Summary!U$3:U$8),0)</f>
        <v>0</v>
      </c>
      <c r="U28">
        <f ca="1">IFERROR(PEARSON(Summary!$AC$3:$AC$8,Summary!V$3:V$8),0)</f>
        <v>0</v>
      </c>
      <c r="V28">
        <f ca="1">IFERROR(PEARSON(Summary!$AC$3:$AC$8,Summary!W$3:W$8),0)</f>
        <v>0</v>
      </c>
      <c r="W28">
        <f ca="1">IFERROR(PEARSON(Summary!$AC$3:$AC$8,Summary!X$3:X$8),0)</f>
        <v>0</v>
      </c>
      <c r="X28">
        <f ca="1">IFERROR(PEARSON(Summary!$AC$3:$AC$8,Summary!Y$3:Y$8),0)</f>
        <v>0</v>
      </c>
      <c r="Y28">
        <f ca="1">IFERROR(PEARSON(Summary!$AC$3:$AC$8,Summary!Z$3:Z$8),0)</f>
        <v>0</v>
      </c>
      <c r="Z28">
        <f ca="1">IFERROR(PEARSON(Summary!$AC$3:$AC$8,Summary!AA$3:AA$8),0)</f>
        <v>0</v>
      </c>
      <c r="AA28">
        <f ca="1">IFERROR(PEARSON(Summary!$AC$3:$AC$8,Summary!AB$3:AB$8),0)</f>
        <v>0</v>
      </c>
      <c r="AB28">
        <f ca="1">IFERROR(PEARSON(Summary!$AC$3:$AC$8,Summary!AC$3:AC$8),0)</f>
        <v>0</v>
      </c>
      <c r="AC28">
        <f ca="1">IFERROR(PEARSON(Summary!$AC$3:$AC$8,Summary!AD$3:AD$8),0)</f>
        <v>0</v>
      </c>
      <c r="AD28">
        <f ca="1">IFERROR(PEARSON(Summary!$AC$3:$AC$8,Summary!AE$3:AE$8),0)</f>
        <v>0</v>
      </c>
      <c r="AE28">
        <f ca="1">IFERROR(PEARSON(Summary!$AC$3:$AC$8,Summary!AF$3:AF$8),0)</f>
        <v>0</v>
      </c>
      <c r="AF28">
        <f ca="1">IFERROR(PEARSON(Summary!$AC$3:$AC$8,Summary!AG$3:AG$8),0)</f>
        <v>0</v>
      </c>
      <c r="AG28">
        <f ca="1">IFERROR(PEARSON(Summary!$AC$3:$AC$8,Summary!AH$3:AH$8),0)</f>
        <v>0</v>
      </c>
      <c r="AH28">
        <f ca="1">IFERROR(PEARSON(Summary!$AC$3:$AC$8,Summary!AI$3:AI$8),0)</f>
        <v>0</v>
      </c>
      <c r="AI28">
        <f ca="1">IFERROR(PEARSON(Summary!$AC$3:$AC$8,Summary!AJ$3:AJ$8),0)</f>
        <v>0</v>
      </c>
      <c r="AJ28">
        <f ca="1">IFERROR(PEARSON(Summary!$AC$3:$AC$8,Summary!AK$3:AK$8),0)</f>
        <v>0</v>
      </c>
      <c r="AK28">
        <f ca="1">IFERROR(PEARSON(Summary!$AC$3:$AC$8,Summary!AL$3:AL$8),0)</f>
        <v>0</v>
      </c>
      <c r="AL28">
        <f ca="1">IFERROR(PEARSON(Summary!$AC$3:$AC$8,Summary!AM$3:AM$8),0)</f>
        <v>0</v>
      </c>
      <c r="AM28">
        <f ca="1">IFERROR(PEARSON(Summary!$AC$3:$AC$8,Summary!AN$3:AN$8),0)</f>
        <v>0</v>
      </c>
      <c r="AN28">
        <f ca="1">IFERROR(PEARSON(Summary!$AC$3:$AC$8,Summary!AO$3:AO$8),0)</f>
        <v>0</v>
      </c>
      <c r="AO28">
        <f ca="1">IFERROR(PEARSON(Summary!$AC$3:$AC$8,Summary!AP$3:AP$8),0)</f>
        <v>0</v>
      </c>
      <c r="AP28">
        <f ca="1">IFERROR(PEARSON(Summary!$AC$3:$AC$8,Summary!AQ$3:AQ$8),0)</f>
        <v>0</v>
      </c>
      <c r="AQ28">
        <f ca="1">IFERROR(PEARSON(Summary!$AC$3:$AC$8,Summary!AR$3:AR$8),0)</f>
        <v>0</v>
      </c>
      <c r="AR28">
        <f ca="1">IFERROR(PEARSON(Summary!$AC$3:$AC$8,Summary!AS$3:AS$8),0)</f>
        <v>0</v>
      </c>
      <c r="AS28">
        <f ca="1">IFERROR(PEARSON(Summary!$AC$3:$AC$8,Summary!AT$3:AT$8),0)</f>
        <v>0</v>
      </c>
      <c r="AT28">
        <f ca="1">IFERROR(PEARSON(Summary!$AC$3:$AC$8,Summary!AU$3:AU$8),0)</f>
        <v>0</v>
      </c>
      <c r="AU28">
        <f ca="1">IFERROR(PEARSON(Summary!$AC$3:$AC$8,Summary!AV$3:AV$8),0)</f>
        <v>0</v>
      </c>
      <c r="AV28">
        <f ca="1">IFERROR(PEARSON(Summary!$AC$3:$AC$8,Summary!AW$3:AW$8),0)</f>
        <v>0</v>
      </c>
      <c r="AW28">
        <f ca="1">IFERROR(PEARSON(Summary!$AC$3:$AC$8,Summary!AX$3:AX$8),0)</f>
        <v>0</v>
      </c>
      <c r="AX28">
        <f ca="1">IFERROR(PEARSON(Summary!$AC$3:$AC$8,Summary!AY$3:AY$8),0)</f>
        <v>0</v>
      </c>
      <c r="AY28">
        <f ca="1">IFERROR(PEARSON(Summary!$AC$3:$AC$8,Summary!AZ$3:AZ$8),0)</f>
        <v>0</v>
      </c>
      <c r="AZ28">
        <f ca="1">IFERROR(PEARSON(Summary!$AC$3:$AC$8,Summary!BA$3:BA$8),0)</f>
        <v>0</v>
      </c>
      <c r="BA28">
        <f ca="1">IFERROR(PEARSON(Summary!$AC$3:$AC$8,Summary!BB$3:BB$8),0)</f>
        <v>0</v>
      </c>
      <c r="BB28">
        <f ca="1">IFERROR(PEARSON(Summary!$AC$3:$AC$8,Summary!BC$3:BC$8),0)</f>
        <v>0</v>
      </c>
      <c r="BC28">
        <f ca="1">IFERROR(PEARSON(Summary!$AC$3:$AC$8,Summary!BD$3:BD$8),0)</f>
        <v>0</v>
      </c>
      <c r="BD28">
        <f ca="1">IFERROR(PEARSON(Summary!$AC$3:$AC$8,Summary!BE$3:BE$8),0)</f>
        <v>0</v>
      </c>
      <c r="BE28">
        <f ca="1">IFERROR(PEARSON(Summary!$AC$3:$AC$8,Summary!BF$3:BF$8),0)</f>
        <v>0</v>
      </c>
      <c r="BF28">
        <f ca="1">IFERROR(PEARSON(Summary!$AC$3:$AC$8,Summary!BG$3:BG$8),0)</f>
        <v>0</v>
      </c>
      <c r="BG28">
        <f ca="1">IFERROR(PEARSON(Summary!$AC$3:$AC$8,Summary!BH$3:BH$8),0)</f>
        <v>0</v>
      </c>
      <c r="BH28">
        <f ca="1">IFERROR(PEARSON(Summary!$AC$3:$AC$8,Summary!BI$3:BI$8),0)</f>
        <v>0</v>
      </c>
      <c r="BI28">
        <f ca="1">IFERROR(PEARSON(Summary!$AC$3:$AC$8,Summary!BJ$3:BJ$8),0)</f>
        <v>0</v>
      </c>
      <c r="BJ28">
        <f ca="1">IFERROR(PEARSON(Summary!$AC$3:$AC$8,Summary!BK$3:BK$8),0)</f>
        <v>0</v>
      </c>
      <c r="BK28">
        <f ca="1">IFERROR(PEARSON(Summary!$AC$3:$AC$8,Summary!BL$3:BL$8),0)</f>
        <v>0</v>
      </c>
      <c r="BL28">
        <f ca="1">IFERROR(PEARSON(Summary!$AC$3:$AC$8,Summary!BM$3:BM$8),0)</f>
        <v>0</v>
      </c>
      <c r="BM28">
        <f ca="1">IFERROR(PEARSON(Summary!$AC$3:$AC$8,Summary!BN$3:BN$8),0)</f>
        <v>0</v>
      </c>
      <c r="BN28">
        <f ca="1">IFERROR(PEARSON(Summary!$AC$3:$AC$8,Summary!BO$3:BO$8),0)</f>
        <v>0</v>
      </c>
      <c r="BO28">
        <f ca="1">IFERROR(PEARSON(Summary!$AC$3:$AC$8,Summary!BP$3:BP$8),0)</f>
        <v>0</v>
      </c>
      <c r="BP28">
        <f ca="1">IFERROR(PEARSON(Summary!$AC$3:$AC$8,Summary!BQ$3:BQ$8),0)</f>
        <v>0</v>
      </c>
      <c r="BQ28">
        <f ca="1">IFERROR(PEARSON(Summary!$AC$3:$AC$8,Summary!BR$3:BR$8),0)</f>
        <v>0</v>
      </c>
      <c r="BR28">
        <f ca="1">IFERROR(PEARSON(Summary!$AC$3:$AC$8,Summary!BS$3:BS$8),0)</f>
        <v>0</v>
      </c>
      <c r="BS28">
        <f ca="1">IFERROR(PEARSON(Summary!$AC$3:$AC$8,Summary!BT$3:BT$8),0)</f>
        <v>0</v>
      </c>
      <c r="BT28">
        <f ca="1">IFERROR(PEARSON(Summary!$AC$3:$AC$8,Summary!BU$3:BU$8),0)</f>
        <v>0</v>
      </c>
      <c r="BU28">
        <f ca="1">IFERROR(PEARSON(Summary!$AC$3:$AC$8,Summary!BV$3:BV$8),0)</f>
        <v>0</v>
      </c>
      <c r="BV28">
        <f ca="1">IFERROR(PEARSON(Summary!$AC$3:$AC$8,Summary!BW$3:BW$8),0)</f>
        <v>0</v>
      </c>
      <c r="BW28">
        <f ca="1">IFERROR(PEARSON(Summary!$AC$3:$AC$8,Summary!BX$3:BX$8),0)</f>
        <v>0</v>
      </c>
      <c r="BX28">
        <f ca="1">IFERROR(PEARSON(Summary!$AC$3:$AC$8,Summary!BY$3:BY$8),0)</f>
        <v>0</v>
      </c>
      <c r="BY28">
        <f ca="1">IFERROR(PEARSON(Summary!$AC$3:$AC$8,Summary!BZ$3:BZ$8),0)</f>
        <v>0</v>
      </c>
      <c r="BZ28">
        <f ca="1">IFERROR(PEARSON(Summary!$AC$3:$AC$8,Summary!CA$3:CA$8),0)</f>
        <v>0</v>
      </c>
      <c r="CA28">
        <f ca="1">IFERROR(PEARSON(Summary!$AC$3:$AC$8,Summary!CB$3:CB$8),0)</f>
        <v>0</v>
      </c>
    </row>
    <row r="29" spans="1:79">
      <c r="A29" s="4" t="s">
        <v>43</v>
      </c>
      <c r="B29">
        <f ca="1">IFERROR(PEARSON(Summary!$AD$3:$AD$8,Summary!C$3:C$8),0)</f>
        <v>-0.96426170234474251</v>
      </c>
      <c r="C29">
        <f ca="1">IFERROR(PEARSON(Summary!$AD$3:$AD$8,Summary!D$3:D$8),0)</f>
        <v>-0.96426170234474251</v>
      </c>
      <c r="D29">
        <f ca="1">IFERROR(PEARSON(Summary!$AD$3:$AD$8,Summary!E$3:E$8),0)</f>
        <v>-0.98035502153680043</v>
      </c>
      <c r="E29">
        <f ca="1">IFERROR(PEARSON(Summary!$AD$3:$AD$8,Summary!F$3:F$8),0)</f>
        <v>0.27825489169226325</v>
      </c>
      <c r="F29">
        <f ca="1">IFERROR(PEARSON(Summary!$AD$3:$AD$8,Summary!G$3:G$8),0)</f>
        <v>-0.96759216306953733</v>
      </c>
      <c r="G29">
        <f ca="1">IFERROR(PEARSON(Summary!$AD$3:$AD$8,Summary!H$3:H$8),0)</f>
        <v>-0.97338086656138367</v>
      </c>
      <c r="H29">
        <f ca="1">IFERROR(PEARSON(Summary!$AD$3:$AD$8,Summary!I$3:I$8),0)</f>
        <v>0.6634771685605162</v>
      </c>
      <c r="I29">
        <f ca="1">IFERROR(PEARSON(Summary!$AD$3:$AD$8,Summary!J$3:J$8),0)</f>
        <v>-0.96770680208736881</v>
      </c>
      <c r="J29">
        <f ca="1">IFERROR(PEARSON(Summary!$AD$3:$AD$8,Summary!K$3:K$8),0)</f>
        <v>-0.95846865315188923</v>
      </c>
      <c r="K29">
        <f ca="1">IFERROR(PEARSON(Summary!$AD$3:$AD$8,Summary!L$3:L$8),0)</f>
        <v>0.54128701667686652</v>
      </c>
      <c r="L29">
        <f ca="1">IFERROR(PEARSON(Summary!$AD$3:$AD$8,Summary!M$3:M$8),0)</f>
        <v>-0.25279462220446686</v>
      </c>
      <c r="M29">
        <f ca="1">IFERROR(PEARSON(Summary!$AD$3:$AD$8,Summary!N$3:N$8),0)</f>
        <v>0.6634771685605162</v>
      </c>
      <c r="N29">
        <f ca="1">IFERROR(PEARSON(Summary!$AD$3:$AD$8,Summary!O$3:O$8),0)</f>
        <v>0.38126304933994254</v>
      </c>
      <c r="O29">
        <f ca="1">IFERROR(PEARSON(Summary!$AD$3:$AD$8,Summary!P$3:P$8),0)</f>
        <v>0.38126304933994243</v>
      </c>
      <c r="P29">
        <f ca="1">IFERROR(PEARSON(Summary!$AD$3:$AD$8,Summary!Q$3:Q$8),0)</f>
        <v>-0.38327904375448502</v>
      </c>
      <c r="Q29">
        <f ca="1">IFERROR(PEARSON(Summary!$AD$3:$AD$8,Summary!R$3:R$8),0)</f>
        <v>-0.917715865938727</v>
      </c>
      <c r="R29">
        <f ca="1">IFERROR(PEARSON(Summary!$AD$3:$AD$8,Summary!S$3:S$8),0)</f>
        <v>-0.80458524791202435</v>
      </c>
      <c r="S29">
        <f ca="1">IFERROR(PEARSON(Summary!$AD$3:$AD$8,Summary!T$3:T$8),0)</f>
        <v>-0.98171328630631782</v>
      </c>
      <c r="T29">
        <f ca="1">IFERROR(PEARSON(Summary!$AD$3:$AD$8,Summary!U$3:U$8),0)</f>
        <v>0.87816460845563327</v>
      </c>
      <c r="U29">
        <f ca="1">IFERROR(PEARSON(Summary!$AD$3:$AD$8,Summary!V$3:V$8),0)</f>
        <v>0.82953596795781304</v>
      </c>
      <c r="V29">
        <f ca="1">IFERROR(PEARSON(Summary!$AD$3:$AD$8,Summary!W$3:W$8),0)</f>
        <v>-0.20103089146836089</v>
      </c>
      <c r="W29">
        <f ca="1">IFERROR(PEARSON(Summary!$AD$3:$AD$8,Summary!X$3:X$8),0)</f>
        <v>0.88715346146449681</v>
      </c>
      <c r="X29">
        <f ca="1">IFERROR(PEARSON(Summary!$AD$3:$AD$8,Summary!Y$3:Y$8),0)</f>
        <v>-0.15623245667342112</v>
      </c>
      <c r="Y29">
        <f ca="1">IFERROR(PEARSON(Summary!$AD$3:$AD$8,Summary!Z$3:Z$8),0)</f>
        <v>0.99771595138932234</v>
      </c>
      <c r="Z29">
        <f ca="1">IFERROR(PEARSON(Summary!$AD$3:$AD$8,Summary!AA$3:AA$8),0)</f>
        <v>0</v>
      </c>
      <c r="AA29">
        <f ca="1">IFERROR(PEARSON(Summary!$AD$3:$AD$8,Summary!AB$3:AB$8),0)</f>
        <v>0.41725168493001225</v>
      </c>
      <c r="AB29">
        <f ca="1">IFERROR(PEARSON(Summary!$AD$3:$AD$8,Summary!AC$3:AC$8),0)</f>
        <v>0</v>
      </c>
      <c r="AC29">
        <f ca="1">IFERROR(PEARSON(Summary!$AD$3:$AD$8,Summary!AD$3:AD$8),0)</f>
        <v>1</v>
      </c>
      <c r="AD29">
        <f ca="1">IFERROR(PEARSON(Summary!$AD$3:$AD$8,Summary!AE$3:AE$8),0)</f>
        <v>-3.1482912689263828E-2</v>
      </c>
      <c r="AE29">
        <f ca="1">IFERROR(PEARSON(Summary!$AD$3:$AD$8,Summary!AF$3:AF$8),0)</f>
        <v>0</v>
      </c>
      <c r="AF29">
        <f ca="1">IFERROR(PEARSON(Summary!$AD$3:$AD$8,Summary!AG$3:AG$8),0)</f>
        <v>-0.60544937725492576</v>
      </c>
      <c r="AG29">
        <f ca="1">IFERROR(PEARSON(Summary!$AD$3:$AD$8,Summary!AH$3:AH$8),0)</f>
        <v>0.82953596795781326</v>
      </c>
      <c r="AH29">
        <f ca="1">IFERROR(PEARSON(Summary!$AD$3:$AD$8,Summary!AI$3:AI$8),0)</f>
        <v>-0.94682870548462461</v>
      </c>
      <c r="AI29">
        <f ca="1">IFERROR(PEARSON(Summary!$AD$3:$AD$8,Summary!AJ$3:AJ$8),0)</f>
        <v>-0.21646290618120362</v>
      </c>
      <c r="AJ29">
        <f ca="1">IFERROR(PEARSON(Summary!$AD$3:$AD$8,Summary!AK$3:AK$8),0)</f>
        <v>0</v>
      </c>
      <c r="AK29">
        <f ca="1">IFERROR(PEARSON(Summary!$AD$3:$AD$8,Summary!AL$3:AL$8),0)</f>
        <v>-0.82953596795781326</v>
      </c>
      <c r="AL29">
        <f ca="1">IFERROR(PEARSON(Summary!$AD$3:$AD$8,Summary!AM$3:AM$8),0)</f>
        <v>-0.27042869308970213</v>
      </c>
      <c r="AM29">
        <f ca="1">IFERROR(PEARSON(Summary!$AD$3:$AD$8,Summary!AN$3:AN$8),0)</f>
        <v>-0.99883018473120044</v>
      </c>
      <c r="AN29">
        <f ca="1">IFERROR(PEARSON(Summary!$AD$3:$AD$8,Summary!AO$3:AO$8),0)</f>
        <v>0</v>
      </c>
      <c r="AO29">
        <f ca="1">IFERROR(PEARSON(Summary!$AD$3:$AD$8,Summary!AP$3:AP$8),0)</f>
        <v>-0.29876374219600371</v>
      </c>
      <c r="AP29">
        <f ca="1">IFERROR(PEARSON(Summary!$AD$3:$AD$8,Summary!AQ$3:AQ$8),0)</f>
        <v>0</v>
      </c>
      <c r="AQ29">
        <f ca="1">IFERROR(PEARSON(Summary!$AD$3:$AD$8,Summary!AR$3:AR$8),0)</f>
        <v>-0.51002356937218662</v>
      </c>
      <c r="AR29">
        <f ca="1">IFERROR(PEARSON(Summary!$AD$3:$AD$8,Summary!AS$3:AS$8),0)</f>
        <v>-4.5765163605532323E-2</v>
      </c>
      <c r="AS29">
        <f ca="1">IFERROR(PEARSON(Summary!$AD$3:$AD$8,Summary!AT$3:AT$8),0)</f>
        <v>0</v>
      </c>
      <c r="AT29">
        <f ca="1">IFERROR(PEARSON(Summary!$AD$3:$AD$8,Summary!AU$3:AU$8),0)</f>
        <v>-0.85897589268028796</v>
      </c>
      <c r="AU29">
        <f ca="1">IFERROR(PEARSON(Summary!$AD$3:$AD$8,Summary!AV$3:AV$8),0)</f>
        <v>-0.49385736325453899</v>
      </c>
      <c r="AV29">
        <f ca="1">IFERROR(PEARSON(Summary!$AD$3:$AD$8,Summary!AW$3:AW$8),0)</f>
        <v>-0.4425119678078222</v>
      </c>
      <c r="AW29">
        <f ca="1">IFERROR(PEARSON(Summary!$AD$3:$AD$8,Summary!AX$3:AX$8),0)</f>
        <v>-0.34564208241770644</v>
      </c>
      <c r="AX29">
        <f ca="1">IFERROR(PEARSON(Summary!$AD$3:$AD$8,Summary!AY$3:AY$8),0)</f>
        <v>-0.15436461571319929</v>
      </c>
      <c r="AY29">
        <f ca="1">IFERROR(PEARSON(Summary!$AD$3:$AD$8,Summary!AZ$3:AZ$8),0)</f>
        <v>-0.757945970880748</v>
      </c>
      <c r="AZ29">
        <f ca="1">IFERROR(PEARSON(Summary!$AD$3:$AD$8,Summary!BA$3:BA$8),0)</f>
        <v>0</v>
      </c>
      <c r="BA29">
        <f ca="1">IFERROR(PEARSON(Summary!$AD$3:$AD$8,Summary!BB$3:BB$8),0)</f>
        <v>0.86118638698427807</v>
      </c>
      <c r="BB29">
        <f ca="1">IFERROR(PEARSON(Summary!$AD$3:$AD$8,Summary!BC$3:BC$8),0)</f>
        <v>0.47861033541931497</v>
      </c>
      <c r="BC29">
        <f ca="1">IFERROR(PEARSON(Summary!$AD$3:$AD$8,Summary!BD$3:BD$8),0)</f>
        <v>0.50865323217205527</v>
      </c>
      <c r="BD29">
        <f ca="1">IFERROR(PEARSON(Summary!$AD$3:$AD$8,Summary!BE$3:BE$8),0)</f>
        <v>0.10086436849979893</v>
      </c>
      <c r="BE29">
        <f ca="1">IFERROR(PEARSON(Summary!$AD$3:$AD$8,Summary!BF$3:BF$8),0)</f>
        <v>7.3692148334883925E-2</v>
      </c>
      <c r="BF29">
        <f ca="1">IFERROR(PEARSON(Summary!$AD$3:$AD$8,Summary!BG$3:BG$8),0)</f>
        <v>0.72630072446864646</v>
      </c>
      <c r="BG29">
        <f ca="1">IFERROR(PEARSON(Summary!$AD$3:$AD$8,Summary!BH$3:BH$8),0)</f>
        <v>0.56965248957940529</v>
      </c>
      <c r="BH29">
        <f ca="1">IFERROR(PEARSON(Summary!$AD$3:$AD$8,Summary!BI$3:BI$8),0)</f>
        <v>0.99285531494306567</v>
      </c>
      <c r="BI29">
        <f ca="1">IFERROR(PEARSON(Summary!$AD$3:$AD$8,Summary!BJ$3:BJ$8),0)</f>
        <v>0</v>
      </c>
      <c r="BJ29">
        <f ca="1">IFERROR(PEARSON(Summary!$AD$3:$AD$8,Summary!BK$3:BK$8),0)</f>
        <v>-0.51514708834587941</v>
      </c>
      <c r="BK29">
        <f ca="1">IFERROR(PEARSON(Summary!$AD$3:$AD$8,Summary!BL$3:BL$8),0)</f>
        <v>-0.30269975432443896</v>
      </c>
      <c r="BL29">
        <f ca="1">IFERROR(PEARSON(Summary!$AD$3:$AD$8,Summary!BM$3:BM$8),0)</f>
        <v>-0.19464655330666888</v>
      </c>
      <c r="BM29">
        <f ca="1">IFERROR(PEARSON(Summary!$AD$3:$AD$8,Summary!BN$3:BN$8),0)</f>
        <v>0.55247446198509242</v>
      </c>
      <c r="BN29">
        <f ca="1">IFERROR(PEARSON(Summary!$AD$3:$AD$8,Summary!BO$3:BO$8),0)</f>
        <v>-0.20954806437276816</v>
      </c>
      <c r="BO29">
        <f ca="1">IFERROR(PEARSON(Summary!$AD$3:$AD$8,Summary!BP$3:BP$8),0)</f>
        <v>-0.68704976156094844</v>
      </c>
      <c r="BP29">
        <f ca="1">IFERROR(PEARSON(Summary!$AD$3:$AD$8,Summary!BQ$3:BQ$8),0)</f>
        <v>0.47861033541931497</v>
      </c>
      <c r="BQ29">
        <f ca="1">IFERROR(PEARSON(Summary!$AD$3:$AD$8,Summary!BR$3:BR$8),0)</f>
        <v>0.50995203238994558</v>
      </c>
      <c r="BR29">
        <f ca="1">IFERROR(PEARSON(Summary!$AD$3:$AD$8,Summary!BS$3:BS$8),0)</f>
        <v>0.79540850530253537</v>
      </c>
      <c r="BS29">
        <f ca="1">IFERROR(PEARSON(Summary!$AD$3:$AD$8,Summary!BT$3:BT$8),0)</f>
        <v>0.77793478628189516</v>
      </c>
      <c r="BT29">
        <f ca="1">IFERROR(PEARSON(Summary!$AD$3:$AD$8,Summary!BU$3:BU$8),0)</f>
        <v>-0.98035502153680043</v>
      </c>
      <c r="BU29">
        <f ca="1">IFERROR(PEARSON(Summary!$AD$3:$AD$8,Summary!BV$3:BV$8),0)</f>
        <v>0.27825489169226336</v>
      </c>
      <c r="BV29">
        <f ca="1">IFERROR(PEARSON(Summary!$AD$3:$AD$8,Summary!BW$3:BW$8),0)</f>
        <v>0</v>
      </c>
      <c r="BW29">
        <f ca="1">IFERROR(PEARSON(Summary!$AD$3:$AD$8,Summary!BX$3:BX$8),0)</f>
        <v>0.27825489169226325</v>
      </c>
      <c r="BX29">
        <f ca="1">IFERROR(PEARSON(Summary!$AD$3:$AD$8,Summary!BY$3:BY$8),0)</f>
        <v>0.92081517068426078</v>
      </c>
      <c r="BY29">
        <f ca="1">IFERROR(PEARSON(Summary!$AD$3:$AD$8,Summary!BZ$3:BZ$8),0)</f>
        <v>-0.33181220423162494</v>
      </c>
      <c r="BZ29">
        <f ca="1">IFERROR(PEARSON(Summary!$AD$3:$AD$8,Summary!CA$3:CA$8),0)</f>
        <v>-0.91302296323735943</v>
      </c>
      <c r="CA29">
        <f ca="1">IFERROR(PEARSON(Summary!$AD$3:$AD$8,Summary!CB$3:CB$8),0)</f>
        <v>-0.22198305417021316</v>
      </c>
    </row>
    <row r="30" spans="1:79">
      <c r="A30" s="4" t="s">
        <v>12</v>
      </c>
      <c r="B30">
        <f ca="1">IFERROR(PEARSON(Summary!$AE$3:$AE$8,Summary!C$3:C$8),0)</f>
        <v>-5.194687759642231E-3</v>
      </c>
      <c r="C30">
        <f ca="1">IFERROR(PEARSON(Summary!$AE$3:$AE$8,Summary!D$3:D$8),0)</f>
        <v>-5.194687759642231E-3</v>
      </c>
      <c r="D30">
        <f ca="1">IFERROR(PEARSON(Summary!$AE$3:$AE$8,Summary!E$3:E$8),0)</f>
        <v>2.2159834455386437E-2</v>
      </c>
      <c r="E30">
        <f ca="1">IFERROR(PEARSON(Summary!$AE$3:$AE$8,Summary!F$3:F$8),0)</f>
        <v>-0.28284033445270917</v>
      </c>
      <c r="F30">
        <f ca="1">IFERROR(PEARSON(Summary!$AE$3:$AE$8,Summary!G$3:G$8),0)</f>
        <v>3.1906929002198841E-3</v>
      </c>
      <c r="G30">
        <f ca="1">IFERROR(PEARSON(Summary!$AE$3:$AE$8,Summary!H$3:H$8),0)</f>
        <v>1.3561594651626449E-2</v>
      </c>
      <c r="H30">
        <f ca="1">IFERROR(PEARSON(Summary!$AE$3:$AE$8,Summary!I$3:I$8),0)</f>
        <v>-5.0241405908999148E-3</v>
      </c>
      <c r="I30">
        <f ca="1">IFERROR(PEARSON(Summary!$AE$3:$AE$8,Summary!J$3:J$8),0)</f>
        <v>3.0777714008818264E-3</v>
      </c>
      <c r="J30">
        <f ca="1">IFERROR(PEARSON(Summary!$AE$3:$AE$8,Summary!K$3:K$8),0)</f>
        <v>4.5238972089785634E-3</v>
      </c>
      <c r="K30">
        <f ca="1">IFERROR(PEARSON(Summary!$AE$3:$AE$8,Summary!L$3:L$8),0)</f>
        <v>-0.14784109117391483</v>
      </c>
      <c r="L30">
        <f ca="1">IFERROR(PEARSON(Summary!$AE$3:$AE$8,Summary!M$3:M$8),0)</f>
        <v>0.28814003280058365</v>
      </c>
      <c r="M30">
        <f ca="1">IFERROR(PEARSON(Summary!$AE$3:$AE$8,Summary!N$3:N$8),0)</f>
        <v>-5.0241405908999703E-3</v>
      </c>
      <c r="N30">
        <f ca="1">IFERROR(PEARSON(Summary!$AE$3:$AE$8,Summary!O$3:O$8),0)</f>
        <v>0.36516334916444754</v>
      </c>
      <c r="O30">
        <f ca="1">IFERROR(PEARSON(Summary!$AE$3:$AE$8,Summary!P$3:P$8),0)</f>
        <v>0.36516334916444748</v>
      </c>
      <c r="P30">
        <f ca="1">IFERROR(PEARSON(Summary!$AE$3:$AE$8,Summary!Q$3:Q$8),0)</f>
        <v>0.75153042659065317</v>
      </c>
      <c r="Q30">
        <f ca="1">IFERROR(PEARSON(Summary!$AE$3:$AE$8,Summary!R$3:R$8),0)</f>
        <v>-0.13317374196055762</v>
      </c>
      <c r="R30">
        <f ca="1">IFERROR(PEARSON(Summary!$AE$3:$AE$8,Summary!S$3:S$8),0)</f>
        <v>0.12837470421969871</v>
      </c>
      <c r="S30">
        <f ca="1">IFERROR(PEARSON(Summary!$AE$3:$AE$8,Summary!T$3:T$8),0)</f>
        <v>-4.6758686834681068E-2</v>
      </c>
      <c r="T30">
        <f ca="1">IFERROR(PEARSON(Summary!$AE$3:$AE$8,Summary!U$3:U$8),0)</f>
        <v>0.16751496632211477</v>
      </c>
      <c r="U30">
        <f ca="1">IFERROR(PEARSON(Summary!$AE$3:$AE$8,Summary!V$3:V$8),0)</f>
        <v>-0.25395563632060353</v>
      </c>
      <c r="V30">
        <f ca="1">IFERROR(PEARSON(Summary!$AE$3:$AE$8,Summary!W$3:W$8),0)</f>
        <v>0.87426182796472707</v>
      </c>
      <c r="W30">
        <f ca="1">IFERROR(PEARSON(Summary!$AE$3:$AE$8,Summary!X$3:X$8),0)</f>
        <v>-0.13889828664543055</v>
      </c>
      <c r="X30">
        <f ca="1">IFERROR(PEARSON(Summary!$AE$3:$AE$8,Summary!Y$3:Y$8),0)</f>
        <v>-0.64739092979865309</v>
      </c>
      <c r="Y30">
        <f ca="1">IFERROR(PEARSON(Summary!$AE$3:$AE$8,Summary!Z$3:Z$8),0)</f>
        <v>-5.8969884395206638E-2</v>
      </c>
      <c r="Z30">
        <f ca="1">IFERROR(PEARSON(Summary!$AE$3:$AE$8,Summary!AA$3:AA$8),0)</f>
        <v>0</v>
      </c>
      <c r="AA30">
        <f ca="1">IFERROR(PEARSON(Summary!$AE$3:$AE$8,Summary!AB$3:AB$8),0)</f>
        <v>-0.34132241602822055</v>
      </c>
      <c r="AB30">
        <f ca="1">IFERROR(PEARSON(Summary!$AE$3:$AE$8,Summary!AC$3:AC$8),0)</f>
        <v>0</v>
      </c>
      <c r="AC30">
        <f ca="1">IFERROR(PEARSON(Summary!$AE$3:$AE$8,Summary!AD$3:AD$8),0)</f>
        <v>-3.1482912689263828E-2</v>
      </c>
      <c r="AD30">
        <f ca="1">IFERROR(PEARSON(Summary!$AE$3:$AE$8,Summary!AE$3:AE$8),0)</f>
        <v>0.99999999999999989</v>
      </c>
      <c r="AE30">
        <f ca="1">IFERROR(PEARSON(Summary!$AE$3:$AE$8,Summary!AF$3:AF$8),0)</f>
        <v>0</v>
      </c>
      <c r="AF30">
        <f ca="1">IFERROR(PEARSON(Summary!$AE$3:$AE$8,Summary!AG$3:AG$8),0)</f>
        <v>0.58574943305429028</v>
      </c>
      <c r="AG30">
        <f ca="1">IFERROR(PEARSON(Summary!$AE$3:$AE$8,Summary!AH$3:AH$8),0)</f>
        <v>-0.25395563632060347</v>
      </c>
      <c r="AH30">
        <f ca="1">IFERROR(PEARSON(Summary!$AE$3:$AE$8,Summary!AI$3:AI$8),0)</f>
        <v>-0.10145473607705754</v>
      </c>
      <c r="AI30">
        <f ca="1">IFERROR(PEARSON(Summary!$AE$3:$AE$8,Summary!AJ$3:AJ$8),0)</f>
        <v>-0.34935379741612788</v>
      </c>
      <c r="AJ30">
        <f ca="1">IFERROR(PEARSON(Summary!$AE$3:$AE$8,Summary!AK$3:AK$8),0)</f>
        <v>0</v>
      </c>
      <c r="AK30">
        <f ca="1">IFERROR(PEARSON(Summary!$AE$3:$AE$8,Summary!AL$3:AL$8),0)</f>
        <v>0.25395563632060347</v>
      </c>
      <c r="AL30">
        <f ca="1">IFERROR(PEARSON(Summary!$AE$3:$AE$8,Summary!AM$3:AM$8),0)</f>
        <v>0.74849235298472594</v>
      </c>
      <c r="AM30">
        <f ca="1">IFERROR(PEARSON(Summary!$AE$3:$AE$8,Summary!AN$3:AN$8),0)</f>
        <v>1.1717830921790962E-2</v>
      </c>
      <c r="AN30">
        <f ca="1">IFERROR(PEARSON(Summary!$AE$3:$AE$8,Summary!AO$3:AO$8),0)</f>
        <v>0</v>
      </c>
      <c r="AO30">
        <f ca="1">IFERROR(PEARSON(Summary!$AE$3:$AE$8,Summary!AP$3:AP$8),0)</f>
        <v>0.58226484746244966</v>
      </c>
      <c r="AP30">
        <f ca="1">IFERROR(PEARSON(Summary!$AE$3:$AE$8,Summary!AQ$3:AQ$8),0)</f>
        <v>0</v>
      </c>
      <c r="AQ30">
        <f ca="1">IFERROR(PEARSON(Summary!$AE$3:$AE$8,Summary!AR$3:AR$8),0)</f>
        <v>0.41355624607896768</v>
      </c>
      <c r="AR30">
        <f ca="1">IFERROR(PEARSON(Summary!$AE$3:$AE$8,Summary!AS$3:AS$8),0)</f>
        <v>-0.65029767341840328</v>
      </c>
      <c r="AS30">
        <f ca="1">IFERROR(PEARSON(Summary!$AE$3:$AE$8,Summary!AT$3:AT$8),0)</f>
        <v>0</v>
      </c>
      <c r="AT30">
        <f ca="1">IFERROR(PEARSON(Summary!$AE$3:$AE$8,Summary!AU$3:AU$8),0)</f>
        <v>-0.18185075398935791</v>
      </c>
      <c r="AU30">
        <f ca="1">IFERROR(PEARSON(Summary!$AE$3:$AE$8,Summary!AV$3:AV$8),0)</f>
        <v>0.23950238490781556</v>
      </c>
      <c r="AV30">
        <f ca="1">IFERROR(PEARSON(Summary!$AE$3:$AE$8,Summary!AW$3:AW$8),0)</f>
        <v>0.31336211129471231</v>
      </c>
      <c r="AW30">
        <f ca="1">IFERROR(PEARSON(Summary!$AE$3:$AE$8,Summary!AX$3:AX$8),0)</f>
        <v>0.32798382410091004</v>
      </c>
      <c r="AX30">
        <f ca="1">IFERROR(PEARSON(Summary!$AE$3:$AE$8,Summary!AY$3:AY$8),0)</f>
        <v>-0.36096572784215553</v>
      </c>
      <c r="AY30">
        <f ca="1">IFERROR(PEARSON(Summary!$AE$3:$AE$8,Summary!AZ$3:AZ$8),0)</f>
        <v>6.2483239035465592E-2</v>
      </c>
      <c r="AZ30">
        <f ca="1">IFERROR(PEARSON(Summary!$AE$3:$AE$8,Summary!BA$3:BA$8),0)</f>
        <v>0</v>
      </c>
      <c r="BA30">
        <f ca="1">IFERROR(PEARSON(Summary!$AE$3:$AE$8,Summary!BB$3:BB$8),0)</f>
        <v>-0.16366746235450486</v>
      </c>
      <c r="BB30">
        <f ca="1">IFERROR(PEARSON(Summary!$AE$3:$AE$8,Summary!BC$3:BC$8),0)</f>
        <v>0.80433084330350746</v>
      </c>
      <c r="BC30">
        <f ca="1">IFERROR(PEARSON(Summary!$AE$3:$AE$8,Summary!BD$3:BD$8),0)</f>
        <v>0.70324776179983262</v>
      </c>
      <c r="BD30">
        <f ca="1">IFERROR(PEARSON(Summary!$AE$3:$AE$8,Summary!BE$3:BE$8),0)</f>
        <v>-0.72671421242416101</v>
      </c>
      <c r="BE30">
        <f ca="1">IFERROR(PEARSON(Summary!$AE$3:$AE$8,Summary!BF$3:BF$8),0)</f>
        <v>-0.76999728950405133</v>
      </c>
      <c r="BF30">
        <f ca="1">IFERROR(PEARSON(Summary!$AE$3:$AE$8,Summary!BG$3:BG$8),0)</f>
        <v>-0.28938543944460482</v>
      </c>
      <c r="BG30">
        <f ca="1">IFERROR(PEARSON(Summary!$AE$3:$AE$8,Summary!BH$3:BH$8),0)</f>
        <v>-0.1684051108340815</v>
      </c>
      <c r="BH30">
        <f ca="1">IFERROR(PEARSON(Summary!$AE$3:$AE$8,Summary!BI$3:BI$8),0)</f>
        <v>8.2796208347606759E-2</v>
      </c>
      <c r="BI30">
        <f ca="1">IFERROR(PEARSON(Summary!$AE$3:$AE$8,Summary!BJ$3:BJ$8),0)</f>
        <v>-0.27216552697590868</v>
      </c>
      <c r="BJ30">
        <f ca="1">IFERROR(PEARSON(Summary!$AE$3:$AE$8,Summary!BK$3:BK$8),0)</f>
        <v>0.48694153886498076</v>
      </c>
      <c r="BK30">
        <f ca="1">IFERROR(PEARSON(Summary!$AE$3:$AE$8,Summary!BL$3:BL$8),0)</f>
        <v>-0.31634286614395341</v>
      </c>
      <c r="BL30">
        <f ca="1">IFERROR(PEARSON(Summary!$AE$3:$AE$8,Summary!BM$3:BM$8),0)</f>
        <v>-0.79474974560871725</v>
      </c>
      <c r="BM30">
        <f ca="1">IFERROR(PEARSON(Summary!$AE$3:$AE$8,Summary!BN$3:BN$8),0)</f>
        <v>-0.15728289718379826</v>
      </c>
      <c r="BN30">
        <f ca="1">IFERROR(PEARSON(Summary!$AE$3:$AE$8,Summary!BO$3:BO$8),0)</f>
        <v>-0.56679398640515921</v>
      </c>
      <c r="BO30">
        <f ca="1">IFERROR(PEARSON(Summary!$AE$3:$AE$8,Summary!BP$3:BP$8),0)</f>
        <v>-0.65926955257566155</v>
      </c>
      <c r="BP30">
        <f ca="1">IFERROR(PEARSON(Summary!$AE$3:$AE$8,Summary!BQ$3:BQ$8),0)</f>
        <v>0.80433084330350746</v>
      </c>
      <c r="BQ30">
        <f ca="1">IFERROR(PEARSON(Summary!$AE$3:$AE$8,Summary!BR$3:BR$8),0)</f>
        <v>0.71356983541343633</v>
      </c>
      <c r="BR30">
        <f ca="1">IFERROR(PEARSON(Summary!$AE$3:$AE$8,Summary!BS$3:BS$8),0)</f>
        <v>-0.34096440265660855</v>
      </c>
      <c r="BS30">
        <f ca="1">IFERROR(PEARSON(Summary!$AE$3:$AE$8,Summary!BT$3:BT$8),0)</f>
        <v>8.2571398776966579E-2</v>
      </c>
      <c r="BT30">
        <f ca="1">IFERROR(PEARSON(Summary!$AE$3:$AE$8,Summary!BU$3:BU$8),0)</f>
        <v>2.215983445538644E-2</v>
      </c>
      <c r="BU30">
        <f ca="1">IFERROR(PEARSON(Summary!$AE$3:$AE$8,Summary!BV$3:BV$8),0)</f>
        <v>-0.28284033445270862</v>
      </c>
      <c r="BV30">
        <f ca="1">IFERROR(PEARSON(Summary!$AE$3:$AE$8,Summary!BW$3:BW$8),0)</f>
        <v>0</v>
      </c>
      <c r="BW30">
        <f ca="1">IFERROR(PEARSON(Summary!$AE$3:$AE$8,Summary!BX$3:BX$8),0)</f>
        <v>-0.28284033445270917</v>
      </c>
      <c r="BX30">
        <f ca="1">IFERROR(PEARSON(Summary!$AE$3:$AE$8,Summary!BY$3:BY$8),0)</f>
        <v>-0.15834804502494657</v>
      </c>
      <c r="BY30">
        <f ca="1">IFERROR(PEARSON(Summary!$AE$3:$AE$8,Summary!BZ$3:BZ$8),0)</f>
        <v>0.34219207087771014</v>
      </c>
      <c r="BZ30">
        <f ca="1">IFERROR(PEARSON(Summary!$AE$3:$AE$8,Summary!CA$3:CA$8),0)</f>
        <v>-0.27673062926840986</v>
      </c>
      <c r="CA30">
        <f ca="1">IFERROR(PEARSON(Summary!$AE$3:$AE$8,Summary!CB$3:CB$8),0)</f>
        <v>0.64070314135723805</v>
      </c>
    </row>
    <row r="31" spans="1:79">
      <c r="A31" s="4" t="s">
        <v>23</v>
      </c>
      <c r="B31">
        <f ca="1">IFERROR(PEARSON(Summary!$AF$3:$AF$8,Summary!C$3:C$8),0)</f>
        <v>0</v>
      </c>
      <c r="C31">
        <f ca="1">IFERROR(PEARSON(Summary!$AF$3:$AF$8,Summary!D$3:D$8),0)</f>
        <v>0</v>
      </c>
      <c r="D31">
        <f ca="1">IFERROR(PEARSON(Summary!$AF$3:$AF$8,Summary!E$3:E$8),0)</f>
        <v>0</v>
      </c>
      <c r="E31">
        <f ca="1">IFERROR(PEARSON(Summary!$AF$3:$AF$8,Summary!F$3:F$8),0)</f>
        <v>0</v>
      </c>
      <c r="F31">
        <f ca="1">IFERROR(PEARSON(Summary!$AF$3:$AF$8,Summary!G$3:G$8),0)</f>
        <v>0</v>
      </c>
      <c r="G31">
        <f ca="1">IFERROR(PEARSON(Summary!$AF$3:$AF$8,Summary!H$3:H$8),0)</f>
        <v>0</v>
      </c>
      <c r="H31">
        <f ca="1">IFERROR(PEARSON(Summary!$AF$3:$AF$8,Summary!I$3:I$8),0)</f>
        <v>0</v>
      </c>
      <c r="I31">
        <f ca="1">IFERROR(PEARSON(Summary!$AF$3:$AF$8,Summary!J$3:J$8),0)</f>
        <v>0</v>
      </c>
      <c r="J31">
        <f ca="1">IFERROR(PEARSON(Summary!$AF$3:$AF$8,Summary!K$3:K$8),0)</f>
        <v>0</v>
      </c>
      <c r="K31">
        <f ca="1">IFERROR(PEARSON(Summary!$AF$3:$AF$8,Summary!L$3:L$8),0)</f>
        <v>0</v>
      </c>
      <c r="L31">
        <f ca="1">IFERROR(PEARSON(Summary!$AF$3:$AF$8,Summary!M$3:M$8),0)</f>
        <v>0</v>
      </c>
      <c r="M31">
        <f ca="1">IFERROR(PEARSON(Summary!$AF$3:$AF$8,Summary!N$3:N$8),0)</f>
        <v>0</v>
      </c>
      <c r="N31">
        <f ca="1">IFERROR(PEARSON(Summary!$AF$3:$AF$8,Summary!O$3:O$8),0)</f>
        <v>0</v>
      </c>
      <c r="O31">
        <f ca="1">IFERROR(PEARSON(Summary!$AF$3:$AF$8,Summary!P$3:P$8),0)</f>
        <v>0</v>
      </c>
      <c r="P31">
        <f ca="1">IFERROR(PEARSON(Summary!$AF$3:$AF$8,Summary!Q$3:Q$8),0)</f>
        <v>0</v>
      </c>
      <c r="Q31">
        <f ca="1">IFERROR(PEARSON(Summary!$AF$3:$AF$8,Summary!R$3:R$8),0)</f>
        <v>0</v>
      </c>
      <c r="R31">
        <f ca="1">IFERROR(PEARSON(Summary!$AF$3:$AF$8,Summary!S$3:S$8),0)</f>
        <v>0</v>
      </c>
      <c r="S31">
        <f ca="1">IFERROR(PEARSON(Summary!$AF$3:$AF$8,Summary!T$3:T$8),0)</f>
        <v>0</v>
      </c>
      <c r="T31">
        <f ca="1">IFERROR(PEARSON(Summary!$AF$3:$AF$8,Summary!U$3:U$8),0)</f>
        <v>0</v>
      </c>
      <c r="U31">
        <f ca="1">IFERROR(PEARSON(Summary!$AF$3:$AF$8,Summary!V$3:V$8),0)</f>
        <v>0</v>
      </c>
      <c r="V31">
        <f ca="1">IFERROR(PEARSON(Summary!$AF$3:$AF$8,Summary!W$3:W$8),0)</f>
        <v>0</v>
      </c>
      <c r="W31">
        <f ca="1">IFERROR(PEARSON(Summary!$AF$3:$AF$8,Summary!X$3:X$8),0)</f>
        <v>0</v>
      </c>
      <c r="X31">
        <f ca="1">IFERROR(PEARSON(Summary!$AF$3:$AF$8,Summary!Y$3:Y$8),0)</f>
        <v>0</v>
      </c>
      <c r="Y31">
        <f ca="1">IFERROR(PEARSON(Summary!$AF$3:$AF$8,Summary!Z$3:Z$8),0)</f>
        <v>0</v>
      </c>
      <c r="Z31">
        <f ca="1">IFERROR(PEARSON(Summary!$AF$3:$AF$8,Summary!AA$3:AA$8),0)</f>
        <v>0</v>
      </c>
      <c r="AA31">
        <f ca="1">IFERROR(PEARSON(Summary!$AF$3:$AF$8,Summary!AB$3:AB$8),0)</f>
        <v>0</v>
      </c>
      <c r="AB31">
        <f ca="1">IFERROR(PEARSON(Summary!$AF$3:$AF$8,Summary!AC$3:AC$8),0)</f>
        <v>0</v>
      </c>
      <c r="AC31">
        <f ca="1">IFERROR(PEARSON(Summary!$AF$3:$AF$8,Summary!AD$3:AD$8),0)</f>
        <v>0</v>
      </c>
      <c r="AD31">
        <f ca="1">IFERROR(PEARSON(Summary!$AF$3:$AF$8,Summary!AE$3:AE$8),0)</f>
        <v>0</v>
      </c>
      <c r="AE31">
        <f ca="1">IFERROR(PEARSON(Summary!$AF$3:$AF$8,Summary!AF$3:AF$8),0)</f>
        <v>0</v>
      </c>
      <c r="AF31">
        <f ca="1">IFERROR(PEARSON(Summary!$AF$3:$AF$8,Summary!AG$3:AG$8),0)</f>
        <v>0</v>
      </c>
      <c r="AG31">
        <f ca="1">IFERROR(PEARSON(Summary!$AF$3:$AF$8,Summary!AH$3:AH$8),0)</f>
        <v>0</v>
      </c>
      <c r="AH31">
        <f ca="1">IFERROR(PEARSON(Summary!$AF$3:$AF$8,Summary!AI$3:AI$8),0)</f>
        <v>0</v>
      </c>
      <c r="AI31">
        <f ca="1">IFERROR(PEARSON(Summary!$AF$3:$AF$8,Summary!AJ$3:AJ$8),0)</f>
        <v>0</v>
      </c>
      <c r="AJ31">
        <f ca="1">IFERROR(PEARSON(Summary!$AF$3:$AF$8,Summary!AK$3:AK$8),0)</f>
        <v>0</v>
      </c>
      <c r="AK31">
        <f ca="1">IFERROR(PEARSON(Summary!$AF$3:$AF$8,Summary!AL$3:AL$8),0)</f>
        <v>0</v>
      </c>
      <c r="AL31">
        <f ca="1">IFERROR(PEARSON(Summary!$AF$3:$AF$8,Summary!AM$3:AM$8),0)</f>
        <v>0</v>
      </c>
      <c r="AM31">
        <f ca="1">IFERROR(PEARSON(Summary!$AF$3:$AF$8,Summary!AN$3:AN$8),0)</f>
        <v>0</v>
      </c>
      <c r="AN31">
        <f ca="1">IFERROR(PEARSON(Summary!$AF$3:$AF$8,Summary!AO$3:AO$8),0)</f>
        <v>0</v>
      </c>
      <c r="AO31">
        <f ca="1">IFERROR(PEARSON(Summary!$AF$3:$AF$8,Summary!AP$3:AP$8),0)</f>
        <v>0</v>
      </c>
      <c r="AP31">
        <f ca="1">IFERROR(PEARSON(Summary!$AF$3:$AF$8,Summary!AQ$3:AQ$8),0)</f>
        <v>0</v>
      </c>
      <c r="AQ31">
        <f ca="1">IFERROR(PEARSON(Summary!$AF$3:$AF$8,Summary!AR$3:AR$8),0)</f>
        <v>0</v>
      </c>
      <c r="AR31">
        <f ca="1">IFERROR(PEARSON(Summary!$AF$3:$AF$8,Summary!AS$3:AS$8),0)</f>
        <v>0</v>
      </c>
      <c r="AS31">
        <f ca="1">IFERROR(PEARSON(Summary!$AF$3:$AF$8,Summary!AT$3:AT$8),0)</f>
        <v>0</v>
      </c>
      <c r="AT31">
        <f ca="1">IFERROR(PEARSON(Summary!$AF$3:$AF$8,Summary!AU$3:AU$8),0)</f>
        <v>0</v>
      </c>
      <c r="AU31">
        <f ca="1">IFERROR(PEARSON(Summary!$AF$3:$AF$8,Summary!AV$3:AV$8),0)</f>
        <v>0</v>
      </c>
      <c r="AV31">
        <f ca="1">IFERROR(PEARSON(Summary!$AF$3:$AF$8,Summary!AW$3:AW$8),0)</f>
        <v>0</v>
      </c>
      <c r="AW31">
        <f ca="1">IFERROR(PEARSON(Summary!$AF$3:$AF$8,Summary!AX$3:AX$8),0)</f>
        <v>0</v>
      </c>
      <c r="AX31">
        <f ca="1">IFERROR(PEARSON(Summary!$AF$3:$AF$8,Summary!AY$3:AY$8),0)</f>
        <v>0</v>
      </c>
      <c r="AY31">
        <f ca="1">IFERROR(PEARSON(Summary!$AF$3:$AF$8,Summary!AZ$3:AZ$8),0)</f>
        <v>0</v>
      </c>
      <c r="AZ31">
        <f ca="1">IFERROR(PEARSON(Summary!$AF$3:$AF$8,Summary!BA$3:BA$8),0)</f>
        <v>0</v>
      </c>
      <c r="BA31">
        <f ca="1">IFERROR(PEARSON(Summary!$AF$3:$AF$8,Summary!BB$3:BB$8),0)</f>
        <v>0</v>
      </c>
      <c r="BB31">
        <f ca="1">IFERROR(PEARSON(Summary!$AF$3:$AF$8,Summary!BC$3:BC$8),0)</f>
        <v>0</v>
      </c>
      <c r="BC31">
        <f ca="1">IFERROR(PEARSON(Summary!$AF$3:$AF$8,Summary!BD$3:BD$8),0)</f>
        <v>0</v>
      </c>
      <c r="BD31">
        <f ca="1">IFERROR(PEARSON(Summary!$AF$3:$AF$8,Summary!BE$3:BE$8),0)</f>
        <v>0</v>
      </c>
      <c r="BE31">
        <f ca="1">IFERROR(PEARSON(Summary!$AF$3:$AF$8,Summary!BF$3:BF$8),0)</f>
        <v>0</v>
      </c>
      <c r="BF31">
        <f ca="1">IFERROR(PEARSON(Summary!$AF$3:$AF$8,Summary!BG$3:BG$8),0)</f>
        <v>0</v>
      </c>
      <c r="BG31">
        <f ca="1">IFERROR(PEARSON(Summary!$AF$3:$AF$8,Summary!BH$3:BH$8),0)</f>
        <v>0</v>
      </c>
      <c r="BH31">
        <f ca="1">IFERROR(PEARSON(Summary!$AF$3:$AF$8,Summary!BI$3:BI$8),0)</f>
        <v>0</v>
      </c>
      <c r="BI31">
        <f ca="1">IFERROR(PEARSON(Summary!$AF$3:$AF$8,Summary!BJ$3:BJ$8),0)</f>
        <v>0</v>
      </c>
      <c r="BJ31">
        <f ca="1">IFERROR(PEARSON(Summary!$AF$3:$AF$8,Summary!BK$3:BK$8),0)</f>
        <v>0</v>
      </c>
      <c r="BK31">
        <f ca="1">IFERROR(PEARSON(Summary!$AF$3:$AF$8,Summary!BL$3:BL$8),0)</f>
        <v>0</v>
      </c>
      <c r="BL31">
        <f ca="1">IFERROR(PEARSON(Summary!$AF$3:$AF$8,Summary!BM$3:BM$8),0)</f>
        <v>0</v>
      </c>
      <c r="BM31">
        <f ca="1">IFERROR(PEARSON(Summary!$AF$3:$AF$8,Summary!BN$3:BN$8),0)</f>
        <v>0</v>
      </c>
      <c r="BN31">
        <f ca="1">IFERROR(PEARSON(Summary!$AF$3:$AF$8,Summary!BO$3:BO$8),0)</f>
        <v>0</v>
      </c>
      <c r="BO31">
        <f ca="1">IFERROR(PEARSON(Summary!$AF$3:$AF$8,Summary!BP$3:BP$8),0)</f>
        <v>0</v>
      </c>
      <c r="BP31">
        <f ca="1">IFERROR(PEARSON(Summary!$AF$3:$AF$8,Summary!BQ$3:BQ$8),0)</f>
        <v>0</v>
      </c>
      <c r="BQ31">
        <f ca="1">IFERROR(PEARSON(Summary!$AF$3:$AF$8,Summary!BR$3:BR$8),0)</f>
        <v>0</v>
      </c>
      <c r="BR31">
        <f ca="1">IFERROR(PEARSON(Summary!$AF$3:$AF$8,Summary!BS$3:BS$8),0)</f>
        <v>0</v>
      </c>
      <c r="BS31">
        <f ca="1">IFERROR(PEARSON(Summary!$AF$3:$AF$8,Summary!BT$3:BT$8),0)</f>
        <v>0</v>
      </c>
      <c r="BT31">
        <f ca="1">IFERROR(PEARSON(Summary!$AF$3:$AF$8,Summary!BU$3:BU$8),0)</f>
        <v>0</v>
      </c>
      <c r="BU31">
        <f ca="1">IFERROR(PEARSON(Summary!$AF$3:$AF$8,Summary!BV$3:BV$8),0)</f>
        <v>0</v>
      </c>
      <c r="BV31">
        <f ca="1">IFERROR(PEARSON(Summary!$AF$3:$AF$8,Summary!BW$3:BW$8),0)</f>
        <v>0</v>
      </c>
      <c r="BW31">
        <f ca="1">IFERROR(PEARSON(Summary!$AF$3:$AF$8,Summary!BX$3:BX$8),0)</f>
        <v>0</v>
      </c>
      <c r="BX31">
        <f ca="1">IFERROR(PEARSON(Summary!$AF$3:$AF$8,Summary!BY$3:BY$8),0)</f>
        <v>0</v>
      </c>
      <c r="BY31">
        <f ca="1">IFERROR(PEARSON(Summary!$AF$3:$AF$8,Summary!BZ$3:BZ$8),0)</f>
        <v>0</v>
      </c>
      <c r="BZ31">
        <f ca="1">IFERROR(PEARSON(Summary!$AF$3:$AF$8,Summary!CA$3:CA$8),0)</f>
        <v>0</v>
      </c>
      <c r="CA31">
        <f ca="1">IFERROR(PEARSON(Summary!$AF$3:$AF$8,Summary!CB$3:CB$8),0)</f>
        <v>0</v>
      </c>
    </row>
    <row r="32" spans="1:79">
      <c r="A32" s="4" t="s">
        <v>24</v>
      </c>
      <c r="B32">
        <f ca="1">IFERROR(PEARSON(Summary!$AG$3:$AG$8,Summary!C$3:C$8),0)</f>
        <v>0.70382282944461894</v>
      </c>
      <c r="C32">
        <f ca="1">IFERROR(PEARSON(Summary!$AG$3:$AG$8,Summary!D$3:D$8),0)</f>
        <v>0.70382282944461894</v>
      </c>
      <c r="D32">
        <f ca="1">IFERROR(PEARSON(Summary!$AG$3:$AG$8,Summary!E$3:E$8),0)</f>
        <v>0.69643727255137933</v>
      </c>
      <c r="E32">
        <f ca="1">IFERROR(PEARSON(Summary!$AG$3:$AG$8,Summary!F$3:F$8),0)</f>
        <v>-0.56749348399516475</v>
      </c>
      <c r="F32">
        <f ca="1">IFERROR(PEARSON(Summary!$AG$3:$AG$8,Summary!G$3:G$8),0)</f>
        <v>0.70489339717656341</v>
      </c>
      <c r="G32">
        <f ca="1">IFERROR(PEARSON(Summary!$AG$3:$AG$8,Summary!H$3:H$8),0)</f>
        <v>0.7031657815421668</v>
      </c>
      <c r="H32">
        <f ca="1">IFERROR(PEARSON(Summary!$AG$3:$AG$8,Summary!I$3:I$8),0)</f>
        <v>-0.45291047712337357</v>
      </c>
      <c r="I32">
        <f ca="1">IFERROR(PEARSON(Summary!$AG$3:$AG$8,Summary!J$3:J$8),0)</f>
        <v>0.70466575607588777</v>
      </c>
      <c r="J32">
        <f ca="1">IFERROR(PEARSON(Summary!$AG$3:$AG$8,Summary!K$3:K$8),0)</f>
        <v>0.71710255306674864</v>
      </c>
      <c r="K32">
        <f ca="1">IFERROR(PEARSON(Summary!$AG$3:$AG$8,Summary!L$3:L$8),0)</f>
        <v>-0.44931584035777539</v>
      </c>
      <c r="L32">
        <f ca="1">IFERROR(PEARSON(Summary!$AG$3:$AG$8,Summary!M$3:M$8),0)</f>
        <v>0.56832574815053682</v>
      </c>
      <c r="M32">
        <f ca="1">IFERROR(PEARSON(Summary!$AG$3:$AG$8,Summary!N$3:N$8),0)</f>
        <v>-0.45291047712337396</v>
      </c>
      <c r="N32">
        <f ca="1">IFERROR(PEARSON(Summary!$AG$3:$AG$8,Summary!O$3:O$8),0)</f>
        <v>-0.45493383351615546</v>
      </c>
      <c r="O32">
        <f ca="1">IFERROR(PEARSON(Summary!$AG$3:$AG$8,Summary!P$3:P$8),0)</f>
        <v>-0.45493383351615535</v>
      </c>
      <c r="P32">
        <f ca="1">IFERROR(PEARSON(Summary!$AG$3:$AG$8,Summary!Q$3:Q$8),0)</f>
        <v>0.95919820970473668</v>
      </c>
      <c r="Q32">
        <f ca="1">IFERROR(PEARSON(Summary!$AG$3:$AG$8,Summary!R$3:R$8),0)</f>
        <v>0.65192414595123127</v>
      </c>
      <c r="R32">
        <f ca="1">IFERROR(PEARSON(Summary!$AG$3:$AG$8,Summary!S$3:S$8),0)</f>
        <v>0.777518773414137</v>
      </c>
      <c r="S32">
        <f ca="1">IFERROR(PEARSON(Summary!$AG$3:$AG$8,Summary!T$3:T$8),0)</f>
        <v>0.64052387125237942</v>
      </c>
      <c r="T32">
        <f ca="1">IFERROR(PEARSON(Summary!$AG$3:$AG$8,Summary!U$3:U$8),0)</f>
        <v>-0.64764229336441193</v>
      </c>
      <c r="U32">
        <f ca="1">IFERROR(PEARSON(Summary!$AG$3:$AG$8,Summary!V$3:V$8),0)</f>
        <v>-0.36686833340245634</v>
      </c>
      <c r="V32">
        <f ca="1">IFERROR(PEARSON(Summary!$AG$3:$AG$8,Summary!W$3:W$8),0)</f>
        <v>0.859387162607402</v>
      </c>
      <c r="W32">
        <f ca="1">IFERROR(PEARSON(Summary!$AG$3:$AG$8,Summary!X$3:X$8),0)</f>
        <v>-0.84746319306799944</v>
      </c>
      <c r="X32">
        <f ca="1">IFERROR(PEARSON(Summary!$AG$3:$AG$8,Summary!Y$3:Y$8),0)</f>
        <v>-0.59677534706024127</v>
      </c>
      <c r="Y32">
        <f ca="1">IFERROR(PEARSON(Summary!$AG$3:$AG$8,Summary!Z$3:Z$8),0)</f>
        <v>-0.58769204129889185</v>
      </c>
      <c r="Z32">
        <f ca="1">IFERROR(PEARSON(Summary!$AG$3:$AG$8,Summary!AA$3:AA$8),0)</f>
        <v>0</v>
      </c>
      <c r="AA32">
        <f ca="1">IFERROR(PEARSON(Summary!$AG$3:$AG$8,Summary!AB$3:AB$8),0)</f>
        <v>-0.61343627368727338</v>
      </c>
      <c r="AB32">
        <f ca="1">IFERROR(PEARSON(Summary!$AG$3:$AG$8,Summary!AC$3:AC$8),0)</f>
        <v>0</v>
      </c>
      <c r="AC32">
        <f ca="1">IFERROR(PEARSON(Summary!$AG$3:$AG$8,Summary!AD$3:AD$8),0)</f>
        <v>-0.60544937725492576</v>
      </c>
      <c r="AD32">
        <f ca="1">IFERROR(PEARSON(Summary!$AG$3:$AG$8,Summary!AE$3:AE$8),0)</f>
        <v>0.58574943305429028</v>
      </c>
      <c r="AE32">
        <f ca="1">IFERROR(PEARSON(Summary!$AG$3:$AG$8,Summary!AF$3:AF$8),0)</f>
        <v>0</v>
      </c>
      <c r="AF32">
        <f ca="1">IFERROR(PEARSON(Summary!$AG$3:$AG$8,Summary!AG$3:AG$8),0)</f>
        <v>1.0000000000000002</v>
      </c>
      <c r="AG32">
        <f ca="1">IFERROR(PEARSON(Summary!$AG$3:$AG$8,Summary!AH$3:AH$8),0)</f>
        <v>-0.3668683334024565</v>
      </c>
      <c r="AH32">
        <f ca="1">IFERROR(PEARSON(Summary!$AG$3:$AG$8,Summary!AI$3:AI$8),0)</f>
        <v>0.65124882867405587</v>
      </c>
      <c r="AI32">
        <f ca="1">IFERROR(PEARSON(Summary!$AG$3:$AG$8,Summary!AJ$3:AJ$8),0)</f>
        <v>-0.25345366500980154</v>
      </c>
      <c r="AJ32">
        <f ca="1">IFERROR(PEARSON(Summary!$AG$3:$AG$8,Summary!AK$3:AK$8),0)</f>
        <v>0</v>
      </c>
      <c r="AK32">
        <f ca="1">IFERROR(PEARSON(Summary!$AG$3:$AG$8,Summary!AL$3:AL$8),0)</f>
        <v>0.3668683334024565</v>
      </c>
      <c r="AL32">
        <f ca="1">IFERROR(PEARSON(Summary!$AG$3:$AG$8,Summary!AM$3:AM$8),0)</f>
        <v>0.92679864756255792</v>
      </c>
      <c r="AM32">
        <f ca="1">IFERROR(PEARSON(Summary!$AG$3:$AG$8,Summary!AN$3:AN$8),0)</f>
        <v>0.61646290620004685</v>
      </c>
      <c r="AN32">
        <f ca="1">IFERROR(PEARSON(Summary!$AG$3:$AG$8,Summary!AO$3:AO$8),0)</f>
        <v>0</v>
      </c>
      <c r="AO32">
        <f ca="1">IFERROR(PEARSON(Summary!$AG$3:$AG$8,Summary!AP$3:AP$8),0)</f>
        <v>0.86690166706251681</v>
      </c>
      <c r="AP32">
        <f ca="1">IFERROR(PEARSON(Summary!$AG$3:$AG$8,Summary!AQ$3:AQ$8),0)</f>
        <v>0</v>
      </c>
      <c r="AQ32">
        <f ca="1">IFERROR(PEARSON(Summary!$AG$3:$AG$8,Summary!AR$3:AR$8),0)</f>
        <v>0.78640333838278009</v>
      </c>
      <c r="AR32">
        <f ca="1">IFERROR(PEARSON(Summary!$AG$3:$AG$8,Summary!AS$3:AS$8),0)</f>
        <v>-0.76434342576584513</v>
      </c>
      <c r="AS32">
        <f ca="1">IFERROR(PEARSON(Summary!$AG$3:$AG$8,Summary!AT$3:AT$8),0)</f>
        <v>0</v>
      </c>
      <c r="AT32">
        <f ca="1">IFERROR(PEARSON(Summary!$AG$3:$AG$8,Summary!AU$3:AU$8),0)</f>
        <v>0.64418334480110628</v>
      </c>
      <c r="AU32">
        <f ca="1">IFERROR(PEARSON(Summary!$AG$3:$AG$8,Summary!AV$3:AV$8),0)</f>
        <v>0.70040737531254926</v>
      </c>
      <c r="AV32">
        <f ca="1">IFERROR(PEARSON(Summary!$AG$3:$AG$8,Summary!AW$3:AW$8),0)</f>
        <v>0.64299010010454827</v>
      </c>
      <c r="AW32">
        <f ca="1">IFERROR(PEARSON(Summary!$AG$3:$AG$8,Summary!AX$3:AX$8),0)</f>
        <v>0.59900434541559744</v>
      </c>
      <c r="AX32">
        <f ca="1">IFERROR(PEARSON(Summary!$AG$3:$AG$8,Summary!AY$3:AY$8),0)</f>
        <v>-0.29090499377005063</v>
      </c>
      <c r="AY32">
        <f ca="1">IFERROR(PEARSON(Summary!$AG$3:$AG$8,Summary!AZ$3:AZ$8),0)</f>
        <v>0.59371044602418643</v>
      </c>
      <c r="AZ32">
        <f ca="1">IFERROR(PEARSON(Summary!$AG$3:$AG$8,Summary!BA$3:BA$8),0)</f>
        <v>0</v>
      </c>
      <c r="BA32">
        <f ca="1">IFERROR(PEARSON(Summary!$AG$3:$AG$8,Summary!BB$3:BB$8),0)</f>
        <v>-0.79921318790744222</v>
      </c>
      <c r="BB32">
        <f ca="1">IFERROR(PEARSON(Summary!$AG$3:$AG$8,Summary!BC$3:BC$8),0)</f>
        <v>0.33166156446578343</v>
      </c>
      <c r="BC32">
        <f ca="1">IFERROR(PEARSON(Summary!$AG$3:$AG$8,Summary!BD$3:BD$8),0)</f>
        <v>0.33328156198975351</v>
      </c>
      <c r="BD32">
        <f ca="1">IFERROR(PEARSON(Summary!$AG$3:$AG$8,Summary!BE$3:BE$8),0)</f>
        <v>-0.78695773054452189</v>
      </c>
      <c r="BE32">
        <f ca="1">IFERROR(PEARSON(Summary!$AG$3:$AG$8,Summary!BF$3:BF$8),0)</f>
        <v>-0.76366270468764674</v>
      </c>
      <c r="BF32">
        <f ca="1">IFERROR(PEARSON(Summary!$AG$3:$AG$8,Summary!BG$3:BG$8),0)</f>
        <v>-0.75096405561414592</v>
      </c>
      <c r="BG32">
        <f ca="1">IFERROR(PEARSON(Summary!$AG$3:$AG$8,Summary!BH$3:BH$8),0)</f>
        <v>-0.4938322722948123</v>
      </c>
      <c r="BH32">
        <f ca="1">IFERROR(PEARSON(Summary!$AG$3:$AG$8,Summary!BI$3:BI$8),0)</f>
        <v>-0.63249701884515874</v>
      </c>
      <c r="BI32">
        <f ca="1">IFERROR(PEARSON(Summary!$AG$3:$AG$8,Summary!BJ$3:BJ$8),0)</f>
        <v>0</v>
      </c>
      <c r="BJ32">
        <f ca="1">IFERROR(PEARSON(Summary!$AG$3:$AG$8,Summary!BK$3:BK$8),0)</f>
        <v>0.7959522034590345</v>
      </c>
      <c r="BK32">
        <f ca="1">IFERROR(PEARSON(Summary!$AG$3:$AG$8,Summary!BL$3:BL$8),0)</f>
        <v>-0.2097611912093284</v>
      </c>
      <c r="BL32">
        <f ca="1">IFERROR(PEARSON(Summary!$AG$3:$AG$8,Summary!BM$3:BM$8),0)</f>
        <v>-0.56807049454531777</v>
      </c>
      <c r="BM32">
        <f ca="1">IFERROR(PEARSON(Summary!$AG$3:$AG$8,Summary!BN$3:BN$8),0)</f>
        <v>-0.48186559622774339</v>
      </c>
      <c r="BN32">
        <f ca="1">IFERROR(PEARSON(Summary!$AG$3:$AG$8,Summary!BO$3:BO$8),0)</f>
        <v>-0.25372558538558126</v>
      </c>
      <c r="BO32">
        <f ca="1">IFERROR(PEARSON(Summary!$AG$3:$AG$8,Summary!BP$3:BP$8),0)</f>
        <v>-0.10145107689091924</v>
      </c>
      <c r="BP32">
        <f ca="1">IFERROR(PEARSON(Summary!$AG$3:$AG$8,Summary!BQ$3:BQ$8),0)</f>
        <v>0.33166156446578343</v>
      </c>
      <c r="BQ32">
        <f ca="1">IFERROR(PEARSON(Summary!$AG$3:$AG$8,Summary!BR$3:BR$8),0)</f>
        <v>0.34123521317832101</v>
      </c>
      <c r="BR32">
        <f ca="1">IFERROR(PEARSON(Summary!$AG$3:$AG$8,Summary!BS$3:BS$8),0)</f>
        <v>-0.43750060527274215</v>
      </c>
      <c r="BS32">
        <f ca="1">IFERROR(PEARSON(Summary!$AG$3:$AG$8,Summary!BT$3:BT$8),0)</f>
        <v>-0.4622960983841799</v>
      </c>
      <c r="BT32">
        <f ca="1">IFERROR(PEARSON(Summary!$AG$3:$AG$8,Summary!BU$3:BU$8),0)</f>
        <v>0.69643727255137933</v>
      </c>
      <c r="BU32">
        <f ca="1">IFERROR(PEARSON(Summary!$AG$3:$AG$8,Summary!BV$3:BV$8),0)</f>
        <v>-0.56749348399516464</v>
      </c>
      <c r="BV32">
        <f ca="1">IFERROR(PEARSON(Summary!$AG$3:$AG$8,Summary!BW$3:BW$8),0)</f>
        <v>0</v>
      </c>
      <c r="BW32">
        <f ca="1">IFERROR(PEARSON(Summary!$AG$3:$AG$8,Summary!BX$3:BX$8),0)</f>
        <v>-0.56749348399516475</v>
      </c>
      <c r="BX32">
        <f ca="1">IFERROR(PEARSON(Summary!$AG$3:$AG$8,Summary!BY$3:BY$8),0)</f>
        <v>-0.83098715455417027</v>
      </c>
      <c r="BY32">
        <f ca="1">IFERROR(PEARSON(Summary!$AG$3:$AG$8,Summary!BZ$3:BZ$8),0)</f>
        <v>0.58277459466744075</v>
      </c>
      <c r="BZ32">
        <f ca="1">IFERROR(PEARSON(Summary!$AG$3:$AG$8,Summary!CA$3:CA$8),0)</f>
        <v>0.4432879663312379</v>
      </c>
      <c r="CA32">
        <f ca="1">IFERROR(PEARSON(Summary!$AG$3:$AG$8,Summary!CB$3:CB$8),0)</f>
        <v>0.85290528245362851</v>
      </c>
    </row>
    <row r="33" spans="1:79">
      <c r="A33" s="4" t="s">
        <v>30</v>
      </c>
      <c r="B33">
        <f ca="1">IFERROR(PEARSON(Summary!$AH$3:$AH$8,Summary!C$3:C$8),0)</f>
        <v>-0.65835896933795923</v>
      </c>
      <c r="C33">
        <f ca="1">IFERROR(PEARSON(Summary!$AH$3:$AH$8,Summary!D$3:D$8),0)</f>
        <v>-0.65835896933795923</v>
      </c>
      <c r="D33">
        <f ca="1">IFERROR(PEARSON(Summary!$AH$3:$AH$8,Summary!E$3:E$8),0)</f>
        <v>-0.71235175987422761</v>
      </c>
      <c r="E33">
        <f ca="1">IFERROR(PEARSON(Summary!$AH$3:$AH$8,Summary!F$3:F$8),0)</f>
        <v>-6.5917992008642332E-2</v>
      </c>
      <c r="F33">
        <f ca="1">IFERROR(PEARSON(Summary!$AH$3:$AH$8,Summary!G$3:G$8),0)</f>
        <v>-0.66899905562582429</v>
      </c>
      <c r="G33">
        <f ca="1">IFERROR(PEARSON(Summary!$AH$3:$AH$8,Summary!H$3:H$8),0)</f>
        <v>-0.68791997351547407</v>
      </c>
      <c r="H33">
        <f ca="1">IFERROR(PEARSON(Summary!$AH$3:$AH$8,Summary!I$3:I$8),0)</f>
        <v>0.6350891806460931</v>
      </c>
      <c r="I33">
        <f ca="1">IFERROR(PEARSON(Summary!$AH$3:$AH$8,Summary!J$3:J$8),0)</f>
        <v>-0.66930241547797442</v>
      </c>
      <c r="J33">
        <f ca="1">IFERROR(PEARSON(Summary!$AH$3:$AH$8,Summary!K$3:K$8),0)</f>
        <v>-0.64482068927344727</v>
      </c>
      <c r="K33">
        <f ca="1">IFERROR(PEARSON(Summary!$AH$3:$AH$8,Summary!L$3:L$8),0)</f>
        <v>0.59424213198896769</v>
      </c>
      <c r="L33">
        <f ca="1">IFERROR(PEARSON(Summary!$AH$3:$AH$8,Summary!M$3:M$8),0)</f>
        <v>9.5284746095844614E-2</v>
      </c>
      <c r="M33">
        <f ca="1">IFERROR(PEARSON(Summary!$AH$3:$AH$8,Summary!N$3:N$8),0)</f>
        <v>0.6350891806460931</v>
      </c>
      <c r="N33">
        <f ca="1">IFERROR(PEARSON(Summary!$AH$3:$AH$8,Summary!O$3:O$8),0)</f>
        <v>-0.19999999999999996</v>
      </c>
      <c r="O33">
        <f ca="1">IFERROR(PEARSON(Summary!$AH$3:$AH$8,Summary!P$3:P$8),0)</f>
        <v>-0.2</v>
      </c>
      <c r="P33">
        <f ca="1">IFERROR(PEARSON(Summary!$AH$3:$AH$8,Summary!Q$3:Q$8),0)</f>
        <v>-0.23465669034552281</v>
      </c>
      <c r="Q33">
        <f ca="1">IFERROR(PEARSON(Summary!$AH$3:$AH$8,Summary!R$3:R$8),0)</f>
        <v>-0.53943975963176549</v>
      </c>
      <c r="R33">
        <f ca="1">IFERROR(PEARSON(Summary!$AH$3:$AH$8,Summary!S$3:S$8),0)</f>
        <v>-0.5717630399268655</v>
      </c>
      <c r="S33">
        <f ca="1">IFERROR(PEARSON(Summary!$AH$3:$AH$8,Summary!T$3:T$8),0)</f>
        <v>-0.70805624145497081</v>
      </c>
      <c r="T33">
        <f ca="1">IFERROR(PEARSON(Summary!$AH$3:$AH$8,Summary!U$3:U$8),0)</f>
        <v>0.46132821156808107</v>
      </c>
      <c r="U33">
        <f ca="1">IFERROR(PEARSON(Summary!$AH$3:$AH$8,Summary!V$3:V$8),0)</f>
        <v>0.99999999999999956</v>
      </c>
      <c r="V33">
        <f ca="1">IFERROR(PEARSON(Summary!$AH$3:$AH$8,Summary!W$3:W$8),0)</f>
        <v>-0.17775222611974789</v>
      </c>
      <c r="W33">
        <f ca="1">IFERROR(PEARSON(Summary!$AH$3:$AH$8,Summary!X$3:X$8),0)</f>
        <v>0.56397440553791134</v>
      </c>
      <c r="X33">
        <f ca="1">IFERROR(PEARSON(Summary!$AH$3:$AH$8,Summary!Y$3:Y$8),0)</f>
        <v>-0.16532986635870842</v>
      </c>
      <c r="Y33">
        <f ca="1">IFERROR(PEARSON(Summary!$AH$3:$AH$8,Summary!Z$3:Z$8),0)</f>
        <v>0.86536428231382945</v>
      </c>
      <c r="Z33">
        <f ca="1">IFERROR(PEARSON(Summary!$AH$3:$AH$8,Summary!AA$3:AA$8),0)</f>
        <v>0</v>
      </c>
      <c r="AA33">
        <f ca="1">IFERROR(PEARSON(Summary!$AH$3:$AH$8,Summary!AB$3:AB$8),0)</f>
        <v>0.42115807169334285</v>
      </c>
      <c r="AB33">
        <f ca="1">IFERROR(PEARSON(Summary!$AH$3:$AH$8,Summary!AC$3:AC$8),0)</f>
        <v>0</v>
      </c>
      <c r="AC33">
        <f ca="1">IFERROR(PEARSON(Summary!$AH$3:$AH$8,Summary!AD$3:AD$8),0)</f>
        <v>0.82953596795781326</v>
      </c>
      <c r="AD33">
        <f ca="1">IFERROR(PEARSON(Summary!$AH$3:$AH$8,Summary!AE$3:AE$8),0)</f>
        <v>-0.25395563632060347</v>
      </c>
      <c r="AE33">
        <f ca="1">IFERROR(PEARSON(Summary!$AH$3:$AH$8,Summary!AF$3:AF$8),0)</f>
        <v>0</v>
      </c>
      <c r="AF33">
        <f ca="1">IFERROR(PEARSON(Summary!$AH$3:$AH$8,Summary!AG$3:AG$8),0)</f>
        <v>-0.3668683334024565</v>
      </c>
      <c r="AG33">
        <f ca="1">IFERROR(PEARSON(Summary!$AH$3:$AH$8,Summary!AH$3:AH$8),0)</f>
        <v>0.99999999999999978</v>
      </c>
      <c r="AH33">
        <f ca="1">IFERROR(PEARSON(Summary!$AH$3:$AH$8,Summary!AI$3:AI$8),0)</f>
        <v>-0.60575276820248325</v>
      </c>
      <c r="AI33">
        <f ca="1">IFERROR(PEARSON(Summary!$AH$3:$AH$8,Summary!AJ$3:AJ$8),0)</f>
        <v>-9.3376998456257451E-2</v>
      </c>
      <c r="AJ33">
        <f ca="1">IFERROR(PEARSON(Summary!$AH$3:$AH$8,Summary!AK$3:AK$8),0)</f>
        <v>0</v>
      </c>
      <c r="AK33">
        <f ca="1">IFERROR(PEARSON(Summary!$AH$3:$AH$8,Summary!AL$3:AL$8),0)</f>
        <v>-0.99999999999999956</v>
      </c>
      <c r="AL33">
        <f ca="1">IFERROR(PEARSON(Summary!$AH$3:$AH$8,Summary!AM$3:AM$8),0)</f>
        <v>-0.10772254459545944</v>
      </c>
      <c r="AM33">
        <f ca="1">IFERROR(PEARSON(Summary!$AH$3:$AH$8,Summary!AN$3:AN$8),0)</f>
        <v>-0.80156123161616977</v>
      </c>
      <c r="AN33">
        <f ca="1">IFERROR(PEARSON(Summary!$AH$3:$AH$8,Summary!AO$3:AO$8),0)</f>
        <v>0</v>
      </c>
      <c r="AO33">
        <f ca="1">IFERROR(PEARSON(Summary!$AH$3:$AH$8,Summary!AP$3:AP$8),0)</f>
        <v>-0.14858746585778998</v>
      </c>
      <c r="AP33">
        <f ca="1">IFERROR(PEARSON(Summary!$AH$3:$AH$8,Summary!AQ$3:AQ$8),0)</f>
        <v>0</v>
      </c>
      <c r="AQ33">
        <f ca="1">IFERROR(PEARSON(Summary!$AH$3:$AH$8,Summary!AR$3:AR$8),0)</f>
        <v>-0.41565960863833556</v>
      </c>
      <c r="AR33">
        <f ca="1">IFERROR(PEARSON(Summary!$AH$3:$AH$8,Summary!AS$3:AS$8),0)</f>
        <v>-0.25333863667759493</v>
      </c>
      <c r="AS33">
        <f ca="1">IFERROR(PEARSON(Summary!$AH$3:$AH$8,Summary!AT$3:AT$8),0)</f>
        <v>0</v>
      </c>
      <c r="AT33">
        <f ca="1">IFERROR(PEARSON(Summary!$AH$3:$AH$8,Summary!AU$3:AU$8),0)</f>
        <v>-0.42661436131015457</v>
      </c>
      <c r="AU33">
        <f ca="1">IFERROR(PEARSON(Summary!$AH$3:$AH$8,Summary!AV$3:AV$8),0)</f>
        <v>-0.35639843957393319</v>
      </c>
      <c r="AV33">
        <f ca="1">IFERROR(PEARSON(Summary!$AH$3:$AH$8,Summary!AW$3:AW$8),0)</f>
        <v>-0.40465355812468606</v>
      </c>
      <c r="AW33">
        <f ca="1">IFERROR(PEARSON(Summary!$AH$3:$AH$8,Summary!AX$3:AX$8),0)</f>
        <v>-0.33154413305877511</v>
      </c>
      <c r="AX33">
        <f ca="1">IFERROR(PEARSON(Summary!$AH$3:$AH$8,Summary!AY$3:AY$8),0)</f>
        <v>-3.2410316024648084E-2</v>
      </c>
      <c r="AY33">
        <f ca="1">IFERROR(PEARSON(Summary!$AH$3:$AH$8,Summary!AZ$3:AZ$8),0)</f>
        <v>-0.65835582766550083</v>
      </c>
      <c r="AZ33">
        <f ca="1">IFERROR(PEARSON(Summary!$AH$3:$AH$8,Summary!BA$3:BA$8),0)</f>
        <v>0</v>
      </c>
      <c r="BA33">
        <f ca="1">IFERROR(PEARSON(Summary!$AH$3:$AH$8,Summary!BB$3:BB$8),0)</f>
        <v>0.63834567974574064</v>
      </c>
      <c r="BB33">
        <f ca="1">IFERROR(PEARSON(Summary!$AH$3:$AH$8,Summary!BC$3:BC$8),0)</f>
        <v>0.31622776601683783</v>
      </c>
      <c r="BC33">
        <f ca="1">IFERROR(PEARSON(Summary!$AH$3:$AH$8,Summary!BD$3:BD$8),0)</f>
        <v>0.41403933560541278</v>
      </c>
      <c r="BD33">
        <f ca="1">IFERROR(PEARSON(Summary!$AH$3:$AH$8,Summary!BE$3:BE$8),0)</f>
        <v>5.3269360827240438E-2</v>
      </c>
      <c r="BE33">
        <f ca="1">IFERROR(PEARSON(Summary!$AH$3:$AH$8,Summary!BF$3:BF$8),0)</f>
        <v>6.7855114374397438E-2</v>
      </c>
      <c r="BF33">
        <f ca="1">IFERROR(PEARSON(Summary!$AH$3:$AH$8,Summary!BG$3:BG$8),0)</f>
        <v>0.63393905573299014</v>
      </c>
      <c r="BG33">
        <f ca="1">IFERROR(PEARSON(Summary!$AH$3:$AH$8,Summary!BH$3:BH$8),0)</f>
        <v>0.60357397079848629</v>
      </c>
      <c r="BH33">
        <f ca="1">IFERROR(PEARSON(Summary!$AH$3:$AH$8,Summary!BI$3:BI$8),0)</f>
        <v>0.8660254037844386</v>
      </c>
      <c r="BI33">
        <f ca="1">IFERROR(PEARSON(Summary!$AH$3:$AH$8,Summary!BJ$3:BJ$8),0)</f>
        <v>0</v>
      </c>
      <c r="BJ33">
        <f ca="1">IFERROR(PEARSON(Summary!$AH$3:$AH$8,Summary!BK$3:BK$8),0)</f>
        <v>-0.46387621582207961</v>
      </c>
      <c r="BK33">
        <f ca="1">IFERROR(PEARSON(Summary!$AH$3:$AH$8,Summary!BL$3:BL$8),0)</f>
        <v>-0.19999999999999998</v>
      </c>
      <c r="BL33">
        <f ca="1">IFERROR(PEARSON(Summary!$AH$3:$AH$8,Summary!BM$3:BM$8),0)</f>
        <v>-0.10279841767801536</v>
      </c>
      <c r="BM33">
        <f ca="1">IFERROR(PEARSON(Summary!$AH$3:$AH$8,Summary!BN$3:BN$8),0)</f>
        <v>0.58554004376911983</v>
      </c>
      <c r="BN33">
        <f ca="1">IFERROR(PEARSON(Summary!$AH$3:$AH$8,Summary!BO$3:BO$8),0)</f>
        <v>5.7946677373926059E-2</v>
      </c>
      <c r="BO33">
        <f ca="1">IFERROR(PEARSON(Summary!$AH$3:$AH$8,Summary!BP$3:BP$8),0)</f>
        <v>-0.54349297638940541</v>
      </c>
      <c r="BP33">
        <f ca="1">IFERROR(PEARSON(Summary!$AH$3:$AH$8,Summary!BQ$3:BQ$8),0)</f>
        <v>0.31622776601683783</v>
      </c>
      <c r="BQ33">
        <f ca="1">IFERROR(PEARSON(Summary!$AH$3:$AH$8,Summary!BR$3:BR$8),0)</f>
        <v>0.42515733681974438</v>
      </c>
      <c r="BR33">
        <f ca="1">IFERROR(PEARSON(Summary!$AH$3:$AH$8,Summary!BS$3:BS$8),0)</f>
        <v>0.98303570663602868</v>
      </c>
      <c r="BS33">
        <f ca="1">IFERROR(PEARSON(Summary!$AH$3:$AH$8,Summary!BT$3:BT$8),0)</f>
        <v>0.69204747611464879</v>
      </c>
      <c r="BT33">
        <f ca="1">IFERROR(PEARSON(Summary!$AH$3:$AH$8,Summary!BU$3:BU$8),0)</f>
        <v>-0.7123517598742275</v>
      </c>
      <c r="BU33">
        <f ca="1">IFERROR(PEARSON(Summary!$AH$3:$AH$8,Summary!BV$3:BV$8),0)</f>
        <v>-6.5917992008642526E-2</v>
      </c>
      <c r="BV33">
        <f ca="1">IFERROR(PEARSON(Summary!$AH$3:$AH$8,Summary!BW$3:BW$8),0)</f>
        <v>0</v>
      </c>
      <c r="BW33">
        <f ca="1">IFERROR(PEARSON(Summary!$AH$3:$AH$8,Summary!BX$3:BX$8),0)</f>
        <v>-6.5917992008642332E-2</v>
      </c>
      <c r="BX33">
        <f ca="1">IFERROR(PEARSON(Summary!$AH$3:$AH$8,Summary!BY$3:BY$8),0)</f>
        <v>0.63938768672038648</v>
      </c>
      <c r="BY33">
        <f ca="1">IFERROR(PEARSON(Summary!$AH$3:$AH$8,Summary!BZ$3:BZ$8),0)</f>
        <v>-0.33954781790249428</v>
      </c>
      <c r="BZ33">
        <f ca="1">IFERROR(PEARSON(Summary!$AH$3:$AH$8,Summary!CA$3:CA$8),0)</f>
        <v>-0.67972572072552973</v>
      </c>
      <c r="CA33">
        <f ca="1">IFERROR(PEARSON(Summary!$AH$3:$AH$8,Summary!CB$3:CB$8),0)</f>
        <v>-9.347769400705043E-2</v>
      </c>
    </row>
    <row r="34" spans="1:79">
      <c r="A34" s="4" t="s">
        <v>48</v>
      </c>
      <c r="B34">
        <f ca="1">IFERROR(PEARSON(Summary!$AI$3:$AI$8,Summary!C$3:C$8),0)</f>
        <v>0.99452988454150393</v>
      </c>
      <c r="C34">
        <f ca="1">IFERROR(PEARSON(Summary!$AI$3:$AI$8,Summary!D$3:D$8),0)</f>
        <v>0.99452988454150393</v>
      </c>
      <c r="D34">
        <f ca="1">IFERROR(PEARSON(Summary!$AI$3:$AI$8,Summary!E$3:E$8),0)</f>
        <v>0.9863522246563845</v>
      </c>
      <c r="E34">
        <f ca="1">IFERROR(PEARSON(Summary!$AI$3:$AI$8,Summary!F$3:F$8),0)</f>
        <v>-0.43441887253493378</v>
      </c>
      <c r="F34">
        <f ca="1">IFERROR(PEARSON(Summary!$AI$3:$AI$8,Summary!G$3:G$8),0)</f>
        <v>0.99314493384660518</v>
      </c>
      <c r="G34">
        <f ca="1">IFERROR(PEARSON(Summary!$AI$3:$AI$8,Summary!H$3:H$8),0)</f>
        <v>0.99049156742748434</v>
      </c>
      <c r="H34">
        <f ca="1">IFERROR(PEARSON(Summary!$AI$3:$AI$8,Summary!I$3:I$8),0)</f>
        <v>-0.57939522289921319</v>
      </c>
      <c r="I34">
        <f ca="1">IFERROR(PEARSON(Summary!$AI$3:$AI$8,Summary!J$3:J$8),0)</f>
        <v>0.99313349233301407</v>
      </c>
      <c r="J34">
        <f ca="1">IFERROR(PEARSON(Summary!$AI$3:$AI$8,Summary!K$3:K$8),0)</f>
        <v>0.9940759950012229</v>
      </c>
      <c r="K34">
        <f ca="1">IFERROR(PEARSON(Summary!$AI$3:$AI$8,Summary!L$3:L$8),0)</f>
        <v>-0.42883849414559178</v>
      </c>
      <c r="L34">
        <f ca="1">IFERROR(PEARSON(Summary!$AI$3:$AI$8,Summary!M$3:M$8),0)</f>
        <v>0.41506338725136244</v>
      </c>
      <c r="M34">
        <f ca="1">IFERROR(PEARSON(Summary!$AI$3:$AI$8,Summary!N$3:N$8),0)</f>
        <v>-0.57939522289921364</v>
      </c>
      <c r="N34">
        <f ca="1">IFERROR(PEARSON(Summary!$AI$3:$AI$8,Summary!O$3:O$8),0)</f>
        <v>-0.65842692195922037</v>
      </c>
      <c r="O34">
        <f ca="1">IFERROR(PEARSON(Summary!$AI$3:$AI$8,Summary!P$3:P$8),0)</f>
        <v>-0.65842692195922015</v>
      </c>
      <c r="P34">
        <f ca="1">IFERROR(PEARSON(Summary!$AI$3:$AI$8,Summary!Q$3:Q$8),0)</f>
        <v>0.41088323934805587</v>
      </c>
      <c r="Q34">
        <f ca="1">IFERROR(PEARSON(Summary!$AI$3:$AI$8,Summary!R$3:R$8),0)</f>
        <v>0.99672614528224646</v>
      </c>
      <c r="R34">
        <f ca="1">IFERROR(PEARSON(Summary!$AI$3:$AI$8,Summary!S$3:S$8),0)</f>
        <v>0.81692178212720135</v>
      </c>
      <c r="S34">
        <f ca="1">IFERROR(PEARSON(Summary!$AI$3:$AI$8,Summary!T$3:T$8),0)</f>
        <v>0.99076215347510543</v>
      </c>
      <c r="T34">
        <f ca="1">IFERROR(PEARSON(Summary!$AI$3:$AI$8,Summary!U$3:U$8),0)</f>
        <v>-0.98537763463408623</v>
      </c>
      <c r="U34">
        <f ca="1">IFERROR(PEARSON(Summary!$AI$3:$AI$8,Summary!V$3:V$8),0)</f>
        <v>-0.60575276820248336</v>
      </c>
      <c r="V34">
        <f ca="1">IFERROR(PEARSON(Summary!$AI$3:$AI$8,Summary!W$3:W$8),0)</f>
        <v>0.18401029517681505</v>
      </c>
      <c r="W34">
        <f ca="1">IFERROR(PEARSON(Summary!$AI$3:$AI$8,Summary!X$3:X$8),0)</f>
        <v>-0.93904755793307892</v>
      </c>
      <c r="X34">
        <f ca="1">IFERROR(PEARSON(Summary!$AI$3:$AI$8,Summary!Y$3:Y$8),0)</f>
        <v>0.12734081176556086</v>
      </c>
      <c r="Y34">
        <f ca="1">IFERROR(PEARSON(Summary!$AI$3:$AI$8,Summary!Z$3:Z$8),0)</f>
        <v>-0.92293298522081046</v>
      </c>
      <c r="Z34">
        <f ca="1">IFERROR(PEARSON(Summary!$AI$3:$AI$8,Summary!AA$3:AA$8),0)</f>
        <v>0</v>
      </c>
      <c r="AA34">
        <f ca="1">IFERROR(PEARSON(Summary!$AI$3:$AI$8,Summary!AB$3:AB$8),0)</f>
        <v>-0.35183771407912789</v>
      </c>
      <c r="AB34">
        <f ca="1">IFERROR(PEARSON(Summary!$AI$3:$AI$8,Summary!AC$3:AC$8),0)</f>
        <v>0</v>
      </c>
      <c r="AC34">
        <f ca="1">IFERROR(PEARSON(Summary!$AI$3:$AI$8,Summary!AD$3:AD$8),0)</f>
        <v>-0.94682870548462461</v>
      </c>
      <c r="AD34">
        <f ca="1">IFERROR(PEARSON(Summary!$AI$3:$AI$8,Summary!AE$3:AE$8),0)</f>
        <v>-0.10145473607705754</v>
      </c>
      <c r="AE34">
        <f ca="1">IFERROR(PEARSON(Summary!$AI$3:$AI$8,Summary!AF$3:AF$8),0)</f>
        <v>0</v>
      </c>
      <c r="AF34">
        <f ca="1">IFERROR(PEARSON(Summary!$AI$3:$AI$8,Summary!AG$3:AG$8),0)</f>
        <v>0.65124882867405587</v>
      </c>
      <c r="AG34">
        <f ca="1">IFERROR(PEARSON(Summary!$AI$3:$AI$8,Summary!AH$3:AH$8),0)</f>
        <v>-0.60575276820248325</v>
      </c>
      <c r="AH34">
        <f ca="1">IFERROR(PEARSON(Summary!$AI$3:$AI$8,Summary!AI$3:AI$8),0)</f>
        <v>0.99999999999999989</v>
      </c>
      <c r="AI34">
        <f ca="1">IFERROR(PEARSON(Summary!$AI$3:$AI$8,Summary!AJ$3:AJ$8),0)</f>
        <v>0.2546075205378977</v>
      </c>
      <c r="AJ34">
        <f ca="1">IFERROR(PEARSON(Summary!$AI$3:$AI$8,Summary!AK$3:AK$8),0)</f>
        <v>0</v>
      </c>
      <c r="AK34">
        <f ca="1">IFERROR(PEARSON(Summary!$AI$3:$AI$8,Summary!AL$3:AL$8),0)</f>
        <v>0.60575276820248325</v>
      </c>
      <c r="AL34">
        <f ca="1">IFERROR(PEARSON(Summary!$AI$3:$AI$8,Summary!AM$3:AM$8),0)</f>
        <v>0.32323014013856094</v>
      </c>
      <c r="AM34">
        <f ca="1">IFERROR(PEARSON(Summary!$AI$3:$AI$8,Summary!AN$3:AN$8),0)</f>
        <v>0.96127892289478367</v>
      </c>
      <c r="AN34">
        <f ca="1">IFERROR(PEARSON(Summary!$AI$3:$AI$8,Summary!AO$3:AO$8),0)</f>
        <v>0</v>
      </c>
      <c r="AO34">
        <f ca="1">IFERROR(PEARSON(Summary!$AI$3:$AI$8,Summary!AP$3:AP$8),0)</f>
        <v>0.34005708522988709</v>
      </c>
      <c r="AP34">
        <f ca="1">IFERROR(PEARSON(Summary!$AI$3:$AI$8,Summary!AQ$3:AQ$8),0)</f>
        <v>0</v>
      </c>
      <c r="AQ34">
        <f ca="1">IFERROR(PEARSON(Summary!$AI$3:$AI$8,Summary!AR$3:AR$8),0)</f>
        <v>0.48718168626960545</v>
      </c>
      <c r="AR34">
        <f ca="1">IFERROR(PEARSON(Summary!$AI$3:$AI$8,Summary!AS$3:AS$8),0)</f>
        <v>-8.0750717923261259E-2</v>
      </c>
      <c r="AS34">
        <f ca="1">IFERROR(PEARSON(Summary!$AI$3:$AI$8,Summary!AT$3:AT$8),0)</f>
        <v>0</v>
      </c>
      <c r="AT34">
        <f ca="1">IFERROR(PEARSON(Summary!$AI$3:$AI$8,Summary!AU$3:AU$8),0)</f>
        <v>0.9780380954212492</v>
      </c>
      <c r="AU34">
        <f ca="1">IFERROR(PEARSON(Summary!$AI$3:$AI$8,Summary!AV$3:AV$8),0)</f>
        <v>0.49829073792655237</v>
      </c>
      <c r="AV34">
        <f ca="1">IFERROR(PEARSON(Summary!$AI$3:$AI$8,Summary!AW$3:AW$8),0)</f>
        <v>0.39733578752937393</v>
      </c>
      <c r="AW34">
        <f ca="1">IFERROR(PEARSON(Summary!$AI$3:$AI$8,Summary!AX$3:AX$8),0)</f>
        <v>0.30144106950333793</v>
      </c>
      <c r="AX34">
        <f ca="1">IFERROR(PEARSON(Summary!$AI$3:$AI$8,Summary!AY$3:AY$8),0)</f>
        <v>0.20125770081345531</v>
      </c>
      <c r="AY34">
        <f ca="1">IFERROR(PEARSON(Summary!$AI$3:$AI$8,Summary!AZ$3:AZ$8),0)</f>
        <v>0.70058461099005254</v>
      </c>
      <c r="AZ34">
        <f ca="1">IFERROR(PEARSON(Summary!$AI$3:$AI$8,Summary!BA$3:BA$8),0)</f>
        <v>0</v>
      </c>
      <c r="BA34">
        <f ca="1">IFERROR(PEARSON(Summary!$AI$3:$AI$8,Summary!BB$3:BB$8),0)</f>
        <v>-0.85920408349119615</v>
      </c>
      <c r="BB34">
        <f ca="1">IFERROR(PEARSON(Summary!$AI$3:$AI$8,Summary!BC$3:BC$8),0)</f>
        <v>-0.49971089907961735</v>
      </c>
      <c r="BC34">
        <f ca="1">IFERROR(PEARSON(Summary!$AI$3:$AI$8,Summary!BD$3:BD$8),0)</f>
        <v>-0.48616278414100439</v>
      </c>
      <c r="BD34">
        <f ca="1">IFERROR(PEARSON(Summary!$AI$3:$AI$8,Summary!BE$3:BE$8),0)</f>
        <v>-0.1130161619158032</v>
      </c>
      <c r="BE34">
        <f ca="1">IFERROR(PEARSON(Summary!$AI$3:$AI$8,Summary!BF$3:BF$8),0)</f>
        <v>-6.5899510292669924E-2</v>
      </c>
      <c r="BF34">
        <f ca="1">IFERROR(PEARSON(Summary!$AI$3:$AI$8,Summary!BG$3:BG$8),0)</f>
        <v>-0.66956531612741543</v>
      </c>
      <c r="BG34">
        <f ca="1">IFERROR(PEARSON(Summary!$AI$3:$AI$8,Summary!BH$3:BH$8),0)</f>
        <v>-0.46387573697244217</v>
      </c>
      <c r="BH34">
        <f ca="1">IFERROR(PEARSON(Summary!$AI$3:$AI$8,Summary!BI$3:BI$8),0)</f>
        <v>-0.84099632983137262</v>
      </c>
      <c r="BI34">
        <f ca="1">IFERROR(PEARSON(Summary!$AI$3:$AI$8,Summary!BJ$3:BJ$8),0)</f>
        <v>0</v>
      </c>
      <c r="BJ34">
        <f ca="1">IFERROR(PEARSON(Summary!$AI$3:$AI$8,Summary!BK$3:BK$8),0)</f>
        <v>0.46670266554154244</v>
      </c>
      <c r="BK34">
        <f ca="1">IFERROR(PEARSON(Summary!$AI$3:$AI$8,Summary!BL$3:BL$8),0)</f>
        <v>0.31604492254042599</v>
      </c>
      <c r="BL34">
        <f ca="1">IFERROR(PEARSON(Summary!$AI$3:$AI$8,Summary!BM$3:BM$8),0)</f>
        <v>0.21809690292071157</v>
      </c>
      <c r="BM34">
        <f ca="1">IFERROR(PEARSON(Summary!$AI$3:$AI$8,Summary!BN$3:BN$8),0)</f>
        <v>-0.44979121681989725</v>
      </c>
      <c r="BN34">
        <f ca="1">IFERROR(PEARSON(Summary!$AI$3:$AI$8,Summary!BO$3:BO$8),0)</f>
        <v>0.33193677606337851</v>
      </c>
      <c r="BO34">
        <f ca="1">IFERROR(PEARSON(Summary!$AI$3:$AI$8,Summary!BP$3:BP$8),0)</f>
        <v>0.66575086238046832</v>
      </c>
      <c r="BP34">
        <f ca="1">IFERROR(PEARSON(Summary!$AI$3:$AI$8,Summary!BQ$3:BQ$8),0)</f>
        <v>-0.49971089907961735</v>
      </c>
      <c r="BQ34">
        <f ca="1">IFERROR(PEARSON(Summary!$AI$3:$AI$8,Summary!BR$3:BR$8),0)</f>
        <v>-0.48160789944868315</v>
      </c>
      <c r="BR34">
        <f ca="1">IFERROR(PEARSON(Summary!$AI$3:$AI$8,Summary!BS$3:BS$8),0)</f>
        <v>-0.56690340238555426</v>
      </c>
      <c r="BS34">
        <f ca="1">IFERROR(PEARSON(Summary!$AI$3:$AI$8,Summary!BT$3:BT$8),0)</f>
        <v>-0.70965300182011126</v>
      </c>
      <c r="BT34">
        <f ca="1">IFERROR(PEARSON(Summary!$AI$3:$AI$8,Summary!BU$3:BU$8),0)</f>
        <v>0.98635222465638417</v>
      </c>
      <c r="BU34">
        <f ca="1">IFERROR(PEARSON(Summary!$AI$3:$AI$8,Summary!BV$3:BV$8),0)</f>
        <v>-0.43441887253493394</v>
      </c>
      <c r="BV34">
        <f ca="1">IFERROR(PEARSON(Summary!$AI$3:$AI$8,Summary!BW$3:BW$8),0)</f>
        <v>0</v>
      </c>
      <c r="BW34">
        <f ca="1">IFERROR(PEARSON(Summary!$AI$3:$AI$8,Summary!BX$3:BX$8),0)</f>
        <v>-0.43441887253493378</v>
      </c>
      <c r="BX34">
        <f ca="1">IFERROR(PEARSON(Summary!$AI$3:$AI$8,Summary!BY$3:BY$8),0)</f>
        <v>-0.94355950562723312</v>
      </c>
      <c r="BY34">
        <f ca="1">IFERROR(PEARSON(Summary!$AI$3:$AI$8,Summary!BZ$3:BZ$8),0)</f>
        <v>0.27712592329527702</v>
      </c>
      <c r="BZ34">
        <f ca="1">IFERROR(PEARSON(Summary!$AI$3:$AI$8,Summary!CA$3:CA$8),0)</f>
        <v>0.90921791383937578</v>
      </c>
      <c r="CA34">
        <f ca="1">IFERROR(PEARSON(Summary!$AI$3:$AI$8,Summary!CB$3:CB$8),0)</f>
        <v>0.26241430473154442</v>
      </c>
    </row>
    <row r="35" spans="1:79">
      <c r="A35" s="4" t="s">
        <v>31</v>
      </c>
      <c r="B35">
        <f ca="1">IFERROR(PEARSON(Summary!$AJ$3:$AJ$8,Summary!C$3:C$8),0)</f>
        <v>0.20483251462009436</v>
      </c>
      <c r="C35">
        <f ca="1">IFERROR(PEARSON(Summary!$AJ$3:$AJ$8,Summary!D$3:D$8),0)</f>
        <v>0.20483251462009436</v>
      </c>
      <c r="D35">
        <f ca="1">IFERROR(PEARSON(Summary!$AJ$3:$AJ$8,Summary!E$3:E$8),0)</f>
        <v>0.18581162893891251</v>
      </c>
      <c r="E35">
        <f ca="1">IFERROR(PEARSON(Summary!$AJ$3:$AJ$8,Summary!F$3:F$8),0)</f>
        <v>-0.50770001635600337</v>
      </c>
      <c r="F35">
        <f ca="1">IFERROR(PEARSON(Summary!$AJ$3:$AJ$8,Summary!G$3:G$8),0)</f>
        <v>0.20048557719036683</v>
      </c>
      <c r="G35">
        <f ca="1">IFERROR(PEARSON(Summary!$AJ$3:$AJ$8,Summary!H$3:H$8),0)</f>
        <v>0.1934889443560355</v>
      </c>
      <c r="H35">
        <f ca="1">IFERROR(PEARSON(Summary!$AJ$3:$AJ$8,Summary!I$3:I$8),0)</f>
        <v>0.51379205841964493</v>
      </c>
      <c r="I35">
        <f ca="1">IFERROR(PEARSON(Summary!$AJ$3:$AJ$8,Summary!J$3:J$8),0)</f>
        <v>0.20051157451942672</v>
      </c>
      <c r="J35">
        <f ca="1">IFERROR(PEARSON(Summary!$AJ$3:$AJ$8,Summary!K$3:K$8),0)</f>
        <v>0.20034236770858024</v>
      </c>
      <c r="K35">
        <f ca="1">IFERROR(PEARSON(Summary!$AJ$3:$AJ$8,Summary!L$3:L$8),0)</f>
        <v>0.65800391463823416</v>
      </c>
      <c r="L35">
        <f ca="1">IFERROR(PEARSON(Summary!$AJ$3:$AJ$8,Summary!M$3:M$8),0)</f>
        <v>0.48709804264110246</v>
      </c>
      <c r="M35">
        <f ca="1">IFERROR(PEARSON(Summary!$AJ$3:$AJ$8,Summary!N$3:N$8),0)</f>
        <v>0.5137920584196447</v>
      </c>
      <c r="N35">
        <f ca="1">IFERROR(PEARSON(Summary!$AJ$3:$AJ$8,Summary!O$3:O$8),0)</f>
        <v>-0.22520334921803342</v>
      </c>
      <c r="O35">
        <f ca="1">IFERROR(PEARSON(Summary!$AJ$3:$AJ$8,Summary!P$3:P$8),0)</f>
        <v>-0.22520334921803337</v>
      </c>
      <c r="P35">
        <f ca="1">IFERROR(PEARSON(Summary!$AJ$3:$AJ$8,Summary!Q$3:Q$8),0)</f>
        <v>-0.40134211525665486</v>
      </c>
      <c r="Q35">
        <f ca="1">IFERROR(PEARSON(Summary!$AJ$3:$AJ$8,Summary!R$3:R$8),0)</f>
        <v>0.25995757632634281</v>
      </c>
      <c r="R35">
        <f ca="1">IFERROR(PEARSON(Summary!$AJ$3:$AJ$8,Summary!S$3:S$8),0)</f>
        <v>-0.34752833717586951</v>
      </c>
      <c r="S35">
        <f ca="1">IFERROR(PEARSON(Summary!$AJ$3:$AJ$8,Summary!T$3:T$8),0)</f>
        <v>0.24188384749974401</v>
      </c>
      <c r="T35">
        <f ca="1">IFERROR(PEARSON(Summary!$AJ$3:$AJ$8,Summary!U$3:U$8),0)</f>
        <v>-0.26391571647023898</v>
      </c>
      <c r="U35">
        <f ca="1">IFERROR(PEARSON(Summary!$AJ$3:$AJ$8,Summary!V$3:V$8),0)</f>
        <v>-9.3376998456257465E-2</v>
      </c>
      <c r="V35">
        <f ca="1">IFERROR(PEARSON(Summary!$AJ$3:$AJ$8,Summary!W$3:W$8),0)</f>
        <v>-0.50462336931100682</v>
      </c>
      <c r="W35">
        <f ca="1">IFERROR(PEARSON(Summary!$AJ$3:$AJ$8,Summary!X$3:X$8),0)</f>
        <v>4.8859958275979061E-2</v>
      </c>
      <c r="X35">
        <f ca="1">IFERROR(PEARSON(Summary!$AJ$3:$AJ$8,Summary!Y$3:Y$8),0)</f>
        <v>0.85096827978775225</v>
      </c>
      <c r="Y35">
        <f ca="1">IFERROR(PEARSON(Summary!$AJ$3:$AJ$8,Summary!Z$3:Z$8),0)</f>
        <v>-0.20554356119133346</v>
      </c>
      <c r="Z35">
        <f ca="1">IFERROR(PEARSON(Summary!$AJ$3:$AJ$8,Summary!AA$3:AA$8),0)</f>
        <v>0</v>
      </c>
      <c r="AA35">
        <f ca="1">IFERROR(PEARSON(Summary!$AJ$3:$AJ$8,Summary!AB$3:AB$8),0)</f>
        <v>0.79687719499574639</v>
      </c>
      <c r="AB35">
        <f ca="1">IFERROR(PEARSON(Summary!$AJ$3:$AJ$8,Summary!AC$3:AC$8),0)</f>
        <v>0</v>
      </c>
      <c r="AC35">
        <f ca="1">IFERROR(PEARSON(Summary!$AJ$3:$AJ$8,Summary!AD$3:AD$8),0)</f>
        <v>-0.21646290618120362</v>
      </c>
      <c r="AD35">
        <f ca="1">IFERROR(PEARSON(Summary!$AJ$3:$AJ$8,Summary!AE$3:AE$8),0)</f>
        <v>-0.34935379741612788</v>
      </c>
      <c r="AE35">
        <f ca="1">IFERROR(PEARSON(Summary!$AJ$3:$AJ$8,Summary!AF$3:AF$8),0)</f>
        <v>0</v>
      </c>
      <c r="AF35">
        <f ca="1">IFERROR(PEARSON(Summary!$AJ$3:$AJ$8,Summary!AG$3:AG$8),0)</f>
        <v>-0.25345366500980154</v>
      </c>
      <c r="AG35">
        <f ca="1">IFERROR(PEARSON(Summary!$AJ$3:$AJ$8,Summary!AH$3:AH$8),0)</f>
        <v>-9.3376998456257451E-2</v>
      </c>
      <c r="AH35">
        <f ca="1">IFERROR(PEARSON(Summary!$AJ$3:$AJ$8,Summary!AI$3:AI$8),0)</f>
        <v>0.2546075205378977</v>
      </c>
      <c r="AI35">
        <f ca="1">IFERROR(PEARSON(Summary!$AJ$3:$AJ$8,Summary!AJ$3:AJ$8),0)</f>
        <v>1.0000000000000002</v>
      </c>
      <c r="AJ35">
        <f ca="1">IFERROR(PEARSON(Summary!$AJ$3:$AJ$8,Summary!AK$3:AK$8),0)</f>
        <v>0</v>
      </c>
      <c r="AK35">
        <f ca="1">IFERROR(PEARSON(Summary!$AJ$3:$AJ$8,Summary!AL$3:AL$8),0)</f>
        <v>9.3376998456257465E-2</v>
      </c>
      <c r="AL35">
        <f ca="1">IFERROR(PEARSON(Summary!$AJ$3:$AJ$8,Summary!AM$3:AM$8),0)</f>
        <v>-0.43231913487247436</v>
      </c>
      <c r="AM35">
        <f ca="1">IFERROR(PEARSON(Summary!$AJ$3:$AJ$8,Summary!AN$3:AN$8),0)</f>
        <v>0.22367245930712157</v>
      </c>
      <c r="AN35">
        <f ca="1">IFERROR(PEARSON(Summary!$AJ$3:$AJ$8,Summary!AO$3:AO$8),0)</f>
        <v>0</v>
      </c>
      <c r="AO35">
        <f ca="1">IFERROR(PEARSON(Summary!$AJ$3:$AJ$8,Summary!AP$3:AP$8),0)</f>
        <v>-0.69463893197087123</v>
      </c>
      <c r="AP35">
        <f ca="1">IFERROR(PEARSON(Summary!$AJ$3:$AJ$8,Summary!AQ$3:AQ$8),0)</f>
        <v>0</v>
      </c>
      <c r="AQ35">
        <f ca="1">IFERROR(PEARSON(Summary!$AJ$3:$AJ$8,Summary!AR$3:AR$8),0)</f>
        <v>-0.70023660974085011</v>
      </c>
      <c r="AR35">
        <f ca="1">IFERROR(PEARSON(Summary!$AJ$3:$AJ$8,Summary!AS$3:AS$8),0)</f>
        <v>0.46327228249416225</v>
      </c>
      <c r="AS35">
        <f ca="1">IFERROR(PEARSON(Summary!$AJ$3:$AJ$8,Summary!AT$3:AT$8),0)</f>
        <v>0</v>
      </c>
      <c r="AT35">
        <f ca="1">IFERROR(PEARSON(Summary!$AJ$3:$AJ$8,Summary!AU$3:AU$8),0)</f>
        <v>0.26495646785648175</v>
      </c>
      <c r="AU35">
        <f ca="1">IFERROR(PEARSON(Summary!$AJ$3:$AJ$8,Summary!AV$3:AV$8),0)</f>
        <v>-0.71156865844691641</v>
      </c>
      <c r="AV35">
        <f ca="1">IFERROR(PEARSON(Summary!$AJ$3:$AJ$8,Summary!AW$3:AW$8),0)</f>
        <v>-0.7766526421442097</v>
      </c>
      <c r="AW35">
        <f ca="1">IFERROR(PEARSON(Summary!$AJ$3:$AJ$8,Summary!AX$3:AX$8),0)</f>
        <v>-0.8388526904589757</v>
      </c>
      <c r="AX35">
        <f ca="1">IFERROR(PEARSON(Summary!$AJ$3:$AJ$8,Summary!AY$3:AY$8),0)</f>
        <v>0.99788772682546678</v>
      </c>
      <c r="AY35">
        <f ca="1">IFERROR(PEARSON(Summary!$AJ$3:$AJ$8,Summary!AZ$3:AZ$8),0)</f>
        <v>-0.44077419121954081</v>
      </c>
      <c r="AZ35">
        <f ca="1">IFERROR(PEARSON(Summary!$AJ$3:$AJ$8,Summary!BA$3:BA$8),0)</f>
        <v>0</v>
      </c>
      <c r="BA35">
        <f ca="1">IFERROR(PEARSON(Summary!$AJ$3:$AJ$8,Summary!BB$3:BB$8),0)</f>
        <v>0.26208266559581889</v>
      </c>
      <c r="BB35">
        <f ca="1">IFERROR(PEARSON(Summary!$AJ$3:$AJ$8,Summary!BC$3:BC$8),0)</f>
        <v>-0.60793763921841382</v>
      </c>
      <c r="BC35">
        <f ca="1">IFERROR(PEARSON(Summary!$AJ$3:$AJ$8,Summary!BD$3:BD$8),0)</f>
        <v>-0.69079451085312804</v>
      </c>
      <c r="BD35">
        <f ca="1">IFERROR(PEARSON(Summary!$AJ$3:$AJ$8,Summary!BE$3:BE$8),0)</f>
        <v>0.74563229345929194</v>
      </c>
      <c r="BE35">
        <f ca="1">IFERROR(PEARSON(Summary!$AJ$3:$AJ$8,Summary!BF$3:BF$8),0)</f>
        <v>0.74868557387286971</v>
      </c>
      <c r="BF35">
        <f ca="1">IFERROR(PEARSON(Summary!$AJ$3:$AJ$8,Summary!BG$3:BG$8),0)</f>
        <v>0.51068457365405406</v>
      </c>
      <c r="BG35">
        <f ca="1">IFERROR(PEARSON(Summary!$AJ$3:$AJ$8,Summary!BH$3:BH$8),0)</f>
        <v>0.64601484364336526</v>
      </c>
      <c r="BH35">
        <f ca="1">IFERROR(PEARSON(Summary!$AJ$3:$AJ$8,Summary!BI$3:BI$8),0)</f>
        <v>-0.81256801220225561</v>
      </c>
      <c r="BI35">
        <f ca="1">IFERROR(PEARSON(Summary!$AJ$3:$AJ$8,Summary!BJ$3:BJ$8),0)</f>
        <v>-0.81649658092772603</v>
      </c>
      <c r="BJ35">
        <f ca="1">IFERROR(PEARSON(Summary!$AJ$3:$AJ$8,Summary!BK$3:BK$8),0)</f>
        <v>-0.69346785465294358</v>
      </c>
      <c r="BK35">
        <f ca="1">IFERROR(PEARSON(Summary!$AJ$3:$AJ$8,Summary!BL$3:BL$8),0)</f>
        <v>0.99419039532839115</v>
      </c>
      <c r="BL35">
        <f ca="1">IFERROR(PEARSON(Summary!$AJ$3:$AJ$8,Summary!BM$3:BM$8),0)</f>
        <v>0.78956543636517973</v>
      </c>
      <c r="BM35">
        <f ca="1">IFERROR(PEARSON(Summary!$AJ$3:$AJ$8,Summary!BN$3:BN$8),0)</f>
        <v>0.65932789479039822</v>
      </c>
      <c r="BN35">
        <f ca="1">IFERROR(PEARSON(Summary!$AJ$3:$AJ$8,Summary!BO$3:BO$8),0)</f>
        <v>0.94849662794101386</v>
      </c>
      <c r="BO35">
        <f ca="1">IFERROR(PEARSON(Summary!$AJ$3:$AJ$8,Summary!BP$3:BP$8),0)</f>
        <v>0.38901916828702737</v>
      </c>
      <c r="BP35">
        <f ca="1">IFERROR(PEARSON(Summary!$AJ$3:$AJ$8,Summary!BQ$3:BQ$8),0)</f>
        <v>-0.60793763921841382</v>
      </c>
      <c r="BQ35">
        <f ca="1">IFERROR(PEARSON(Summary!$AJ$3:$AJ$8,Summary!BR$3:BR$8),0)</f>
        <v>-0.65150765949070999</v>
      </c>
      <c r="BR35">
        <f ca="1">IFERROR(PEARSON(Summary!$AJ$3:$AJ$8,Summary!BS$3:BS$8),0)</f>
        <v>8.8099236368784084E-2</v>
      </c>
      <c r="BS35">
        <f ca="1">IFERROR(PEARSON(Summary!$AJ$3:$AJ$8,Summary!BT$3:BT$8),0)</f>
        <v>0.34304648107816382</v>
      </c>
      <c r="BT35">
        <f ca="1">IFERROR(PEARSON(Summary!$AJ$3:$AJ$8,Summary!BU$3:BU$8),0)</f>
        <v>0.18581162893891257</v>
      </c>
      <c r="BU35">
        <f ca="1">IFERROR(PEARSON(Summary!$AJ$3:$AJ$8,Summary!BV$3:BV$8),0)</f>
        <v>-0.50770001635600348</v>
      </c>
      <c r="BV35">
        <f ca="1">IFERROR(PEARSON(Summary!$AJ$3:$AJ$8,Summary!BW$3:BW$8),0)</f>
        <v>0</v>
      </c>
      <c r="BW35">
        <f ca="1">IFERROR(PEARSON(Summary!$AJ$3:$AJ$8,Summary!BX$3:BX$8),0)</f>
        <v>-0.50770001635600337</v>
      </c>
      <c r="BX35">
        <f ca="1">IFERROR(PEARSON(Summary!$AJ$3:$AJ$8,Summary!BY$3:BY$8),0)</f>
        <v>3.4821901024162528E-2</v>
      </c>
      <c r="BY35">
        <f ca="1">IFERROR(PEARSON(Summary!$AJ$3:$AJ$8,Summary!BZ$3:BZ$8),0)</f>
        <v>-0.84854477394111005</v>
      </c>
      <c r="BZ35">
        <f ca="1">IFERROR(PEARSON(Summary!$AJ$3:$AJ$8,Summary!CA$3:CA$8),0)</f>
        <v>6.1575198857680348E-2</v>
      </c>
      <c r="CA35">
        <f ca="1">IFERROR(PEARSON(Summary!$AJ$3:$AJ$8,Summary!CB$3:CB$8),0)</f>
        <v>-0.70015756854117439</v>
      </c>
    </row>
    <row r="36" spans="1:79">
      <c r="A36" s="4" t="s">
        <v>33</v>
      </c>
      <c r="B36">
        <f ca="1">IFERROR(PEARSON(Summary!$AK$3:$AK$8,Summary!C$3:C$8),0)</f>
        <v>0</v>
      </c>
      <c r="C36">
        <f ca="1">IFERROR(PEARSON(Summary!$AK$3:$AK$8,Summary!D$3:D$8),0)</f>
        <v>0</v>
      </c>
      <c r="D36">
        <f ca="1">IFERROR(PEARSON(Summary!$AK$3:$AK$8,Summary!E$3:E$8),0)</f>
        <v>0</v>
      </c>
      <c r="E36">
        <f ca="1">IFERROR(PEARSON(Summary!$AK$3:$AK$8,Summary!F$3:F$8),0)</f>
        <v>0</v>
      </c>
      <c r="F36">
        <f ca="1">IFERROR(PEARSON(Summary!$AK$3:$AK$8,Summary!G$3:G$8),0)</f>
        <v>0</v>
      </c>
      <c r="G36">
        <f ca="1">IFERROR(PEARSON(Summary!$AK$3:$AK$8,Summary!H$3:H$8),0)</f>
        <v>0</v>
      </c>
      <c r="H36">
        <f ca="1">IFERROR(PEARSON(Summary!$AK$3:$AK$8,Summary!I$3:I$8),0)</f>
        <v>0</v>
      </c>
      <c r="I36">
        <f ca="1">IFERROR(PEARSON(Summary!$AK$3:$AK$8,Summary!J$3:J$8),0)</f>
        <v>0</v>
      </c>
      <c r="J36">
        <f ca="1">IFERROR(PEARSON(Summary!$AK$3:$AK$8,Summary!K$3:K$8),0)</f>
        <v>0</v>
      </c>
      <c r="K36">
        <f ca="1">IFERROR(PEARSON(Summary!$AK$3:$AK$8,Summary!L$3:L$8),0)</f>
        <v>0</v>
      </c>
      <c r="L36">
        <f ca="1">IFERROR(PEARSON(Summary!$AK$3:$AK$8,Summary!M$3:M$8),0)</f>
        <v>0</v>
      </c>
      <c r="M36">
        <f ca="1">IFERROR(PEARSON(Summary!$AK$3:$AK$8,Summary!N$3:N$8),0)</f>
        <v>0</v>
      </c>
      <c r="N36">
        <f ca="1">IFERROR(PEARSON(Summary!$AK$3:$AK$8,Summary!O$3:O$8),0)</f>
        <v>0</v>
      </c>
      <c r="O36">
        <f ca="1">IFERROR(PEARSON(Summary!$AK$3:$AK$8,Summary!P$3:P$8),0)</f>
        <v>0</v>
      </c>
      <c r="P36">
        <f ca="1">IFERROR(PEARSON(Summary!$AK$3:$AK$8,Summary!Q$3:Q$8),0)</f>
        <v>0</v>
      </c>
      <c r="Q36">
        <f ca="1">IFERROR(PEARSON(Summary!$AK$3:$AK$8,Summary!R$3:R$8),0)</f>
        <v>0</v>
      </c>
      <c r="R36">
        <f ca="1">IFERROR(PEARSON(Summary!$AK$3:$AK$8,Summary!S$3:S$8),0)</f>
        <v>0</v>
      </c>
      <c r="S36">
        <f ca="1">IFERROR(PEARSON(Summary!$AK$3:$AK$8,Summary!T$3:T$8),0)</f>
        <v>0</v>
      </c>
      <c r="T36">
        <f ca="1">IFERROR(PEARSON(Summary!$AK$3:$AK$8,Summary!U$3:U$8),0)</f>
        <v>0</v>
      </c>
      <c r="U36">
        <f ca="1">IFERROR(PEARSON(Summary!$AK$3:$AK$8,Summary!V$3:V$8),0)</f>
        <v>0</v>
      </c>
      <c r="V36">
        <f ca="1">IFERROR(PEARSON(Summary!$AK$3:$AK$8,Summary!W$3:W$8),0)</f>
        <v>0</v>
      </c>
      <c r="W36">
        <f ca="1">IFERROR(PEARSON(Summary!$AK$3:$AK$8,Summary!X$3:X$8),0)</f>
        <v>0</v>
      </c>
      <c r="X36">
        <f ca="1">IFERROR(PEARSON(Summary!$AK$3:$AK$8,Summary!Y$3:Y$8),0)</f>
        <v>0</v>
      </c>
      <c r="Y36">
        <f ca="1">IFERROR(PEARSON(Summary!$AK$3:$AK$8,Summary!Z$3:Z$8),0)</f>
        <v>0</v>
      </c>
      <c r="Z36">
        <f ca="1">IFERROR(PEARSON(Summary!$AK$3:$AK$8,Summary!AA$3:AA$8),0)</f>
        <v>0</v>
      </c>
      <c r="AA36">
        <f ca="1">IFERROR(PEARSON(Summary!$AK$3:$AK$8,Summary!AB$3:AB$8),0)</f>
        <v>0</v>
      </c>
      <c r="AB36">
        <f ca="1">IFERROR(PEARSON(Summary!$AK$3:$AK$8,Summary!AC$3:AC$8),0)</f>
        <v>0</v>
      </c>
      <c r="AC36">
        <f ca="1">IFERROR(PEARSON(Summary!$AK$3:$AK$8,Summary!AD$3:AD$8),0)</f>
        <v>0</v>
      </c>
      <c r="AD36">
        <f ca="1">IFERROR(PEARSON(Summary!$AK$3:$AK$8,Summary!AE$3:AE$8),0)</f>
        <v>0</v>
      </c>
      <c r="AE36">
        <f ca="1">IFERROR(PEARSON(Summary!$AK$3:$AK$8,Summary!AF$3:AF$8),0)</f>
        <v>0</v>
      </c>
      <c r="AF36">
        <f ca="1">IFERROR(PEARSON(Summary!$AK$3:$AK$8,Summary!AG$3:AG$8),0)</f>
        <v>0</v>
      </c>
      <c r="AG36">
        <f ca="1">IFERROR(PEARSON(Summary!$AK$3:$AK$8,Summary!AH$3:AH$8),0)</f>
        <v>0</v>
      </c>
      <c r="AH36">
        <f ca="1">IFERROR(PEARSON(Summary!$AK$3:$AK$8,Summary!AI$3:AI$8),0)</f>
        <v>0</v>
      </c>
      <c r="AI36">
        <f ca="1">IFERROR(PEARSON(Summary!$AK$3:$AK$8,Summary!AJ$3:AJ$8),0)</f>
        <v>0</v>
      </c>
      <c r="AJ36">
        <f ca="1">IFERROR(PEARSON(Summary!$AK$3:$AK$8,Summary!AK$3:AK$8),0)</f>
        <v>0</v>
      </c>
      <c r="AK36">
        <f ca="1">IFERROR(PEARSON(Summary!$AK$3:$AK$8,Summary!AL$3:AL$8),0)</f>
        <v>0</v>
      </c>
      <c r="AL36">
        <f ca="1">IFERROR(PEARSON(Summary!$AK$3:$AK$8,Summary!AM$3:AM$8),0)</f>
        <v>0</v>
      </c>
      <c r="AM36">
        <f ca="1">IFERROR(PEARSON(Summary!$AK$3:$AK$8,Summary!AN$3:AN$8),0)</f>
        <v>0</v>
      </c>
      <c r="AN36">
        <f ca="1">IFERROR(PEARSON(Summary!$AK$3:$AK$8,Summary!AO$3:AO$8),0)</f>
        <v>0</v>
      </c>
      <c r="AO36">
        <f ca="1">IFERROR(PEARSON(Summary!$AK$3:$AK$8,Summary!AP$3:AP$8),0)</f>
        <v>0</v>
      </c>
      <c r="AP36">
        <f ca="1">IFERROR(PEARSON(Summary!$AK$3:$AK$8,Summary!AQ$3:AQ$8),0)</f>
        <v>0</v>
      </c>
      <c r="AQ36">
        <f ca="1">IFERROR(PEARSON(Summary!$AK$3:$AK$8,Summary!AR$3:AR$8),0)</f>
        <v>0</v>
      </c>
      <c r="AR36">
        <f ca="1">IFERROR(PEARSON(Summary!$AK$3:$AK$8,Summary!AS$3:AS$8),0)</f>
        <v>0</v>
      </c>
      <c r="AS36">
        <f ca="1">IFERROR(PEARSON(Summary!$AK$3:$AK$8,Summary!AT$3:AT$8),0)</f>
        <v>0</v>
      </c>
      <c r="AT36">
        <f ca="1">IFERROR(PEARSON(Summary!$AK$3:$AK$8,Summary!AU$3:AU$8),0)</f>
        <v>0</v>
      </c>
      <c r="AU36">
        <f ca="1">IFERROR(PEARSON(Summary!$AK$3:$AK$8,Summary!AV$3:AV$8),0)</f>
        <v>0</v>
      </c>
      <c r="AV36">
        <f ca="1">IFERROR(PEARSON(Summary!$AK$3:$AK$8,Summary!AW$3:AW$8),0)</f>
        <v>0</v>
      </c>
      <c r="AW36">
        <f ca="1">IFERROR(PEARSON(Summary!$AK$3:$AK$8,Summary!AX$3:AX$8),0)</f>
        <v>0</v>
      </c>
      <c r="AX36">
        <f ca="1">IFERROR(PEARSON(Summary!$AK$3:$AK$8,Summary!AY$3:AY$8),0)</f>
        <v>0</v>
      </c>
      <c r="AY36">
        <f ca="1">IFERROR(PEARSON(Summary!$AK$3:$AK$8,Summary!AZ$3:AZ$8),0)</f>
        <v>0</v>
      </c>
      <c r="AZ36">
        <f ca="1">IFERROR(PEARSON(Summary!$AK$3:$AK$8,Summary!BA$3:BA$8),0)</f>
        <v>0</v>
      </c>
      <c r="BA36">
        <f ca="1">IFERROR(PEARSON(Summary!$AK$3:$AK$8,Summary!BB$3:BB$8),0)</f>
        <v>0</v>
      </c>
      <c r="BB36">
        <f ca="1">IFERROR(PEARSON(Summary!$AK$3:$AK$8,Summary!BC$3:BC$8),0)</f>
        <v>0</v>
      </c>
      <c r="BC36">
        <f ca="1">IFERROR(PEARSON(Summary!$AK$3:$AK$8,Summary!BD$3:BD$8),0)</f>
        <v>0</v>
      </c>
      <c r="BD36">
        <f ca="1">IFERROR(PEARSON(Summary!$AK$3:$AK$8,Summary!BE$3:BE$8),0)</f>
        <v>0</v>
      </c>
      <c r="BE36">
        <f ca="1">IFERROR(PEARSON(Summary!$AK$3:$AK$8,Summary!BF$3:BF$8),0)</f>
        <v>0</v>
      </c>
      <c r="BF36">
        <f ca="1">IFERROR(PEARSON(Summary!$AK$3:$AK$8,Summary!BG$3:BG$8),0)</f>
        <v>0</v>
      </c>
      <c r="BG36">
        <f ca="1">IFERROR(PEARSON(Summary!$AK$3:$AK$8,Summary!BH$3:BH$8),0)</f>
        <v>0</v>
      </c>
      <c r="BH36">
        <f ca="1">IFERROR(PEARSON(Summary!$AK$3:$AK$8,Summary!BI$3:BI$8),0)</f>
        <v>0</v>
      </c>
      <c r="BI36">
        <f ca="1">IFERROR(PEARSON(Summary!$AK$3:$AK$8,Summary!BJ$3:BJ$8),0)</f>
        <v>0</v>
      </c>
      <c r="BJ36">
        <f ca="1">IFERROR(PEARSON(Summary!$AK$3:$AK$8,Summary!BK$3:BK$8),0)</f>
        <v>0</v>
      </c>
      <c r="BK36">
        <f ca="1">IFERROR(PEARSON(Summary!$AK$3:$AK$8,Summary!BL$3:BL$8),0)</f>
        <v>0</v>
      </c>
      <c r="BL36">
        <f ca="1">IFERROR(PEARSON(Summary!$AK$3:$AK$8,Summary!BM$3:BM$8),0)</f>
        <v>0</v>
      </c>
      <c r="BM36">
        <f ca="1">IFERROR(PEARSON(Summary!$AK$3:$AK$8,Summary!BN$3:BN$8),0)</f>
        <v>0</v>
      </c>
      <c r="BN36">
        <f ca="1">IFERROR(PEARSON(Summary!$AK$3:$AK$8,Summary!BO$3:BO$8),0)</f>
        <v>0</v>
      </c>
      <c r="BO36">
        <f ca="1">IFERROR(PEARSON(Summary!$AK$3:$AK$8,Summary!BP$3:BP$8),0)</f>
        <v>0</v>
      </c>
      <c r="BP36">
        <f ca="1">IFERROR(PEARSON(Summary!$AK$3:$AK$8,Summary!BQ$3:BQ$8),0)</f>
        <v>0</v>
      </c>
      <c r="BQ36">
        <f ca="1">IFERROR(PEARSON(Summary!$AK$3:$AK$8,Summary!BR$3:BR$8),0)</f>
        <v>0</v>
      </c>
      <c r="BR36">
        <f ca="1">IFERROR(PEARSON(Summary!$AK$3:$AK$8,Summary!BS$3:BS$8),0)</f>
        <v>0</v>
      </c>
      <c r="BS36">
        <f ca="1">IFERROR(PEARSON(Summary!$AK$3:$AK$8,Summary!BT$3:BT$8),0)</f>
        <v>0</v>
      </c>
      <c r="BT36">
        <f ca="1">IFERROR(PEARSON(Summary!$AK$3:$AK$8,Summary!BU$3:BU$8),0)</f>
        <v>0</v>
      </c>
      <c r="BU36">
        <f ca="1">IFERROR(PEARSON(Summary!$AK$3:$AK$8,Summary!BV$3:BV$8),0)</f>
        <v>0</v>
      </c>
      <c r="BV36">
        <f ca="1">IFERROR(PEARSON(Summary!$AK$3:$AK$8,Summary!BW$3:BW$8),0)</f>
        <v>0</v>
      </c>
      <c r="BW36">
        <f ca="1">IFERROR(PEARSON(Summary!$AK$3:$AK$8,Summary!BX$3:BX$8),0)</f>
        <v>0</v>
      </c>
      <c r="BX36">
        <f ca="1">IFERROR(PEARSON(Summary!$AK$3:$AK$8,Summary!BY$3:BY$8),0)</f>
        <v>0</v>
      </c>
      <c r="BY36">
        <f ca="1">IFERROR(PEARSON(Summary!$AK$3:$AK$8,Summary!BZ$3:BZ$8),0)</f>
        <v>0</v>
      </c>
      <c r="BZ36">
        <f ca="1">IFERROR(PEARSON(Summary!$AK$3:$AK$8,Summary!CA$3:CA$8),0)</f>
        <v>0</v>
      </c>
      <c r="CA36">
        <f ca="1">IFERROR(PEARSON(Summary!$AK$3:$AK$8,Summary!CB$3:CB$8),0)</f>
        <v>0</v>
      </c>
    </row>
    <row r="37" spans="1:79">
      <c r="A37" s="4" t="s">
        <v>15</v>
      </c>
      <c r="B37">
        <f ca="1">IFERROR(PEARSON(Summary!$AL$3:$AL$8,Summary!C$3:C$8),0)</f>
        <v>0.65835896933795923</v>
      </c>
      <c r="C37">
        <f ca="1">IFERROR(PEARSON(Summary!$AL$3:$AL$8,Summary!D$3:D$8),0)</f>
        <v>0.65835896933795923</v>
      </c>
      <c r="D37">
        <f ca="1">IFERROR(PEARSON(Summary!$AL$3:$AL$8,Summary!E$3:E$8),0)</f>
        <v>0.71235175987422761</v>
      </c>
      <c r="E37">
        <f ca="1">IFERROR(PEARSON(Summary!$AL$3:$AL$8,Summary!F$3:F$8),0)</f>
        <v>6.5917992008642332E-2</v>
      </c>
      <c r="F37">
        <f ca="1">IFERROR(PEARSON(Summary!$AL$3:$AL$8,Summary!G$3:G$8),0)</f>
        <v>0.66899905562582429</v>
      </c>
      <c r="G37">
        <f ca="1">IFERROR(PEARSON(Summary!$AL$3:$AL$8,Summary!H$3:H$8),0)</f>
        <v>0.68791997351547418</v>
      </c>
      <c r="H37">
        <f ca="1">IFERROR(PEARSON(Summary!$AL$3:$AL$8,Summary!I$3:I$8),0)</f>
        <v>-0.6350891806460931</v>
      </c>
      <c r="I37">
        <f ca="1">IFERROR(PEARSON(Summary!$AL$3:$AL$8,Summary!J$3:J$8),0)</f>
        <v>0.66930241547797442</v>
      </c>
      <c r="J37">
        <f ca="1">IFERROR(PEARSON(Summary!$AL$3:$AL$8,Summary!K$3:K$8),0)</f>
        <v>0.64482068927344727</v>
      </c>
      <c r="K37">
        <f ca="1">IFERROR(PEARSON(Summary!$AL$3:$AL$8,Summary!L$3:L$8),0)</f>
        <v>-0.59424213198896758</v>
      </c>
      <c r="L37">
        <f ca="1">IFERROR(PEARSON(Summary!$AL$3:$AL$8,Summary!M$3:M$8),0)</f>
        <v>-9.5284746095844614E-2</v>
      </c>
      <c r="M37">
        <f ca="1">IFERROR(PEARSON(Summary!$AL$3:$AL$8,Summary!N$3:N$8),0)</f>
        <v>-0.6350891806460931</v>
      </c>
      <c r="N37">
        <f ca="1">IFERROR(PEARSON(Summary!$AL$3:$AL$8,Summary!O$3:O$8),0)</f>
        <v>0.19999999999999998</v>
      </c>
      <c r="O37">
        <f ca="1">IFERROR(PEARSON(Summary!$AL$3:$AL$8,Summary!P$3:P$8),0)</f>
        <v>0.1999999999999999</v>
      </c>
      <c r="P37">
        <f ca="1">IFERROR(PEARSON(Summary!$AL$3:$AL$8,Summary!Q$3:Q$8),0)</f>
        <v>0.23465669034552289</v>
      </c>
      <c r="Q37">
        <f ca="1">IFERROR(PEARSON(Summary!$AL$3:$AL$8,Summary!R$3:R$8),0)</f>
        <v>0.53943975963176549</v>
      </c>
      <c r="R37">
        <f ca="1">IFERROR(PEARSON(Summary!$AL$3:$AL$8,Summary!S$3:S$8),0)</f>
        <v>0.57176303992686539</v>
      </c>
      <c r="S37">
        <f ca="1">IFERROR(PEARSON(Summary!$AL$3:$AL$8,Summary!T$3:T$8),0)</f>
        <v>0.70805624145497081</v>
      </c>
      <c r="T37">
        <f ca="1">IFERROR(PEARSON(Summary!$AL$3:$AL$8,Summary!U$3:U$8),0)</f>
        <v>-0.46132821156808107</v>
      </c>
      <c r="U37">
        <f ca="1">IFERROR(PEARSON(Summary!$AL$3:$AL$8,Summary!V$3:V$8),0)</f>
        <v>-0.99999999999999967</v>
      </c>
      <c r="V37">
        <f ca="1">IFERROR(PEARSON(Summary!$AL$3:$AL$8,Summary!W$3:W$8),0)</f>
        <v>0.17775222611974789</v>
      </c>
      <c r="W37">
        <f ca="1">IFERROR(PEARSON(Summary!$AL$3:$AL$8,Summary!X$3:X$8),0)</f>
        <v>-0.56397440553791145</v>
      </c>
      <c r="X37">
        <f ca="1">IFERROR(PEARSON(Summary!$AL$3:$AL$8,Summary!Y$3:Y$8),0)</f>
        <v>0.16532986635870842</v>
      </c>
      <c r="Y37">
        <f ca="1">IFERROR(PEARSON(Summary!$AL$3:$AL$8,Summary!Z$3:Z$8),0)</f>
        <v>-0.86536428231382923</v>
      </c>
      <c r="Z37">
        <f ca="1">IFERROR(PEARSON(Summary!$AL$3:$AL$8,Summary!AA$3:AA$8),0)</f>
        <v>0</v>
      </c>
      <c r="AA37">
        <f ca="1">IFERROR(PEARSON(Summary!$AL$3:$AL$8,Summary!AB$3:AB$8),0)</f>
        <v>-0.42115807169334285</v>
      </c>
      <c r="AB37">
        <f ca="1">IFERROR(PEARSON(Summary!$AL$3:$AL$8,Summary!AC$3:AC$8),0)</f>
        <v>0</v>
      </c>
      <c r="AC37">
        <f ca="1">IFERROR(PEARSON(Summary!$AL$3:$AL$8,Summary!AD$3:AD$8),0)</f>
        <v>-0.82953596795781326</v>
      </c>
      <c r="AD37">
        <f ca="1">IFERROR(PEARSON(Summary!$AL$3:$AL$8,Summary!AE$3:AE$8),0)</f>
        <v>0.25395563632060347</v>
      </c>
      <c r="AE37">
        <f ca="1">IFERROR(PEARSON(Summary!$AL$3:$AL$8,Summary!AF$3:AF$8),0)</f>
        <v>0</v>
      </c>
      <c r="AF37">
        <f ca="1">IFERROR(PEARSON(Summary!$AL$3:$AL$8,Summary!AG$3:AG$8),0)</f>
        <v>0.3668683334024565</v>
      </c>
      <c r="AG37">
        <f ca="1">IFERROR(PEARSON(Summary!$AL$3:$AL$8,Summary!AH$3:AH$8),0)</f>
        <v>-0.99999999999999956</v>
      </c>
      <c r="AH37">
        <f ca="1">IFERROR(PEARSON(Summary!$AL$3:$AL$8,Summary!AI$3:AI$8),0)</f>
        <v>0.60575276820248325</v>
      </c>
      <c r="AI37">
        <f ca="1">IFERROR(PEARSON(Summary!$AL$3:$AL$8,Summary!AJ$3:AJ$8),0)</f>
        <v>9.3376998456257465E-2</v>
      </c>
      <c r="AJ37">
        <f ca="1">IFERROR(PEARSON(Summary!$AL$3:$AL$8,Summary!AK$3:AK$8),0)</f>
        <v>0</v>
      </c>
      <c r="AK37">
        <f ca="1">IFERROR(PEARSON(Summary!$AL$3:$AL$8,Summary!AL$3:AL$8),0)</f>
        <v>0.99999999999999978</v>
      </c>
      <c r="AL37">
        <f ca="1">IFERROR(PEARSON(Summary!$AL$3:$AL$8,Summary!AM$3:AM$8),0)</f>
        <v>0.10772254459545944</v>
      </c>
      <c r="AM37">
        <f ca="1">IFERROR(PEARSON(Summary!$AL$3:$AL$8,Summary!AN$3:AN$8),0)</f>
        <v>0.80156123161616977</v>
      </c>
      <c r="AN37">
        <f ca="1">IFERROR(PEARSON(Summary!$AL$3:$AL$8,Summary!AO$3:AO$8),0)</f>
        <v>0</v>
      </c>
      <c r="AO37">
        <f ca="1">IFERROR(PEARSON(Summary!$AL$3:$AL$8,Summary!AP$3:AP$8),0)</f>
        <v>0.14858746585778995</v>
      </c>
      <c r="AP37">
        <f ca="1">IFERROR(PEARSON(Summary!$AL$3:$AL$8,Summary!AQ$3:AQ$8),0)</f>
        <v>0</v>
      </c>
      <c r="AQ37">
        <f ca="1">IFERROR(PEARSON(Summary!$AL$3:$AL$8,Summary!AR$3:AR$8),0)</f>
        <v>0.41565960863833562</v>
      </c>
      <c r="AR37">
        <f ca="1">IFERROR(PEARSON(Summary!$AL$3:$AL$8,Summary!AS$3:AS$8),0)</f>
        <v>0.25333863667759493</v>
      </c>
      <c r="AS37">
        <f ca="1">IFERROR(PEARSON(Summary!$AL$3:$AL$8,Summary!AT$3:AT$8),0)</f>
        <v>0</v>
      </c>
      <c r="AT37">
        <f ca="1">IFERROR(PEARSON(Summary!$AL$3:$AL$8,Summary!AU$3:AU$8),0)</f>
        <v>0.42661436131015457</v>
      </c>
      <c r="AU37">
        <f ca="1">IFERROR(PEARSON(Summary!$AL$3:$AL$8,Summary!AV$3:AV$8),0)</f>
        <v>0.3563984395739333</v>
      </c>
      <c r="AV37">
        <f ca="1">IFERROR(PEARSON(Summary!$AL$3:$AL$8,Summary!AW$3:AW$8),0)</f>
        <v>0.4046535581246859</v>
      </c>
      <c r="AW37">
        <f ca="1">IFERROR(PEARSON(Summary!$AL$3:$AL$8,Summary!AX$3:AX$8),0)</f>
        <v>0.33154413305877511</v>
      </c>
      <c r="AX37">
        <f ca="1">IFERROR(PEARSON(Summary!$AL$3:$AL$8,Summary!AY$3:AY$8),0)</f>
        <v>3.2410316024648084E-2</v>
      </c>
      <c r="AY37">
        <f ca="1">IFERROR(PEARSON(Summary!$AL$3:$AL$8,Summary!AZ$3:AZ$8),0)</f>
        <v>0.65835582766550083</v>
      </c>
      <c r="AZ37">
        <f ca="1">IFERROR(PEARSON(Summary!$AL$3:$AL$8,Summary!BA$3:BA$8),0)</f>
        <v>0</v>
      </c>
      <c r="BA37">
        <f ca="1">IFERROR(PEARSON(Summary!$AL$3:$AL$8,Summary!BB$3:BB$8),0)</f>
        <v>-0.63834567974574064</v>
      </c>
      <c r="BB37">
        <f ca="1">IFERROR(PEARSON(Summary!$AL$3:$AL$8,Summary!BC$3:BC$8),0)</f>
        <v>-0.31622776601683783</v>
      </c>
      <c r="BC37">
        <f ca="1">IFERROR(PEARSON(Summary!$AL$3:$AL$8,Summary!BD$3:BD$8),0)</f>
        <v>-0.41403933560541289</v>
      </c>
      <c r="BD37">
        <f ca="1">IFERROR(PEARSON(Summary!$AL$3:$AL$8,Summary!BE$3:BE$8),0)</f>
        <v>-5.3269360827240417E-2</v>
      </c>
      <c r="BE37">
        <f ca="1">IFERROR(PEARSON(Summary!$AL$3:$AL$8,Summary!BF$3:BF$8),0)</f>
        <v>-6.7855114374397396E-2</v>
      </c>
      <c r="BF37">
        <f ca="1">IFERROR(PEARSON(Summary!$AL$3:$AL$8,Summary!BG$3:BG$8),0)</f>
        <v>-0.63393905573299025</v>
      </c>
      <c r="BG37">
        <f ca="1">IFERROR(PEARSON(Summary!$AL$3:$AL$8,Summary!BH$3:BH$8),0)</f>
        <v>-0.60357397079848629</v>
      </c>
      <c r="BH37">
        <f ca="1">IFERROR(PEARSON(Summary!$AL$3:$AL$8,Summary!BI$3:BI$8),0)</f>
        <v>-0.8660254037844386</v>
      </c>
      <c r="BI37">
        <f ca="1">IFERROR(PEARSON(Summary!$AL$3:$AL$8,Summary!BJ$3:BJ$8),0)</f>
        <v>0</v>
      </c>
      <c r="BJ37">
        <f ca="1">IFERROR(PEARSON(Summary!$AL$3:$AL$8,Summary!BK$3:BK$8),0)</f>
        <v>0.46387621582207966</v>
      </c>
      <c r="BK37">
        <f ca="1">IFERROR(PEARSON(Summary!$AL$3:$AL$8,Summary!BL$3:BL$8),0)</f>
        <v>0.2</v>
      </c>
      <c r="BL37">
        <f ca="1">IFERROR(PEARSON(Summary!$AL$3:$AL$8,Summary!BM$3:BM$8),0)</f>
        <v>0.10279841767801534</v>
      </c>
      <c r="BM37">
        <f ca="1">IFERROR(PEARSON(Summary!$AL$3:$AL$8,Summary!BN$3:BN$8),0)</f>
        <v>-0.58554004376911983</v>
      </c>
      <c r="BN37">
        <f ca="1">IFERROR(PEARSON(Summary!$AL$3:$AL$8,Summary!BO$3:BO$8),0)</f>
        <v>-5.794667737392608E-2</v>
      </c>
      <c r="BO37">
        <f ca="1">IFERROR(PEARSON(Summary!$AL$3:$AL$8,Summary!BP$3:BP$8),0)</f>
        <v>0.54349297638940564</v>
      </c>
      <c r="BP37">
        <f ca="1">IFERROR(PEARSON(Summary!$AL$3:$AL$8,Summary!BQ$3:BQ$8),0)</f>
        <v>-0.31622776601683783</v>
      </c>
      <c r="BQ37">
        <f ca="1">IFERROR(PEARSON(Summary!$AL$3:$AL$8,Summary!BR$3:BR$8),0)</f>
        <v>-0.42515733681974438</v>
      </c>
      <c r="BR37">
        <f ca="1">IFERROR(PEARSON(Summary!$AL$3:$AL$8,Summary!BS$3:BS$8),0)</f>
        <v>-0.98303570663602868</v>
      </c>
      <c r="BS37">
        <f ca="1">IFERROR(PEARSON(Summary!$AL$3:$AL$8,Summary!BT$3:BT$8),0)</f>
        <v>-0.69204747611464901</v>
      </c>
      <c r="BT37">
        <f ca="1">IFERROR(PEARSON(Summary!$AL$3:$AL$8,Summary!BU$3:BU$8),0)</f>
        <v>0.7123517598742275</v>
      </c>
      <c r="BU37">
        <f ca="1">IFERROR(PEARSON(Summary!$AL$3:$AL$8,Summary!BV$3:BV$8),0)</f>
        <v>6.5917992008642526E-2</v>
      </c>
      <c r="BV37">
        <f ca="1">IFERROR(PEARSON(Summary!$AL$3:$AL$8,Summary!BW$3:BW$8),0)</f>
        <v>0</v>
      </c>
      <c r="BW37">
        <f ca="1">IFERROR(PEARSON(Summary!$AL$3:$AL$8,Summary!BX$3:BX$8),0)</f>
        <v>6.5917992008642332E-2</v>
      </c>
      <c r="BX37">
        <f ca="1">IFERROR(PEARSON(Summary!$AL$3:$AL$8,Summary!BY$3:BY$8),0)</f>
        <v>-0.63938768672038637</v>
      </c>
      <c r="BY37">
        <f ca="1">IFERROR(PEARSON(Summary!$AL$3:$AL$8,Summary!BZ$3:BZ$8),0)</f>
        <v>0.33954781790249422</v>
      </c>
      <c r="BZ37">
        <f ca="1">IFERROR(PEARSON(Summary!$AL$3:$AL$8,Summary!CA$3:CA$8),0)</f>
        <v>0.6797257207255295</v>
      </c>
      <c r="CA37">
        <f ca="1">IFERROR(PEARSON(Summary!$AL$3:$AL$8,Summary!CB$3:CB$8),0)</f>
        <v>9.3477694007050374E-2</v>
      </c>
    </row>
    <row r="38" spans="1:79">
      <c r="A38" s="4" t="s">
        <v>36</v>
      </c>
      <c r="B38">
        <f ca="1">IFERROR(PEARSON(Summary!$AM$3:$AM$8,Summary!C$3:C$8),0)</f>
        <v>0.38630333620818258</v>
      </c>
      <c r="C38">
        <f ca="1">IFERROR(PEARSON(Summary!$AM$3:$AM$8,Summary!D$3:D$8),0)</f>
        <v>0.38630333620818258</v>
      </c>
      <c r="D38">
        <f ca="1">IFERROR(PEARSON(Summary!$AM$3:$AM$8,Summary!E$3:E$8),0)</f>
        <v>0.37609465542708298</v>
      </c>
      <c r="E38">
        <f ca="1">IFERROR(PEARSON(Summary!$AM$3:$AM$8,Summary!F$3:F$8),0)</f>
        <v>-0.52120412145937678</v>
      </c>
      <c r="F38">
        <f ca="1">IFERROR(PEARSON(Summary!$AM$3:$AM$8,Summary!G$3:G$8),0)</f>
        <v>0.38732516643773063</v>
      </c>
      <c r="G38">
        <f ca="1">IFERROR(PEARSON(Summary!$AM$3:$AM$8,Summary!H$3:H$8),0)</f>
        <v>0.38472267159806306</v>
      </c>
      <c r="H38">
        <f ca="1">IFERROR(PEARSON(Summary!$AM$3:$AM$8,Summary!I$3:I$8),0)</f>
        <v>-0.25682300976162414</v>
      </c>
      <c r="I38">
        <f ca="1">IFERROR(PEARSON(Summary!$AM$3:$AM$8,Summary!J$3:J$8),0)</f>
        <v>0.3870221045774932</v>
      </c>
      <c r="J38">
        <f ca="1">IFERROR(PEARSON(Summary!$AM$3:$AM$8,Summary!K$3:K$8),0)</f>
        <v>0.40411441671627446</v>
      </c>
      <c r="K38">
        <f ca="1">IFERROR(PEARSON(Summary!$AM$3:$AM$8,Summary!L$3:L$8),0)</f>
        <v>-0.32097927908599927</v>
      </c>
      <c r="L38">
        <f ca="1">IFERROR(PEARSON(Summary!$AM$3:$AM$8,Summary!M$3:M$8),0)</f>
        <v>0.53310706379959105</v>
      </c>
      <c r="M38">
        <f ca="1">IFERROR(PEARSON(Summary!$AM$3:$AM$8,Summary!N$3:N$8),0)</f>
        <v>-0.25682300976162437</v>
      </c>
      <c r="N38">
        <f ca="1">IFERROR(PEARSON(Summary!$AM$3:$AM$8,Summary!O$3:O$8),0)</f>
        <v>-0.29613762259637394</v>
      </c>
      <c r="O38">
        <f ca="1">IFERROR(PEARSON(Summary!$AM$3:$AM$8,Summary!P$3:P$8),0)</f>
        <v>-0.29613762259637383</v>
      </c>
      <c r="P38">
        <f ca="1">IFERROR(PEARSON(Summary!$AM$3:$AM$8,Summary!Q$3:Q$8),0)</f>
        <v>0.99145160875196114</v>
      </c>
      <c r="Q38">
        <f ca="1">IFERROR(PEARSON(Summary!$AM$3:$AM$8,Summary!R$3:R$8),0)</f>
        <v>0.3311218273769892</v>
      </c>
      <c r="R38">
        <f ca="1">IFERROR(PEARSON(Summary!$AM$3:$AM$8,Summary!S$3:S$8),0)</f>
        <v>0.56187500355723852</v>
      </c>
      <c r="S38">
        <f ca="1">IFERROR(PEARSON(Summary!$AM$3:$AM$8,Summary!T$3:T$8),0)</f>
        <v>0.30523268999602154</v>
      </c>
      <c r="T38">
        <f ca="1">IFERROR(PEARSON(Summary!$AM$3:$AM$8,Summary!U$3:U$8),0)</f>
        <v>-0.33736452016628715</v>
      </c>
      <c r="U38">
        <f ca="1">IFERROR(PEARSON(Summary!$AM$3:$AM$8,Summary!V$3:V$8),0)</f>
        <v>-0.10772254459545946</v>
      </c>
      <c r="V38">
        <f ca="1">IFERROR(PEARSON(Summary!$AM$3:$AM$8,Summary!W$3:W$8),0)</f>
        <v>0.97070686782662119</v>
      </c>
      <c r="W38">
        <f ca="1">IFERROR(PEARSON(Summary!$AM$3:$AM$8,Summary!X$3:X$8),0)</f>
        <v>-0.59641250106792509</v>
      </c>
      <c r="X38">
        <f ca="1">IFERROR(PEARSON(Summary!$AM$3:$AM$8,Summary!Y$3:Y$8),0)</f>
        <v>-0.80900972727851472</v>
      </c>
      <c r="Y38">
        <f ca="1">IFERROR(PEARSON(Summary!$AM$3:$AM$8,Summary!Z$3:Z$8),0)</f>
        <v>-0.25570643866673376</v>
      </c>
      <c r="Z38">
        <f ca="1">IFERROR(PEARSON(Summary!$AM$3:$AM$8,Summary!AA$3:AA$8),0)</f>
        <v>0</v>
      </c>
      <c r="AA38">
        <f ca="1">IFERROR(PEARSON(Summary!$AM$3:$AM$8,Summary!AB$3:AB$8),0)</f>
        <v>-0.57248008377536252</v>
      </c>
      <c r="AB38">
        <f ca="1">IFERROR(PEARSON(Summary!$AM$3:$AM$8,Summary!AC$3:AC$8),0)</f>
        <v>0</v>
      </c>
      <c r="AC38">
        <f ca="1">IFERROR(PEARSON(Summary!$AM$3:$AM$8,Summary!AD$3:AD$8),0)</f>
        <v>-0.27042869308970213</v>
      </c>
      <c r="AD38">
        <f ca="1">IFERROR(PEARSON(Summary!$AM$3:$AM$8,Summary!AE$3:AE$8),0)</f>
        <v>0.74849235298472594</v>
      </c>
      <c r="AE38">
        <f ca="1">IFERROR(PEARSON(Summary!$AM$3:$AM$8,Summary!AF$3:AF$8),0)</f>
        <v>0</v>
      </c>
      <c r="AF38">
        <f ca="1">IFERROR(PEARSON(Summary!$AM$3:$AM$8,Summary!AG$3:AG$8),0)</f>
        <v>0.92679864756255792</v>
      </c>
      <c r="AG38">
        <f ca="1">IFERROR(PEARSON(Summary!$AM$3:$AM$8,Summary!AH$3:AH$8),0)</f>
        <v>-0.10772254459545944</v>
      </c>
      <c r="AH38">
        <f ca="1">IFERROR(PEARSON(Summary!$AM$3:$AM$8,Summary!AI$3:AI$8),0)</f>
        <v>0.32323014013856094</v>
      </c>
      <c r="AI38">
        <f ca="1">IFERROR(PEARSON(Summary!$AM$3:$AM$8,Summary!AJ$3:AJ$8),0)</f>
        <v>-0.43231913487247436</v>
      </c>
      <c r="AJ38">
        <f ca="1">IFERROR(PEARSON(Summary!$AM$3:$AM$8,Summary!AK$3:AK$8),0)</f>
        <v>0</v>
      </c>
      <c r="AK38">
        <f ca="1">IFERROR(PEARSON(Summary!$AM$3:$AM$8,Summary!AL$3:AL$8),0)</f>
        <v>0.10772254459545944</v>
      </c>
      <c r="AL38">
        <f ca="1">IFERROR(PEARSON(Summary!$AM$3:$AM$8,Summary!AM$3:AM$8),0)</f>
        <v>1</v>
      </c>
      <c r="AM38">
        <f ca="1">IFERROR(PEARSON(Summary!$AM$3:$AM$8,Summary!AN$3:AN$8),0)</f>
        <v>0.28020922338295173</v>
      </c>
      <c r="AN38">
        <f ca="1">IFERROR(PEARSON(Summary!$AM$3:$AM$8,Summary!AO$3:AO$8),0)</f>
        <v>0</v>
      </c>
      <c r="AO38">
        <f ca="1">IFERROR(PEARSON(Summary!$AM$3:$AM$8,Summary!AP$3:AP$8),0)</f>
        <v>0.91498742575347691</v>
      </c>
      <c r="AP38">
        <f ca="1">IFERROR(PEARSON(Summary!$AM$3:$AM$8,Summary!AQ$3:AQ$8),0)</f>
        <v>0</v>
      </c>
      <c r="AQ38">
        <f ca="1">IFERROR(PEARSON(Summary!$AM$3:$AM$8,Summary!AR$3:AR$8),0)</f>
        <v>0.72882719008850005</v>
      </c>
      <c r="AR38">
        <f ca="1">IFERROR(PEARSON(Summary!$AM$3:$AM$8,Summary!AS$3:AS$8),0)</f>
        <v>-0.93420351497647103</v>
      </c>
      <c r="AS38">
        <f ca="1">IFERROR(PEARSON(Summary!$AM$3:$AM$8,Summary!AT$3:AT$8),0)</f>
        <v>0</v>
      </c>
      <c r="AT38">
        <f ca="1">IFERROR(PEARSON(Summary!$AM$3:$AM$8,Summary!AU$3:AU$8),0)</f>
        <v>0.33920318377395187</v>
      </c>
      <c r="AU38">
        <f ca="1">IFERROR(PEARSON(Summary!$AM$3:$AM$8,Summary!AV$3:AV$8),0)</f>
        <v>0.62244486486320771</v>
      </c>
      <c r="AV38">
        <f ca="1">IFERROR(PEARSON(Summary!$AM$3:$AM$8,Summary!AW$3:AW$8),0)</f>
        <v>0.5908377453728394</v>
      </c>
      <c r="AW38">
        <f ca="1">IFERROR(PEARSON(Summary!$AM$3:$AM$8,Summary!AX$3:AX$8),0)</f>
        <v>0.58401163958110769</v>
      </c>
      <c r="AX38">
        <f ca="1">IFERROR(PEARSON(Summary!$AM$3:$AM$8,Summary!AY$3:AY$8),0)</f>
        <v>-0.45048399404317901</v>
      </c>
      <c r="AY38">
        <f ca="1">IFERROR(PEARSON(Summary!$AM$3:$AM$8,Summary!AZ$3:AZ$8),0)</f>
        <v>0.37696914213946864</v>
      </c>
      <c r="AZ38">
        <f ca="1">IFERROR(PEARSON(Summary!$AM$3:$AM$8,Summary!BA$3:BA$8),0)</f>
        <v>0</v>
      </c>
      <c r="BA38">
        <f ca="1">IFERROR(PEARSON(Summary!$AM$3:$AM$8,Summary!BB$3:BB$8),0)</f>
        <v>-0.56481607874912176</v>
      </c>
      <c r="BB38">
        <f ca="1">IFERROR(PEARSON(Summary!$AM$3:$AM$8,Summary!BC$3:BC$8),0)</f>
        <v>0.65427156590002389</v>
      </c>
      <c r="BC38">
        <f ca="1">IFERROR(PEARSON(Summary!$AM$3:$AM$8,Summary!BD$3:BD$8),0)</f>
        <v>0.65873426790811407</v>
      </c>
      <c r="BD38">
        <f ca="1">IFERROR(PEARSON(Summary!$AM$3:$AM$8,Summary!BE$3:BE$8),0)</f>
        <v>-0.92221176398437976</v>
      </c>
      <c r="BE38">
        <f ca="1">IFERROR(PEARSON(Summary!$AM$3:$AM$8,Summary!BF$3:BF$8),0)</f>
        <v>-0.91247693916740824</v>
      </c>
      <c r="BF38">
        <f ca="1">IFERROR(PEARSON(Summary!$AM$3:$AM$8,Summary!BG$3:BG$8),0)</f>
        <v>-0.58742255632998686</v>
      </c>
      <c r="BG38">
        <f ca="1">IFERROR(PEARSON(Summary!$AM$3:$AM$8,Summary!BH$3:BH$8),0)</f>
        <v>-0.36021632969727357</v>
      </c>
      <c r="BH38">
        <f ca="1">IFERROR(PEARSON(Summary!$AM$3:$AM$8,Summary!BI$3:BI$8),0)</f>
        <v>0.9912107447958175</v>
      </c>
      <c r="BI38">
        <f ca="1">IFERROR(PEARSON(Summary!$AM$3:$AM$8,Summary!BJ$3:BJ$8),0)</f>
        <v>0</v>
      </c>
      <c r="BJ38">
        <f ca="1">IFERROR(PEARSON(Summary!$AM$3:$AM$8,Summary!BK$3:BK$8),0)</f>
        <v>0.74542652600566661</v>
      </c>
      <c r="BK38">
        <f ca="1">IFERROR(PEARSON(Summary!$AM$3:$AM$8,Summary!BL$3:BL$8),0)</f>
        <v>-0.41379767130580591</v>
      </c>
      <c r="BL38">
        <f ca="1">IFERROR(PEARSON(Summary!$AM$3:$AM$8,Summary!BM$3:BM$8),0)</f>
        <v>-0.80737268178177291</v>
      </c>
      <c r="BM38">
        <f ca="1">IFERROR(PEARSON(Summary!$AM$3:$AM$8,Summary!BN$3:BN$8),0)</f>
        <v>-0.35300760002696896</v>
      </c>
      <c r="BN38">
        <f ca="1">IFERROR(PEARSON(Summary!$AM$3:$AM$8,Summary!BO$3:BO$8),0)</f>
        <v>-0.45324787088768337</v>
      </c>
      <c r="BO38">
        <f ca="1">IFERROR(PEARSON(Summary!$AM$3:$AM$8,Summary!BP$3:BP$8),0)</f>
        <v>-0.46002708219224259</v>
      </c>
      <c r="BP38">
        <f ca="1">IFERROR(PEARSON(Summary!$AM$3:$AM$8,Summary!BQ$3:BQ$8),0)</f>
        <v>0.65427156590002389</v>
      </c>
      <c r="BQ38">
        <f ca="1">IFERROR(PEARSON(Summary!$AM$3:$AM$8,Summary!BR$3:BR$8),0)</f>
        <v>0.66756942780107864</v>
      </c>
      <c r="BR38">
        <f ca="1">IFERROR(PEARSON(Summary!$AM$3:$AM$8,Summary!BS$3:BS$8),0)</f>
        <v>-0.21354047150900385</v>
      </c>
      <c r="BS38">
        <f ca="1">IFERROR(PEARSON(Summary!$AM$3:$AM$8,Summary!BT$3:BT$8),0)</f>
        <v>-0.20725892411426078</v>
      </c>
      <c r="BT38">
        <f ca="1">IFERROR(PEARSON(Summary!$AM$3:$AM$8,Summary!BU$3:BU$8),0)</f>
        <v>0.37609465542708287</v>
      </c>
      <c r="BU38">
        <f ca="1">IFERROR(PEARSON(Summary!$AM$3:$AM$8,Summary!BV$3:BV$8),0)</f>
        <v>-0.52120412145937645</v>
      </c>
      <c r="BV38">
        <f ca="1">IFERROR(PEARSON(Summary!$AM$3:$AM$8,Summary!BW$3:BW$8),0)</f>
        <v>0</v>
      </c>
      <c r="BW38">
        <f ca="1">IFERROR(PEARSON(Summary!$AM$3:$AM$8,Summary!BX$3:BX$8),0)</f>
        <v>-0.52120412145937678</v>
      </c>
      <c r="BX38">
        <f ca="1">IFERROR(PEARSON(Summary!$AM$3:$AM$8,Summary!BY$3:BY$8),0)</f>
        <v>-0.56762233208119184</v>
      </c>
      <c r="BY38">
        <f ca="1">IFERROR(PEARSON(Summary!$AM$3:$AM$8,Summary!BZ$3:BZ$8),0)</f>
        <v>0.57373036659201337</v>
      </c>
      <c r="BZ38">
        <f ca="1">IFERROR(PEARSON(Summary!$AM$3:$AM$8,Summary!CA$3:CA$8),0)</f>
        <v>9.8397224143686721E-2</v>
      </c>
      <c r="CA38">
        <f ca="1">IFERROR(PEARSON(Summary!$AM$3:$AM$8,Summary!CB$3:CB$8),0)</f>
        <v>0.9359136951259388</v>
      </c>
    </row>
    <row r="39" spans="1:79">
      <c r="A39" s="4" t="s">
        <v>37</v>
      </c>
      <c r="B39">
        <f ca="1">IFERROR(PEARSON(Summary!$AN$3:$AN$8,Summary!C$3:C$8),0)</f>
        <v>0.97538862005445315</v>
      </c>
      <c r="C39">
        <f ca="1">IFERROR(PEARSON(Summary!$AN$3:$AN$8,Summary!D$3:D$8),0)</f>
        <v>0.97538862005445315</v>
      </c>
      <c r="D39">
        <f ca="1">IFERROR(PEARSON(Summary!$AN$3:$AN$8,Summary!E$3:E$8),0)</f>
        <v>0.98794391752712996</v>
      </c>
      <c r="E39">
        <f ca="1">IFERROR(PEARSON(Summary!$AN$3:$AN$8,Summary!F$3:F$8),0)</f>
        <v>-0.30362366555366138</v>
      </c>
      <c r="F39">
        <f ca="1">IFERROR(PEARSON(Summary!$AN$3:$AN$8,Summary!G$3:G$8),0)</f>
        <v>0.97803309764436464</v>
      </c>
      <c r="G39">
        <f ca="1">IFERROR(PEARSON(Summary!$AN$3:$AN$8,Summary!H$3:H$8),0)</f>
        <v>0.98259248945727851</v>
      </c>
      <c r="H39">
        <f ca="1">IFERROR(PEARSON(Summary!$AN$3:$AN$8,Summary!I$3:I$8),0)</f>
        <v>-0.65536603202381039</v>
      </c>
      <c r="I39">
        <f ca="1">IFERROR(PEARSON(Summary!$AN$3:$AN$8,Summary!J$3:J$8),0)</f>
        <v>0.97812956942393947</v>
      </c>
      <c r="J39">
        <f ca="1">IFERROR(PEARSON(Summary!$AN$3:$AN$8,Summary!K$3:K$8),0)</f>
        <v>0.97035850145824876</v>
      </c>
      <c r="K39">
        <f ca="1">IFERROR(PEARSON(Summary!$AN$3:$AN$8,Summary!L$3:L$8),0)</f>
        <v>-0.52807900263667662</v>
      </c>
      <c r="L39">
        <f ca="1">IFERROR(PEARSON(Summary!$AN$3:$AN$8,Summary!M$3:M$8),0)</f>
        <v>0.27890723503537462</v>
      </c>
      <c r="M39">
        <f ca="1">IFERROR(PEARSON(Summary!$AN$3:$AN$8,Summary!N$3:N$8),0)</f>
        <v>-0.65536603202381094</v>
      </c>
      <c r="N39">
        <f ca="1">IFERROR(PEARSON(Summary!$AN$3:$AN$8,Summary!O$3:O$8),0)</f>
        <v>-0.42552015999376902</v>
      </c>
      <c r="O39">
        <f ca="1">IFERROR(PEARSON(Summary!$AN$3:$AN$8,Summary!P$3:P$8),0)</f>
        <v>-0.42552015999376896</v>
      </c>
      <c r="P39">
        <f ca="1">IFERROR(PEARSON(Summary!$AN$3:$AN$8,Summary!Q$3:Q$8),0)</f>
        <v>0.39004237192191571</v>
      </c>
      <c r="Q39">
        <f ca="1">IFERROR(PEARSON(Summary!$AN$3:$AN$8,Summary!R$3:R$8),0)</f>
        <v>0.93585095486586145</v>
      </c>
      <c r="R39">
        <f ca="1">IFERROR(PEARSON(Summary!$AN$3:$AN$8,Summary!S$3:S$8),0)</f>
        <v>0.81192788927709503</v>
      </c>
      <c r="S39">
        <f ca="1">IFERROR(PEARSON(Summary!$AN$3:$AN$8,Summary!T$3:T$8),0)</f>
        <v>0.98977009717302211</v>
      </c>
      <c r="T39">
        <f ca="1">IFERROR(PEARSON(Summary!$AN$3:$AN$8,Summary!U$3:U$8),0)</f>
        <v>-0.90026862390212004</v>
      </c>
      <c r="U39">
        <f ca="1">IFERROR(PEARSON(Summary!$AN$3:$AN$8,Summary!V$3:V$8),0)</f>
        <v>-0.80156123161616966</v>
      </c>
      <c r="V39">
        <f ca="1">IFERROR(PEARSON(Summary!$AN$3:$AN$8,Summary!W$3:W$8),0)</f>
        <v>0.19984412706689028</v>
      </c>
      <c r="W39">
        <f ca="1">IFERROR(PEARSON(Summary!$AN$3:$AN$8,Summary!X$3:X$8),0)</f>
        <v>-0.90100464453057505</v>
      </c>
      <c r="X39">
        <f ca="1">IFERROR(PEARSON(Summary!$AN$3:$AN$8,Summary!Y$3:Y$8),0)</f>
        <v>0.15295593972082372</v>
      </c>
      <c r="Y39">
        <f ca="1">IFERROR(PEARSON(Summary!$AN$3:$AN$8,Summary!Z$3:Z$8),0)</f>
        <v>-0.99328243236264901</v>
      </c>
      <c r="Z39">
        <f ca="1">IFERROR(PEARSON(Summary!$AN$3:$AN$8,Summary!AA$3:AA$8),0)</f>
        <v>0</v>
      </c>
      <c r="AA39">
        <f ca="1">IFERROR(PEARSON(Summary!$AN$3:$AN$8,Summary!AB$3:AB$8),0)</f>
        <v>-0.41026660783837288</v>
      </c>
      <c r="AB39">
        <f ca="1">IFERROR(PEARSON(Summary!$AN$3:$AN$8,Summary!AC$3:AC$8),0)</f>
        <v>0</v>
      </c>
      <c r="AC39">
        <f ca="1">IFERROR(PEARSON(Summary!$AN$3:$AN$8,Summary!AD$3:AD$8),0)</f>
        <v>-0.99883018473120044</v>
      </c>
      <c r="AD39">
        <f ca="1">IFERROR(PEARSON(Summary!$AN$3:$AN$8,Summary!AE$3:AE$8),0)</f>
        <v>1.1717830921790962E-2</v>
      </c>
      <c r="AE39">
        <f ca="1">IFERROR(PEARSON(Summary!$AN$3:$AN$8,Summary!AF$3:AF$8),0)</f>
        <v>0</v>
      </c>
      <c r="AF39">
        <f ca="1">IFERROR(PEARSON(Summary!$AN$3:$AN$8,Summary!AG$3:AG$8),0)</f>
        <v>0.61646290620004685</v>
      </c>
      <c r="AG39">
        <f ca="1">IFERROR(PEARSON(Summary!$AN$3:$AN$8,Summary!AH$3:AH$8),0)</f>
        <v>-0.80156123161616977</v>
      </c>
      <c r="AH39">
        <f ca="1">IFERROR(PEARSON(Summary!$AN$3:$AN$8,Summary!AI$3:AI$8),0)</f>
        <v>0.96127892289478367</v>
      </c>
      <c r="AI39">
        <f ca="1">IFERROR(PEARSON(Summary!$AN$3:$AN$8,Summary!AJ$3:AJ$8),0)</f>
        <v>0.22367245930712157</v>
      </c>
      <c r="AJ39">
        <f ca="1">IFERROR(PEARSON(Summary!$AN$3:$AN$8,Summary!AK$3:AK$8),0)</f>
        <v>0</v>
      </c>
      <c r="AK39">
        <f ca="1">IFERROR(PEARSON(Summary!$AN$3:$AN$8,Summary!AL$3:AL$8),0)</f>
        <v>0.80156123161616977</v>
      </c>
      <c r="AL39">
        <f ca="1">IFERROR(PEARSON(Summary!$AN$3:$AN$8,Summary!AM$3:AM$8),0)</f>
        <v>0.28020922338295173</v>
      </c>
      <c r="AM39">
        <f ca="1">IFERROR(PEARSON(Summary!$AN$3:$AN$8,Summary!AN$3:AN$8),0)</f>
        <v>1</v>
      </c>
      <c r="AN39">
        <f ca="1">IFERROR(PEARSON(Summary!$AN$3:$AN$8,Summary!AO$3:AO$8),0)</f>
        <v>0</v>
      </c>
      <c r="AO39">
        <f ca="1">IFERROR(PEARSON(Summary!$AN$3:$AN$8,Summary!AP$3:AP$8),0)</f>
        <v>0.30700795284064142</v>
      </c>
      <c r="AP39">
        <f ca="1">IFERROR(PEARSON(Summary!$AN$3:$AN$8,Summary!AQ$3:AQ$8),0)</f>
        <v>0</v>
      </c>
      <c r="AQ39">
        <f ca="1">IFERROR(PEARSON(Summary!$AN$3:$AN$8,Summary!AR$3:AR$8),0)</f>
        <v>0.51006970656261874</v>
      </c>
      <c r="AR39">
        <f ca="1">IFERROR(PEARSON(Summary!$AN$3:$AN$8,Summary!AS$3:AS$8),0)</f>
        <v>2.7062667576688137E-2</v>
      </c>
      <c r="AS39">
        <f ca="1">IFERROR(PEARSON(Summary!$AN$3:$AN$8,Summary!AT$3:AT$8),0)</f>
        <v>0</v>
      </c>
      <c r="AT39">
        <f ca="1">IFERROR(PEARSON(Summary!$AN$3:$AN$8,Summary!AU$3:AU$8),0)</f>
        <v>0.88272988145361575</v>
      </c>
      <c r="AU39">
        <f ca="1">IFERROR(PEARSON(Summary!$AN$3:$AN$8,Summary!AV$3:AV$8),0)</f>
        <v>0.49789255258405213</v>
      </c>
      <c r="AV39">
        <f ca="1">IFERROR(PEARSON(Summary!$AN$3:$AN$8,Summary!AW$3:AW$8),0)</f>
        <v>0.43874084090221954</v>
      </c>
      <c r="AW39">
        <f ca="1">IFERROR(PEARSON(Summary!$AN$3:$AN$8,Summary!AX$3:AX$8),0)</f>
        <v>0.34135671474383622</v>
      </c>
      <c r="AX39">
        <f ca="1">IFERROR(PEARSON(Summary!$AN$3:$AN$8,Summary!AY$3:AY$8),0)</f>
        <v>0.16246541195297501</v>
      </c>
      <c r="AY39">
        <f ca="1">IFERROR(PEARSON(Summary!$AN$3:$AN$8,Summary!AZ$3:AZ$8),0)</f>
        <v>0.75449522510479961</v>
      </c>
      <c r="AZ39">
        <f ca="1">IFERROR(PEARSON(Summary!$AN$3:$AN$8,Summary!BA$3:BA$8),0)</f>
        <v>0</v>
      </c>
      <c r="BA39">
        <f ca="1">IFERROR(PEARSON(Summary!$AN$3:$AN$8,Summary!BB$3:BB$8),0)</f>
        <v>-0.86676308862812956</v>
      </c>
      <c r="BB39">
        <f ca="1">IFERROR(PEARSON(Summary!$AN$3:$AN$8,Summary!BC$3:BC$8),0)</f>
        <v>-0.48504650898705454</v>
      </c>
      <c r="BC39">
        <f ca="1">IFERROR(PEARSON(Summary!$AN$3:$AN$8,Summary!BD$3:BD$8),0)</f>
        <v>-0.50874284041179929</v>
      </c>
      <c r="BD39">
        <f ca="1">IFERROR(PEARSON(Summary!$AN$3:$AN$8,Summary!BE$3:BE$8),0)</f>
        <v>-0.10337877248729313</v>
      </c>
      <c r="BE39">
        <f ca="1">IFERROR(PEARSON(Summary!$AN$3:$AN$8,Summary!BF$3:BF$8),0)</f>
        <v>-7.3023650112617799E-2</v>
      </c>
      <c r="BF39">
        <f ca="1">IFERROR(PEARSON(Summary!$AN$3:$AN$8,Summary!BG$3:BG$8),0)</f>
        <v>-0.7227281861496534</v>
      </c>
      <c r="BG39">
        <f ca="1">IFERROR(PEARSON(Summary!$AN$3:$AN$8,Summary!BH$3:BH$8),0)</f>
        <v>-0.55764070489006601</v>
      </c>
      <c r="BH39">
        <f ca="1">IFERROR(PEARSON(Summary!$AN$3:$AN$8,Summary!BI$3:BI$8),0)</f>
        <v>-0.98321298210887298</v>
      </c>
      <c r="BI39">
        <f ca="1">IFERROR(PEARSON(Summary!$AN$3:$AN$8,Summary!BJ$3:BJ$8),0)</f>
        <v>0</v>
      </c>
      <c r="BJ39">
        <f ca="1">IFERROR(PEARSON(Summary!$AN$3:$AN$8,Summary!BK$3:BK$8),0)</f>
        <v>0.51138024599730136</v>
      </c>
      <c r="BK39">
        <f ca="1">IFERROR(PEARSON(Summary!$AN$3:$AN$8,Summary!BL$3:BL$8),0)</f>
        <v>0.30677034790248475</v>
      </c>
      <c r="BL39">
        <f ca="1">IFERROR(PEARSON(Summary!$AN$3:$AN$8,Summary!BM$3:BM$8),0)</f>
        <v>0.19949881260364016</v>
      </c>
      <c r="BM39">
        <f ca="1">IFERROR(PEARSON(Summary!$AN$3:$AN$8,Summary!BN$3:BN$8),0)</f>
        <v>-0.54081043465170886</v>
      </c>
      <c r="BN39">
        <f ca="1">IFERROR(PEARSON(Summary!$AN$3:$AN$8,Summary!BO$3:BO$8),0)</f>
        <v>0.22937190164893237</v>
      </c>
      <c r="BO39">
        <f ca="1">IFERROR(PEARSON(Summary!$AN$3:$AN$8,Summary!BP$3:BP$8),0)</f>
        <v>0.68853539547539766</v>
      </c>
      <c r="BP39">
        <f ca="1">IFERROR(PEARSON(Summary!$AN$3:$AN$8,Summary!BQ$3:BQ$8),0)</f>
        <v>-0.48504650898705454</v>
      </c>
      <c r="BQ39">
        <f ca="1">IFERROR(PEARSON(Summary!$AN$3:$AN$8,Summary!BR$3:BR$8),0)</f>
        <v>-0.50917072176201905</v>
      </c>
      <c r="BR39">
        <f ca="1">IFERROR(PEARSON(Summary!$AN$3:$AN$8,Summary!BS$3:BS$8),0)</f>
        <v>-0.76649128880738038</v>
      </c>
      <c r="BS39">
        <f ca="1">IFERROR(PEARSON(Summary!$AN$3:$AN$8,Summary!BT$3:BT$8),0)</f>
        <v>-0.77297911174699252</v>
      </c>
      <c r="BT39">
        <f ca="1">IFERROR(PEARSON(Summary!$AN$3:$AN$8,Summary!BU$3:BU$8),0)</f>
        <v>0.98794391752712984</v>
      </c>
      <c r="BU39">
        <f ca="1">IFERROR(PEARSON(Summary!$AN$3:$AN$8,Summary!BV$3:BV$8),0)</f>
        <v>-0.30362366555366155</v>
      </c>
      <c r="BV39">
        <f ca="1">IFERROR(PEARSON(Summary!$AN$3:$AN$8,Summary!BW$3:BW$8),0)</f>
        <v>0</v>
      </c>
      <c r="BW39">
        <f ca="1">IFERROR(PEARSON(Summary!$AN$3:$AN$8,Summary!BX$3:BX$8),0)</f>
        <v>-0.30362366555366138</v>
      </c>
      <c r="BX39">
        <f ca="1">IFERROR(PEARSON(Summary!$AN$3:$AN$8,Summary!BY$3:BY$8),0)</f>
        <v>-0.93051491991164181</v>
      </c>
      <c r="BY39">
        <f ca="1">IFERROR(PEARSON(Summary!$AN$3:$AN$8,Summary!BZ$3:BZ$8),0)</f>
        <v>0.32585661345657713</v>
      </c>
      <c r="BZ39">
        <f ca="1">IFERROR(PEARSON(Summary!$AN$3:$AN$8,Summary!CA$3:CA$8),0)</f>
        <v>0.91867932169249444</v>
      </c>
      <c r="CA39">
        <f ca="1">IFERROR(PEARSON(Summary!$AN$3:$AN$8,Summary!CB$3:CB$8),0)</f>
        <v>0.22957393294769238</v>
      </c>
    </row>
    <row r="40" spans="1:79">
      <c r="A40" s="4" t="s">
        <v>38</v>
      </c>
      <c r="B40">
        <f ca="1">IFERROR(PEARSON(Summary!$AO$3:$AO$8,Summary!C$3:C$8),0)</f>
        <v>0</v>
      </c>
      <c r="C40">
        <f ca="1">IFERROR(PEARSON(Summary!$AO$3:$AO$8,Summary!D$3:D$8),0)</f>
        <v>0</v>
      </c>
      <c r="D40">
        <f ca="1">IFERROR(PEARSON(Summary!$AO$3:$AO$8,Summary!E$3:E$8),0)</f>
        <v>0</v>
      </c>
      <c r="E40">
        <f ca="1">IFERROR(PEARSON(Summary!$AO$3:$AO$8,Summary!F$3:F$8),0)</f>
        <v>0</v>
      </c>
      <c r="F40">
        <f ca="1">IFERROR(PEARSON(Summary!$AO$3:$AO$8,Summary!G$3:G$8),0)</f>
        <v>0</v>
      </c>
      <c r="G40">
        <f ca="1">IFERROR(PEARSON(Summary!$AO$3:$AO$8,Summary!H$3:H$8),0)</f>
        <v>0</v>
      </c>
      <c r="H40">
        <f ca="1">IFERROR(PEARSON(Summary!$AO$3:$AO$8,Summary!I$3:I$8),0)</f>
        <v>0</v>
      </c>
      <c r="I40">
        <f ca="1">IFERROR(PEARSON(Summary!$AO$3:$AO$8,Summary!J$3:J$8),0)</f>
        <v>0</v>
      </c>
      <c r="J40">
        <f ca="1">IFERROR(PEARSON(Summary!$AO$3:$AO$8,Summary!K$3:K$8),0)</f>
        <v>0</v>
      </c>
      <c r="K40">
        <f ca="1">IFERROR(PEARSON(Summary!$AO$3:$AO$8,Summary!L$3:L$8),0)</f>
        <v>0</v>
      </c>
      <c r="L40">
        <f ca="1">IFERROR(PEARSON(Summary!$AO$3:$AO$8,Summary!M$3:M$8),0)</f>
        <v>0</v>
      </c>
      <c r="M40">
        <f ca="1">IFERROR(PEARSON(Summary!$AO$3:$AO$8,Summary!N$3:N$8),0)</f>
        <v>0</v>
      </c>
      <c r="N40">
        <f ca="1">IFERROR(PEARSON(Summary!$AO$3:$AO$8,Summary!O$3:O$8),0)</f>
        <v>0</v>
      </c>
      <c r="O40">
        <f ca="1">IFERROR(PEARSON(Summary!$AO$3:$AO$8,Summary!P$3:P$8),0)</f>
        <v>0</v>
      </c>
      <c r="P40">
        <f ca="1">IFERROR(PEARSON(Summary!$AO$3:$AO$8,Summary!Q$3:Q$8),0)</f>
        <v>0</v>
      </c>
      <c r="Q40">
        <f ca="1">IFERROR(PEARSON(Summary!$AO$3:$AO$8,Summary!R$3:R$8),0)</f>
        <v>0</v>
      </c>
      <c r="R40">
        <f ca="1">IFERROR(PEARSON(Summary!$AO$3:$AO$8,Summary!S$3:S$8),0)</f>
        <v>0</v>
      </c>
      <c r="S40">
        <f ca="1">IFERROR(PEARSON(Summary!$AO$3:$AO$8,Summary!T$3:T$8),0)</f>
        <v>0</v>
      </c>
      <c r="T40">
        <f ca="1">IFERROR(PEARSON(Summary!$AO$3:$AO$8,Summary!U$3:U$8),0)</f>
        <v>0</v>
      </c>
      <c r="U40">
        <f ca="1">IFERROR(PEARSON(Summary!$AO$3:$AO$8,Summary!V$3:V$8),0)</f>
        <v>0</v>
      </c>
      <c r="V40">
        <f ca="1">IFERROR(PEARSON(Summary!$AO$3:$AO$8,Summary!W$3:W$8),0)</f>
        <v>0</v>
      </c>
      <c r="W40">
        <f ca="1">IFERROR(PEARSON(Summary!$AO$3:$AO$8,Summary!X$3:X$8),0)</f>
        <v>0</v>
      </c>
      <c r="X40">
        <f ca="1">IFERROR(PEARSON(Summary!$AO$3:$AO$8,Summary!Y$3:Y$8),0)</f>
        <v>0</v>
      </c>
      <c r="Y40">
        <f ca="1">IFERROR(PEARSON(Summary!$AO$3:$AO$8,Summary!Z$3:Z$8),0)</f>
        <v>0</v>
      </c>
      <c r="Z40">
        <f ca="1">IFERROR(PEARSON(Summary!$AO$3:$AO$8,Summary!AA$3:AA$8),0)</f>
        <v>0</v>
      </c>
      <c r="AA40">
        <f ca="1">IFERROR(PEARSON(Summary!$AO$3:$AO$8,Summary!AB$3:AB$8),0)</f>
        <v>0</v>
      </c>
      <c r="AB40">
        <f ca="1">IFERROR(PEARSON(Summary!$AO$3:$AO$8,Summary!AC$3:AC$8),0)</f>
        <v>0</v>
      </c>
      <c r="AC40">
        <f ca="1">IFERROR(PEARSON(Summary!$AO$3:$AO$8,Summary!AD$3:AD$8),0)</f>
        <v>0</v>
      </c>
      <c r="AD40">
        <f ca="1">IFERROR(PEARSON(Summary!$AO$3:$AO$8,Summary!AE$3:AE$8),0)</f>
        <v>0</v>
      </c>
      <c r="AE40">
        <f ca="1">IFERROR(PEARSON(Summary!$AO$3:$AO$8,Summary!AF$3:AF$8),0)</f>
        <v>0</v>
      </c>
      <c r="AF40">
        <f ca="1">IFERROR(PEARSON(Summary!$AO$3:$AO$8,Summary!AG$3:AG$8),0)</f>
        <v>0</v>
      </c>
      <c r="AG40">
        <f ca="1">IFERROR(PEARSON(Summary!$AO$3:$AO$8,Summary!AH$3:AH$8),0)</f>
        <v>0</v>
      </c>
      <c r="AH40">
        <f ca="1">IFERROR(PEARSON(Summary!$AO$3:$AO$8,Summary!AI$3:AI$8),0)</f>
        <v>0</v>
      </c>
      <c r="AI40">
        <f ca="1">IFERROR(PEARSON(Summary!$AO$3:$AO$8,Summary!AJ$3:AJ$8),0)</f>
        <v>0</v>
      </c>
      <c r="AJ40">
        <f ca="1">IFERROR(PEARSON(Summary!$AO$3:$AO$8,Summary!AK$3:AK$8),0)</f>
        <v>0</v>
      </c>
      <c r="AK40">
        <f ca="1">IFERROR(PEARSON(Summary!$AO$3:$AO$8,Summary!AL$3:AL$8),0)</f>
        <v>0</v>
      </c>
      <c r="AL40">
        <f ca="1">IFERROR(PEARSON(Summary!$AO$3:$AO$8,Summary!AM$3:AM$8),0)</f>
        <v>0</v>
      </c>
      <c r="AM40">
        <f ca="1">IFERROR(PEARSON(Summary!$AO$3:$AO$8,Summary!AN$3:AN$8),0)</f>
        <v>0</v>
      </c>
      <c r="AN40">
        <f ca="1">IFERROR(PEARSON(Summary!$AO$3:$AO$8,Summary!AO$3:AO$8),0)</f>
        <v>0</v>
      </c>
      <c r="AO40">
        <f ca="1">IFERROR(PEARSON(Summary!$AO$3:$AO$8,Summary!AP$3:AP$8),0)</f>
        <v>0</v>
      </c>
      <c r="AP40">
        <f ca="1">IFERROR(PEARSON(Summary!$AO$3:$AO$8,Summary!AQ$3:AQ$8),0)</f>
        <v>0</v>
      </c>
      <c r="AQ40">
        <f ca="1">IFERROR(PEARSON(Summary!$AO$3:$AO$8,Summary!AR$3:AR$8),0)</f>
        <v>0</v>
      </c>
      <c r="AR40">
        <f ca="1">IFERROR(PEARSON(Summary!$AO$3:$AO$8,Summary!AS$3:AS$8),0)</f>
        <v>0</v>
      </c>
      <c r="AS40">
        <f ca="1">IFERROR(PEARSON(Summary!$AO$3:$AO$8,Summary!AT$3:AT$8),0)</f>
        <v>0</v>
      </c>
      <c r="AT40">
        <f ca="1">IFERROR(PEARSON(Summary!$AO$3:$AO$8,Summary!AU$3:AU$8),0)</f>
        <v>0</v>
      </c>
      <c r="AU40">
        <f ca="1">IFERROR(PEARSON(Summary!$AO$3:$AO$8,Summary!AV$3:AV$8),0)</f>
        <v>0</v>
      </c>
      <c r="AV40">
        <f ca="1">IFERROR(PEARSON(Summary!$AO$3:$AO$8,Summary!AW$3:AW$8),0)</f>
        <v>0</v>
      </c>
      <c r="AW40">
        <f ca="1">IFERROR(PEARSON(Summary!$AO$3:$AO$8,Summary!AX$3:AX$8),0)</f>
        <v>0</v>
      </c>
      <c r="AX40">
        <f ca="1">IFERROR(PEARSON(Summary!$AO$3:$AO$8,Summary!AY$3:AY$8),0)</f>
        <v>0</v>
      </c>
      <c r="AY40">
        <f ca="1">IFERROR(PEARSON(Summary!$AO$3:$AO$8,Summary!AZ$3:AZ$8),0)</f>
        <v>0</v>
      </c>
      <c r="AZ40">
        <f ca="1">IFERROR(PEARSON(Summary!$AO$3:$AO$8,Summary!BA$3:BA$8),0)</f>
        <v>0</v>
      </c>
      <c r="BA40">
        <f ca="1">IFERROR(PEARSON(Summary!$AO$3:$AO$8,Summary!BB$3:BB$8),0)</f>
        <v>0</v>
      </c>
      <c r="BB40">
        <f ca="1">IFERROR(PEARSON(Summary!$AO$3:$AO$8,Summary!BC$3:BC$8),0)</f>
        <v>0</v>
      </c>
      <c r="BC40">
        <f ca="1">IFERROR(PEARSON(Summary!$AO$3:$AO$8,Summary!BD$3:BD$8),0)</f>
        <v>0</v>
      </c>
      <c r="BD40">
        <f ca="1">IFERROR(PEARSON(Summary!$AO$3:$AO$8,Summary!BE$3:BE$8),0)</f>
        <v>0</v>
      </c>
      <c r="BE40">
        <f ca="1">IFERROR(PEARSON(Summary!$AO$3:$AO$8,Summary!BF$3:BF$8),0)</f>
        <v>0</v>
      </c>
      <c r="BF40">
        <f ca="1">IFERROR(PEARSON(Summary!$AO$3:$AO$8,Summary!BG$3:BG$8),0)</f>
        <v>0</v>
      </c>
      <c r="BG40">
        <f ca="1">IFERROR(PEARSON(Summary!$AO$3:$AO$8,Summary!BH$3:BH$8),0)</f>
        <v>0</v>
      </c>
      <c r="BH40">
        <f ca="1">IFERROR(PEARSON(Summary!$AO$3:$AO$8,Summary!BI$3:BI$8),0)</f>
        <v>0</v>
      </c>
      <c r="BI40">
        <f ca="1">IFERROR(PEARSON(Summary!$AO$3:$AO$8,Summary!BJ$3:BJ$8),0)</f>
        <v>0</v>
      </c>
      <c r="BJ40">
        <f ca="1">IFERROR(PEARSON(Summary!$AO$3:$AO$8,Summary!BK$3:BK$8),0)</f>
        <v>0</v>
      </c>
      <c r="BK40">
        <f ca="1">IFERROR(PEARSON(Summary!$AO$3:$AO$8,Summary!BL$3:BL$8),0)</f>
        <v>0</v>
      </c>
      <c r="BL40">
        <f ca="1">IFERROR(PEARSON(Summary!$AO$3:$AO$8,Summary!BM$3:BM$8),0)</f>
        <v>0</v>
      </c>
      <c r="BM40">
        <f ca="1">IFERROR(PEARSON(Summary!$AO$3:$AO$8,Summary!BN$3:BN$8),0)</f>
        <v>0</v>
      </c>
      <c r="BN40">
        <f ca="1">IFERROR(PEARSON(Summary!$AO$3:$AO$8,Summary!BO$3:BO$8),0)</f>
        <v>0</v>
      </c>
      <c r="BO40">
        <f ca="1">IFERROR(PEARSON(Summary!$AO$3:$AO$8,Summary!BP$3:BP$8),0)</f>
        <v>0</v>
      </c>
      <c r="BP40">
        <f ca="1">IFERROR(PEARSON(Summary!$AO$3:$AO$8,Summary!BQ$3:BQ$8),0)</f>
        <v>0</v>
      </c>
      <c r="BQ40">
        <f ca="1">IFERROR(PEARSON(Summary!$AO$3:$AO$8,Summary!BR$3:BR$8),0)</f>
        <v>0</v>
      </c>
      <c r="BR40">
        <f ca="1">IFERROR(PEARSON(Summary!$AO$3:$AO$8,Summary!BS$3:BS$8),0)</f>
        <v>0</v>
      </c>
      <c r="BS40">
        <f ca="1">IFERROR(PEARSON(Summary!$AO$3:$AO$8,Summary!BT$3:BT$8),0)</f>
        <v>0</v>
      </c>
      <c r="BT40">
        <f ca="1">IFERROR(PEARSON(Summary!$AO$3:$AO$8,Summary!BU$3:BU$8),0)</f>
        <v>0</v>
      </c>
      <c r="BU40">
        <f ca="1">IFERROR(PEARSON(Summary!$AO$3:$AO$8,Summary!BV$3:BV$8),0)</f>
        <v>0</v>
      </c>
      <c r="BV40">
        <f ca="1">IFERROR(PEARSON(Summary!$AO$3:$AO$8,Summary!BW$3:BW$8),0)</f>
        <v>0</v>
      </c>
      <c r="BW40">
        <f ca="1">IFERROR(PEARSON(Summary!$AO$3:$AO$8,Summary!BX$3:BX$8),0)</f>
        <v>0</v>
      </c>
      <c r="BX40">
        <f ca="1">IFERROR(PEARSON(Summary!$AO$3:$AO$8,Summary!BY$3:BY$8),0)</f>
        <v>0</v>
      </c>
      <c r="BY40">
        <f ca="1">IFERROR(PEARSON(Summary!$AO$3:$AO$8,Summary!BZ$3:BZ$8),0)</f>
        <v>0</v>
      </c>
      <c r="BZ40">
        <f ca="1">IFERROR(PEARSON(Summary!$AO$3:$AO$8,Summary!CA$3:CA$8),0)</f>
        <v>0</v>
      </c>
      <c r="CA40">
        <f ca="1">IFERROR(PEARSON(Summary!$AO$3:$AO$8,Summary!CB$3:CB$8),0)</f>
        <v>0</v>
      </c>
    </row>
    <row r="41" spans="1:79">
      <c r="A41" s="4" t="s">
        <v>13</v>
      </c>
      <c r="B41">
        <f ca="1">IFERROR(PEARSON(Summary!$AP$3:$AP$8,Summary!C$3:C$8),0)</f>
        <v>0.39866159453771011</v>
      </c>
      <c r="C41">
        <f ca="1">IFERROR(PEARSON(Summary!$AP$3:$AP$8,Summary!D$3:D$8),0)</f>
        <v>0.39866159453771011</v>
      </c>
      <c r="D41">
        <f ca="1">IFERROR(PEARSON(Summary!$AP$3:$AP$8,Summary!E$3:E$8),0)</f>
        <v>0.39664393649914226</v>
      </c>
      <c r="E41">
        <f ca="1">IFERROR(PEARSON(Summary!$AP$3:$AP$8,Summary!F$3:F$8),0)</f>
        <v>-0.19347693936450175</v>
      </c>
      <c r="F41">
        <f ca="1">IFERROR(PEARSON(Summary!$AP$3:$AP$8,Summary!G$3:G$8),0)</f>
        <v>0.4004630501704029</v>
      </c>
      <c r="G41">
        <f ca="1">IFERROR(PEARSON(Summary!$AP$3:$AP$8,Summary!H$3:H$8),0)</f>
        <v>0.40057627925576356</v>
      </c>
      <c r="H41">
        <f ca="1">IFERROR(PEARSON(Summary!$AP$3:$AP$8,Summary!I$3:I$8),0)</f>
        <v>-0.55891981020638326</v>
      </c>
      <c r="I41">
        <f ca="1">IFERROR(PEARSON(Summary!$AP$3:$AP$8,Summary!J$3:J$8),0)</f>
        <v>0.40024705810457811</v>
      </c>
      <c r="J41">
        <f ca="1">IFERROR(PEARSON(Summary!$AP$3:$AP$8,Summary!K$3:K$8),0)</f>
        <v>0.41227308618947428</v>
      </c>
      <c r="K41">
        <f ca="1">IFERROR(PEARSON(Summary!$AP$3:$AP$8,Summary!L$3:L$8),0)</f>
        <v>-0.62656739939753292</v>
      </c>
      <c r="L41">
        <f ca="1">IFERROR(PEARSON(Summary!$AP$3:$AP$8,Summary!M$3:M$8),0)</f>
        <v>0.20676572550575137</v>
      </c>
      <c r="M41">
        <f ca="1">IFERROR(PEARSON(Summary!$AP$3:$AP$8,Summary!N$3:N$8),0)</f>
        <v>-0.55891981020638326</v>
      </c>
      <c r="N41">
        <f ca="1">IFERROR(PEARSON(Summary!$AP$3:$AP$8,Summary!O$3:O$8),0)</f>
        <v>-0.27820292695476773</v>
      </c>
      <c r="O41">
        <f ca="1">IFERROR(PEARSON(Summary!$AP$3:$AP$8,Summary!P$3:P$8),0)</f>
        <v>-0.27820292695476773</v>
      </c>
      <c r="P41">
        <f ca="1">IFERROR(PEARSON(Summary!$AP$3:$AP$8,Summary!Q$3:Q$8),0)</f>
        <v>0.91408765997280839</v>
      </c>
      <c r="Q41">
        <f ca="1">IFERROR(PEARSON(Summary!$AP$3:$AP$8,Summary!R$3:R$8),0)</f>
        <v>0.34477689943886153</v>
      </c>
      <c r="R41">
        <f ca="1">IFERROR(PEARSON(Summary!$AP$3:$AP$8,Summary!S$3:S$8),0)</f>
        <v>0.73485564233880507</v>
      </c>
      <c r="S41">
        <f ca="1">IFERROR(PEARSON(Summary!$AP$3:$AP$8,Summary!T$3:T$8),0)</f>
        <v>0.32713191637561523</v>
      </c>
      <c r="T41">
        <f ca="1">IFERROR(PEARSON(Summary!$AP$3:$AP$8,Summary!U$3:U$8),0)</f>
        <v>-0.34737718875671103</v>
      </c>
      <c r="U41">
        <f ca="1">IFERROR(PEARSON(Summary!$AP$3:$AP$8,Summary!V$3:V$8),0)</f>
        <v>-0.14858746585778998</v>
      </c>
      <c r="V41">
        <f ca="1">IFERROR(PEARSON(Summary!$AP$3:$AP$8,Summary!W$3:W$8),0)</f>
        <v>0.8872024509548776</v>
      </c>
      <c r="W41">
        <f ca="1">IFERROR(PEARSON(Summary!$AP$3:$AP$8,Summary!X$3:X$8),0)</f>
        <v>-0.6420656908189154</v>
      </c>
      <c r="X41">
        <f ca="1">IFERROR(PEARSON(Summary!$AP$3:$AP$8,Summary!Y$3:Y$8),0)</f>
        <v>-0.88886824364814254</v>
      </c>
      <c r="Y41">
        <f ca="1">IFERROR(PEARSON(Summary!$AP$3:$AP$8,Summary!Z$3:Z$8),0)</f>
        <v>-0.28607658822535625</v>
      </c>
      <c r="Z41">
        <f ca="1">IFERROR(PEARSON(Summary!$AP$3:$AP$8,Summary!AA$3:AA$8),0)</f>
        <v>0</v>
      </c>
      <c r="AA41">
        <f ca="1">IFERROR(PEARSON(Summary!$AP$3:$AP$8,Summary!AB$3:AB$8),0)</f>
        <v>-0.83430022670442194</v>
      </c>
      <c r="AB41">
        <f ca="1">IFERROR(PEARSON(Summary!$AP$3:$AP$8,Summary!AC$3:AC$8),0)</f>
        <v>0</v>
      </c>
      <c r="AC41">
        <f ca="1">IFERROR(PEARSON(Summary!$AP$3:$AP$8,Summary!AD$3:AD$8),0)</f>
        <v>-0.29876374219600371</v>
      </c>
      <c r="AD41">
        <f ca="1">IFERROR(PEARSON(Summary!$AP$3:$AP$8,Summary!AE$3:AE$8),0)</f>
        <v>0.58226484746244966</v>
      </c>
      <c r="AE41">
        <f ca="1">IFERROR(PEARSON(Summary!$AP$3:$AP$8,Summary!AF$3:AF$8),0)</f>
        <v>0</v>
      </c>
      <c r="AF41">
        <f ca="1">IFERROR(PEARSON(Summary!$AP$3:$AP$8,Summary!AG$3:AG$8),0)</f>
        <v>0.86690166706251681</v>
      </c>
      <c r="AG41">
        <f ca="1">IFERROR(PEARSON(Summary!$AP$3:$AP$8,Summary!AH$3:AH$8),0)</f>
        <v>-0.14858746585778998</v>
      </c>
      <c r="AH41">
        <f ca="1">IFERROR(PEARSON(Summary!$AP$3:$AP$8,Summary!AI$3:AI$8),0)</f>
        <v>0.34005708522988709</v>
      </c>
      <c r="AI41">
        <f ca="1">IFERROR(PEARSON(Summary!$AP$3:$AP$8,Summary!AJ$3:AJ$8),0)</f>
        <v>-0.69463893197087123</v>
      </c>
      <c r="AJ41">
        <f ca="1">IFERROR(PEARSON(Summary!$AP$3:$AP$8,Summary!AK$3:AK$8),0)</f>
        <v>0</v>
      </c>
      <c r="AK41">
        <f ca="1">IFERROR(PEARSON(Summary!$AP$3:$AP$8,Summary!AL$3:AL$8),0)</f>
        <v>0.14858746585778995</v>
      </c>
      <c r="AL41">
        <f ca="1">IFERROR(PEARSON(Summary!$AP$3:$AP$8,Summary!AM$3:AM$8),0)</f>
        <v>0.91498742575347691</v>
      </c>
      <c r="AM41">
        <f ca="1">IFERROR(PEARSON(Summary!$AP$3:$AP$8,Summary!AN$3:AN$8),0)</f>
        <v>0.30700795284064142</v>
      </c>
      <c r="AN41">
        <f ca="1">IFERROR(PEARSON(Summary!$AP$3:$AP$8,Summary!AO$3:AO$8),0)</f>
        <v>0</v>
      </c>
      <c r="AO41">
        <f ca="1">IFERROR(PEARSON(Summary!$AP$3:$AP$8,Summary!AP$3:AP$8),0)</f>
        <v>1</v>
      </c>
      <c r="AP41">
        <f ca="1">IFERROR(PEARSON(Summary!$AP$3:$AP$8,Summary!AQ$3:AQ$8),0)</f>
        <v>0</v>
      </c>
      <c r="AQ41">
        <f ca="1">IFERROR(PEARSON(Summary!$AP$3:$AP$8,Summary!AR$3:AR$8),0)</f>
        <v>0.92136420609430658</v>
      </c>
      <c r="AR41">
        <f ca="1">IFERROR(PEARSON(Summary!$AP$3:$AP$8,Summary!AS$3:AS$8),0)</f>
        <v>-0.83641377108391946</v>
      </c>
      <c r="AS41">
        <f ca="1">IFERROR(PEARSON(Summary!$AP$3:$AP$8,Summary!AT$3:AT$8),0)</f>
        <v>0</v>
      </c>
      <c r="AT41">
        <f ca="1">IFERROR(PEARSON(Summary!$AP$3:$AP$8,Summary!AU$3:AU$8),0)</f>
        <v>0.34762586933463524</v>
      </c>
      <c r="AU41">
        <f ca="1">IFERROR(PEARSON(Summary!$AP$3:$AP$8,Summary!AV$3:AV$8),0)</f>
        <v>0.86985518026799846</v>
      </c>
      <c r="AV41">
        <f ca="1">IFERROR(PEARSON(Summary!$AP$3:$AP$8,Summary!AW$3:AW$8),0)</f>
        <v>0.85003887993275307</v>
      </c>
      <c r="AW41">
        <f ca="1">IFERROR(PEARSON(Summary!$AP$3:$AP$8,Summary!AX$3:AX$8),0)</f>
        <v>0.85200074622019595</v>
      </c>
      <c r="AX41">
        <f ca="1">IFERROR(PEARSON(Summary!$AP$3:$AP$8,Summary!AY$3:AY$8),0)</f>
        <v>-0.71756268274065471</v>
      </c>
      <c r="AY41">
        <f ca="1">IFERROR(PEARSON(Summary!$AP$3:$AP$8,Summary!AZ$3:AZ$8),0)</f>
        <v>0.63022867323950682</v>
      </c>
      <c r="AZ41">
        <f ca="1">IFERROR(PEARSON(Summary!$AP$3:$AP$8,Summary!BA$3:BA$8),0)</f>
        <v>0</v>
      </c>
      <c r="BA41">
        <f ca="1">IFERROR(PEARSON(Summary!$AP$3:$AP$8,Summary!BB$3:BB$8),0)</f>
        <v>-0.70256188148245913</v>
      </c>
      <c r="BB41">
        <f ca="1">IFERROR(PEARSON(Summary!$AP$3:$AP$8,Summary!BC$3:BC$8),0)</f>
        <v>0.56579079515063058</v>
      </c>
      <c r="BC41">
        <f ca="1">IFERROR(PEARSON(Summary!$AP$3:$AP$8,Summary!BD$3:BD$8),0)</f>
        <v>0.62020254122987473</v>
      </c>
      <c r="BD41">
        <f ca="1">IFERROR(PEARSON(Summary!$AP$3:$AP$8,Summary!BE$3:BE$8),0)</f>
        <v>-0.96547392367037033</v>
      </c>
      <c r="BE41">
        <f ca="1">IFERROR(PEARSON(Summary!$AP$3:$AP$8,Summary!BF$3:BF$8),0)</f>
        <v>-0.94580829723149884</v>
      </c>
      <c r="BF41">
        <f ca="1">IFERROR(PEARSON(Summary!$AP$3:$AP$8,Summary!BG$3:BG$8),0)</f>
        <v>-0.78413750008061678</v>
      </c>
      <c r="BG41">
        <f ca="1">IFERROR(PEARSON(Summary!$AP$3:$AP$8,Summary!BH$3:BH$8),0)</f>
        <v>-0.65437942364225865</v>
      </c>
      <c r="BH41">
        <f ca="1">IFERROR(PEARSON(Summary!$AP$3:$AP$8,Summary!BI$3:BI$8),0)</f>
        <v>0.96070078320498886</v>
      </c>
      <c r="BI41">
        <f ca="1">IFERROR(PEARSON(Summary!$AP$3:$AP$8,Summary!BJ$3:BJ$8),0)</f>
        <v>0.42640143271122077</v>
      </c>
      <c r="BJ41">
        <f ca="1">IFERROR(PEARSON(Summary!$AP$3:$AP$8,Summary!BK$3:BK$8),0)</f>
        <v>0.91889969228557622</v>
      </c>
      <c r="BK41">
        <f ca="1">IFERROR(PEARSON(Summary!$AP$3:$AP$8,Summary!BL$3:BL$8),0)</f>
        <v>-0.66752759608000722</v>
      </c>
      <c r="BL41">
        <f ca="1">IFERROR(PEARSON(Summary!$AP$3:$AP$8,Summary!BM$3:BM$8),0)</f>
        <v>-0.82518660255395515</v>
      </c>
      <c r="BM41">
        <f ca="1">IFERROR(PEARSON(Summary!$AP$3:$AP$8,Summary!BN$3:BN$8),0)</f>
        <v>-0.65346285282552641</v>
      </c>
      <c r="BN41">
        <f ca="1">IFERROR(PEARSON(Summary!$AP$3:$AP$8,Summary!BO$3:BO$8),0)</f>
        <v>-0.6487521644434876</v>
      </c>
      <c r="BO41">
        <f ca="1">IFERROR(PEARSON(Summary!$AP$3:$AP$8,Summary!BP$3:BP$8),0)</f>
        <v>-0.29915336122613329</v>
      </c>
      <c r="BP41">
        <f ca="1">IFERROR(PEARSON(Summary!$AP$3:$AP$8,Summary!BQ$3:BQ$8),0)</f>
        <v>0.56579079515063058</v>
      </c>
      <c r="BQ41">
        <f ca="1">IFERROR(PEARSON(Summary!$AP$3:$AP$8,Summary!BR$3:BR$8),0)</f>
        <v>0.60758910181431158</v>
      </c>
      <c r="BR41">
        <f ca="1">IFERROR(PEARSON(Summary!$AP$3:$AP$8,Summary!BS$3:BS$8),0)</f>
        <v>-0.29338149574834949</v>
      </c>
      <c r="BS41">
        <f ca="1">IFERROR(PEARSON(Summary!$AP$3:$AP$8,Summary!BT$3:BT$8),0)</f>
        <v>-0.47940780369348213</v>
      </c>
      <c r="BT41">
        <f ca="1">IFERROR(PEARSON(Summary!$AP$3:$AP$8,Summary!BU$3:BU$8),0)</f>
        <v>0.39664393649914226</v>
      </c>
      <c r="BU41">
        <f ca="1">IFERROR(PEARSON(Summary!$AP$3:$AP$8,Summary!BV$3:BV$8),0)</f>
        <v>-0.19347693936450169</v>
      </c>
      <c r="BV41">
        <f ca="1">IFERROR(PEARSON(Summary!$AP$3:$AP$8,Summary!BW$3:BW$8),0)</f>
        <v>0</v>
      </c>
      <c r="BW41">
        <f ca="1">IFERROR(PEARSON(Summary!$AP$3:$AP$8,Summary!BX$3:BX$8),0)</f>
        <v>-0.19347693936450175</v>
      </c>
      <c r="BX41">
        <f ca="1">IFERROR(PEARSON(Summary!$AP$3:$AP$8,Summary!BY$3:BY$8),0)</f>
        <v>-0.61479940510563291</v>
      </c>
      <c r="BY41">
        <f ca="1">IFERROR(PEARSON(Summary!$AP$3:$AP$8,Summary!BZ$3:BZ$8),0)</f>
        <v>0.84278511465471861</v>
      </c>
      <c r="BZ41">
        <f ca="1">IFERROR(PEARSON(Summary!$AP$3:$AP$8,Summary!CA$3:CA$8),0)</f>
        <v>0.27068858708322113</v>
      </c>
      <c r="CA41">
        <f ca="1">IFERROR(PEARSON(Summary!$AP$3:$AP$8,Summary!CB$3:CB$8),0)</f>
        <v>0.9944977651311</v>
      </c>
    </row>
    <row r="42" spans="1:79">
      <c r="A42" s="4" t="s">
        <v>34</v>
      </c>
      <c r="B42">
        <f ca="1">IFERROR(PEARSON(Summary!$AQ$3:$AQ$8,Summary!C$3:C$8),0)</f>
        <v>0</v>
      </c>
      <c r="C42">
        <f ca="1">IFERROR(PEARSON(Summary!$AQ$3:$AQ$8,Summary!D$3:D$8),0)</f>
        <v>0</v>
      </c>
      <c r="D42">
        <f ca="1">IFERROR(PEARSON(Summary!$AQ$3:$AQ$8,Summary!E$3:E$8),0)</f>
        <v>0</v>
      </c>
      <c r="E42">
        <f ca="1">IFERROR(PEARSON(Summary!$AQ$3:$AQ$8,Summary!F$3:F$8),0)</f>
        <v>0</v>
      </c>
      <c r="F42">
        <f ca="1">IFERROR(PEARSON(Summary!$AQ$3:$AQ$8,Summary!G$3:G$8),0)</f>
        <v>0</v>
      </c>
      <c r="G42">
        <f ca="1">IFERROR(PEARSON(Summary!$AQ$3:$AQ$8,Summary!H$3:H$8),0)</f>
        <v>0</v>
      </c>
      <c r="H42">
        <f ca="1">IFERROR(PEARSON(Summary!$AQ$3:$AQ$8,Summary!I$3:I$8),0)</f>
        <v>0</v>
      </c>
      <c r="I42">
        <f ca="1">IFERROR(PEARSON(Summary!$AQ$3:$AQ$8,Summary!J$3:J$8),0)</f>
        <v>0</v>
      </c>
      <c r="J42">
        <f ca="1">IFERROR(PEARSON(Summary!$AQ$3:$AQ$8,Summary!K$3:K$8),0)</f>
        <v>0</v>
      </c>
      <c r="K42">
        <f ca="1">IFERROR(PEARSON(Summary!$AQ$3:$AQ$8,Summary!L$3:L$8),0)</f>
        <v>0</v>
      </c>
      <c r="L42">
        <f ca="1">IFERROR(PEARSON(Summary!$AQ$3:$AQ$8,Summary!M$3:M$8),0)</f>
        <v>0</v>
      </c>
      <c r="M42">
        <f ca="1">IFERROR(PEARSON(Summary!$AQ$3:$AQ$8,Summary!N$3:N$8),0)</f>
        <v>0</v>
      </c>
      <c r="N42">
        <f ca="1">IFERROR(PEARSON(Summary!$AQ$3:$AQ$8,Summary!O$3:O$8),0)</f>
        <v>0</v>
      </c>
      <c r="O42">
        <f ca="1">IFERROR(PEARSON(Summary!$AQ$3:$AQ$8,Summary!P$3:P$8),0)</f>
        <v>0</v>
      </c>
      <c r="P42">
        <f ca="1">IFERROR(PEARSON(Summary!$AQ$3:$AQ$8,Summary!Q$3:Q$8),0)</f>
        <v>0</v>
      </c>
      <c r="Q42">
        <f ca="1">IFERROR(PEARSON(Summary!$AQ$3:$AQ$8,Summary!R$3:R$8),0)</f>
        <v>0</v>
      </c>
      <c r="R42">
        <f ca="1">IFERROR(PEARSON(Summary!$AQ$3:$AQ$8,Summary!S$3:S$8),0)</f>
        <v>0</v>
      </c>
      <c r="S42">
        <f ca="1">IFERROR(PEARSON(Summary!$AQ$3:$AQ$8,Summary!T$3:T$8),0)</f>
        <v>0</v>
      </c>
      <c r="T42">
        <f ca="1">IFERROR(PEARSON(Summary!$AQ$3:$AQ$8,Summary!U$3:U$8),0)</f>
        <v>0</v>
      </c>
      <c r="U42">
        <f ca="1">IFERROR(PEARSON(Summary!$AQ$3:$AQ$8,Summary!V$3:V$8),0)</f>
        <v>0</v>
      </c>
      <c r="V42">
        <f ca="1">IFERROR(PEARSON(Summary!$AQ$3:$AQ$8,Summary!W$3:W$8),0)</f>
        <v>0</v>
      </c>
      <c r="W42">
        <f ca="1">IFERROR(PEARSON(Summary!$AQ$3:$AQ$8,Summary!X$3:X$8),0)</f>
        <v>0</v>
      </c>
      <c r="X42">
        <f ca="1">IFERROR(PEARSON(Summary!$AQ$3:$AQ$8,Summary!Y$3:Y$8),0)</f>
        <v>0</v>
      </c>
      <c r="Y42">
        <f ca="1">IFERROR(PEARSON(Summary!$AQ$3:$AQ$8,Summary!Z$3:Z$8),0)</f>
        <v>0</v>
      </c>
      <c r="Z42">
        <f ca="1">IFERROR(PEARSON(Summary!$AQ$3:$AQ$8,Summary!AA$3:AA$8),0)</f>
        <v>0</v>
      </c>
      <c r="AA42">
        <f ca="1">IFERROR(PEARSON(Summary!$AQ$3:$AQ$8,Summary!AB$3:AB$8),0)</f>
        <v>0</v>
      </c>
      <c r="AB42">
        <f ca="1">IFERROR(PEARSON(Summary!$AQ$3:$AQ$8,Summary!AC$3:AC$8),0)</f>
        <v>0</v>
      </c>
      <c r="AC42">
        <f ca="1">IFERROR(PEARSON(Summary!$AQ$3:$AQ$8,Summary!AD$3:AD$8),0)</f>
        <v>0</v>
      </c>
      <c r="AD42">
        <f ca="1">IFERROR(PEARSON(Summary!$AQ$3:$AQ$8,Summary!AE$3:AE$8),0)</f>
        <v>0</v>
      </c>
      <c r="AE42">
        <f ca="1">IFERROR(PEARSON(Summary!$AQ$3:$AQ$8,Summary!AF$3:AF$8),0)</f>
        <v>0</v>
      </c>
      <c r="AF42">
        <f ca="1">IFERROR(PEARSON(Summary!$AQ$3:$AQ$8,Summary!AG$3:AG$8),0)</f>
        <v>0</v>
      </c>
      <c r="AG42">
        <f ca="1">IFERROR(PEARSON(Summary!$AQ$3:$AQ$8,Summary!AH$3:AH$8),0)</f>
        <v>0</v>
      </c>
      <c r="AH42">
        <f ca="1">IFERROR(PEARSON(Summary!$AQ$3:$AQ$8,Summary!AI$3:AI$8),0)</f>
        <v>0</v>
      </c>
      <c r="AI42">
        <f ca="1">IFERROR(PEARSON(Summary!$AQ$3:$AQ$8,Summary!AJ$3:AJ$8),0)</f>
        <v>0</v>
      </c>
      <c r="AJ42">
        <f ca="1">IFERROR(PEARSON(Summary!$AQ$3:$AQ$8,Summary!AK$3:AK$8),0)</f>
        <v>0</v>
      </c>
      <c r="AK42">
        <f ca="1">IFERROR(PEARSON(Summary!$AQ$3:$AQ$8,Summary!AL$3:AL$8),0)</f>
        <v>0</v>
      </c>
      <c r="AL42">
        <f ca="1">IFERROR(PEARSON(Summary!$AQ$3:$AQ$8,Summary!AM$3:AM$8),0)</f>
        <v>0</v>
      </c>
      <c r="AM42">
        <f ca="1">IFERROR(PEARSON(Summary!$AQ$3:$AQ$8,Summary!AN$3:AN$8),0)</f>
        <v>0</v>
      </c>
      <c r="AN42">
        <f ca="1">IFERROR(PEARSON(Summary!$AQ$3:$AQ$8,Summary!AO$3:AO$8),0)</f>
        <v>0</v>
      </c>
      <c r="AO42">
        <f ca="1">IFERROR(PEARSON(Summary!$AQ$3:$AQ$8,Summary!AP$3:AP$8),0)</f>
        <v>0</v>
      </c>
      <c r="AP42">
        <f ca="1">IFERROR(PEARSON(Summary!$AQ$3:$AQ$8,Summary!AQ$3:AQ$8),0)</f>
        <v>0</v>
      </c>
      <c r="AQ42">
        <f ca="1">IFERROR(PEARSON(Summary!$AQ$3:$AQ$8,Summary!AR$3:AR$8),0)</f>
        <v>0</v>
      </c>
      <c r="AR42">
        <f ca="1">IFERROR(PEARSON(Summary!$AQ$3:$AQ$8,Summary!AS$3:AS$8),0)</f>
        <v>0</v>
      </c>
      <c r="AS42">
        <f ca="1">IFERROR(PEARSON(Summary!$AQ$3:$AQ$8,Summary!AT$3:AT$8),0)</f>
        <v>0</v>
      </c>
      <c r="AT42">
        <f ca="1">IFERROR(PEARSON(Summary!$AQ$3:$AQ$8,Summary!AU$3:AU$8),0)</f>
        <v>0</v>
      </c>
      <c r="AU42">
        <f ca="1">IFERROR(PEARSON(Summary!$AQ$3:$AQ$8,Summary!AV$3:AV$8),0)</f>
        <v>0</v>
      </c>
      <c r="AV42">
        <f ca="1">IFERROR(PEARSON(Summary!$AQ$3:$AQ$8,Summary!AW$3:AW$8),0)</f>
        <v>0</v>
      </c>
      <c r="AW42">
        <f ca="1">IFERROR(PEARSON(Summary!$AQ$3:$AQ$8,Summary!AX$3:AX$8),0)</f>
        <v>0</v>
      </c>
      <c r="AX42">
        <f ca="1">IFERROR(PEARSON(Summary!$AQ$3:$AQ$8,Summary!AY$3:AY$8),0)</f>
        <v>0</v>
      </c>
      <c r="AY42">
        <f ca="1">IFERROR(PEARSON(Summary!$AQ$3:$AQ$8,Summary!AZ$3:AZ$8),0)</f>
        <v>0</v>
      </c>
      <c r="AZ42">
        <f ca="1">IFERROR(PEARSON(Summary!$AQ$3:$AQ$8,Summary!BA$3:BA$8),0)</f>
        <v>0</v>
      </c>
      <c r="BA42">
        <f ca="1">IFERROR(PEARSON(Summary!$AQ$3:$AQ$8,Summary!BB$3:BB$8),0)</f>
        <v>0</v>
      </c>
      <c r="BB42">
        <f ca="1">IFERROR(PEARSON(Summary!$AQ$3:$AQ$8,Summary!BC$3:BC$8),0)</f>
        <v>0</v>
      </c>
      <c r="BC42">
        <f ca="1">IFERROR(PEARSON(Summary!$AQ$3:$AQ$8,Summary!BD$3:BD$8),0)</f>
        <v>0</v>
      </c>
      <c r="BD42">
        <f ca="1">IFERROR(PEARSON(Summary!$AQ$3:$AQ$8,Summary!BE$3:BE$8),0)</f>
        <v>0</v>
      </c>
      <c r="BE42">
        <f ca="1">IFERROR(PEARSON(Summary!$AQ$3:$AQ$8,Summary!BF$3:BF$8),0)</f>
        <v>0</v>
      </c>
      <c r="BF42">
        <f ca="1">IFERROR(PEARSON(Summary!$AQ$3:$AQ$8,Summary!BG$3:BG$8),0)</f>
        <v>0</v>
      </c>
      <c r="BG42">
        <f ca="1">IFERROR(PEARSON(Summary!$AQ$3:$AQ$8,Summary!BH$3:BH$8),0)</f>
        <v>0</v>
      </c>
      <c r="BH42">
        <f ca="1">IFERROR(PEARSON(Summary!$AQ$3:$AQ$8,Summary!BI$3:BI$8),0)</f>
        <v>0</v>
      </c>
      <c r="BI42">
        <f ca="1">IFERROR(PEARSON(Summary!$AQ$3:$AQ$8,Summary!BJ$3:BJ$8),0)</f>
        <v>0</v>
      </c>
      <c r="BJ42">
        <f ca="1">IFERROR(PEARSON(Summary!$AQ$3:$AQ$8,Summary!BK$3:BK$8),0)</f>
        <v>0</v>
      </c>
      <c r="BK42">
        <f ca="1">IFERROR(PEARSON(Summary!$AQ$3:$AQ$8,Summary!BL$3:BL$8),0)</f>
        <v>0</v>
      </c>
      <c r="BL42">
        <f ca="1">IFERROR(PEARSON(Summary!$AQ$3:$AQ$8,Summary!BM$3:BM$8),0)</f>
        <v>0</v>
      </c>
      <c r="BM42">
        <f ca="1">IFERROR(PEARSON(Summary!$AQ$3:$AQ$8,Summary!BN$3:BN$8),0)</f>
        <v>0</v>
      </c>
      <c r="BN42">
        <f ca="1">IFERROR(PEARSON(Summary!$AQ$3:$AQ$8,Summary!BO$3:BO$8),0)</f>
        <v>0</v>
      </c>
      <c r="BO42">
        <f ca="1">IFERROR(PEARSON(Summary!$AQ$3:$AQ$8,Summary!BP$3:BP$8),0)</f>
        <v>0</v>
      </c>
      <c r="BP42">
        <f ca="1">IFERROR(PEARSON(Summary!$AQ$3:$AQ$8,Summary!BQ$3:BQ$8),0)</f>
        <v>0</v>
      </c>
      <c r="BQ42">
        <f ca="1">IFERROR(PEARSON(Summary!$AQ$3:$AQ$8,Summary!BR$3:BR$8),0)</f>
        <v>0</v>
      </c>
      <c r="BR42">
        <f ca="1">IFERROR(PEARSON(Summary!$AQ$3:$AQ$8,Summary!BS$3:BS$8),0)</f>
        <v>0</v>
      </c>
      <c r="BS42">
        <f ca="1">IFERROR(PEARSON(Summary!$AQ$3:$AQ$8,Summary!BT$3:BT$8),0)</f>
        <v>0</v>
      </c>
      <c r="BT42">
        <f ca="1">IFERROR(PEARSON(Summary!$AQ$3:$AQ$8,Summary!BU$3:BU$8),0)</f>
        <v>0</v>
      </c>
      <c r="BU42">
        <f ca="1">IFERROR(PEARSON(Summary!$AQ$3:$AQ$8,Summary!BV$3:BV$8),0)</f>
        <v>0</v>
      </c>
      <c r="BV42">
        <f ca="1">IFERROR(PEARSON(Summary!$AQ$3:$AQ$8,Summary!BW$3:BW$8),0)</f>
        <v>0</v>
      </c>
      <c r="BW42">
        <f ca="1">IFERROR(PEARSON(Summary!$AQ$3:$AQ$8,Summary!BX$3:BX$8),0)</f>
        <v>0</v>
      </c>
      <c r="BX42">
        <f ca="1">IFERROR(PEARSON(Summary!$AQ$3:$AQ$8,Summary!BY$3:BY$8),0)</f>
        <v>0</v>
      </c>
      <c r="BY42">
        <f ca="1">IFERROR(PEARSON(Summary!$AQ$3:$AQ$8,Summary!BZ$3:BZ$8),0)</f>
        <v>0</v>
      </c>
      <c r="BZ42">
        <f ca="1">IFERROR(PEARSON(Summary!$AQ$3:$AQ$8,Summary!CA$3:CA$8),0)</f>
        <v>0</v>
      </c>
      <c r="CA42">
        <f ca="1">IFERROR(PEARSON(Summary!$AQ$3:$AQ$8,Summary!CB$3:CB$8),0)</f>
        <v>0</v>
      </c>
    </row>
    <row r="43" spans="1:79">
      <c r="A43" s="4" t="s">
        <v>35</v>
      </c>
      <c r="B43">
        <f ca="1">IFERROR(PEARSON(Summary!$AR$3:$AR$8,Summary!C$3:C$8),0)</f>
        <v>0.54351993743502658</v>
      </c>
      <c r="C43">
        <f ca="1">IFERROR(PEARSON(Summary!$AR$3:$AR$8,Summary!D$3:D$8),0)</f>
        <v>0.54351993743502658</v>
      </c>
      <c r="D43">
        <f ca="1">IFERROR(PEARSON(Summary!$AR$3:$AR$8,Summary!E$3:E$8),0)</f>
        <v>0.55935116362909876</v>
      </c>
      <c r="E43">
        <f ca="1">IFERROR(PEARSON(Summary!$AR$3:$AR$8,Summary!F$3:F$8),0)</f>
        <v>5.0603851818844976E-2</v>
      </c>
      <c r="F43">
        <f ca="1">IFERROR(PEARSON(Summary!$AR$3:$AR$8,Summary!G$3:G$8),0)</f>
        <v>0.54787859599659205</v>
      </c>
      <c r="G43">
        <f ca="1">IFERROR(PEARSON(Summary!$AR$3:$AR$8,Summary!H$3:H$8),0)</f>
        <v>0.5540005042671674</v>
      </c>
      <c r="H43">
        <f ca="1">IFERROR(PEARSON(Summary!$AR$3:$AR$8,Summary!I$3:I$8),0)</f>
        <v>-0.83580623105553931</v>
      </c>
      <c r="I43">
        <f ca="1">IFERROR(PEARSON(Summary!$AR$3:$AR$8,Summary!J$3:J$8),0)</f>
        <v>0.5478312179217748</v>
      </c>
      <c r="J43">
        <f ca="1">IFERROR(PEARSON(Summary!$AR$3:$AR$8,Summary!K$3:K$8),0)</f>
        <v>0.54858406725902975</v>
      </c>
      <c r="K43">
        <f ca="1">IFERROR(PEARSON(Summary!$AR$3:$AR$8,Summary!L$3:L$8),0)</f>
        <v>-0.87437677386831492</v>
      </c>
      <c r="L43">
        <f ca="1">IFERROR(PEARSON(Summary!$AR$3:$AR$8,Summary!M$3:M$8),0)</f>
        <v>-4.6887452874218673E-2</v>
      </c>
      <c r="M43">
        <f ca="1">IFERROR(PEARSON(Summary!$AR$3:$AR$8,Summary!N$3:N$8),0)</f>
        <v>-0.83580623105553931</v>
      </c>
      <c r="N43">
        <f ca="1">IFERROR(PEARSON(Summary!$AR$3:$AR$8,Summary!O$3:O$8),0)</f>
        <v>-0.20674169016042879</v>
      </c>
      <c r="O43">
        <f ca="1">IFERROR(PEARSON(Summary!$AR$3:$AR$8,Summary!P$3:P$8),0)</f>
        <v>-0.20674169016042873</v>
      </c>
      <c r="P43">
        <f ca="1">IFERROR(PEARSON(Summary!$AR$3:$AR$8,Summary!Q$3:Q$8),0)</f>
        <v>0.76787355068182972</v>
      </c>
      <c r="Q43">
        <f ca="1">IFERROR(PEARSON(Summary!$AR$3:$AR$8,Summary!R$3:R$8),0)</f>
        <v>0.47333703331259352</v>
      </c>
      <c r="R43">
        <f ca="1">IFERROR(PEARSON(Summary!$AR$3:$AR$8,Summary!S$3:S$8),0)</f>
        <v>0.89197061268740285</v>
      </c>
      <c r="S43">
        <f ca="1">IFERROR(PEARSON(Summary!$AR$3:$AR$8,Summary!T$3:T$8),0)</f>
        <v>0.5032273635686062</v>
      </c>
      <c r="T43">
        <f ca="1">IFERROR(PEARSON(Summary!$AR$3:$AR$8,Summary!U$3:U$8),0)</f>
        <v>-0.45424326903417334</v>
      </c>
      <c r="U43">
        <f ca="1">IFERROR(PEARSON(Summary!$AR$3:$AR$8,Summary!V$3:V$8),0)</f>
        <v>-0.41565960863833545</v>
      </c>
      <c r="V43">
        <f ca="1">IFERROR(PEARSON(Summary!$AR$3:$AR$8,Summary!W$3:W$8),0)</f>
        <v>0.71515365945365161</v>
      </c>
      <c r="W43">
        <f ca="1">IFERROR(PEARSON(Summary!$AR$3:$AR$8,Summary!X$3:X$8),0)</f>
        <v>-0.737604205310471</v>
      </c>
      <c r="X43">
        <f ca="1">IFERROR(PEARSON(Summary!$AR$3:$AR$8,Summary!Y$3:Y$8),0)</f>
        <v>-0.72704958238495043</v>
      </c>
      <c r="Y43">
        <f ca="1">IFERROR(PEARSON(Summary!$AR$3:$AR$8,Summary!Z$3:Z$8),0)</f>
        <v>-0.50796074879140973</v>
      </c>
      <c r="Z43">
        <f ca="1">IFERROR(PEARSON(Summary!$AR$3:$AR$8,Summary!AA$3:AA$8),0)</f>
        <v>0</v>
      </c>
      <c r="AA43">
        <f ca="1">IFERROR(PEARSON(Summary!$AR$3:$AR$8,Summary!AB$3:AB$8),0)</f>
        <v>-0.96873675460572573</v>
      </c>
      <c r="AB43">
        <f ca="1">IFERROR(PEARSON(Summary!$AR$3:$AR$8,Summary!AC$3:AC$8),0)</f>
        <v>0</v>
      </c>
      <c r="AC43">
        <f ca="1">IFERROR(PEARSON(Summary!$AR$3:$AR$8,Summary!AD$3:AD$8),0)</f>
        <v>-0.51002356937218662</v>
      </c>
      <c r="AD43">
        <f ca="1">IFERROR(PEARSON(Summary!$AR$3:$AR$8,Summary!AE$3:AE$8),0)</f>
        <v>0.41355624607896768</v>
      </c>
      <c r="AE43">
        <f ca="1">IFERROR(PEARSON(Summary!$AR$3:$AR$8,Summary!AF$3:AF$8),0)</f>
        <v>0</v>
      </c>
      <c r="AF43">
        <f ca="1">IFERROR(PEARSON(Summary!$AR$3:$AR$8,Summary!AG$3:AG$8),0)</f>
        <v>0.78640333838278009</v>
      </c>
      <c r="AG43">
        <f ca="1">IFERROR(PEARSON(Summary!$AR$3:$AR$8,Summary!AH$3:AH$8),0)</f>
        <v>-0.41565960863833556</v>
      </c>
      <c r="AH43">
        <f ca="1">IFERROR(PEARSON(Summary!$AR$3:$AR$8,Summary!AI$3:AI$8),0)</f>
        <v>0.48718168626960545</v>
      </c>
      <c r="AI43">
        <f ca="1">IFERROR(PEARSON(Summary!$AR$3:$AR$8,Summary!AJ$3:AJ$8),0)</f>
        <v>-0.70023660974085011</v>
      </c>
      <c r="AJ43">
        <f ca="1">IFERROR(PEARSON(Summary!$AR$3:$AR$8,Summary!AK$3:AK$8),0)</f>
        <v>0</v>
      </c>
      <c r="AK43">
        <f ca="1">IFERROR(PEARSON(Summary!$AR$3:$AR$8,Summary!AL$3:AL$8),0)</f>
        <v>0.41565960863833562</v>
      </c>
      <c r="AL43">
        <f ca="1">IFERROR(PEARSON(Summary!$AR$3:$AR$8,Summary!AM$3:AM$8),0)</f>
        <v>0.72882719008850005</v>
      </c>
      <c r="AM43">
        <f ca="1">IFERROR(PEARSON(Summary!$AR$3:$AR$8,Summary!AN$3:AN$8),0)</f>
        <v>0.51006970656261874</v>
      </c>
      <c r="AN43">
        <f ca="1">IFERROR(PEARSON(Summary!$AR$3:$AR$8,Summary!AO$3:AO$8),0)</f>
        <v>0</v>
      </c>
      <c r="AO43">
        <f ca="1">IFERROR(PEARSON(Summary!$AR$3:$AR$8,Summary!AP$3:AP$8),0)</f>
        <v>0.92136420609430658</v>
      </c>
      <c r="AP43">
        <f ca="1">IFERROR(PEARSON(Summary!$AR$3:$AR$8,Summary!AQ$3:AQ$8),0)</f>
        <v>0</v>
      </c>
      <c r="AQ43">
        <f ca="1">IFERROR(PEARSON(Summary!$AR$3:$AR$8,Summary!AR$3:AR$8),0)</f>
        <v>0.99999999999999978</v>
      </c>
      <c r="AR43">
        <f ca="1">IFERROR(PEARSON(Summary!$AR$3:$AR$8,Summary!AS$3:AS$8),0)</f>
        <v>-0.55844750090512207</v>
      </c>
      <c r="AS43">
        <f ca="1">IFERROR(PEARSON(Summary!$AR$3:$AR$8,Summary!AT$3:AT$8),0)</f>
        <v>0</v>
      </c>
      <c r="AT43">
        <f ca="1">IFERROR(PEARSON(Summary!$AR$3:$AR$8,Summary!AU$3:AU$8),0)</f>
        <v>0.44490396632502832</v>
      </c>
      <c r="AU43">
        <f ca="1">IFERROR(PEARSON(Summary!$AR$3:$AR$8,Summary!AV$3:AV$8),0)</f>
        <v>0.98176877709856347</v>
      </c>
      <c r="AV43">
        <f ca="1">IFERROR(PEARSON(Summary!$AR$3:$AR$8,Summary!AW$3:AW$8),0)</f>
        <v>0.97865981329645824</v>
      </c>
      <c r="AW43">
        <f ca="1">IFERROR(PEARSON(Summary!$AR$3:$AR$8,Summary!AX$3:AX$8),0)</f>
        <v>0.96338635236916836</v>
      </c>
      <c r="AX43">
        <f ca="1">IFERROR(PEARSON(Summary!$AR$3:$AR$8,Summary!AY$3:AY$8),0)</f>
        <v>-0.73930619436798961</v>
      </c>
      <c r="AY43">
        <f ca="1">IFERROR(PEARSON(Summary!$AR$3:$AR$8,Summary!AZ$3:AZ$8),0)</f>
        <v>0.87373252138890212</v>
      </c>
      <c r="AZ43">
        <f ca="1">IFERROR(PEARSON(Summary!$AR$3:$AR$8,Summary!BA$3:BA$8),0)</f>
        <v>0</v>
      </c>
      <c r="BA43">
        <f ca="1">IFERROR(PEARSON(Summary!$AR$3:$AR$8,Summary!BB$3:BB$8),0)</f>
        <v>-0.86032607791029059</v>
      </c>
      <c r="BB43">
        <f ca="1">IFERROR(PEARSON(Summary!$AR$3:$AR$8,Summary!BC$3:BC$8),0)</f>
        <v>0.29591904224684623</v>
      </c>
      <c r="BC43">
        <f ca="1">IFERROR(PEARSON(Summary!$AR$3:$AR$8,Summary!BD$3:BD$8),0)</f>
        <v>0.35140720941079878</v>
      </c>
      <c r="BD43">
        <f ca="1">IFERROR(PEARSON(Summary!$AR$3:$AR$8,Summary!BE$3:BE$8),0)</f>
        <v>-0.82983903655541091</v>
      </c>
      <c r="BE43">
        <f ca="1">IFERROR(PEARSON(Summary!$AR$3:$AR$8,Summary!BF$3:BF$8),0)</f>
        <v>-0.80783746362682174</v>
      </c>
      <c r="BF43">
        <f ca="1">IFERROR(PEARSON(Summary!$AR$3:$AR$8,Summary!BG$3:BG$8),0)</f>
        <v>-0.95319892225478531</v>
      </c>
      <c r="BG43">
        <f ca="1">IFERROR(PEARSON(Summary!$AR$3:$AR$8,Summary!BH$3:BH$8),0)</f>
        <v>-0.893566577348331</v>
      </c>
      <c r="BH43">
        <f ca="1">IFERROR(PEARSON(Summary!$AR$3:$AR$8,Summary!BI$3:BI$8),0)</f>
        <v>0.5222135910988972</v>
      </c>
      <c r="BI43">
        <f ca="1">IFERROR(PEARSON(Summary!$AR$3:$AR$8,Summary!BJ$3:BJ$8),0)</f>
        <v>0.68599434057003528</v>
      </c>
      <c r="BJ43">
        <f ca="1">IFERROR(PEARSON(Summary!$AR$3:$AR$8,Summary!BK$3:BK$8),0)</f>
        <v>0.99524216505606111</v>
      </c>
      <c r="BK43">
        <f ca="1">IFERROR(PEARSON(Summary!$AR$3:$AR$8,Summary!BL$3:BL$8),0)</f>
        <v>-0.6441635819735464</v>
      </c>
      <c r="BL43">
        <f ca="1">IFERROR(PEARSON(Summary!$AR$3:$AR$8,Summary!BM$3:BM$8),0)</f>
        <v>-0.64317437918568965</v>
      </c>
      <c r="BM43">
        <f ca="1">IFERROR(PEARSON(Summary!$AR$3:$AR$8,Summary!BN$3:BN$8),0)</f>
        <v>-0.89198817698744726</v>
      </c>
      <c r="BN43">
        <f ca="1">IFERROR(PEARSON(Summary!$AR$3:$AR$8,Summary!BO$3:BO$8),0)</f>
        <v>-0.64896888655452234</v>
      </c>
      <c r="BO43">
        <f ca="1">IFERROR(PEARSON(Summary!$AR$3:$AR$8,Summary!BP$3:BP$8),0)</f>
        <v>3.0862769145319238E-2</v>
      </c>
      <c r="BP43">
        <f ca="1">IFERROR(PEARSON(Summary!$AR$3:$AR$8,Summary!BQ$3:BQ$8),0)</f>
        <v>0.29591904224684623</v>
      </c>
      <c r="BQ43">
        <f ca="1">IFERROR(PEARSON(Summary!$AR$3:$AR$8,Summary!BR$3:BR$8),0)</f>
        <v>0.32461052349102476</v>
      </c>
      <c r="BR43">
        <f ca="1">IFERROR(PEARSON(Summary!$AR$3:$AR$8,Summary!BS$3:BS$8),0)</f>
        <v>-0.55260093847583125</v>
      </c>
      <c r="BS43">
        <f ca="1">IFERROR(PEARSON(Summary!$AR$3:$AR$8,Summary!BT$3:BT$8),0)</f>
        <v>-0.77251845187654722</v>
      </c>
      <c r="BT43">
        <f ca="1">IFERROR(PEARSON(Summary!$AR$3:$AR$8,Summary!BU$3:BU$8),0)</f>
        <v>0.55935116362909887</v>
      </c>
      <c r="BU43">
        <f ca="1">IFERROR(PEARSON(Summary!$AR$3:$AR$8,Summary!BV$3:BV$8),0)</f>
        <v>5.0603851818845108E-2</v>
      </c>
      <c r="BV43">
        <f ca="1">IFERROR(PEARSON(Summary!$AR$3:$AR$8,Summary!BW$3:BW$8),0)</f>
        <v>0</v>
      </c>
      <c r="BW43">
        <f ca="1">IFERROR(PEARSON(Summary!$AR$3:$AR$8,Summary!BX$3:BX$8),0)</f>
        <v>5.0603851818844976E-2</v>
      </c>
      <c r="BX43">
        <f ca="1">IFERROR(PEARSON(Summary!$AR$3:$AR$8,Summary!BY$3:BY$8),0)</f>
        <v>-0.73427466015248966</v>
      </c>
      <c r="BY43">
        <f ca="1">IFERROR(PEARSON(Summary!$AR$3:$AR$8,Summary!BZ$3:BZ$8),0)</f>
        <v>0.95702015227724802</v>
      </c>
      <c r="BZ43">
        <f ca="1">IFERROR(PEARSON(Summary!$AR$3:$AR$8,Summary!CA$3:CA$8),0)</f>
        <v>0.54617810505640174</v>
      </c>
      <c r="CA43">
        <f ca="1">IFERROR(PEARSON(Summary!$AR$3:$AR$8,Summary!CB$3:CB$8),0)</f>
        <v>0.88186614648013262</v>
      </c>
    </row>
    <row r="44" spans="1:79">
      <c r="A44" s="4" t="s">
        <v>22</v>
      </c>
      <c r="B44">
        <f ca="1">IFERROR(PEARSON(Summary!$AS$3:$AS$8,Summary!C$3:C$8),0)</f>
        <v>-0.12481589791712892</v>
      </c>
      <c r="C44">
        <f ca="1">IFERROR(PEARSON(Summary!$AS$3:$AS$8,Summary!D$3:D$8),0)</f>
        <v>-0.12481589791712892</v>
      </c>
      <c r="D44">
        <f ca="1">IFERROR(PEARSON(Summary!$AS$3:$AS$8,Summary!E$3:E$8),0)</f>
        <v>-9.6634937839102333E-2</v>
      </c>
      <c r="E44">
        <f ca="1">IFERROR(PEARSON(Summary!$AS$3:$AS$8,Summary!F$3:F$8),0)</f>
        <v>0.52066697917031057</v>
      </c>
      <c r="F44">
        <f ca="1">IFERROR(PEARSON(Summary!$AS$3:$AS$8,Summary!G$3:G$8),0)</f>
        <v>-0.1222301821937728</v>
      </c>
      <c r="G44">
        <f ca="1">IFERROR(PEARSON(Summary!$AS$3:$AS$8,Summary!H$3:H$8),0)</f>
        <v>-0.11330429638889393</v>
      </c>
      <c r="H44">
        <f ca="1">IFERROR(PEARSON(Summary!$AS$3:$AS$8,Summary!I$3:I$8),0)</f>
        <v>1.8082094241520581E-2</v>
      </c>
      <c r="I44">
        <f ca="1">IFERROR(PEARSON(Summary!$AS$3:$AS$8,Summary!J$3:J$8),0)</f>
        <v>-0.12182991085943431</v>
      </c>
      <c r="J44">
        <f ca="1">IFERROR(PEARSON(Summary!$AS$3:$AS$8,Summary!K$3:K$8),0)</f>
        <v>-0.14691022063630427</v>
      </c>
      <c r="K44">
        <f ca="1">IFERROR(PEARSON(Summary!$AS$3:$AS$8,Summary!L$3:L$8),0)</f>
        <v>9.9374013103106271E-2</v>
      </c>
      <c r="L44">
        <f ca="1">IFERROR(PEARSON(Summary!$AS$3:$AS$8,Summary!M$3:M$8),0)</f>
        <v>-0.54292579288591469</v>
      </c>
      <c r="M44">
        <f ca="1">IFERROR(PEARSON(Summary!$AS$3:$AS$8,Summary!N$3:N$8),0)</f>
        <v>1.808209424152081E-2</v>
      </c>
      <c r="N44">
        <f ca="1">IFERROR(PEARSON(Summary!$AS$3:$AS$8,Summary!O$3:O$8),0)</f>
        <v>0.33908402139924265</v>
      </c>
      <c r="O44">
        <f ca="1">IFERROR(PEARSON(Summary!$AS$3:$AS$8,Summary!P$3:P$8),0)</f>
        <v>0.33908402139924254</v>
      </c>
      <c r="P44">
        <f ca="1">IFERROR(PEARSON(Summary!$AS$3:$AS$8,Summary!Q$3:Q$8),0)</f>
        <v>-0.87993876619043387</v>
      </c>
      <c r="Q44">
        <f ca="1">IFERROR(PEARSON(Summary!$AS$3:$AS$8,Summary!R$3:R$8),0)</f>
        <v>-0.11120038016820981</v>
      </c>
      <c r="R44">
        <f ca="1">IFERROR(PEARSON(Summary!$AS$3:$AS$8,Summary!S$3:S$8),0)</f>
        <v>-0.33175392250083263</v>
      </c>
      <c r="S44">
        <f ca="1">IFERROR(PEARSON(Summary!$AS$3:$AS$8,Summary!T$3:T$8),0)</f>
        <v>-2.8488665998814885E-2</v>
      </c>
      <c r="T44">
        <f ca="1">IFERROR(PEARSON(Summary!$AS$3:$AS$8,Summary!U$3:U$8),0)</f>
        <v>0.14429586744472259</v>
      </c>
      <c r="U44">
        <f ca="1">IFERROR(PEARSON(Summary!$AS$3:$AS$8,Summary!V$3:V$8),0)</f>
        <v>-0.25333863667759493</v>
      </c>
      <c r="V44">
        <f ca="1">IFERROR(PEARSON(Summary!$AS$3:$AS$8,Summary!W$3:W$8),0)</f>
        <v>-0.88571948915793186</v>
      </c>
      <c r="W44">
        <f ca="1">IFERROR(PEARSON(Summary!$AS$3:$AS$8,Summary!X$3:X$8),0)</f>
        <v>0.36465978505522745</v>
      </c>
      <c r="X44">
        <f ca="1">IFERROR(PEARSON(Summary!$AS$3:$AS$8,Summary!Y$3:Y$8),0)</f>
        <v>0.85339164667224554</v>
      </c>
      <c r="Y44">
        <f ca="1">IFERROR(PEARSON(Summary!$AS$3:$AS$8,Summary!Z$3:Z$8),0)</f>
        <v>-7.1711822609233075E-2</v>
      </c>
      <c r="Z44">
        <f ca="1">IFERROR(PEARSON(Summary!$AS$3:$AS$8,Summary!AA$3:AA$8),0)</f>
        <v>0</v>
      </c>
      <c r="AA44">
        <f ca="1">IFERROR(PEARSON(Summary!$AS$3:$AS$8,Summary!AB$3:AB$8),0)</f>
        <v>0.40727869241562825</v>
      </c>
      <c r="AB44">
        <f ca="1">IFERROR(PEARSON(Summary!$AS$3:$AS$8,Summary!AC$3:AC$8),0)</f>
        <v>0</v>
      </c>
      <c r="AC44">
        <f ca="1">IFERROR(PEARSON(Summary!$AS$3:$AS$8,Summary!AD$3:AD$8),0)</f>
        <v>-4.5765163605532323E-2</v>
      </c>
      <c r="AD44">
        <f ca="1">IFERROR(PEARSON(Summary!$AS$3:$AS$8,Summary!AE$3:AE$8),0)</f>
        <v>-0.65029767341840328</v>
      </c>
      <c r="AE44">
        <f ca="1">IFERROR(PEARSON(Summary!$AS$3:$AS$8,Summary!AF$3:AF$8),0)</f>
        <v>0</v>
      </c>
      <c r="AF44">
        <f ca="1">IFERROR(PEARSON(Summary!$AS$3:$AS$8,Summary!AG$3:AG$8),0)</f>
        <v>-0.76434342576584513</v>
      </c>
      <c r="AG44">
        <f ca="1">IFERROR(PEARSON(Summary!$AS$3:$AS$8,Summary!AH$3:AH$8),0)</f>
        <v>-0.25333863667759493</v>
      </c>
      <c r="AH44">
        <f ca="1">IFERROR(PEARSON(Summary!$AS$3:$AS$8,Summary!AI$3:AI$8),0)</f>
        <v>-8.0750717923261259E-2</v>
      </c>
      <c r="AI44">
        <f ca="1">IFERROR(PEARSON(Summary!$AS$3:$AS$8,Summary!AJ$3:AJ$8),0)</f>
        <v>0.46327228249416225</v>
      </c>
      <c r="AJ44">
        <f ca="1">IFERROR(PEARSON(Summary!$AS$3:$AS$8,Summary!AK$3:AK$8),0)</f>
        <v>0</v>
      </c>
      <c r="AK44">
        <f ca="1">IFERROR(PEARSON(Summary!$AS$3:$AS$8,Summary!AL$3:AL$8),0)</f>
        <v>0.25333863667759493</v>
      </c>
      <c r="AL44">
        <f ca="1">IFERROR(PEARSON(Summary!$AS$3:$AS$8,Summary!AM$3:AM$8),0)</f>
        <v>-0.93420351497647103</v>
      </c>
      <c r="AM44">
        <f ca="1">IFERROR(PEARSON(Summary!$AS$3:$AS$8,Summary!AN$3:AN$8),0)</f>
        <v>2.7062667576688137E-2</v>
      </c>
      <c r="AN44">
        <f ca="1">IFERROR(PEARSON(Summary!$AS$3:$AS$8,Summary!AO$3:AO$8),0)</f>
        <v>0</v>
      </c>
      <c r="AO44">
        <f ca="1">IFERROR(PEARSON(Summary!$AS$3:$AS$8,Summary!AP$3:AP$8),0)</f>
        <v>-0.83641377108391946</v>
      </c>
      <c r="AP44">
        <f ca="1">IFERROR(PEARSON(Summary!$AS$3:$AS$8,Summary!AQ$3:AQ$8),0)</f>
        <v>0</v>
      </c>
      <c r="AQ44">
        <f ca="1">IFERROR(PEARSON(Summary!$AS$3:$AS$8,Summary!AR$3:AR$8),0)</f>
        <v>-0.55844750090512207</v>
      </c>
      <c r="AR44">
        <f ca="1">IFERROR(PEARSON(Summary!$AS$3:$AS$8,Summary!AS$3:AS$8),0)</f>
        <v>1</v>
      </c>
      <c r="AS44">
        <f ca="1">IFERROR(PEARSON(Summary!$AS$3:$AS$8,Summary!AT$3:AT$8),0)</f>
        <v>0</v>
      </c>
      <c r="AT44">
        <f ca="1">IFERROR(PEARSON(Summary!$AS$3:$AS$8,Summary!AU$3:AU$8),0)</f>
        <v>-0.15815448084416844</v>
      </c>
      <c r="AU44">
        <f ca="1">IFERROR(PEARSON(Summary!$AS$3:$AS$8,Summary!AV$3:AV$8),0)</f>
        <v>-0.47402007617271896</v>
      </c>
      <c r="AV44">
        <f ca="1">IFERROR(PEARSON(Summary!$AS$3:$AS$8,Summary!AW$3:AW$8),0)</f>
        <v>-0.42956047562275335</v>
      </c>
      <c r="AW44">
        <f ca="1">IFERROR(PEARSON(Summary!$AS$3:$AS$8,Summary!AX$3:AX$8),0)</f>
        <v>-0.45063835494881088</v>
      </c>
      <c r="AX44">
        <f ca="1">IFERROR(PEARSON(Summary!$AS$3:$AS$8,Summary!AY$3:AY$8),0)</f>
        <v>0.45871241455766043</v>
      </c>
      <c r="AY44">
        <f ca="1">IFERROR(PEARSON(Summary!$AS$3:$AS$8,Summary!AZ$3:AZ$8),0)</f>
        <v>-0.12436467985309234</v>
      </c>
      <c r="AZ44">
        <f ca="1">IFERROR(PEARSON(Summary!$AS$3:$AS$8,Summary!BA$3:BA$8),0)</f>
        <v>0</v>
      </c>
      <c r="BA44">
        <f ca="1">IFERROR(PEARSON(Summary!$AS$3:$AS$8,Summary!BB$3:BB$8),0)</f>
        <v>0.31067936759964038</v>
      </c>
      <c r="BB44">
        <f ca="1">IFERROR(PEARSON(Summary!$AS$3:$AS$8,Summary!BC$3:BC$8),0)</f>
        <v>-0.76415201378200737</v>
      </c>
      <c r="BC44">
        <f ca="1">IFERROR(PEARSON(Summary!$AS$3:$AS$8,Summary!BD$3:BD$8),0)</f>
        <v>-0.80148369031603517</v>
      </c>
      <c r="BD44">
        <f ca="1">IFERROR(PEARSON(Summary!$AS$3:$AS$8,Summary!BE$3:BE$8),0)</f>
        <v>0.88272365823926902</v>
      </c>
      <c r="BE44">
        <f ca="1">IFERROR(PEARSON(Summary!$AS$3:$AS$8,Summary!BF$3:BF$8),0)</f>
        <v>0.86959889347791652</v>
      </c>
      <c r="BF44">
        <f ca="1">IFERROR(PEARSON(Summary!$AS$3:$AS$8,Summary!BG$3:BG$8),0)</f>
        <v>0.33996075831070122</v>
      </c>
      <c r="BG44">
        <f ca="1">IFERROR(PEARSON(Summary!$AS$3:$AS$8,Summary!BH$3:BH$8),0)</f>
        <v>0.13362675439961838</v>
      </c>
      <c r="BH44">
        <f ca="1">IFERROR(PEARSON(Summary!$AS$3:$AS$8,Summary!BI$3:BI$8),0)</f>
        <v>-0.94347594483954889</v>
      </c>
      <c r="BI44">
        <f ca="1">IFERROR(PEARSON(Summary!$AS$3:$AS$8,Summary!BJ$3:BJ$8),0)</f>
        <v>0</v>
      </c>
      <c r="BJ44">
        <f ca="1">IFERROR(PEARSON(Summary!$AS$3:$AS$8,Summary!BK$3:BK$8),0)</f>
        <v>-0.5588859461523219</v>
      </c>
      <c r="BK44">
        <f ca="1">IFERROR(PEARSON(Summary!$AS$3:$AS$8,Summary!BL$3:BL$8),0)</f>
        <v>0.4832921684311044</v>
      </c>
      <c r="BL44">
        <f ca="1">IFERROR(PEARSON(Summary!$AS$3:$AS$8,Summary!BM$3:BM$8),0)</f>
        <v>0.83314736346110174</v>
      </c>
      <c r="BM44">
        <f ca="1">IFERROR(PEARSON(Summary!$AS$3:$AS$8,Summary!BN$3:BN$8),0)</f>
        <v>0.13312556600772524</v>
      </c>
      <c r="BN44">
        <f ca="1">IFERROR(PEARSON(Summary!$AS$3:$AS$8,Summary!BO$3:BO$8),0)</f>
        <v>0.43447545243174296</v>
      </c>
      <c r="BO44">
        <f ca="1">IFERROR(PEARSON(Summary!$AS$3:$AS$8,Summary!BP$3:BP$8),0)</f>
        <v>0.65611311402313999</v>
      </c>
      <c r="BP44">
        <f ca="1">IFERROR(PEARSON(Summary!$AS$3:$AS$8,Summary!BQ$3:BQ$8),0)</f>
        <v>-0.76415201378200737</v>
      </c>
      <c r="BQ44">
        <f ca="1">IFERROR(PEARSON(Summary!$AS$3:$AS$8,Summary!BR$3:BR$8),0)</f>
        <v>-0.81380341872815753</v>
      </c>
      <c r="BR44">
        <f ca="1">IFERROR(PEARSON(Summary!$AS$3:$AS$8,Summary!BS$3:BS$8),0)</f>
        <v>-0.14264819176949237</v>
      </c>
      <c r="BS44">
        <f ca="1">IFERROR(PEARSON(Summary!$AS$3:$AS$8,Summary!BT$3:BT$8),0)</f>
        <v>-5.3795755758975113E-2</v>
      </c>
      <c r="BT44">
        <f ca="1">IFERROR(PEARSON(Summary!$AS$3:$AS$8,Summary!BU$3:BU$8),0)</f>
        <v>-9.6634937839102278E-2</v>
      </c>
      <c r="BU44">
        <f ca="1">IFERROR(PEARSON(Summary!$AS$3:$AS$8,Summary!BV$3:BV$8),0)</f>
        <v>0.52066697917031035</v>
      </c>
      <c r="BV44">
        <f ca="1">IFERROR(PEARSON(Summary!$AS$3:$AS$8,Summary!BW$3:BW$8),0)</f>
        <v>0</v>
      </c>
      <c r="BW44">
        <f ca="1">IFERROR(PEARSON(Summary!$AS$3:$AS$8,Summary!BX$3:BX$8),0)</f>
        <v>0.52066697917031057</v>
      </c>
      <c r="BX44">
        <f ca="1">IFERROR(PEARSON(Summary!$AS$3:$AS$8,Summary!BY$3:BY$8),0)</f>
        <v>0.31057887693792768</v>
      </c>
      <c r="BY44">
        <f ca="1">IFERROR(PEARSON(Summary!$AS$3:$AS$8,Summary!BZ$3:BZ$8),0)</f>
        <v>-0.43854763452991929</v>
      </c>
      <c r="BZ44">
        <f ca="1">IFERROR(PEARSON(Summary!$AS$3:$AS$8,Summary!CA$3:CA$8),0)</f>
        <v>0.16223986798470924</v>
      </c>
      <c r="CA44">
        <f ca="1">IFERROR(PEARSON(Summary!$AS$3:$AS$8,Summary!CB$3:CB$8),0)</f>
        <v>-0.87802437449632975</v>
      </c>
    </row>
    <row r="45" spans="1:79">
      <c r="A45" s="4" t="s">
        <v>41</v>
      </c>
      <c r="B45">
        <f ca="1">IFERROR(PEARSON(Summary!$AT$3:$AT$8,Summary!C$3:C$8),0)</f>
        <v>0</v>
      </c>
      <c r="C45">
        <f ca="1">IFERROR(PEARSON(Summary!$AT$3:$AT$8,Summary!D$3:D$8),0)</f>
        <v>0</v>
      </c>
      <c r="D45">
        <f ca="1">IFERROR(PEARSON(Summary!$AT$3:$AT$8,Summary!E$3:E$8),0)</f>
        <v>0</v>
      </c>
      <c r="E45">
        <f ca="1">IFERROR(PEARSON(Summary!$AT$3:$AT$8,Summary!F$3:F$8),0)</f>
        <v>0</v>
      </c>
      <c r="F45">
        <f ca="1">IFERROR(PEARSON(Summary!$AT$3:$AT$8,Summary!G$3:G$8),0)</f>
        <v>0</v>
      </c>
      <c r="G45">
        <f ca="1">IFERROR(PEARSON(Summary!$AT$3:$AT$8,Summary!H$3:H$8),0)</f>
        <v>0</v>
      </c>
      <c r="H45">
        <f ca="1">IFERROR(PEARSON(Summary!$AT$3:$AT$8,Summary!I$3:I$8),0)</f>
        <v>0</v>
      </c>
      <c r="I45">
        <f ca="1">IFERROR(PEARSON(Summary!$AT$3:$AT$8,Summary!J$3:J$8),0)</f>
        <v>0</v>
      </c>
      <c r="J45">
        <f ca="1">IFERROR(PEARSON(Summary!$AT$3:$AT$8,Summary!K$3:K$8),0)</f>
        <v>0</v>
      </c>
      <c r="K45">
        <f ca="1">IFERROR(PEARSON(Summary!$AT$3:$AT$8,Summary!L$3:L$8),0)</f>
        <v>0</v>
      </c>
      <c r="L45">
        <f ca="1">IFERROR(PEARSON(Summary!$AT$3:$AT$8,Summary!M$3:M$8),0)</f>
        <v>0</v>
      </c>
      <c r="M45">
        <f ca="1">IFERROR(PEARSON(Summary!$AT$3:$AT$8,Summary!N$3:N$8),0)</f>
        <v>0</v>
      </c>
      <c r="N45">
        <f ca="1">IFERROR(PEARSON(Summary!$AT$3:$AT$8,Summary!O$3:O$8),0)</f>
        <v>0</v>
      </c>
      <c r="O45">
        <f ca="1">IFERROR(PEARSON(Summary!$AT$3:$AT$8,Summary!P$3:P$8),0)</f>
        <v>0</v>
      </c>
      <c r="P45">
        <f ca="1">IFERROR(PEARSON(Summary!$AT$3:$AT$8,Summary!Q$3:Q$8),0)</f>
        <v>0</v>
      </c>
      <c r="Q45">
        <f ca="1">IFERROR(PEARSON(Summary!$AT$3:$AT$8,Summary!R$3:R$8),0)</f>
        <v>0</v>
      </c>
      <c r="R45">
        <f ca="1">IFERROR(PEARSON(Summary!$AT$3:$AT$8,Summary!S$3:S$8),0)</f>
        <v>0</v>
      </c>
      <c r="S45">
        <f ca="1">IFERROR(PEARSON(Summary!$AT$3:$AT$8,Summary!T$3:T$8),0)</f>
        <v>0</v>
      </c>
      <c r="T45">
        <f ca="1">IFERROR(PEARSON(Summary!$AT$3:$AT$8,Summary!U$3:U$8),0)</f>
        <v>0</v>
      </c>
      <c r="U45">
        <f ca="1">IFERROR(PEARSON(Summary!$AT$3:$AT$8,Summary!V$3:V$8),0)</f>
        <v>0</v>
      </c>
      <c r="V45">
        <f ca="1">IFERROR(PEARSON(Summary!$AT$3:$AT$8,Summary!W$3:W$8),0)</f>
        <v>0</v>
      </c>
      <c r="W45">
        <f ca="1">IFERROR(PEARSON(Summary!$AT$3:$AT$8,Summary!X$3:X$8),0)</f>
        <v>0</v>
      </c>
      <c r="X45">
        <f ca="1">IFERROR(PEARSON(Summary!$AT$3:$AT$8,Summary!Y$3:Y$8),0)</f>
        <v>0</v>
      </c>
      <c r="Y45">
        <f ca="1">IFERROR(PEARSON(Summary!$AT$3:$AT$8,Summary!Z$3:Z$8),0)</f>
        <v>0</v>
      </c>
      <c r="Z45">
        <f ca="1">IFERROR(PEARSON(Summary!$AT$3:$AT$8,Summary!AA$3:AA$8),0)</f>
        <v>0</v>
      </c>
      <c r="AA45">
        <f ca="1">IFERROR(PEARSON(Summary!$AT$3:$AT$8,Summary!AB$3:AB$8),0)</f>
        <v>0</v>
      </c>
      <c r="AB45">
        <f ca="1">IFERROR(PEARSON(Summary!$AT$3:$AT$8,Summary!AC$3:AC$8),0)</f>
        <v>0</v>
      </c>
      <c r="AC45">
        <f ca="1">IFERROR(PEARSON(Summary!$AT$3:$AT$8,Summary!AD$3:AD$8),0)</f>
        <v>0</v>
      </c>
      <c r="AD45">
        <f ca="1">IFERROR(PEARSON(Summary!$AT$3:$AT$8,Summary!AE$3:AE$8),0)</f>
        <v>0</v>
      </c>
      <c r="AE45">
        <f ca="1">IFERROR(PEARSON(Summary!$AT$3:$AT$8,Summary!AF$3:AF$8),0)</f>
        <v>0</v>
      </c>
      <c r="AF45">
        <f ca="1">IFERROR(PEARSON(Summary!$AT$3:$AT$8,Summary!AG$3:AG$8),0)</f>
        <v>0</v>
      </c>
      <c r="AG45">
        <f ca="1">IFERROR(PEARSON(Summary!$AT$3:$AT$8,Summary!AH$3:AH$8),0)</f>
        <v>0</v>
      </c>
      <c r="AH45">
        <f ca="1">IFERROR(PEARSON(Summary!$AT$3:$AT$8,Summary!AI$3:AI$8),0)</f>
        <v>0</v>
      </c>
      <c r="AI45">
        <f ca="1">IFERROR(PEARSON(Summary!$AT$3:$AT$8,Summary!AJ$3:AJ$8),0)</f>
        <v>0</v>
      </c>
      <c r="AJ45">
        <f ca="1">IFERROR(PEARSON(Summary!$AT$3:$AT$8,Summary!AK$3:AK$8),0)</f>
        <v>0</v>
      </c>
      <c r="AK45">
        <f ca="1">IFERROR(PEARSON(Summary!$AT$3:$AT$8,Summary!AL$3:AL$8),0)</f>
        <v>0</v>
      </c>
      <c r="AL45">
        <f ca="1">IFERROR(PEARSON(Summary!$AT$3:$AT$8,Summary!AM$3:AM$8),0)</f>
        <v>0</v>
      </c>
      <c r="AM45">
        <f ca="1">IFERROR(PEARSON(Summary!$AT$3:$AT$8,Summary!AN$3:AN$8),0)</f>
        <v>0</v>
      </c>
      <c r="AN45">
        <f ca="1">IFERROR(PEARSON(Summary!$AT$3:$AT$8,Summary!AO$3:AO$8),0)</f>
        <v>0</v>
      </c>
      <c r="AO45">
        <f ca="1">IFERROR(PEARSON(Summary!$AT$3:$AT$8,Summary!AP$3:AP$8),0)</f>
        <v>0</v>
      </c>
      <c r="AP45">
        <f ca="1">IFERROR(PEARSON(Summary!$AT$3:$AT$8,Summary!AQ$3:AQ$8),0)</f>
        <v>0</v>
      </c>
      <c r="AQ45">
        <f ca="1">IFERROR(PEARSON(Summary!$AT$3:$AT$8,Summary!AR$3:AR$8),0)</f>
        <v>0</v>
      </c>
      <c r="AR45">
        <f ca="1">IFERROR(PEARSON(Summary!$AT$3:$AT$8,Summary!AS$3:AS$8),0)</f>
        <v>0</v>
      </c>
      <c r="AS45">
        <f ca="1">IFERROR(PEARSON(Summary!$AT$3:$AT$8,Summary!AT$3:AT$8),0)</f>
        <v>0</v>
      </c>
      <c r="AT45">
        <f ca="1">IFERROR(PEARSON(Summary!$AT$3:$AT$8,Summary!AU$3:AU$8),0)</f>
        <v>0</v>
      </c>
      <c r="AU45">
        <f ca="1">IFERROR(PEARSON(Summary!$AT$3:$AT$8,Summary!AV$3:AV$8),0)</f>
        <v>0</v>
      </c>
      <c r="AV45">
        <f ca="1">IFERROR(PEARSON(Summary!$AT$3:$AT$8,Summary!AW$3:AW$8),0)</f>
        <v>0</v>
      </c>
      <c r="AW45">
        <f ca="1">IFERROR(PEARSON(Summary!$AT$3:$AT$8,Summary!AX$3:AX$8),0)</f>
        <v>0</v>
      </c>
      <c r="AX45">
        <f ca="1">IFERROR(PEARSON(Summary!$AT$3:$AT$8,Summary!AY$3:AY$8),0)</f>
        <v>0</v>
      </c>
      <c r="AY45">
        <f ca="1">IFERROR(PEARSON(Summary!$AT$3:$AT$8,Summary!AZ$3:AZ$8),0)</f>
        <v>0</v>
      </c>
      <c r="AZ45">
        <f ca="1">IFERROR(PEARSON(Summary!$AT$3:$AT$8,Summary!BA$3:BA$8),0)</f>
        <v>0</v>
      </c>
      <c r="BA45">
        <f ca="1">IFERROR(PEARSON(Summary!$AT$3:$AT$8,Summary!BB$3:BB$8),0)</f>
        <v>0</v>
      </c>
      <c r="BB45">
        <f ca="1">IFERROR(PEARSON(Summary!$AT$3:$AT$8,Summary!BC$3:BC$8),0)</f>
        <v>0</v>
      </c>
      <c r="BC45">
        <f ca="1">IFERROR(PEARSON(Summary!$AT$3:$AT$8,Summary!BD$3:BD$8),0)</f>
        <v>0</v>
      </c>
      <c r="BD45">
        <f ca="1">IFERROR(PEARSON(Summary!$AT$3:$AT$8,Summary!BE$3:BE$8),0)</f>
        <v>0</v>
      </c>
      <c r="BE45">
        <f ca="1">IFERROR(PEARSON(Summary!$AT$3:$AT$8,Summary!BF$3:BF$8),0)</f>
        <v>0</v>
      </c>
      <c r="BF45">
        <f ca="1">IFERROR(PEARSON(Summary!$AT$3:$AT$8,Summary!BG$3:BG$8),0)</f>
        <v>0</v>
      </c>
      <c r="BG45">
        <f ca="1">IFERROR(PEARSON(Summary!$AT$3:$AT$8,Summary!BH$3:BH$8),0)</f>
        <v>0</v>
      </c>
      <c r="BH45">
        <f ca="1">IFERROR(PEARSON(Summary!$AT$3:$AT$8,Summary!BI$3:BI$8),0)</f>
        <v>0</v>
      </c>
      <c r="BI45">
        <f ca="1">IFERROR(PEARSON(Summary!$AT$3:$AT$8,Summary!BJ$3:BJ$8),0)</f>
        <v>0</v>
      </c>
      <c r="BJ45">
        <f ca="1">IFERROR(PEARSON(Summary!$AT$3:$AT$8,Summary!BK$3:BK$8),0)</f>
        <v>0</v>
      </c>
      <c r="BK45">
        <f ca="1">IFERROR(PEARSON(Summary!$AT$3:$AT$8,Summary!BL$3:BL$8),0)</f>
        <v>0</v>
      </c>
      <c r="BL45">
        <f ca="1">IFERROR(PEARSON(Summary!$AT$3:$AT$8,Summary!BM$3:BM$8),0)</f>
        <v>0</v>
      </c>
      <c r="BM45">
        <f ca="1">IFERROR(PEARSON(Summary!$AT$3:$AT$8,Summary!BN$3:BN$8),0)</f>
        <v>0</v>
      </c>
      <c r="BN45">
        <f ca="1">IFERROR(PEARSON(Summary!$AT$3:$AT$8,Summary!BO$3:BO$8),0)</f>
        <v>0</v>
      </c>
      <c r="BO45">
        <f ca="1">IFERROR(PEARSON(Summary!$AT$3:$AT$8,Summary!BP$3:BP$8),0)</f>
        <v>0</v>
      </c>
      <c r="BP45">
        <f ca="1">IFERROR(PEARSON(Summary!$AT$3:$AT$8,Summary!BQ$3:BQ$8),0)</f>
        <v>0</v>
      </c>
      <c r="BQ45">
        <f ca="1">IFERROR(PEARSON(Summary!$AT$3:$AT$8,Summary!BR$3:BR$8),0)</f>
        <v>0</v>
      </c>
      <c r="BR45">
        <f ca="1">IFERROR(PEARSON(Summary!$AT$3:$AT$8,Summary!BS$3:BS$8),0)</f>
        <v>0</v>
      </c>
      <c r="BS45">
        <f ca="1">IFERROR(PEARSON(Summary!$AT$3:$AT$8,Summary!BT$3:BT$8),0)</f>
        <v>0</v>
      </c>
      <c r="BT45">
        <f ca="1">IFERROR(PEARSON(Summary!$AT$3:$AT$8,Summary!BU$3:BU$8),0)</f>
        <v>0</v>
      </c>
      <c r="BU45">
        <f ca="1">IFERROR(PEARSON(Summary!$AT$3:$AT$8,Summary!BV$3:BV$8),0)</f>
        <v>0</v>
      </c>
      <c r="BV45">
        <f ca="1">IFERROR(PEARSON(Summary!$AT$3:$AT$8,Summary!BW$3:BW$8),0)</f>
        <v>0</v>
      </c>
      <c r="BW45">
        <f ca="1">IFERROR(PEARSON(Summary!$AT$3:$AT$8,Summary!BX$3:BX$8),0)</f>
        <v>0</v>
      </c>
      <c r="BX45">
        <f ca="1">IFERROR(PEARSON(Summary!$AT$3:$AT$8,Summary!BY$3:BY$8),0)</f>
        <v>0</v>
      </c>
      <c r="BY45">
        <f ca="1">IFERROR(PEARSON(Summary!$AT$3:$AT$8,Summary!BZ$3:BZ$8),0)</f>
        <v>0</v>
      </c>
      <c r="BZ45">
        <f ca="1">IFERROR(PEARSON(Summary!$AT$3:$AT$8,Summary!CA$3:CA$8),0)</f>
        <v>0</v>
      </c>
      <c r="CA45">
        <f ca="1">IFERROR(PEARSON(Summary!$AT$3:$AT$8,Summary!CB$3:CB$8),0)</f>
        <v>0</v>
      </c>
    </row>
    <row r="46" spans="1:79">
      <c r="A46" s="4" t="s">
        <v>32</v>
      </c>
      <c r="B46">
        <f ca="1">IFERROR(PEARSON(Summary!$AU$3:$AU$8,Summary!C$3:C$8),0)</f>
        <v>0.95803959259708094</v>
      </c>
      <c r="C46">
        <f ca="1">IFERROR(PEARSON(Summary!$AU$3:$AU$8,Summary!D$3:D$8),0)</f>
        <v>0.95803959259708094</v>
      </c>
      <c r="D46">
        <f ca="1">IFERROR(PEARSON(Summary!$AU$3:$AU$8,Summary!E$3:E$8),0)</f>
        <v>0.93460014750153197</v>
      </c>
      <c r="E46">
        <f ca="1">IFERROR(PEARSON(Summary!$AU$3:$AU$8,Summary!F$3:F$8),0)</f>
        <v>-0.51107971692904597</v>
      </c>
      <c r="F46">
        <f ca="1">IFERROR(PEARSON(Summary!$AU$3:$AU$8,Summary!G$3:G$8),0)</f>
        <v>0.95367805670097339</v>
      </c>
      <c r="G46">
        <f ca="1">IFERROR(PEARSON(Summary!$AU$3:$AU$8,Summary!H$3:H$8),0)</f>
        <v>0.94570547375971847</v>
      </c>
      <c r="H46">
        <f ca="1">IFERROR(PEARSON(Summary!$AU$3:$AU$8,Summary!I$3:I$8),0)</f>
        <v>-0.49224389129950058</v>
      </c>
      <c r="I46">
        <f ca="1">IFERROR(PEARSON(Summary!$AU$3:$AU$8,Summary!J$3:J$8),0)</f>
        <v>0.95358558392750659</v>
      </c>
      <c r="J46">
        <f ca="1">IFERROR(PEARSON(Summary!$AU$3:$AU$8,Summary!K$3:K$8),0)</f>
        <v>0.96107008405339389</v>
      </c>
      <c r="K46">
        <f ca="1">IFERROR(PEARSON(Summary!$AU$3:$AU$8,Summary!L$3:L$8),0)</f>
        <v>-0.33180336727081866</v>
      </c>
      <c r="L46">
        <f ca="1">IFERROR(PEARSON(Summary!$AU$3:$AU$8,Summary!M$3:M$8),0)</f>
        <v>0.49677077621603755</v>
      </c>
      <c r="M46">
        <f ca="1">IFERROR(PEARSON(Summary!$AU$3:$AU$8,Summary!N$3:N$8),0)</f>
        <v>-0.49224389129950091</v>
      </c>
      <c r="N46">
        <f ca="1">IFERROR(PEARSON(Summary!$AU$3:$AU$8,Summary!O$3:O$8),0)</f>
        <v>-0.80083748526643139</v>
      </c>
      <c r="O46">
        <f ca="1">IFERROR(PEARSON(Summary!$AU$3:$AU$8,Summary!P$3:P$8),0)</f>
        <v>-0.80083748526643117</v>
      </c>
      <c r="P46">
        <f ca="1">IFERROR(PEARSON(Summary!$AU$3:$AU$8,Summary!Q$3:Q$8),0)</f>
        <v>0.40558892304082894</v>
      </c>
      <c r="Q46">
        <f ca="1">IFERROR(PEARSON(Summary!$AU$3:$AU$8,Summary!R$3:R$8),0)</f>
        <v>0.99168774613667177</v>
      </c>
      <c r="R46">
        <f ca="1">IFERROR(PEARSON(Summary!$AU$3:$AU$8,Summary!S$3:S$8),0)</f>
        <v>0.77883346643572338</v>
      </c>
      <c r="S46">
        <f ca="1">IFERROR(PEARSON(Summary!$AU$3:$AU$8,Summary!T$3:T$8),0)</f>
        <v>0.9407382340366488</v>
      </c>
      <c r="T46">
        <f ca="1">IFERROR(PEARSON(Summary!$AU$3:$AU$8,Summary!U$3:U$8),0)</f>
        <v>-0.9992494842232994</v>
      </c>
      <c r="U46">
        <f ca="1">IFERROR(PEARSON(Summary!$AU$3:$AU$8,Summary!V$3:V$8),0)</f>
        <v>-0.42661436131015451</v>
      </c>
      <c r="V46">
        <f ca="1">IFERROR(PEARSON(Summary!$AU$3:$AU$8,Summary!W$3:W$8),0)</f>
        <v>0.16260466302637813</v>
      </c>
      <c r="W46">
        <f ca="1">IFERROR(PEARSON(Summary!$AU$3:$AU$8,Summary!X$3:X$8),0)</f>
        <v>-0.91969641036705263</v>
      </c>
      <c r="X46">
        <f ca="1">IFERROR(PEARSON(Summary!$AU$3:$AU$8,Summary!Y$3:Y$8),0)</f>
        <v>0.10144151093365852</v>
      </c>
      <c r="Y46">
        <f ca="1">IFERROR(PEARSON(Summary!$AU$3:$AU$8,Summary!Z$3:Z$8),0)</f>
        <v>-0.82242773007087056</v>
      </c>
      <c r="Z46">
        <f ca="1">IFERROR(PEARSON(Summary!$AU$3:$AU$8,Summary!AA$3:AA$8),0)</f>
        <v>0</v>
      </c>
      <c r="AA46">
        <f ca="1">IFERROR(PEARSON(Summary!$AU$3:$AU$8,Summary!AB$3:AB$8),0)</f>
        <v>-0.28961557486597245</v>
      </c>
      <c r="AB46">
        <f ca="1">IFERROR(PEARSON(Summary!$AU$3:$AU$8,Summary!AC$3:AC$8),0)</f>
        <v>0</v>
      </c>
      <c r="AC46">
        <f ca="1">IFERROR(PEARSON(Summary!$AU$3:$AU$8,Summary!AD$3:AD$8),0)</f>
        <v>-0.85897589268028796</v>
      </c>
      <c r="AD46">
        <f ca="1">IFERROR(PEARSON(Summary!$AU$3:$AU$8,Summary!AE$3:AE$8),0)</f>
        <v>-0.18185075398935791</v>
      </c>
      <c r="AE46">
        <f ca="1">IFERROR(PEARSON(Summary!$AU$3:$AU$8,Summary!AF$3:AF$8),0)</f>
        <v>0</v>
      </c>
      <c r="AF46">
        <f ca="1">IFERROR(PEARSON(Summary!$AU$3:$AU$8,Summary!AG$3:AG$8),0)</f>
        <v>0.64418334480110628</v>
      </c>
      <c r="AG46">
        <f ca="1">IFERROR(PEARSON(Summary!$AU$3:$AU$8,Summary!AH$3:AH$8),0)</f>
        <v>-0.42661436131015457</v>
      </c>
      <c r="AH46">
        <f ca="1">IFERROR(PEARSON(Summary!$AU$3:$AU$8,Summary!AI$3:AI$8),0)</f>
        <v>0.9780380954212492</v>
      </c>
      <c r="AI46">
        <f ca="1">IFERROR(PEARSON(Summary!$AU$3:$AU$8,Summary!AJ$3:AJ$8),0)</f>
        <v>0.26495646785648175</v>
      </c>
      <c r="AJ46">
        <f ca="1">IFERROR(PEARSON(Summary!$AU$3:$AU$8,Summary!AK$3:AK$8),0)</f>
        <v>0</v>
      </c>
      <c r="AK46">
        <f ca="1">IFERROR(PEARSON(Summary!$AU$3:$AU$8,Summary!AL$3:AL$8),0)</f>
        <v>0.42661436131015457</v>
      </c>
      <c r="AL46">
        <f ca="1">IFERROR(PEARSON(Summary!$AU$3:$AU$8,Summary!AM$3:AM$8),0)</f>
        <v>0.33920318377395187</v>
      </c>
      <c r="AM46">
        <f ca="1">IFERROR(PEARSON(Summary!$AU$3:$AU$8,Summary!AN$3:AN$8),0)</f>
        <v>0.88272988145361575</v>
      </c>
      <c r="AN46">
        <f ca="1">IFERROR(PEARSON(Summary!$AU$3:$AU$8,Summary!AO$3:AO$8),0)</f>
        <v>0</v>
      </c>
      <c r="AO46">
        <f ca="1">IFERROR(PEARSON(Summary!$AU$3:$AU$8,Summary!AP$3:AP$8),0)</f>
        <v>0.34762586933463524</v>
      </c>
      <c r="AP46">
        <f ca="1">IFERROR(PEARSON(Summary!$AU$3:$AU$8,Summary!AQ$3:AQ$8),0)</f>
        <v>0</v>
      </c>
      <c r="AQ46">
        <f ca="1">IFERROR(PEARSON(Summary!$AU$3:$AU$8,Summary!AR$3:AR$8),0)</f>
        <v>0.44490396632502832</v>
      </c>
      <c r="AR46">
        <f ca="1">IFERROR(PEARSON(Summary!$AU$3:$AU$8,Summary!AS$3:AS$8),0)</f>
        <v>-0.15815448084416844</v>
      </c>
      <c r="AS46">
        <f ca="1">IFERROR(PEARSON(Summary!$AU$3:$AU$8,Summary!AT$3:AT$8),0)</f>
        <v>0</v>
      </c>
      <c r="AT46">
        <f ca="1">IFERROR(PEARSON(Summary!$AU$3:$AU$8,Summary!AU$3:AU$8),0)</f>
        <v>1.0000000000000002</v>
      </c>
      <c r="AU46">
        <f ca="1">IFERROR(PEARSON(Summary!$AU$3:$AU$8,Summary!AV$3:AV$8),0)</f>
        <v>0.47305566385090425</v>
      </c>
      <c r="AV46">
        <f ca="1">IFERROR(PEARSON(Summary!$AU$3:$AU$8,Summary!AW$3:AW$8),0)</f>
        <v>0.34565754888167244</v>
      </c>
      <c r="AW46">
        <f ca="1">IFERROR(PEARSON(Summary!$AU$3:$AU$8,Summary!AX$3:AX$8),0)</f>
        <v>0.25580368813827642</v>
      </c>
      <c r="AX46">
        <f ca="1">IFERROR(PEARSON(Summary!$AU$3:$AU$8,Summary!AY$3:AY$8),0)</f>
        <v>0.22028332547826954</v>
      </c>
      <c r="AY46">
        <f ca="1">IFERROR(PEARSON(Summary!$AU$3:$AU$8,Summary!AZ$3:AZ$8),0)</f>
        <v>0.62390730263233962</v>
      </c>
      <c r="AZ46">
        <f ca="1">IFERROR(PEARSON(Summary!$AU$3:$AU$8,Summary!BA$3:BA$8),0)</f>
        <v>0</v>
      </c>
      <c r="BA46">
        <f ca="1">IFERROR(PEARSON(Summary!$AU$3:$AU$8,Summary!BB$3:BB$8),0)</f>
        <v>-0.8094548180555946</v>
      </c>
      <c r="BB46">
        <f ca="1">IFERROR(PEARSON(Summary!$AU$3:$AU$8,Summary!BC$3:BC$8),0)</f>
        <v>-0.48519294417019526</v>
      </c>
      <c r="BC46">
        <f ca="1">IFERROR(PEARSON(Summary!$AU$3:$AU$8,Summary!BD$3:BD$8),0)</f>
        <v>-0.44417020168497734</v>
      </c>
      <c r="BD46">
        <f ca="1">IFERROR(PEARSON(Summary!$AU$3:$AU$8,Summary!BE$3:BE$8),0)</f>
        <v>-0.11451335513889596</v>
      </c>
      <c r="BE46">
        <f ca="1">IFERROR(PEARSON(Summary!$AU$3:$AU$8,Summary!BF$3:BF$8),0)</f>
        <v>-5.7134143974594244E-2</v>
      </c>
      <c r="BF46">
        <f ca="1">IFERROR(PEARSON(Summary!$AU$3:$AU$8,Summary!BG$3:BG$8),0)</f>
        <v>-0.59504321206642563</v>
      </c>
      <c r="BG46">
        <f ca="1">IFERROR(PEARSON(Summary!$AU$3:$AU$8,Summary!BH$3:BH$8),0)</f>
        <v>-0.36918632630611814</v>
      </c>
      <c r="BH46">
        <f ca="1">IFERROR(PEARSON(Summary!$AU$3:$AU$8,Summary!BI$3:BI$8),0)</f>
        <v>-0.65085037474327212</v>
      </c>
      <c r="BI46">
        <f ca="1">IFERROR(PEARSON(Summary!$AU$3:$AU$8,Summary!BJ$3:BJ$8),0)</f>
        <v>0</v>
      </c>
      <c r="BJ46">
        <f ca="1">IFERROR(PEARSON(Summary!$AU$3:$AU$8,Summary!BK$3:BK$8),0)</f>
        <v>0.40899444029618914</v>
      </c>
      <c r="BK46">
        <f ca="1">IFERROR(PEARSON(Summary!$AU$3:$AU$8,Summary!BL$3:BL$8),0)</f>
        <v>0.3068629616441465</v>
      </c>
      <c r="BL46">
        <f ca="1">IFERROR(PEARSON(Summary!$AU$3:$AU$8,Summary!BM$3:BM$8),0)</f>
        <v>0.22098616406261531</v>
      </c>
      <c r="BM46">
        <f ca="1">IFERROR(PEARSON(Summary!$AU$3:$AU$8,Summary!BN$3:BN$8),0)</f>
        <v>-0.35790028648859856</v>
      </c>
      <c r="BN46">
        <f ca="1">IFERROR(PEARSON(Summary!$AU$3:$AU$8,Summary!BO$3:BO$8),0)</f>
        <v>0.39249825799860172</v>
      </c>
      <c r="BO46">
        <f ca="1">IFERROR(PEARSON(Summary!$AU$3:$AU$8,Summary!BP$3:BP$8),0)</f>
        <v>0.61440016090722926</v>
      </c>
      <c r="BP46">
        <f ca="1">IFERROR(PEARSON(Summary!$AU$3:$AU$8,Summary!BQ$3:BQ$8),0)</f>
        <v>-0.48519294417019526</v>
      </c>
      <c r="BQ46">
        <f ca="1">IFERROR(PEARSON(Summary!$AU$3:$AU$8,Summary!BR$3:BR$8),0)</f>
        <v>-0.4360801495086683</v>
      </c>
      <c r="BR46">
        <f ca="1">IFERROR(PEARSON(Summary!$AU$3:$AU$8,Summary!BS$3:BS$8),0)</f>
        <v>-0.3868974591684522</v>
      </c>
      <c r="BS46">
        <f ca="1">IFERROR(PEARSON(Summary!$AU$3:$AU$8,Summary!BT$3:BT$8),0)</f>
        <v>-0.62538977704592269</v>
      </c>
      <c r="BT46">
        <f ca="1">IFERROR(PEARSON(Summary!$AU$3:$AU$8,Summary!BU$3:BU$8),0)</f>
        <v>0.93460014750153175</v>
      </c>
      <c r="BU46">
        <f ca="1">IFERROR(PEARSON(Summary!$AU$3:$AU$8,Summary!BV$3:BV$8),0)</f>
        <v>-0.51107971692904641</v>
      </c>
      <c r="BV46">
        <f ca="1">IFERROR(PEARSON(Summary!$AU$3:$AU$8,Summary!BW$3:BW$8),0)</f>
        <v>0</v>
      </c>
      <c r="BW46">
        <f ca="1">IFERROR(PEARSON(Summary!$AU$3:$AU$8,Summary!BX$3:BX$8),0)</f>
        <v>-0.51107971692904597</v>
      </c>
      <c r="BX46">
        <f ca="1">IFERROR(PEARSON(Summary!$AU$3:$AU$8,Summary!BY$3:BY$8),0)</f>
        <v>-0.90507025047822476</v>
      </c>
      <c r="BY46">
        <f ca="1">IFERROR(PEARSON(Summary!$AU$3:$AU$8,Summary!BZ$3:BZ$8),0)</f>
        <v>0.22606759002623122</v>
      </c>
      <c r="BZ46">
        <f ca="1">IFERROR(PEARSON(Summary!$AU$3:$AU$8,Summary!CA$3:CA$8),0)</f>
        <v>0.85546672056391604</v>
      </c>
      <c r="CA46">
        <f ca="1">IFERROR(PEARSON(Summary!$AU$3:$AU$8,Summary!CB$3:CB$8),0)</f>
        <v>0.2738042082437972</v>
      </c>
    </row>
    <row r="47" spans="1:79">
      <c r="A47" s="4" t="s">
        <v>14</v>
      </c>
      <c r="B47">
        <f ca="1">IFERROR(PEARSON(Summary!$AV$3:$AV$8,Summary!C$3:C$8),0)</f>
        <v>0.53894247140634877</v>
      </c>
      <c r="C47">
        <f ca="1">IFERROR(PEARSON(Summary!$AV$3:$AV$8,Summary!D$3:D$8),0)</f>
        <v>0.53894247140634877</v>
      </c>
      <c r="D47">
        <f ca="1">IFERROR(PEARSON(Summary!$AV$3:$AV$8,Summary!E$3:E$8),0)</f>
        <v>0.55005420315548625</v>
      </c>
      <c r="E47">
        <f ca="1">IFERROR(PEARSON(Summary!$AV$3:$AV$8,Summary!F$3:F$8),0)</f>
        <v>0.13955003839326996</v>
      </c>
      <c r="F47">
        <f ca="1">IFERROR(PEARSON(Summary!$AV$3:$AV$8,Summary!G$3:G$8),0)</f>
        <v>0.54183349554913807</v>
      </c>
      <c r="G47">
        <f ca="1">IFERROR(PEARSON(Summary!$AV$3:$AV$8,Summary!H$3:H$8),0)</f>
        <v>0.5461785402141921</v>
      </c>
      <c r="H47">
        <f ca="1">IFERROR(PEARSON(Summary!$AV$3:$AV$8,Summary!I$3:I$8),0)</f>
        <v>-0.88160944161865806</v>
      </c>
      <c r="I47">
        <f ca="1">IFERROR(PEARSON(Summary!$AV$3:$AV$8,Summary!J$3:J$8),0)</f>
        <v>0.54180187452011686</v>
      </c>
      <c r="J47">
        <f ca="1">IFERROR(PEARSON(Summary!$AV$3:$AV$8,Summary!K$3:K$8),0)</f>
        <v>0.54263836344337757</v>
      </c>
      <c r="K47">
        <f ca="1">IFERROR(PEARSON(Summary!$AV$3:$AV$8,Summary!L$3:L$8),0)</f>
        <v>-0.90151490586539551</v>
      </c>
      <c r="L47">
        <f ca="1">IFERROR(PEARSON(Summary!$AV$3:$AV$8,Summary!M$3:M$8),0)</f>
        <v>-0.13514214125872864</v>
      </c>
      <c r="M47">
        <f ca="1">IFERROR(PEARSON(Summary!$AV$3:$AV$8,Summary!N$3:N$8),0)</f>
        <v>-0.88160944161865828</v>
      </c>
      <c r="N47">
        <f ca="1">IFERROR(PEARSON(Summary!$AV$3:$AV$8,Summary!O$3:O$8),0)</f>
        <v>-0.27647964222770582</v>
      </c>
      <c r="O47">
        <f ca="1">IFERROR(PEARSON(Summary!$AV$3:$AV$8,Summary!P$3:P$8),0)</f>
        <v>-0.27647964222770571</v>
      </c>
      <c r="P47">
        <f ca="1">IFERROR(PEARSON(Summary!$AV$3:$AV$8,Summary!Q$3:Q$8),0)</f>
        <v>0.65835751948921295</v>
      </c>
      <c r="Q47">
        <f ca="1">IFERROR(PEARSON(Summary!$AV$3:$AV$8,Summary!R$3:R$8),0)</f>
        <v>0.4911154562877918</v>
      </c>
      <c r="R47">
        <f ca="1">IFERROR(PEARSON(Summary!$AV$3:$AV$8,Summary!S$3:S$8),0)</f>
        <v>0.90512210104318225</v>
      </c>
      <c r="S47">
        <f ca="1">IFERROR(PEARSON(Summary!$AV$3:$AV$8,Summary!T$3:T$8),0)</f>
        <v>0.50298637277822789</v>
      </c>
      <c r="T47">
        <f ca="1">IFERROR(PEARSON(Summary!$AV$3:$AV$8,Summary!U$3:U$8),0)</f>
        <v>-0.47932137747900616</v>
      </c>
      <c r="U47">
        <f ca="1">IFERROR(PEARSON(Summary!$AV$3:$AV$8,Summary!V$3:V$8),0)</f>
        <v>-0.3563984395739333</v>
      </c>
      <c r="V47">
        <f ca="1">IFERROR(PEARSON(Summary!$AV$3:$AV$8,Summary!W$3:W$8),0)</f>
        <v>0.58611801885222414</v>
      </c>
      <c r="W47">
        <f ca="1">IFERROR(PEARSON(Summary!$AV$3:$AV$8,Summary!X$3:X$8),0)</f>
        <v>-0.72608082361666404</v>
      </c>
      <c r="X47">
        <f ca="1">IFERROR(PEARSON(Summary!$AV$3:$AV$8,Summary!Y$3:Y$8),0)</f>
        <v>-0.67042029913874901</v>
      </c>
      <c r="Y47">
        <f ca="1">IFERROR(PEARSON(Summary!$AV$3:$AV$8,Summary!Z$3:Z$8),0)</f>
        <v>-0.48628548014208961</v>
      </c>
      <c r="Z47">
        <f ca="1">IFERROR(PEARSON(Summary!$AV$3:$AV$8,Summary!AA$3:AA$8),0)</f>
        <v>0</v>
      </c>
      <c r="AA47">
        <f ca="1">IFERROR(PEARSON(Summary!$AV$3:$AV$8,Summary!AB$3:AB$8),0)</f>
        <v>-0.97007690150821912</v>
      </c>
      <c r="AB47">
        <f ca="1">IFERROR(PEARSON(Summary!$AV$3:$AV$8,Summary!AC$3:AC$8),0)</f>
        <v>0</v>
      </c>
      <c r="AC47">
        <f ca="1">IFERROR(PEARSON(Summary!$AV$3:$AV$8,Summary!AD$3:AD$8),0)</f>
        <v>-0.49385736325453899</v>
      </c>
      <c r="AD47">
        <f ca="1">IFERROR(PEARSON(Summary!$AV$3:$AV$8,Summary!AE$3:AE$8),0)</f>
        <v>0.23950238490781556</v>
      </c>
      <c r="AE47">
        <f ca="1">IFERROR(PEARSON(Summary!$AV$3:$AV$8,Summary!AF$3:AF$8),0)</f>
        <v>0</v>
      </c>
      <c r="AF47">
        <f ca="1">IFERROR(PEARSON(Summary!$AV$3:$AV$8,Summary!AG$3:AG$8),0)</f>
        <v>0.70040737531254926</v>
      </c>
      <c r="AG47">
        <f ca="1">IFERROR(PEARSON(Summary!$AV$3:$AV$8,Summary!AH$3:AH$8),0)</f>
        <v>-0.35639843957393319</v>
      </c>
      <c r="AH47">
        <f ca="1">IFERROR(PEARSON(Summary!$AV$3:$AV$8,Summary!AI$3:AI$8),0)</f>
        <v>0.49829073792655237</v>
      </c>
      <c r="AI47">
        <f ca="1">IFERROR(PEARSON(Summary!$AV$3:$AV$8,Summary!AJ$3:AJ$8),0)</f>
        <v>-0.71156865844691641</v>
      </c>
      <c r="AJ47">
        <f ca="1">IFERROR(PEARSON(Summary!$AV$3:$AV$8,Summary!AK$3:AK$8),0)</f>
        <v>0</v>
      </c>
      <c r="AK47">
        <f ca="1">IFERROR(PEARSON(Summary!$AV$3:$AV$8,Summary!AL$3:AL$8),0)</f>
        <v>0.3563984395739333</v>
      </c>
      <c r="AL47">
        <f ca="1">IFERROR(PEARSON(Summary!$AV$3:$AV$8,Summary!AM$3:AM$8),0)</f>
        <v>0.62244486486320771</v>
      </c>
      <c r="AM47">
        <f ca="1">IFERROR(PEARSON(Summary!$AV$3:$AV$8,Summary!AN$3:AN$8),0)</f>
        <v>0.49789255258405213</v>
      </c>
      <c r="AN47">
        <f ca="1">IFERROR(PEARSON(Summary!$AV$3:$AV$8,Summary!AO$3:AO$8),0)</f>
        <v>0</v>
      </c>
      <c r="AO47">
        <f ca="1">IFERROR(PEARSON(Summary!$AV$3:$AV$8,Summary!AP$3:AP$8),0)</f>
        <v>0.86985518026799846</v>
      </c>
      <c r="AP47">
        <f ca="1">IFERROR(PEARSON(Summary!$AV$3:$AV$8,Summary!AQ$3:AQ$8),0)</f>
        <v>0</v>
      </c>
      <c r="AQ47">
        <f ca="1">IFERROR(PEARSON(Summary!$AV$3:$AV$8,Summary!AR$3:AR$8),0)</f>
        <v>0.98176877709856347</v>
      </c>
      <c r="AR47">
        <f ca="1">IFERROR(PEARSON(Summary!$AV$3:$AV$8,Summary!AS$3:AS$8),0)</f>
        <v>-0.47402007617271896</v>
      </c>
      <c r="AS47">
        <f ca="1">IFERROR(PEARSON(Summary!$AV$3:$AV$8,Summary!AT$3:AT$8),0)</f>
        <v>0</v>
      </c>
      <c r="AT47">
        <f ca="1">IFERROR(PEARSON(Summary!$AV$3:$AV$8,Summary!AU$3:AU$8),0)</f>
        <v>0.47305566385090425</v>
      </c>
      <c r="AU47">
        <f ca="1">IFERROR(PEARSON(Summary!$AV$3:$AV$8,Summary!AV$3:AV$8),0)</f>
        <v>0.99999999999999989</v>
      </c>
      <c r="AV47">
        <f ca="1">IFERROR(PEARSON(Summary!$AV$3:$AV$8,Summary!AW$3:AW$8),0)</f>
        <v>0.98500156232096592</v>
      </c>
      <c r="AW47">
        <f ca="1">IFERROR(PEARSON(Summary!$AV$3:$AV$8,Summary!AX$3:AX$8),0)</f>
        <v>0.97109407994507302</v>
      </c>
      <c r="AX47">
        <f ca="1">IFERROR(PEARSON(Summary!$AV$3:$AV$8,Summary!AY$3:AY$8),0)</f>
        <v>-0.74843677197583069</v>
      </c>
      <c r="AY47">
        <f ca="1">IFERROR(PEARSON(Summary!$AV$3:$AV$8,Summary!AZ$3:AZ$8),0)</f>
        <v>0.90419625303091444</v>
      </c>
      <c r="AZ47">
        <f ca="1">IFERROR(PEARSON(Summary!$AV$3:$AV$8,Summary!BA$3:BA$8),0)</f>
        <v>0</v>
      </c>
      <c r="BA47">
        <f ca="1">IFERROR(PEARSON(Summary!$AV$3:$AV$8,Summary!BB$3:BB$8),0)</f>
        <v>-0.85923589055684146</v>
      </c>
      <c r="BB47">
        <f ca="1">IFERROR(PEARSON(Summary!$AV$3:$AV$8,Summary!BC$3:BC$8),0)</f>
        <v>0.18198010534767439</v>
      </c>
      <c r="BC47">
        <f ca="1">IFERROR(PEARSON(Summary!$AV$3:$AV$8,Summary!BD$3:BD$8),0)</f>
        <v>0.26610950033657066</v>
      </c>
      <c r="BD47">
        <f ca="1">IFERROR(PEARSON(Summary!$AV$3:$AV$8,Summary!BE$3:BE$8),0)</f>
        <v>-0.75061458299170591</v>
      </c>
      <c r="BE47">
        <f ca="1">IFERROR(PEARSON(Summary!$AV$3:$AV$8,Summary!BF$3:BF$8),0)</f>
        <v>-0.7191189109884345</v>
      </c>
      <c r="BF47">
        <f ca="1">IFERROR(PEARSON(Summary!$AV$3:$AV$8,Summary!BG$3:BG$8),0)</f>
        <v>-0.94433745776766842</v>
      </c>
      <c r="BG47">
        <f ca="1">IFERROR(PEARSON(Summary!$AV$3:$AV$8,Summary!BH$3:BH$8),0)</f>
        <v>-0.91622271232374008</v>
      </c>
      <c r="BH47">
        <f ca="1">IFERROR(PEARSON(Summary!$AV$3:$AV$8,Summary!BI$3:BI$8),0)</f>
        <v>0.75086451249560504</v>
      </c>
      <c r="BI47">
        <f ca="1">IFERROR(PEARSON(Summary!$AV$3:$AV$8,Summary!BJ$3:BJ$8),0)</f>
        <v>0.81649658092772592</v>
      </c>
      <c r="BJ47">
        <f ca="1">IFERROR(PEARSON(Summary!$AV$3:$AV$8,Summary!BK$3:BK$8),0)</f>
        <v>0.96082095283642932</v>
      </c>
      <c r="BK47">
        <f ca="1">IFERROR(PEARSON(Summary!$AV$3:$AV$8,Summary!BL$3:BL$8),0)</f>
        <v>-0.66172201394244312</v>
      </c>
      <c r="BL47">
        <f ca="1">IFERROR(PEARSON(Summary!$AV$3:$AV$8,Summary!BM$3:BM$8),0)</f>
        <v>-0.54942936628611883</v>
      </c>
      <c r="BM47">
        <f ca="1">IFERROR(PEARSON(Summary!$AV$3:$AV$8,Summary!BN$3:BN$8),0)</f>
        <v>-0.91792535505378847</v>
      </c>
      <c r="BN47">
        <f ca="1">IFERROR(PEARSON(Summary!$AV$3:$AV$8,Summary!BO$3:BO$8),0)</f>
        <v>-0.60920857287075614</v>
      </c>
      <c r="BO47">
        <f ca="1">IFERROR(PEARSON(Summary!$AV$3:$AV$8,Summary!BP$3:BP$8),0)</f>
        <v>0.13493079373136352</v>
      </c>
      <c r="BP47">
        <f ca="1">IFERROR(PEARSON(Summary!$AV$3:$AV$8,Summary!BQ$3:BQ$8),0)</f>
        <v>0.18198010534767439</v>
      </c>
      <c r="BQ47">
        <f ca="1">IFERROR(PEARSON(Summary!$AV$3:$AV$8,Summary!BR$3:BR$8),0)</f>
        <v>0.23419601915856897</v>
      </c>
      <c r="BR47">
        <f ca="1">IFERROR(PEARSON(Summary!$AV$3:$AV$8,Summary!BS$3:BS$8),0)</f>
        <v>-0.49087571133609831</v>
      </c>
      <c r="BS47">
        <f ca="1">IFERROR(PEARSON(Summary!$AV$3:$AV$8,Summary!BT$3:BT$8),0)</f>
        <v>-0.82316657692452266</v>
      </c>
      <c r="BT47">
        <f ca="1">IFERROR(PEARSON(Summary!$AV$3:$AV$8,Summary!BU$3:BU$8),0)</f>
        <v>0.55005420315548625</v>
      </c>
      <c r="BU47">
        <f ca="1">IFERROR(PEARSON(Summary!$AV$3:$AV$8,Summary!BV$3:BV$8),0)</f>
        <v>0.13955003839326993</v>
      </c>
      <c r="BV47">
        <f ca="1">IFERROR(PEARSON(Summary!$AV$3:$AV$8,Summary!BW$3:BW$8),0)</f>
        <v>0</v>
      </c>
      <c r="BW47">
        <f ca="1">IFERROR(PEARSON(Summary!$AV$3:$AV$8,Summary!BX$3:BX$8),0)</f>
        <v>0.13955003839326996</v>
      </c>
      <c r="BX47">
        <f ca="1">IFERROR(PEARSON(Summary!$AV$3:$AV$8,Summary!BY$3:BY$8),0)</f>
        <v>-0.71677311640063746</v>
      </c>
      <c r="BY47">
        <f ca="1">IFERROR(PEARSON(Summary!$AV$3:$AV$8,Summary!BZ$3:BZ$8),0)</f>
        <v>0.96211714912492208</v>
      </c>
      <c r="BZ47">
        <f ca="1">IFERROR(PEARSON(Summary!$AV$3:$AV$8,Summary!CA$3:CA$8),0)</f>
        <v>0.60539641744203254</v>
      </c>
      <c r="CA47">
        <f ca="1">IFERROR(PEARSON(Summary!$AV$3:$AV$8,Summary!CB$3:CB$8),0)</f>
        <v>0.81839075182833965</v>
      </c>
    </row>
    <row r="48" spans="1:79">
      <c r="A48" s="4" t="s">
        <v>17</v>
      </c>
      <c r="B48">
        <f ca="1">IFERROR(PEARSON(Summary!$AW$3:$AW$8,Summary!C$3:C$8),0)</f>
        <v>0.44953978369694947</v>
      </c>
      <c r="C48">
        <f ca="1">IFERROR(PEARSON(Summary!$AW$3:$AW$8,Summary!D$3:D$8),0)</f>
        <v>0.44953978369694947</v>
      </c>
      <c r="D48">
        <f ca="1">IFERROR(PEARSON(Summary!$AW$3:$AW$8,Summary!E$3:E$8),0)</f>
        <v>0.4720145850911292</v>
      </c>
      <c r="E48">
        <f ca="1">IFERROR(PEARSON(Summary!$AW$3:$AW$8,Summary!F$3:F$8),0)</f>
        <v>0.25162851260709734</v>
      </c>
      <c r="F48">
        <f ca="1">IFERROR(PEARSON(Summary!$AW$3:$AW$8,Summary!G$3:G$8),0)</f>
        <v>0.4546442685101979</v>
      </c>
      <c r="G48">
        <f ca="1">IFERROR(PEARSON(Summary!$AW$3:$AW$8,Summary!H$3:H$8),0)</f>
        <v>0.46293999504417466</v>
      </c>
      <c r="H48">
        <f ca="1">IFERROR(PEARSON(Summary!$AW$3:$AW$8,Summary!I$3:I$8),0)</f>
        <v>-0.89191032689516192</v>
      </c>
      <c r="I48">
        <f ca="1">IFERROR(PEARSON(Summary!$AW$3:$AW$8,Summary!J$3:J$8),0)</f>
        <v>0.45466560409098361</v>
      </c>
      <c r="J48">
        <f ca="1">IFERROR(PEARSON(Summary!$AW$3:$AW$8,Summary!K$3:K$8),0)</f>
        <v>0.45116473392900242</v>
      </c>
      <c r="K48">
        <f ca="1">IFERROR(PEARSON(Summary!$AW$3:$AW$8,Summary!L$3:L$8),0)</f>
        <v>-0.93885558864805008</v>
      </c>
      <c r="L48">
        <f ca="1">IFERROR(PEARSON(Summary!$AW$3:$AW$8,Summary!M$3:M$8),0)</f>
        <v>-0.24777609618860771</v>
      </c>
      <c r="M48">
        <f ca="1">IFERROR(PEARSON(Summary!$AW$3:$AW$8,Summary!N$3:N$8),0)</f>
        <v>-0.89191032689516181</v>
      </c>
      <c r="N48">
        <f ca="1">IFERROR(PEARSON(Summary!$AW$3:$AW$8,Summary!O$3:O$8),0)</f>
        <v>-0.10651331815369776</v>
      </c>
      <c r="O48">
        <f ca="1">IFERROR(PEARSON(Summary!$AW$3:$AW$8,Summary!P$3:P$8),0)</f>
        <v>-0.10651331815369777</v>
      </c>
      <c r="P48">
        <f ca="1">IFERROR(PEARSON(Summary!$AW$3:$AW$8,Summary!Q$3:Q$8),0)</f>
        <v>0.63017300275143429</v>
      </c>
      <c r="Q48">
        <f ca="1">IFERROR(PEARSON(Summary!$AW$3:$AW$8,Summary!R$3:R$8),0)</f>
        <v>0.37937324536781125</v>
      </c>
      <c r="R48">
        <f ca="1">IFERROR(PEARSON(Summary!$AW$3:$AW$8,Summary!S$3:S$8),0)</f>
        <v>0.8529658240369089</v>
      </c>
      <c r="S48">
        <f ca="1">IFERROR(PEARSON(Summary!$AW$3:$AW$8,Summary!T$3:T$8),0)</f>
        <v>0.42161166900335384</v>
      </c>
      <c r="T48">
        <f ca="1">IFERROR(PEARSON(Summary!$AW$3:$AW$8,Summary!U$3:U$8),0)</f>
        <v>-0.35641333325548918</v>
      </c>
      <c r="U48">
        <f ca="1">IFERROR(PEARSON(Summary!$AW$3:$AW$8,Summary!V$3:V$8),0)</f>
        <v>-0.4046535581246859</v>
      </c>
      <c r="V48">
        <f ca="1">IFERROR(PEARSON(Summary!$AW$3:$AW$8,Summary!W$3:W$8),0)</f>
        <v>0.59592734689622917</v>
      </c>
      <c r="W48">
        <f ca="1">IFERROR(PEARSON(Summary!$AW$3:$AW$8,Summary!X$3:X$8),0)</f>
        <v>-0.63939775599210769</v>
      </c>
      <c r="X48">
        <f ca="1">IFERROR(PEARSON(Summary!$AW$3:$AW$8,Summary!Y$3:Y$8),0)</f>
        <v>-0.69372012281041173</v>
      </c>
      <c r="Y48">
        <f ca="1">IFERROR(PEARSON(Summary!$AW$3:$AW$8,Summary!Z$3:Z$8),0)</f>
        <v>-0.4460461005644758</v>
      </c>
      <c r="Z48">
        <f ca="1">IFERROR(PEARSON(Summary!$AW$3:$AW$8,Summary!AA$3:AA$8),0)</f>
        <v>0</v>
      </c>
      <c r="AA48">
        <f ca="1">IFERROR(PEARSON(Summary!$AW$3:$AW$8,Summary!AB$3:AB$8),0)</f>
        <v>-0.99742092401240323</v>
      </c>
      <c r="AB48">
        <f ca="1">IFERROR(PEARSON(Summary!$AW$3:$AW$8,Summary!AC$3:AC$8),0)</f>
        <v>0</v>
      </c>
      <c r="AC48">
        <f ca="1">IFERROR(PEARSON(Summary!$AW$3:$AW$8,Summary!AD$3:AD$8),0)</f>
        <v>-0.4425119678078222</v>
      </c>
      <c r="AD48">
        <f ca="1">IFERROR(PEARSON(Summary!$AW$3:$AW$8,Summary!AE$3:AE$8),0)</f>
        <v>0.31336211129471231</v>
      </c>
      <c r="AE48">
        <f ca="1">IFERROR(PEARSON(Summary!$AW$3:$AW$8,Summary!AF$3:AF$8),0)</f>
        <v>0</v>
      </c>
      <c r="AF48">
        <f ca="1">IFERROR(PEARSON(Summary!$AW$3:$AW$8,Summary!AG$3:AG$8),0)</f>
        <v>0.64299010010454827</v>
      </c>
      <c r="AG48">
        <f ca="1">IFERROR(PEARSON(Summary!$AW$3:$AW$8,Summary!AH$3:AH$8),0)</f>
        <v>-0.40465355812468606</v>
      </c>
      <c r="AH48">
        <f ca="1">IFERROR(PEARSON(Summary!$AW$3:$AW$8,Summary!AI$3:AI$8),0)</f>
        <v>0.39733578752937393</v>
      </c>
      <c r="AI48">
        <f ca="1">IFERROR(PEARSON(Summary!$AW$3:$AW$8,Summary!AJ$3:AJ$8),0)</f>
        <v>-0.7766526421442097</v>
      </c>
      <c r="AJ48">
        <f ca="1">IFERROR(PEARSON(Summary!$AW$3:$AW$8,Summary!AK$3:AK$8),0)</f>
        <v>0</v>
      </c>
      <c r="AK48">
        <f ca="1">IFERROR(PEARSON(Summary!$AW$3:$AW$8,Summary!AL$3:AL$8),0)</f>
        <v>0.4046535581246859</v>
      </c>
      <c r="AL48">
        <f ca="1">IFERROR(PEARSON(Summary!$AW$3:$AW$8,Summary!AM$3:AM$8),0)</f>
        <v>0.5908377453728394</v>
      </c>
      <c r="AM48">
        <f ca="1">IFERROR(PEARSON(Summary!$AW$3:$AW$8,Summary!AN$3:AN$8),0)</f>
        <v>0.43874084090221954</v>
      </c>
      <c r="AN48">
        <f ca="1">IFERROR(PEARSON(Summary!$AW$3:$AW$8,Summary!AO$3:AO$8),0)</f>
        <v>0</v>
      </c>
      <c r="AO48">
        <f ca="1">IFERROR(PEARSON(Summary!$AW$3:$AW$8,Summary!AP$3:AP$8),0)</f>
        <v>0.85003887993275307</v>
      </c>
      <c r="AP48">
        <f ca="1">IFERROR(PEARSON(Summary!$AW$3:$AW$8,Summary!AQ$3:AQ$8),0)</f>
        <v>0</v>
      </c>
      <c r="AQ48">
        <f ca="1">IFERROR(PEARSON(Summary!$AW$3:$AW$8,Summary!AR$3:AR$8),0)</f>
        <v>0.97865981329645824</v>
      </c>
      <c r="AR48">
        <f ca="1">IFERROR(PEARSON(Summary!$AW$3:$AW$8,Summary!AS$3:AS$8),0)</f>
        <v>-0.42956047562275335</v>
      </c>
      <c r="AS48">
        <f ca="1">IFERROR(PEARSON(Summary!$AW$3:$AW$8,Summary!AT$3:AT$8),0)</f>
        <v>0</v>
      </c>
      <c r="AT48">
        <f ca="1">IFERROR(PEARSON(Summary!$AW$3:$AW$8,Summary!AU$3:AU$8),0)</f>
        <v>0.34565754888167244</v>
      </c>
      <c r="AU48">
        <f ca="1">IFERROR(PEARSON(Summary!$AW$3:$AW$8,Summary!AV$3:AV$8),0)</f>
        <v>0.98500156232096592</v>
      </c>
      <c r="AV48">
        <f ca="1">IFERROR(PEARSON(Summary!$AW$3:$AW$8,Summary!AW$3:AW$8),0)</f>
        <v>1</v>
      </c>
      <c r="AW48">
        <f ca="1">IFERROR(PEARSON(Summary!$AW$3:$AW$8,Summary!AX$3:AX$8),0)</f>
        <v>0.99439594974560597</v>
      </c>
      <c r="AX48">
        <f ca="1">IFERROR(PEARSON(Summary!$AW$3:$AW$8,Summary!AY$3:AY$8),0)</f>
        <v>-0.81335696495807386</v>
      </c>
      <c r="AY48">
        <f ca="1">IFERROR(PEARSON(Summary!$AW$3:$AW$8,Summary!AZ$3:AZ$8),0)</f>
        <v>0.89243654798010419</v>
      </c>
      <c r="AZ48">
        <f ca="1">IFERROR(PEARSON(Summary!$AW$3:$AW$8,Summary!BA$3:BA$8),0)</f>
        <v>0</v>
      </c>
      <c r="BA48">
        <f ca="1">IFERROR(PEARSON(Summary!$AW$3:$AW$8,Summary!BB$3:BB$8),0)</f>
        <v>-0.80744986504208849</v>
      </c>
      <c r="BB48">
        <f ca="1">IFERROR(PEARSON(Summary!$AW$3:$AW$8,Summary!BC$3:BC$8),0)</f>
        <v>0.24506105893076502</v>
      </c>
      <c r="BC48">
        <f ca="1">IFERROR(PEARSON(Summary!$AW$3:$AW$8,Summary!BD$3:BD$8),0)</f>
        <v>0.31249718304106833</v>
      </c>
      <c r="BD48">
        <f ca="1">IFERROR(PEARSON(Summary!$AW$3:$AW$8,Summary!BE$3:BE$8),0)</f>
        <v>-0.76067692780356477</v>
      </c>
      <c r="BE48">
        <f ca="1">IFERROR(PEARSON(Summary!$AW$3:$AW$8,Summary!BF$3:BF$8),0)</f>
        <v>-0.74098477283815256</v>
      </c>
      <c r="BF48">
        <f ca="1">IFERROR(PEARSON(Summary!$AW$3:$AW$8,Summary!BG$3:BG$8),0)</f>
        <v>-0.93667967443106392</v>
      </c>
      <c r="BG48">
        <f ca="1">IFERROR(PEARSON(Summary!$AW$3:$AW$8,Summary!BH$3:BH$8),0)</f>
        <v>-0.94791117780811029</v>
      </c>
      <c r="BH48">
        <f ca="1">IFERROR(PEARSON(Summary!$AW$3:$AW$8,Summary!BI$3:BI$8),0)</f>
        <v>0.5143901139967777</v>
      </c>
      <c r="BI48">
        <f ca="1">IFERROR(PEARSON(Summary!$AW$3:$AW$8,Summary!BJ$3:BJ$8),0)</f>
        <v>0.81649658092772592</v>
      </c>
      <c r="BJ48">
        <f ca="1">IFERROR(PEARSON(Summary!$AW$3:$AW$8,Summary!BK$3:BK$8),0)</f>
        <v>0.96970323050620577</v>
      </c>
      <c r="BK48">
        <f ca="1">IFERROR(PEARSON(Summary!$AW$3:$AW$8,Summary!BL$3:BL$8),0)</f>
        <v>-0.72055410535957098</v>
      </c>
      <c r="BL48">
        <f ca="1">IFERROR(PEARSON(Summary!$AW$3:$AW$8,Summary!BM$3:BM$8),0)</f>
        <v>-0.59922402879781311</v>
      </c>
      <c r="BM48">
        <f ca="1">IFERROR(PEARSON(Summary!$AW$3:$AW$8,Summary!BN$3:BN$8),0)</f>
        <v>-0.94972398571584049</v>
      </c>
      <c r="BN48">
        <f ca="1">IFERROR(PEARSON(Summary!$AW$3:$AW$8,Summary!BO$3:BO$8),0)</f>
        <v>-0.71354455125742133</v>
      </c>
      <c r="BO48">
        <f ca="1">IFERROR(PEARSON(Summary!$AW$3:$AW$8,Summary!BP$3:BP$8),0)</f>
        <v>8.471576041154745E-2</v>
      </c>
      <c r="BP48">
        <f ca="1">IFERROR(PEARSON(Summary!$AW$3:$AW$8,Summary!BQ$3:BQ$8),0)</f>
        <v>0.24506105893076502</v>
      </c>
      <c r="BQ48">
        <f ca="1">IFERROR(PEARSON(Summary!$AW$3:$AW$8,Summary!BR$3:BR$8),0)</f>
        <v>0.27658281780807797</v>
      </c>
      <c r="BR48">
        <f ca="1">IFERROR(PEARSON(Summary!$AW$3:$AW$8,Summary!BS$3:BS$8),0)</f>
        <v>-0.5494976548888858</v>
      </c>
      <c r="BS48">
        <f ca="1">IFERROR(PEARSON(Summary!$AW$3:$AW$8,Summary!BT$3:BT$8),0)</f>
        <v>-0.81231701516189425</v>
      </c>
      <c r="BT48">
        <f ca="1">IFERROR(PEARSON(Summary!$AW$3:$AW$8,Summary!BU$3:BU$8),0)</f>
        <v>0.47201458509112909</v>
      </c>
      <c r="BU48">
        <f ca="1">IFERROR(PEARSON(Summary!$AW$3:$AW$8,Summary!BV$3:BV$8),0)</f>
        <v>0.2516285126070974</v>
      </c>
      <c r="BV48">
        <f ca="1">IFERROR(PEARSON(Summary!$AW$3:$AW$8,Summary!BW$3:BW$8),0)</f>
        <v>0</v>
      </c>
      <c r="BW48">
        <f ca="1">IFERROR(PEARSON(Summary!$AW$3:$AW$8,Summary!BX$3:BX$8),0)</f>
        <v>0.25162851260709734</v>
      </c>
      <c r="BX48">
        <f ca="1">IFERROR(PEARSON(Summary!$AW$3:$AW$8,Summary!BY$3:BY$8),0)</f>
        <v>-0.64157815056126044</v>
      </c>
      <c r="BY48">
        <f ca="1">IFERROR(PEARSON(Summary!$AW$3:$AW$8,Summary!BZ$3:BZ$8),0)</f>
        <v>0.99184338784919535</v>
      </c>
      <c r="BZ48">
        <f ca="1">IFERROR(PEARSON(Summary!$AW$3:$AW$8,Summary!CA$3:CA$8),0)</f>
        <v>0.54078695510518304</v>
      </c>
      <c r="CA48">
        <f ca="1">IFERROR(PEARSON(Summary!$AW$3:$AW$8,Summary!CB$3:CB$8),0)</f>
        <v>0.80459843414440158</v>
      </c>
    </row>
    <row r="49" spans="1:79">
      <c r="A49" s="4" t="s">
        <v>20</v>
      </c>
      <c r="B49">
        <f ca="1">IFERROR(PEARSON(Summary!$AX$3:$AX$8,Summary!C$3:C$8),0)</f>
        <v>0.35465819337988486</v>
      </c>
      <c r="C49">
        <f ca="1">IFERROR(PEARSON(Summary!$AX$3:$AX$8,Summary!D$3:D$8),0)</f>
        <v>0.35465819337988486</v>
      </c>
      <c r="D49">
        <f ca="1">IFERROR(PEARSON(Summary!$AX$3:$AX$8,Summary!E$3:E$8),0)</f>
        <v>0.37699438331286689</v>
      </c>
      <c r="E49">
        <f ca="1">IFERROR(PEARSON(Summary!$AX$3:$AX$8,Summary!F$3:F$8),0)</f>
        <v>0.30090584552722582</v>
      </c>
      <c r="F49">
        <f ca="1">IFERROR(PEARSON(Summary!$AX$3:$AX$8,Summary!G$3:G$8),0)</f>
        <v>0.35974515100288967</v>
      </c>
      <c r="G49">
        <f ca="1">IFERROR(PEARSON(Summary!$AX$3:$AX$8,Summary!H$3:H$8),0)</f>
        <v>0.36799177011558842</v>
      </c>
      <c r="H49">
        <f ca="1">IFERROR(PEARSON(Summary!$AX$3:$AX$8,Summary!I$3:I$8),0)</f>
        <v>-0.85637019172082041</v>
      </c>
      <c r="I49">
        <f ca="1">IFERROR(PEARSON(Summary!$AX$3:$AX$8,Summary!J$3:J$8),0)</f>
        <v>0.35975774201434324</v>
      </c>
      <c r="J49">
        <f ca="1">IFERROR(PEARSON(Summary!$AX$3:$AX$8,Summary!K$3:K$8),0)</f>
        <v>0.35687984814616192</v>
      </c>
      <c r="K49">
        <f ca="1">IFERROR(PEARSON(Summary!$AX$3:$AX$8,Summary!L$3:L$8),0)</f>
        <v>-0.92082332175177783</v>
      </c>
      <c r="L49">
        <f ca="1">IFERROR(PEARSON(Summary!$AX$3:$AX$8,Summary!M$3:M$8),0)</f>
        <v>-0.29404553340612521</v>
      </c>
      <c r="M49">
        <f ca="1">IFERROR(PEARSON(Summary!$AX$3:$AX$8,Summary!N$3:N$8),0)</f>
        <v>-0.85637019172082041</v>
      </c>
      <c r="N49">
        <f ca="1">IFERROR(PEARSON(Summary!$AX$3:$AX$8,Summary!O$3:O$8),0)</f>
        <v>-5.7582645909978504E-2</v>
      </c>
      <c r="O49">
        <f ca="1">IFERROR(PEARSON(Summary!$AX$3:$AX$8,Summary!P$3:P$8),0)</f>
        <v>-5.7582645909978497E-2</v>
      </c>
      <c r="P49">
        <f ca="1">IFERROR(PEARSON(Summary!$AX$3:$AX$8,Summary!Q$3:Q$8),0)</f>
        <v>0.61252429715295353</v>
      </c>
      <c r="Q49">
        <f ca="1">IFERROR(PEARSON(Summary!$AX$3:$AX$8,Summary!R$3:R$8),0)</f>
        <v>0.28531885118316253</v>
      </c>
      <c r="R49">
        <f ca="1">IFERROR(PEARSON(Summary!$AX$3:$AX$8,Summary!S$3:S$8),0)</f>
        <v>0.79593993912587613</v>
      </c>
      <c r="S49">
        <f ca="1">IFERROR(PEARSON(Summary!$AX$3:$AX$8,Summary!T$3:T$8),0)</f>
        <v>0.32404264442567554</v>
      </c>
      <c r="T49">
        <f ca="1">IFERROR(PEARSON(Summary!$AX$3:$AX$8,Summary!U$3:U$8),0)</f>
        <v>-0.265137471696687</v>
      </c>
      <c r="U49">
        <f ca="1">IFERROR(PEARSON(Summary!$AX$3:$AX$8,Summary!V$3:V$8),0)</f>
        <v>-0.33154413305877511</v>
      </c>
      <c r="V49">
        <f ca="1">IFERROR(PEARSON(Summary!$AX$3:$AX$8,Summary!W$3:W$8),0)</f>
        <v>0.59971857281356034</v>
      </c>
      <c r="W49">
        <f ca="1">IFERROR(PEARSON(Summary!$AX$3:$AX$8,Summary!X$3:X$8),0)</f>
        <v>-0.56163777567595397</v>
      </c>
      <c r="X49">
        <f ca="1">IFERROR(PEARSON(Summary!$AX$3:$AX$8,Summary!Y$3:Y$8),0)</f>
        <v>-0.7429340759536508</v>
      </c>
      <c r="Y49">
        <f ca="1">IFERROR(PEARSON(Summary!$AX$3:$AX$8,Summary!Z$3:Z$8),0)</f>
        <v>-0.35027412556060178</v>
      </c>
      <c r="Z49">
        <f ca="1">IFERROR(PEARSON(Summary!$AX$3:$AX$8,Summary!AA$3:AA$8),0)</f>
        <v>0</v>
      </c>
      <c r="AA49">
        <f ca="1">IFERROR(PEARSON(Summary!$AX$3:$AX$8,Summary!AB$3:AB$8),0)</f>
        <v>-0.99532028019392504</v>
      </c>
      <c r="AB49">
        <f ca="1">IFERROR(PEARSON(Summary!$AX$3:$AX$8,Summary!AC$3:AC$8),0)</f>
        <v>0</v>
      </c>
      <c r="AC49">
        <f ca="1">IFERROR(PEARSON(Summary!$AX$3:$AX$8,Summary!AD$3:AD$8),0)</f>
        <v>-0.34564208241770644</v>
      </c>
      <c r="AD49">
        <f ca="1">IFERROR(PEARSON(Summary!$AX$3:$AX$8,Summary!AE$3:AE$8),0)</f>
        <v>0.32798382410091004</v>
      </c>
      <c r="AE49">
        <f ca="1">IFERROR(PEARSON(Summary!$AX$3:$AX$8,Summary!AF$3:AF$8),0)</f>
        <v>0</v>
      </c>
      <c r="AF49">
        <f ca="1">IFERROR(PEARSON(Summary!$AX$3:$AX$8,Summary!AG$3:AG$8),0)</f>
        <v>0.59900434541559744</v>
      </c>
      <c r="AG49">
        <f ca="1">IFERROR(PEARSON(Summary!$AX$3:$AX$8,Summary!AH$3:AH$8),0)</f>
        <v>-0.33154413305877511</v>
      </c>
      <c r="AH49">
        <f ca="1">IFERROR(PEARSON(Summary!$AX$3:$AX$8,Summary!AI$3:AI$8),0)</f>
        <v>0.30144106950333793</v>
      </c>
      <c r="AI49">
        <f ca="1">IFERROR(PEARSON(Summary!$AX$3:$AX$8,Summary!AJ$3:AJ$8),0)</f>
        <v>-0.8388526904589757</v>
      </c>
      <c r="AJ49">
        <f ca="1">IFERROR(PEARSON(Summary!$AX$3:$AX$8,Summary!AK$3:AK$8),0)</f>
        <v>0</v>
      </c>
      <c r="AK49">
        <f ca="1">IFERROR(PEARSON(Summary!$AX$3:$AX$8,Summary!AL$3:AL$8),0)</f>
        <v>0.33154413305877511</v>
      </c>
      <c r="AL49">
        <f ca="1">IFERROR(PEARSON(Summary!$AX$3:$AX$8,Summary!AM$3:AM$8),0)</f>
        <v>0.58401163958110769</v>
      </c>
      <c r="AM49">
        <f ca="1">IFERROR(PEARSON(Summary!$AX$3:$AX$8,Summary!AN$3:AN$8),0)</f>
        <v>0.34135671474383622</v>
      </c>
      <c r="AN49">
        <f ca="1">IFERROR(PEARSON(Summary!$AX$3:$AX$8,Summary!AO$3:AO$8),0)</f>
        <v>0</v>
      </c>
      <c r="AO49">
        <f ca="1">IFERROR(PEARSON(Summary!$AX$3:$AX$8,Summary!AP$3:AP$8),0)</f>
        <v>0.85200074622019595</v>
      </c>
      <c r="AP49">
        <f ca="1">IFERROR(PEARSON(Summary!$AX$3:$AX$8,Summary!AQ$3:AQ$8),0)</f>
        <v>0</v>
      </c>
      <c r="AQ49">
        <f ca="1">IFERROR(PEARSON(Summary!$AX$3:$AX$8,Summary!AR$3:AR$8),0)</f>
        <v>0.96338635236916836</v>
      </c>
      <c r="AR49">
        <f ca="1">IFERROR(PEARSON(Summary!$AX$3:$AX$8,Summary!AS$3:AS$8),0)</f>
        <v>-0.45063835494881088</v>
      </c>
      <c r="AS49">
        <f ca="1">IFERROR(PEARSON(Summary!$AX$3:$AX$8,Summary!AT$3:AT$8),0)</f>
        <v>0</v>
      </c>
      <c r="AT49">
        <f ca="1">IFERROR(PEARSON(Summary!$AX$3:$AX$8,Summary!AU$3:AU$8),0)</f>
        <v>0.25580368813827642</v>
      </c>
      <c r="AU49">
        <f ca="1">IFERROR(PEARSON(Summary!$AX$3:$AX$8,Summary!AV$3:AV$8),0)</f>
        <v>0.97109407994507302</v>
      </c>
      <c r="AV49">
        <f ca="1">IFERROR(PEARSON(Summary!$AX$3:$AX$8,Summary!AW$3:AW$8),0)</f>
        <v>0.99439594974560597</v>
      </c>
      <c r="AW49">
        <f ca="1">IFERROR(PEARSON(Summary!$AX$3:$AX$8,Summary!AX$3:AX$8),0)</f>
        <v>0.99999999999999989</v>
      </c>
      <c r="AX49">
        <f ca="1">IFERROR(PEARSON(Summary!$AX$3:$AX$8,Summary!AY$3:AY$8),0)</f>
        <v>-0.87012922308199991</v>
      </c>
      <c r="AY49">
        <f ca="1">IFERROR(PEARSON(Summary!$AX$3:$AX$8,Summary!AZ$3:AZ$8),0)</f>
        <v>0.84488850656871928</v>
      </c>
      <c r="AZ49">
        <f ca="1">IFERROR(PEARSON(Summary!$AX$3:$AX$8,Summary!BA$3:BA$8),0)</f>
        <v>0</v>
      </c>
      <c r="BA49">
        <f ca="1">IFERROR(PEARSON(Summary!$AX$3:$AX$8,Summary!BB$3:BB$8),0)</f>
        <v>-0.74207860314755847</v>
      </c>
      <c r="BB49">
        <f ca="1">IFERROR(PEARSON(Summary!$AX$3:$AX$8,Summary!BC$3:BC$8),0)</f>
        <v>0.31364799593318882</v>
      </c>
      <c r="BC49">
        <f ca="1">IFERROR(PEARSON(Summary!$AX$3:$AX$8,Summary!BD$3:BD$8),0)</f>
        <v>0.3863737719106517</v>
      </c>
      <c r="BD49">
        <f ca="1">IFERROR(PEARSON(Summary!$AX$3:$AX$8,Summary!BE$3:BE$8),0)</f>
        <v>-0.78295036092767289</v>
      </c>
      <c r="BE49">
        <f ca="1">IFERROR(PEARSON(Summary!$AX$3:$AX$8,Summary!BF$3:BF$8),0)</f>
        <v>-0.76620067240560963</v>
      </c>
      <c r="BF49">
        <f ca="1">IFERROR(PEARSON(Summary!$AX$3:$AX$8,Summary!BG$3:BG$8),0)</f>
        <v>-0.89488021551225061</v>
      </c>
      <c r="BG49">
        <f ca="1">IFERROR(PEARSON(Summary!$AX$3:$AX$8,Summary!BH$3:BH$8),0)</f>
        <v>-0.92671992514413404</v>
      </c>
      <c r="BH49">
        <f ca="1">IFERROR(PEARSON(Summary!$AX$3:$AX$8,Summary!BI$3:BI$8),0)</f>
        <v>0.6192821369189232</v>
      </c>
      <c r="BI49">
        <f ca="1">IFERROR(PEARSON(Summary!$AX$3:$AX$8,Summary!BJ$3:BJ$8),0)</f>
        <v>0.81649658092772592</v>
      </c>
      <c r="BJ49">
        <f ca="1">IFERROR(PEARSON(Summary!$AX$3:$AX$8,Summary!BK$3:BK$8),0)</f>
        <v>0.95420341109582796</v>
      </c>
      <c r="BK49">
        <f ca="1">IFERROR(PEARSON(Summary!$AX$3:$AX$8,Summary!BL$3:BL$8),0)</f>
        <v>-0.78966861990204062</v>
      </c>
      <c r="BL49">
        <f ca="1">IFERROR(PEARSON(Summary!$AX$3:$AX$8,Summary!BM$3:BM$8),0)</f>
        <v>-0.65030877605091064</v>
      </c>
      <c r="BM49">
        <f ca="1">IFERROR(PEARSON(Summary!$AX$3:$AX$8,Summary!BN$3:BN$8),0)</f>
        <v>-0.93055797561911047</v>
      </c>
      <c r="BN49">
        <f ca="1">IFERROR(PEARSON(Summary!$AX$3:$AX$8,Summary!BO$3:BO$8),0)</f>
        <v>-0.77464890906303974</v>
      </c>
      <c r="BO49">
        <f ca="1">IFERROR(PEARSON(Summary!$AX$3:$AX$8,Summary!BP$3:BP$8),0)</f>
        <v>7.7119241284475835E-3</v>
      </c>
      <c r="BP49">
        <f ca="1">IFERROR(PEARSON(Summary!$AX$3:$AX$8,Summary!BQ$3:BQ$8),0)</f>
        <v>0.31364799593318882</v>
      </c>
      <c r="BQ49">
        <f ca="1">IFERROR(PEARSON(Summary!$AX$3:$AX$8,Summary!BR$3:BR$8),0)</f>
        <v>0.34879878147579196</v>
      </c>
      <c r="BR49">
        <f ca="1">IFERROR(PEARSON(Summary!$AX$3:$AX$8,Summary!BS$3:BS$8),0)</f>
        <v>-0.48717405082045728</v>
      </c>
      <c r="BS49">
        <f ca="1">IFERROR(PEARSON(Summary!$AX$3:$AX$8,Summary!BT$3:BT$8),0)</f>
        <v>-0.75908808327575783</v>
      </c>
      <c r="BT49">
        <f ca="1">IFERROR(PEARSON(Summary!$AX$3:$AX$8,Summary!BU$3:BU$8),0)</f>
        <v>0.37699438331286667</v>
      </c>
      <c r="BU49">
        <f ca="1">IFERROR(PEARSON(Summary!$AX$3:$AX$8,Summary!BV$3:BV$8),0)</f>
        <v>0.30090584552722588</v>
      </c>
      <c r="BV49">
        <f ca="1">IFERROR(PEARSON(Summary!$AX$3:$AX$8,Summary!BW$3:BW$8),0)</f>
        <v>0</v>
      </c>
      <c r="BW49">
        <f ca="1">IFERROR(PEARSON(Summary!$AX$3:$AX$8,Summary!BX$3:BX$8),0)</f>
        <v>0.30090584552722582</v>
      </c>
      <c r="BX49">
        <f ca="1">IFERROR(PEARSON(Summary!$AX$3:$AX$8,Summary!BY$3:BY$8),0)</f>
        <v>-0.56082200928541592</v>
      </c>
      <c r="BY49">
        <f ca="1">IFERROR(PEARSON(Summary!$AX$3:$AX$8,Summary!BZ$3:BZ$8),0)</f>
        <v>0.99929530198207039</v>
      </c>
      <c r="BZ49">
        <f ca="1">IFERROR(PEARSON(Summary!$AX$3:$AX$8,Summary!CA$3:CA$8),0)</f>
        <v>0.45718704078754224</v>
      </c>
      <c r="CA49">
        <f ca="1">IFERROR(PEARSON(Summary!$AX$3:$AX$8,Summary!CB$3:CB$8),0)</f>
        <v>0.81362875599684736</v>
      </c>
    </row>
    <row r="50" spans="1:79">
      <c r="A50" s="4" t="s">
        <v>11</v>
      </c>
      <c r="B50">
        <f ca="1">IFERROR(PEARSON(Summary!$AY$3:$AY$8,Summary!C$3:C$8),0)</f>
        <v>0.14884041865883671</v>
      </c>
      <c r="C50">
        <f ca="1">IFERROR(PEARSON(Summary!$AY$3:$AY$8,Summary!D$3:D$8),0)</f>
        <v>0.14884041865883671</v>
      </c>
      <c r="D50">
        <f ca="1">IFERROR(PEARSON(Summary!$AY$3:$AY$8,Summary!E$3:E$8),0)</f>
        <v>0.12748239660784297</v>
      </c>
      <c r="E50">
        <f ca="1">IFERROR(PEARSON(Summary!$AY$3:$AY$8,Summary!F$3:F$8),0)</f>
        <v>-0.50284418171472456</v>
      </c>
      <c r="F50">
        <f ca="1">IFERROR(PEARSON(Summary!$AY$3:$AY$8,Summary!G$3:G$8),0)</f>
        <v>0.1440207574160039</v>
      </c>
      <c r="G50">
        <f ca="1">IFERROR(PEARSON(Summary!$AY$3:$AY$8,Summary!H$3:H$8),0)</f>
        <v>0.1361958757497749</v>
      </c>
      <c r="H50">
        <f ca="1">IFERROR(PEARSON(Summary!$AY$3:$AY$8,Summary!I$3:I$8),0)</f>
        <v>0.56350767059654017</v>
      </c>
      <c r="I50">
        <f ca="1">IFERROR(PEARSON(Summary!$AY$3:$AY$8,Summary!J$3:J$8),0)</f>
        <v>0.14403387360779543</v>
      </c>
      <c r="J50">
        <f ca="1">IFERROR(PEARSON(Summary!$AY$3:$AY$8,Summary!K$3:K$8),0)</f>
        <v>0.14492173897694791</v>
      </c>
      <c r="K50">
        <f ca="1">IFERROR(PEARSON(Summary!$AY$3:$AY$8,Summary!L$3:L$8),0)</f>
        <v>0.7029138730770641</v>
      </c>
      <c r="L50">
        <f ca="1">IFERROR(PEARSON(Summary!$AY$3:$AY$8,Summary!M$3:M$8),0)</f>
        <v>0.48391030193489332</v>
      </c>
      <c r="M50">
        <f ca="1">IFERROR(PEARSON(Summary!$AY$3:$AY$8,Summary!N$3:N$8),0)</f>
        <v>0.56350767059653983</v>
      </c>
      <c r="N50">
        <f ca="1">IFERROR(PEARSON(Summary!$AY$3:$AY$8,Summary!O$3:O$8),0)</f>
        <v>-0.21717763083965097</v>
      </c>
      <c r="O50">
        <f ca="1">IFERROR(PEARSON(Summary!$AY$3:$AY$8,Summary!P$3:P$8),0)</f>
        <v>-0.21717763083965091</v>
      </c>
      <c r="P50">
        <f ca="1">IFERROR(PEARSON(Summary!$AY$3:$AY$8,Summary!Q$3:Q$8),0)</f>
        <v>-0.4273770558737835</v>
      </c>
      <c r="Q50">
        <f ca="1">IFERROR(PEARSON(Summary!$AY$3:$AY$8,Summary!R$3:R$8),0)</f>
        <v>0.20969372391497812</v>
      </c>
      <c r="R50">
        <f ca="1">IFERROR(PEARSON(Summary!$AY$3:$AY$8,Summary!S$3:S$8),0)</f>
        <v>-0.39973307363951821</v>
      </c>
      <c r="S50">
        <f ca="1">IFERROR(PEARSON(Summary!$AY$3:$AY$8,Summary!T$3:T$8),0)</f>
        <v>0.1841437809151201</v>
      </c>
      <c r="T50">
        <f ca="1">IFERROR(PEARSON(Summary!$AY$3:$AY$8,Summary!U$3:U$8),0)</f>
        <v>-0.21748120884035085</v>
      </c>
      <c r="U50">
        <f ca="1">IFERROR(PEARSON(Summary!$AY$3:$AY$8,Summary!V$3:V$8),0)</f>
        <v>-3.2410316024648063E-2</v>
      </c>
      <c r="V50">
        <f ca="1">IFERROR(PEARSON(Summary!$AY$3:$AY$8,Summary!W$3:W$8),0)</f>
        <v>-0.52255324003108961</v>
      </c>
      <c r="W50">
        <f ca="1">IFERROR(PEARSON(Summary!$AY$3:$AY$8,Summary!X$3:X$8),0)</f>
        <v>0.10144353582000812</v>
      </c>
      <c r="X50">
        <f ca="1">IFERROR(PEARSON(Summary!$AY$3:$AY$8,Summary!Y$3:Y$8),0)</f>
        <v>0.84794089956112317</v>
      </c>
      <c r="Y50">
        <f ca="1">IFERROR(PEARSON(Summary!$AY$3:$AY$8,Summary!Z$3:Z$8),0)</f>
        <v>-0.14244358438569887</v>
      </c>
      <c r="Z50">
        <f ca="1">IFERROR(PEARSON(Summary!$AY$3:$AY$8,Summary!AA$3:AA$8),0)</f>
        <v>0</v>
      </c>
      <c r="AA50">
        <f ca="1">IFERROR(PEARSON(Summary!$AY$3:$AY$8,Summary!AB$3:AB$8),0)</f>
        <v>0.83318972697377147</v>
      </c>
      <c r="AB50">
        <f ca="1">IFERROR(PEARSON(Summary!$AY$3:$AY$8,Summary!AC$3:AC$8),0)</f>
        <v>0</v>
      </c>
      <c r="AC50">
        <f ca="1">IFERROR(PEARSON(Summary!$AY$3:$AY$8,Summary!AD$3:AD$8),0)</f>
        <v>-0.15436461571319929</v>
      </c>
      <c r="AD50">
        <f ca="1">IFERROR(PEARSON(Summary!$AY$3:$AY$8,Summary!AE$3:AE$8),0)</f>
        <v>-0.36096572784215553</v>
      </c>
      <c r="AE50">
        <f ca="1">IFERROR(PEARSON(Summary!$AY$3:$AY$8,Summary!AF$3:AF$8),0)</f>
        <v>0</v>
      </c>
      <c r="AF50">
        <f ca="1">IFERROR(PEARSON(Summary!$AY$3:$AY$8,Summary!AG$3:AG$8),0)</f>
        <v>-0.29090499377005063</v>
      </c>
      <c r="AG50">
        <f ca="1">IFERROR(PEARSON(Summary!$AY$3:$AY$8,Summary!AH$3:AH$8),0)</f>
        <v>-3.2410316024648084E-2</v>
      </c>
      <c r="AH50">
        <f ca="1">IFERROR(PEARSON(Summary!$AY$3:$AY$8,Summary!AI$3:AI$8),0)</f>
        <v>0.20125770081345531</v>
      </c>
      <c r="AI50">
        <f ca="1">IFERROR(PEARSON(Summary!$AY$3:$AY$8,Summary!AJ$3:AJ$8),0)</f>
        <v>0.99788772682546678</v>
      </c>
      <c r="AJ50">
        <f ca="1">IFERROR(PEARSON(Summary!$AY$3:$AY$8,Summary!AK$3:AK$8),0)</f>
        <v>0</v>
      </c>
      <c r="AK50">
        <f ca="1">IFERROR(PEARSON(Summary!$AY$3:$AY$8,Summary!AL$3:AL$8),0)</f>
        <v>3.2410316024648084E-2</v>
      </c>
      <c r="AL50">
        <f ca="1">IFERROR(PEARSON(Summary!$AY$3:$AY$8,Summary!AM$3:AM$8),0)</f>
        <v>-0.45048399404317901</v>
      </c>
      <c r="AM50">
        <f ca="1">IFERROR(PEARSON(Summary!$AY$3:$AY$8,Summary!AN$3:AN$8),0)</f>
        <v>0.16246541195297501</v>
      </c>
      <c r="AN50">
        <f ca="1">IFERROR(PEARSON(Summary!$AY$3:$AY$8,Summary!AO$3:AO$8),0)</f>
        <v>0</v>
      </c>
      <c r="AO50">
        <f ca="1">IFERROR(PEARSON(Summary!$AY$3:$AY$8,Summary!AP$3:AP$8),0)</f>
        <v>-0.71756268274065471</v>
      </c>
      <c r="AP50">
        <f ca="1">IFERROR(PEARSON(Summary!$AY$3:$AY$8,Summary!AQ$3:AQ$8),0)</f>
        <v>0</v>
      </c>
      <c r="AQ50">
        <f ca="1">IFERROR(PEARSON(Summary!$AY$3:$AY$8,Summary!AR$3:AR$8),0)</f>
        <v>-0.73930619436798961</v>
      </c>
      <c r="AR50">
        <f ca="1">IFERROR(PEARSON(Summary!$AY$3:$AY$8,Summary!AS$3:AS$8),0)</f>
        <v>0.45871241455766043</v>
      </c>
      <c r="AS50">
        <f ca="1">IFERROR(PEARSON(Summary!$AY$3:$AY$8,Summary!AT$3:AT$8),0)</f>
        <v>0</v>
      </c>
      <c r="AT50">
        <f ca="1">IFERROR(PEARSON(Summary!$AY$3:$AY$8,Summary!AU$3:AU$8),0)</f>
        <v>0.22028332547826954</v>
      </c>
      <c r="AU50">
        <f ca="1">IFERROR(PEARSON(Summary!$AY$3:$AY$8,Summary!AV$3:AV$8),0)</f>
        <v>-0.74843677197583069</v>
      </c>
      <c r="AV50">
        <f ca="1">IFERROR(PEARSON(Summary!$AY$3:$AY$8,Summary!AW$3:AW$8),0)</f>
        <v>-0.81335696495807386</v>
      </c>
      <c r="AW50">
        <f ca="1">IFERROR(PEARSON(Summary!$AY$3:$AY$8,Summary!AX$3:AX$8),0)</f>
        <v>-0.87012922308199991</v>
      </c>
      <c r="AX50">
        <f ca="1">IFERROR(PEARSON(Summary!$AY$3:$AY$8,Summary!AY$3:AY$8),0)</f>
        <v>0.99999999999999989</v>
      </c>
      <c r="AY50">
        <f ca="1">IFERROR(PEARSON(Summary!$AY$3:$AY$8,Summary!AZ$3:AZ$8),0)</f>
        <v>-0.49433564602647634</v>
      </c>
      <c r="AZ50">
        <f ca="1">IFERROR(PEARSON(Summary!$AY$3:$AY$8,Summary!BA$3:BA$8),0)</f>
        <v>0</v>
      </c>
      <c r="BA50">
        <f ca="1">IFERROR(PEARSON(Summary!$AY$3:$AY$8,Summary!BB$3:BB$8),0)</f>
        <v>0.31765985093944221</v>
      </c>
      <c r="BB50">
        <f ca="1">IFERROR(PEARSON(Summary!$AY$3:$AY$8,Summary!BC$3:BC$8),0)</f>
        <v>-0.58518722720330085</v>
      </c>
      <c r="BC50">
        <f ca="1">IFERROR(PEARSON(Summary!$AY$3:$AY$8,Summary!BD$3:BD$8),0)</f>
        <v>-0.66487407079794736</v>
      </c>
      <c r="BD50">
        <f ca="1">IFERROR(PEARSON(Summary!$AY$3:$AY$8,Summary!BE$3:BE$8),0)</f>
        <v>0.75825185473981194</v>
      </c>
      <c r="BE50">
        <f ca="1">IFERROR(PEARSON(Summary!$AY$3:$AY$8,Summary!BF$3:BF$8),0)</f>
        <v>0.76062044381480098</v>
      </c>
      <c r="BF50">
        <f ca="1">IFERROR(PEARSON(Summary!$AY$3:$AY$8,Summary!BG$3:BG$8),0)</f>
        <v>0.56292326234219625</v>
      </c>
      <c r="BG50">
        <f ca="1">IFERROR(PEARSON(Summary!$AY$3:$AY$8,Summary!BH$3:BH$8),0)</f>
        <v>0.69223778752093423</v>
      </c>
      <c r="BH50">
        <f ca="1">IFERROR(PEARSON(Summary!$AY$3:$AY$8,Summary!BI$3:BI$8),0)</f>
        <v>-0.78584903795303118</v>
      </c>
      <c r="BI50">
        <f ca="1">IFERROR(PEARSON(Summary!$AY$3:$AY$8,Summary!BJ$3:BJ$8),0)</f>
        <v>-0.81649658092772592</v>
      </c>
      <c r="BJ50">
        <f ca="1">IFERROR(PEARSON(Summary!$AY$3:$AY$8,Summary!BK$3:BK$8),0)</f>
        <v>-0.73402132647884077</v>
      </c>
      <c r="BK50">
        <f ca="1">IFERROR(PEARSON(Summary!$AY$3:$AY$8,Summary!BL$3:BL$8),0)</f>
        <v>0.9855207239283762</v>
      </c>
      <c r="BL50">
        <f ca="1">IFERROR(PEARSON(Summary!$AY$3:$AY$8,Summary!BM$3:BM$8),0)</f>
        <v>0.78611548051024038</v>
      </c>
      <c r="BM50">
        <f ca="1">IFERROR(PEARSON(Summary!$AY$3:$AY$8,Summary!BN$3:BN$8),0)</f>
        <v>0.70446920857464368</v>
      </c>
      <c r="BN50">
        <f ca="1">IFERROR(PEARSON(Summary!$AY$3:$AY$8,Summary!BO$3:BO$8),0)</f>
        <v>0.950380589409617</v>
      </c>
      <c r="BO50">
        <f ca="1">IFERROR(PEARSON(Summary!$AY$3:$AY$8,Summary!BP$3:BP$8),0)</f>
        <v>0.34934149099915429</v>
      </c>
      <c r="BP50">
        <f ca="1">IFERROR(PEARSON(Summary!$AY$3:$AY$8,Summary!BQ$3:BQ$8),0)</f>
        <v>-0.58518722720330085</v>
      </c>
      <c r="BQ50">
        <f ca="1">IFERROR(PEARSON(Summary!$AY$3:$AY$8,Summary!BR$3:BR$8),0)</f>
        <v>-0.62485707883387942</v>
      </c>
      <c r="BR50">
        <f ca="1">IFERROR(PEARSON(Summary!$AY$3:$AY$8,Summary!BS$3:BS$8),0)</f>
        <v>0.14889413254459186</v>
      </c>
      <c r="BS50">
        <f ca="1">IFERROR(PEARSON(Summary!$AY$3:$AY$8,Summary!BT$3:BT$8),0)</f>
        <v>0.39744742706244296</v>
      </c>
      <c r="BT50">
        <f ca="1">IFERROR(PEARSON(Summary!$AY$3:$AY$8,Summary!BU$3:BU$8),0)</f>
        <v>0.12748239660784297</v>
      </c>
      <c r="BU50">
        <f ca="1">IFERROR(PEARSON(Summary!$AY$3:$AY$8,Summary!BV$3:BV$8),0)</f>
        <v>-0.50284418171472489</v>
      </c>
      <c r="BV50">
        <f ca="1">IFERROR(PEARSON(Summary!$AY$3:$AY$8,Summary!BW$3:BW$8),0)</f>
        <v>0</v>
      </c>
      <c r="BW50">
        <f ca="1">IFERROR(PEARSON(Summary!$AY$3:$AY$8,Summary!BX$3:BX$8),0)</f>
        <v>-0.50284418171472456</v>
      </c>
      <c r="BX50">
        <f ca="1">IFERROR(PEARSON(Summary!$AY$3:$AY$8,Summary!BY$3:BY$8),0)</f>
        <v>9.0748965792284281E-2</v>
      </c>
      <c r="BY50">
        <f ca="1">IFERROR(PEARSON(Summary!$AY$3:$AY$8,Summary!BZ$3:BZ$8),0)</f>
        <v>-0.87956523045521562</v>
      </c>
      <c r="BZ50">
        <f ca="1">IFERROR(PEARSON(Summary!$AY$3:$AY$8,Summary!CA$3:CA$8),0)</f>
        <v>5.7546252971650376E-3</v>
      </c>
      <c r="CA50">
        <f ca="1">IFERROR(PEARSON(Summary!$AY$3:$AY$8,Summary!CB$3:CB$8),0)</f>
        <v>-0.71844715868513842</v>
      </c>
    </row>
    <row r="51" spans="1:79">
      <c r="A51" s="4" t="s">
        <v>90</v>
      </c>
      <c r="B51">
        <f ca="1">IFERROR(PEARSON(Summary!$AZ$3:$AZ$8,Summary!C$3:C$8),0)</f>
        <v>0.73247160832430125</v>
      </c>
      <c r="C51">
        <f ca="1">IFERROR(PEARSON(Summary!$AZ$3:$AZ$8,Summary!D$3:D$8),0)</f>
        <v>0.73247160832430125</v>
      </c>
      <c r="D51">
        <f ca="1">IFERROR(PEARSON(Summary!$AZ$3:$AZ$8,Summary!E$3:E$8),0)</f>
        <v>0.75724718112347833</v>
      </c>
      <c r="E51">
        <f ca="1">IFERROR(PEARSON(Summary!$AZ$3:$AZ$8,Summary!F$3:F$8),0)</f>
        <v>0.19218989178700932</v>
      </c>
      <c r="F51">
        <f ca="1">IFERROR(PEARSON(Summary!$AZ$3:$AZ$8,Summary!G$3:G$8),0)</f>
        <v>0.73722653849131226</v>
      </c>
      <c r="G51">
        <f ca="1">IFERROR(PEARSON(Summary!$AZ$3:$AZ$8,Summary!H$3:H$8),0)</f>
        <v>0.74609274503077883</v>
      </c>
      <c r="H51">
        <f ca="1">IFERROR(PEARSON(Summary!$AZ$3:$AZ$8,Summary!I$3:I$8),0)</f>
        <v>-0.98225448811648397</v>
      </c>
      <c r="I51">
        <f ca="1">IFERROR(PEARSON(Summary!$AZ$3:$AZ$8,Summary!J$3:J$8),0)</f>
        <v>0.73735338051460231</v>
      </c>
      <c r="J51">
        <f ca="1">IFERROR(PEARSON(Summary!$AZ$3:$AZ$8,Summary!K$3:K$8),0)</f>
        <v>0.72752363980715706</v>
      </c>
      <c r="K51">
        <f ca="1">IFERROR(PEARSON(Summary!$AZ$3:$AZ$8,Summary!L$3:L$8),0)</f>
        <v>-0.94392457122316875</v>
      </c>
      <c r="L51">
        <f ca="1">IFERROR(PEARSON(Summary!$AZ$3:$AZ$8,Summary!M$3:M$8),0)</f>
        <v>-0.20265637710015419</v>
      </c>
      <c r="M51">
        <f ca="1">IFERROR(PEARSON(Summary!$AZ$3:$AZ$8,Summary!N$3:N$8),0)</f>
        <v>-0.98225448811648397</v>
      </c>
      <c r="N51">
        <f ca="1">IFERROR(PEARSON(Summary!$AZ$3:$AZ$8,Summary!O$3:O$8),0)</f>
        <v>-0.23995629312300021</v>
      </c>
      <c r="O51">
        <f ca="1">IFERROR(PEARSON(Summary!$AZ$3:$AZ$8,Summary!P$3:P$8),0)</f>
        <v>-0.23995629312300018</v>
      </c>
      <c r="P51">
        <f ca="1">IFERROR(PEARSON(Summary!$AZ$3:$AZ$8,Summary!Q$3:Q$8),0)</f>
        <v>0.46015257945300325</v>
      </c>
      <c r="Q51">
        <f ca="1">IFERROR(PEARSON(Summary!$AZ$3:$AZ$8,Summary!R$3:R$8),0)</f>
        <v>0.6745152447516406</v>
      </c>
      <c r="R51">
        <f ca="1">IFERROR(PEARSON(Summary!$AZ$3:$AZ$8,Summary!S$3:S$8),0)</f>
        <v>0.95266576973431527</v>
      </c>
      <c r="S51">
        <f ca="1">IFERROR(PEARSON(Summary!$AZ$3:$AZ$8,Summary!T$3:T$8),0)</f>
        <v>0.73399136385638597</v>
      </c>
      <c r="T51">
        <f ca="1">IFERROR(PEARSON(Summary!$AZ$3:$AZ$8,Summary!U$3:U$8),0)</f>
        <v>-0.64023602330259721</v>
      </c>
      <c r="U51">
        <f ca="1">IFERROR(PEARSON(Summary!$AZ$3:$AZ$8,Summary!V$3:V$8),0)</f>
        <v>-0.65835582766550094</v>
      </c>
      <c r="V51">
        <f ca="1">IFERROR(PEARSON(Summary!$AZ$3:$AZ$8,Summary!W$3:W$8),0)</f>
        <v>0.34419154398183549</v>
      </c>
      <c r="W51">
        <f ca="1">IFERROR(PEARSON(Summary!$AZ$3:$AZ$8,Summary!X$3:X$8),0)</f>
        <v>-0.80756716125904482</v>
      </c>
      <c r="X51">
        <f ca="1">IFERROR(PEARSON(Summary!$AZ$3:$AZ$8,Summary!Y$3:Y$8),0)</f>
        <v>-0.31255600811126449</v>
      </c>
      <c r="Y51">
        <f ca="1">IFERROR(PEARSON(Summary!$AZ$3:$AZ$8,Summary!Z$3:Z$8),0)</f>
        <v>-0.7597966243017491</v>
      </c>
      <c r="Z51">
        <f ca="1">IFERROR(PEARSON(Summary!$AZ$3:$AZ$8,Summary!AA$3:AA$8),0)</f>
        <v>0</v>
      </c>
      <c r="AA51">
        <f ca="1">IFERROR(PEARSON(Summary!$AZ$3:$AZ$8,Summary!AB$3:AB$8),0)</f>
        <v>-0.87967534514994339</v>
      </c>
      <c r="AB51">
        <f ca="1">IFERROR(PEARSON(Summary!$AZ$3:$AZ$8,Summary!AC$3:AC$8),0)</f>
        <v>0</v>
      </c>
      <c r="AC51">
        <f ca="1">IFERROR(PEARSON(Summary!$AZ$3:$AZ$8,Summary!AD$3:AD$8),0)</f>
        <v>-0.757945970880748</v>
      </c>
      <c r="AD51">
        <f ca="1">IFERROR(PEARSON(Summary!$AZ$3:$AZ$8,Summary!AE$3:AE$8),0)</f>
        <v>6.2483239035465592E-2</v>
      </c>
      <c r="AE51">
        <f ca="1">IFERROR(PEARSON(Summary!$AZ$3:$AZ$8,Summary!AF$3:AF$8),0)</f>
        <v>0</v>
      </c>
      <c r="AF51">
        <f ca="1">IFERROR(PEARSON(Summary!$AZ$3:$AZ$8,Summary!AG$3:AG$8),0)</f>
        <v>0.59371044602418643</v>
      </c>
      <c r="AG51">
        <f ca="1">IFERROR(PEARSON(Summary!$AZ$3:$AZ$8,Summary!AH$3:AH$8),0)</f>
        <v>-0.65835582766550083</v>
      </c>
      <c r="AH51">
        <f ca="1">IFERROR(PEARSON(Summary!$AZ$3:$AZ$8,Summary!AI$3:AI$8),0)</f>
        <v>0.70058461099005254</v>
      </c>
      <c r="AI51">
        <f ca="1">IFERROR(PEARSON(Summary!$AZ$3:$AZ$8,Summary!AJ$3:AJ$8),0)</f>
        <v>-0.44077419121954081</v>
      </c>
      <c r="AJ51">
        <f ca="1">IFERROR(PEARSON(Summary!$AZ$3:$AZ$8,Summary!AK$3:AK$8),0)</f>
        <v>0</v>
      </c>
      <c r="AK51">
        <f ca="1">IFERROR(PEARSON(Summary!$AZ$3:$AZ$8,Summary!AL$3:AL$8),0)</f>
        <v>0.65835582766550083</v>
      </c>
      <c r="AL51">
        <f ca="1">IFERROR(PEARSON(Summary!$AZ$3:$AZ$8,Summary!AM$3:AM$8),0)</f>
        <v>0.37696914213946864</v>
      </c>
      <c r="AM51">
        <f ca="1">IFERROR(PEARSON(Summary!$AZ$3:$AZ$8,Summary!AN$3:AN$8),0)</f>
        <v>0.75449522510479961</v>
      </c>
      <c r="AN51">
        <f ca="1">IFERROR(PEARSON(Summary!$AZ$3:$AZ$8,Summary!AO$3:AO$8),0)</f>
        <v>0</v>
      </c>
      <c r="AO51">
        <f ca="1">IFERROR(PEARSON(Summary!$AZ$3:$AZ$8,Summary!AP$3:AP$8),0)</f>
        <v>0.63022867323950682</v>
      </c>
      <c r="AP51">
        <f ca="1">IFERROR(PEARSON(Summary!$AZ$3:$AZ$8,Summary!AQ$3:AQ$8),0)</f>
        <v>0</v>
      </c>
      <c r="AQ51">
        <f ca="1">IFERROR(PEARSON(Summary!$AZ$3:$AZ$8,Summary!AR$3:AR$8),0)</f>
        <v>0.87373252138890212</v>
      </c>
      <c r="AR51">
        <f ca="1">IFERROR(PEARSON(Summary!$AZ$3:$AZ$8,Summary!AS$3:AS$8),0)</f>
        <v>-0.12436467985309234</v>
      </c>
      <c r="AS51">
        <f ca="1">IFERROR(PEARSON(Summary!$AZ$3:$AZ$8,Summary!AT$3:AT$8),0)</f>
        <v>0</v>
      </c>
      <c r="AT51">
        <f ca="1">IFERROR(PEARSON(Summary!$AZ$3:$AZ$8,Summary!AU$3:AU$8),0)</f>
        <v>0.62390730263233962</v>
      </c>
      <c r="AU51">
        <f ca="1">IFERROR(PEARSON(Summary!$AZ$3:$AZ$8,Summary!AV$3:AV$8),0)</f>
        <v>0.90419625303091444</v>
      </c>
      <c r="AV51">
        <f ca="1">IFERROR(PEARSON(Summary!$AZ$3:$AZ$8,Summary!AW$3:AW$8),0)</f>
        <v>0.89243654798010419</v>
      </c>
      <c r="AW51">
        <f ca="1">IFERROR(PEARSON(Summary!$AZ$3:$AZ$8,Summary!AX$3:AX$8),0)</f>
        <v>0.84488850656871928</v>
      </c>
      <c r="AX51">
        <f ca="1">IFERROR(PEARSON(Summary!$AZ$3:$AZ$8,Summary!AY$3:AY$8),0)</f>
        <v>-0.49433564602647634</v>
      </c>
      <c r="AY51">
        <f ca="1">IFERROR(PEARSON(Summary!$AZ$3:$AZ$8,Summary!AZ$3:AZ$8),0)</f>
        <v>1</v>
      </c>
      <c r="AZ51">
        <f ca="1">IFERROR(PEARSON(Summary!$AZ$3:$AZ$8,Summary!BA$3:BA$8),0)</f>
        <v>0</v>
      </c>
      <c r="BA51">
        <f ca="1">IFERROR(PEARSON(Summary!$AZ$3:$AZ$8,Summary!BB$3:BB$8),0)</f>
        <v>-0.93677829241106381</v>
      </c>
      <c r="BB51">
        <f ca="1">IFERROR(PEARSON(Summary!$AZ$3:$AZ$8,Summary!BC$3:BC$8),0)</f>
        <v>-0.18639360777011205</v>
      </c>
      <c r="BC51">
        <f ca="1">IFERROR(PEARSON(Summary!$AZ$3:$AZ$8,Summary!BD$3:BD$8),0)</f>
        <v>-0.13623529282804919</v>
      </c>
      <c r="BD51">
        <f ca="1">IFERROR(PEARSON(Summary!$AZ$3:$AZ$8,Summary!BE$3:BE$8),0)</f>
        <v>-0.45576547740235263</v>
      </c>
      <c r="BE51">
        <f ca="1">IFERROR(PEARSON(Summary!$AZ$3:$AZ$8,Summary!BF$3:BF$8),0)</f>
        <v>-0.42539901166120747</v>
      </c>
      <c r="BF51">
        <f ca="1">IFERROR(PEARSON(Summary!$AZ$3:$AZ$8,Summary!BG$3:BG$8),0)</f>
        <v>-0.96848819414924991</v>
      </c>
      <c r="BG51">
        <f ca="1">IFERROR(PEARSON(Summary!$AZ$3:$AZ$8,Summary!BH$3:BH$8),0)</f>
        <v>-0.95574672250024206</v>
      </c>
      <c r="BH51">
        <f ca="1">IFERROR(PEARSON(Summary!$AZ$3:$AZ$8,Summary!BI$3:BI$8),0)</f>
        <v>-0.68754851473209</v>
      </c>
      <c r="BI51">
        <f ca="1">IFERROR(PEARSON(Summary!$AZ$3:$AZ$8,Summary!BJ$3:BJ$8),0)</f>
        <v>0.9540623916442329</v>
      </c>
      <c r="BJ51">
        <f ca="1">IFERROR(PEARSON(Summary!$AZ$3:$AZ$8,Summary!BK$3:BK$8),0)</f>
        <v>0.85954347140385667</v>
      </c>
      <c r="BK51">
        <f ca="1">IFERROR(PEARSON(Summary!$AZ$3:$AZ$8,Summary!BL$3:BL$8),0)</f>
        <v>-0.36259033243115374</v>
      </c>
      <c r="BL51">
        <f ca="1">IFERROR(PEARSON(Summary!$AZ$3:$AZ$8,Summary!BM$3:BM$8),0)</f>
        <v>-0.20547634787369143</v>
      </c>
      <c r="BM51">
        <f ca="1">IFERROR(PEARSON(Summary!$AZ$3:$AZ$8,Summary!BN$3:BN$8),0)</f>
        <v>-0.95178471422533217</v>
      </c>
      <c r="BN51">
        <f ca="1">IFERROR(PEARSON(Summary!$AZ$3:$AZ$8,Summary!BO$3:BO$8),0)</f>
        <v>-0.3696577887772825</v>
      </c>
      <c r="BO51">
        <f ca="1">IFERROR(PEARSON(Summary!$AZ$3:$AZ$8,Summary!BP$3:BP$8),0)</f>
        <v>0.50473735166027511</v>
      </c>
      <c r="BP51">
        <f ca="1">IFERROR(PEARSON(Summary!$AZ$3:$AZ$8,Summary!BQ$3:BQ$8),0)</f>
        <v>-0.18639360777011205</v>
      </c>
      <c r="BQ51">
        <f ca="1">IFERROR(PEARSON(Summary!$AZ$3:$AZ$8,Summary!BR$3:BR$8),0)</f>
        <v>-0.16857753523804439</v>
      </c>
      <c r="BR51">
        <f ca="1">IFERROR(PEARSON(Summary!$AZ$3:$AZ$8,Summary!BS$3:BS$8),0)</f>
        <v>-0.73734010873514466</v>
      </c>
      <c r="BS51">
        <f ca="1">IFERROR(PEARSON(Summary!$AZ$3:$AZ$8,Summary!BT$3:BT$8),0)</f>
        <v>-0.98321435670736235</v>
      </c>
      <c r="BT51">
        <f ca="1">IFERROR(PEARSON(Summary!$AZ$3:$AZ$8,Summary!BU$3:BU$8),0)</f>
        <v>0.75724718112347811</v>
      </c>
      <c r="BU51">
        <f ca="1">IFERROR(PEARSON(Summary!$AZ$3:$AZ$8,Summary!BV$3:BV$8),0)</f>
        <v>0.19218989178700932</v>
      </c>
      <c r="BV51">
        <f ca="1">IFERROR(PEARSON(Summary!$AZ$3:$AZ$8,Summary!BW$3:BW$8),0)</f>
        <v>0</v>
      </c>
      <c r="BW51">
        <f ca="1">IFERROR(PEARSON(Summary!$AZ$3:$AZ$8,Summary!BX$3:BX$8),0)</f>
        <v>0.19218989178700932</v>
      </c>
      <c r="BX51">
        <f ca="1">IFERROR(PEARSON(Summary!$AZ$3:$AZ$8,Summary!BY$3:BY$8),0)</f>
        <v>-0.827151201462486</v>
      </c>
      <c r="BY51">
        <f ca="1">IFERROR(PEARSON(Summary!$AZ$3:$AZ$8,Summary!BZ$3:BZ$8),0)</f>
        <v>0.83710047437959856</v>
      </c>
      <c r="BZ51">
        <f ca="1">IFERROR(PEARSON(Summary!$AZ$3:$AZ$8,Summary!CA$3:CA$8),0)</f>
        <v>0.85484590555157669</v>
      </c>
      <c r="CA51">
        <f ca="1">IFERROR(PEARSON(Summary!$AZ$3:$AZ$8,Summary!CB$3:CB$8),0)</f>
        <v>0.55058199136272157</v>
      </c>
    </row>
    <row r="52" spans="1:79">
      <c r="A52" s="4" t="s">
        <v>91</v>
      </c>
      <c r="B52">
        <f ca="1">IFERROR(PEARSON(Summary!$BA$3:$BA$8,Summary!C$3:C$8),0)</f>
        <v>0</v>
      </c>
      <c r="C52">
        <f ca="1">IFERROR(PEARSON(Summary!$BA$3:$BA$8,Summary!D$3:D$8),0)</f>
        <v>0</v>
      </c>
      <c r="D52">
        <f ca="1">IFERROR(PEARSON(Summary!$BA$3:$BA$8,Summary!E$3:E$8),0)</f>
        <v>0</v>
      </c>
      <c r="E52">
        <f ca="1">IFERROR(PEARSON(Summary!$BA$3:$BA$8,Summary!F$3:F$8),0)</f>
        <v>0</v>
      </c>
      <c r="F52">
        <f ca="1">IFERROR(PEARSON(Summary!$BA$3:$BA$8,Summary!G$3:G$8),0)</f>
        <v>0</v>
      </c>
      <c r="G52">
        <f ca="1">IFERROR(PEARSON(Summary!$BA$3:$BA$8,Summary!H$3:H$8),0)</f>
        <v>0</v>
      </c>
      <c r="H52">
        <f ca="1">IFERROR(PEARSON(Summary!$BA$3:$BA$8,Summary!I$3:I$8),0)</f>
        <v>0</v>
      </c>
      <c r="I52">
        <f ca="1">IFERROR(PEARSON(Summary!$BA$3:$BA$8,Summary!J$3:J$8),0)</f>
        <v>0</v>
      </c>
      <c r="J52">
        <f ca="1">IFERROR(PEARSON(Summary!$BA$3:$BA$8,Summary!K$3:K$8),0)</f>
        <v>0</v>
      </c>
      <c r="K52">
        <f ca="1">IFERROR(PEARSON(Summary!$BA$3:$BA$8,Summary!L$3:L$8),0)</f>
        <v>0</v>
      </c>
      <c r="L52">
        <f ca="1">IFERROR(PEARSON(Summary!$BA$3:$BA$8,Summary!M$3:M$8),0)</f>
        <v>0</v>
      </c>
      <c r="M52">
        <f ca="1">IFERROR(PEARSON(Summary!$BA$3:$BA$8,Summary!N$3:N$8),0)</f>
        <v>0</v>
      </c>
      <c r="N52">
        <f ca="1">IFERROR(PEARSON(Summary!$BA$3:$BA$8,Summary!O$3:O$8),0)</f>
        <v>0</v>
      </c>
      <c r="O52">
        <f ca="1">IFERROR(PEARSON(Summary!$BA$3:$BA$8,Summary!P$3:P$8),0)</f>
        <v>0</v>
      </c>
      <c r="P52">
        <f ca="1">IFERROR(PEARSON(Summary!$BA$3:$BA$8,Summary!Q$3:Q$8),0)</f>
        <v>0</v>
      </c>
      <c r="Q52">
        <f ca="1">IFERROR(PEARSON(Summary!$BA$3:$BA$8,Summary!R$3:R$8),0)</f>
        <v>0</v>
      </c>
      <c r="R52">
        <f ca="1">IFERROR(PEARSON(Summary!$BA$3:$BA$8,Summary!S$3:S$8),0)</f>
        <v>0</v>
      </c>
      <c r="S52">
        <f ca="1">IFERROR(PEARSON(Summary!$BA$3:$BA$8,Summary!T$3:T$8),0)</f>
        <v>0</v>
      </c>
      <c r="T52">
        <f ca="1">IFERROR(PEARSON(Summary!$BA$3:$BA$8,Summary!U$3:U$8),0)</f>
        <v>0</v>
      </c>
      <c r="U52">
        <f ca="1">IFERROR(PEARSON(Summary!$BA$3:$BA$8,Summary!V$3:V$8),0)</f>
        <v>0</v>
      </c>
      <c r="V52">
        <f ca="1">IFERROR(PEARSON(Summary!$BA$3:$BA$8,Summary!W$3:W$8),0)</f>
        <v>0</v>
      </c>
      <c r="W52">
        <f ca="1">IFERROR(PEARSON(Summary!$BA$3:$BA$8,Summary!X$3:X$8),0)</f>
        <v>0</v>
      </c>
      <c r="X52">
        <f ca="1">IFERROR(PEARSON(Summary!$BA$3:$BA$8,Summary!Y$3:Y$8),0)</f>
        <v>0</v>
      </c>
      <c r="Y52">
        <f ca="1">IFERROR(PEARSON(Summary!$BA$3:$BA$8,Summary!Z$3:Z$8),0)</f>
        <v>0</v>
      </c>
      <c r="Z52">
        <f ca="1">IFERROR(PEARSON(Summary!$BA$3:$BA$8,Summary!AA$3:AA$8),0)</f>
        <v>0</v>
      </c>
      <c r="AA52">
        <f ca="1">IFERROR(PEARSON(Summary!$BA$3:$BA$8,Summary!AB$3:AB$8),0)</f>
        <v>0</v>
      </c>
      <c r="AB52">
        <f ca="1">IFERROR(PEARSON(Summary!$BA$3:$BA$8,Summary!AC$3:AC$8),0)</f>
        <v>0</v>
      </c>
      <c r="AC52">
        <f ca="1">IFERROR(PEARSON(Summary!$BA$3:$BA$8,Summary!AD$3:AD$8),0)</f>
        <v>0</v>
      </c>
      <c r="AD52">
        <f ca="1">IFERROR(PEARSON(Summary!$BA$3:$BA$8,Summary!AE$3:AE$8),0)</f>
        <v>0</v>
      </c>
      <c r="AE52">
        <f ca="1">IFERROR(PEARSON(Summary!$BA$3:$BA$8,Summary!AF$3:AF$8),0)</f>
        <v>0</v>
      </c>
      <c r="AF52">
        <f ca="1">IFERROR(PEARSON(Summary!$BA$3:$BA$8,Summary!AG$3:AG$8),0)</f>
        <v>0</v>
      </c>
      <c r="AG52">
        <f ca="1">IFERROR(PEARSON(Summary!$BA$3:$BA$8,Summary!AH$3:AH$8),0)</f>
        <v>0</v>
      </c>
      <c r="AH52">
        <f ca="1">IFERROR(PEARSON(Summary!$BA$3:$BA$8,Summary!AI$3:AI$8),0)</f>
        <v>0</v>
      </c>
      <c r="AI52">
        <f ca="1">IFERROR(PEARSON(Summary!$BA$3:$BA$8,Summary!AJ$3:AJ$8),0)</f>
        <v>0</v>
      </c>
      <c r="AJ52">
        <f ca="1">IFERROR(PEARSON(Summary!$BA$3:$BA$8,Summary!AK$3:AK$8),0)</f>
        <v>0</v>
      </c>
      <c r="AK52">
        <f ca="1">IFERROR(PEARSON(Summary!$BA$3:$BA$8,Summary!AL$3:AL$8),0)</f>
        <v>0</v>
      </c>
      <c r="AL52">
        <f ca="1">IFERROR(PEARSON(Summary!$BA$3:$BA$8,Summary!AM$3:AM$8),0)</f>
        <v>0</v>
      </c>
      <c r="AM52">
        <f ca="1">IFERROR(PEARSON(Summary!$BA$3:$BA$8,Summary!AN$3:AN$8),0)</f>
        <v>0</v>
      </c>
      <c r="AN52">
        <f ca="1">IFERROR(PEARSON(Summary!$BA$3:$BA$8,Summary!AO$3:AO$8),0)</f>
        <v>0</v>
      </c>
      <c r="AO52">
        <f ca="1">IFERROR(PEARSON(Summary!$BA$3:$BA$8,Summary!AP$3:AP$8),0)</f>
        <v>0</v>
      </c>
      <c r="AP52">
        <f ca="1">IFERROR(PEARSON(Summary!$BA$3:$BA$8,Summary!AQ$3:AQ$8),0)</f>
        <v>0</v>
      </c>
      <c r="AQ52">
        <f ca="1">IFERROR(PEARSON(Summary!$BA$3:$BA$8,Summary!AR$3:AR$8),0)</f>
        <v>0</v>
      </c>
      <c r="AR52">
        <f ca="1">IFERROR(PEARSON(Summary!$BA$3:$BA$8,Summary!AS$3:AS$8),0)</f>
        <v>0</v>
      </c>
      <c r="AS52">
        <f ca="1">IFERROR(PEARSON(Summary!$BA$3:$BA$8,Summary!AT$3:AT$8),0)</f>
        <v>0</v>
      </c>
      <c r="AT52">
        <f ca="1">IFERROR(PEARSON(Summary!$BA$3:$BA$8,Summary!AU$3:AU$8),0)</f>
        <v>0</v>
      </c>
      <c r="AU52">
        <f ca="1">IFERROR(PEARSON(Summary!$BA$3:$BA$8,Summary!AV$3:AV$8),0)</f>
        <v>0</v>
      </c>
      <c r="AV52">
        <f ca="1">IFERROR(PEARSON(Summary!$BA$3:$BA$8,Summary!AW$3:AW$8),0)</f>
        <v>0</v>
      </c>
      <c r="AW52">
        <f ca="1">IFERROR(PEARSON(Summary!$BA$3:$BA$8,Summary!AX$3:AX$8),0)</f>
        <v>0</v>
      </c>
      <c r="AX52">
        <f ca="1">IFERROR(PEARSON(Summary!$BA$3:$BA$8,Summary!AY$3:AY$8),0)</f>
        <v>0</v>
      </c>
      <c r="AY52">
        <f ca="1">IFERROR(PEARSON(Summary!$BA$3:$BA$8,Summary!AZ$3:AZ$8),0)</f>
        <v>0</v>
      </c>
      <c r="AZ52">
        <f ca="1">IFERROR(PEARSON(Summary!$BA$3:$BA$8,Summary!BA$3:BA$8),0)</f>
        <v>0</v>
      </c>
      <c r="BA52">
        <f ca="1">IFERROR(PEARSON(Summary!$BA$3:$BA$8,Summary!BB$3:BB$8),0)</f>
        <v>0</v>
      </c>
      <c r="BB52">
        <f ca="1">IFERROR(PEARSON(Summary!$BA$3:$BA$8,Summary!BC$3:BC$8),0)</f>
        <v>0</v>
      </c>
      <c r="BC52">
        <f ca="1">IFERROR(PEARSON(Summary!$BA$3:$BA$8,Summary!BD$3:BD$8),0)</f>
        <v>0</v>
      </c>
      <c r="BD52">
        <f ca="1">IFERROR(PEARSON(Summary!$BA$3:$BA$8,Summary!BE$3:BE$8),0)</f>
        <v>0</v>
      </c>
      <c r="BE52">
        <f ca="1">IFERROR(PEARSON(Summary!$BA$3:$BA$8,Summary!BF$3:BF$8),0)</f>
        <v>0</v>
      </c>
      <c r="BF52">
        <f ca="1">IFERROR(PEARSON(Summary!$BA$3:$BA$8,Summary!BG$3:BG$8),0)</f>
        <v>0</v>
      </c>
      <c r="BG52">
        <f ca="1">IFERROR(PEARSON(Summary!$BA$3:$BA$8,Summary!BH$3:BH$8),0)</f>
        <v>0</v>
      </c>
      <c r="BH52">
        <f ca="1">IFERROR(PEARSON(Summary!$BA$3:$BA$8,Summary!BI$3:BI$8),0)</f>
        <v>0</v>
      </c>
      <c r="BI52">
        <f ca="1">IFERROR(PEARSON(Summary!$BA$3:$BA$8,Summary!BJ$3:BJ$8),0)</f>
        <v>0</v>
      </c>
      <c r="BJ52">
        <f ca="1">IFERROR(PEARSON(Summary!$BA$3:$BA$8,Summary!BK$3:BK$8),0)</f>
        <v>0</v>
      </c>
      <c r="BK52">
        <f ca="1">IFERROR(PEARSON(Summary!$BA$3:$BA$8,Summary!BL$3:BL$8),0)</f>
        <v>0</v>
      </c>
      <c r="BL52">
        <f ca="1">IFERROR(PEARSON(Summary!$BA$3:$BA$8,Summary!BM$3:BM$8),0)</f>
        <v>0</v>
      </c>
      <c r="BM52">
        <f ca="1">IFERROR(PEARSON(Summary!$BA$3:$BA$8,Summary!BN$3:BN$8),0)</f>
        <v>0</v>
      </c>
      <c r="BN52">
        <f ca="1">IFERROR(PEARSON(Summary!$BA$3:$BA$8,Summary!BO$3:BO$8),0)</f>
        <v>0</v>
      </c>
      <c r="BO52">
        <f ca="1">IFERROR(PEARSON(Summary!$BA$3:$BA$8,Summary!BP$3:BP$8),0)</f>
        <v>0</v>
      </c>
      <c r="BP52">
        <f ca="1">IFERROR(PEARSON(Summary!$BA$3:$BA$8,Summary!BQ$3:BQ$8),0)</f>
        <v>0</v>
      </c>
      <c r="BQ52">
        <f ca="1">IFERROR(PEARSON(Summary!$BA$3:$BA$8,Summary!BR$3:BR$8),0)</f>
        <v>0</v>
      </c>
      <c r="BR52">
        <f ca="1">IFERROR(PEARSON(Summary!$BA$3:$BA$8,Summary!BS$3:BS$8),0)</f>
        <v>0</v>
      </c>
      <c r="BS52">
        <f ca="1">IFERROR(PEARSON(Summary!$BA$3:$BA$8,Summary!BT$3:BT$8),0)</f>
        <v>0</v>
      </c>
      <c r="BT52">
        <f ca="1">IFERROR(PEARSON(Summary!$BA$3:$BA$8,Summary!BU$3:BU$8),0)</f>
        <v>0</v>
      </c>
      <c r="BU52">
        <f ca="1">IFERROR(PEARSON(Summary!$BA$3:$BA$8,Summary!BV$3:BV$8),0)</f>
        <v>0</v>
      </c>
      <c r="BV52">
        <f ca="1">IFERROR(PEARSON(Summary!$BA$3:$BA$8,Summary!BW$3:BW$8),0)</f>
        <v>0</v>
      </c>
      <c r="BW52">
        <f ca="1">IFERROR(PEARSON(Summary!$BA$3:$BA$8,Summary!BX$3:BX$8),0)</f>
        <v>0</v>
      </c>
      <c r="BX52">
        <f ca="1">IFERROR(PEARSON(Summary!$BA$3:$BA$8,Summary!BY$3:BY$8),0)</f>
        <v>0</v>
      </c>
      <c r="BY52">
        <f ca="1">IFERROR(PEARSON(Summary!$BA$3:$BA$8,Summary!BZ$3:BZ$8),0)</f>
        <v>0</v>
      </c>
      <c r="BZ52">
        <f ca="1">IFERROR(PEARSON(Summary!$BA$3:$BA$8,Summary!CA$3:CA$8),0)</f>
        <v>0</v>
      </c>
      <c r="CA52">
        <f ca="1">IFERROR(PEARSON(Summary!$BA$3:$BA$8,Summary!CB$3:CB$8),0)</f>
        <v>0</v>
      </c>
    </row>
    <row r="53" spans="1:79">
      <c r="A53" s="4" t="s">
        <v>92</v>
      </c>
      <c r="B53">
        <f ca="1">IFERROR(PEARSON(Summary!$BB$3:$BB$8,Summary!C$3:C$8),0)</f>
        <v>-0.88986972844242063</v>
      </c>
      <c r="C53">
        <f ca="1">IFERROR(PEARSON(Summary!$BB$3:$BB$8,Summary!D$3:D$8),0)</f>
        <v>-0.88986972844242063</v>
      </c>
      <c r="D53">
        <f ca="1">IFERROR(PEARSON(Summary!$BB$3:$BB$8,Summary!E$3:E$8),0)</f>
        <v>-0.89913446086358062</v>
      </c>
      <c r="E53">
        <f ca="1">IFERROR(PEARSON(Summary!$BB$3:$BB$8,Summary!F$3:F$8),0)</f>
        <v>0.16336078709150662</v>
      </c>
      <c r="F53">
        <f ca="1">IFERROR(PEARSON(Summary!$BB$3:$BB$8,Summary!G$3:G$8),0)</f>
        <v>-0.89237365965166326</v>
      </c>
      <c r="G53">
        <f ca="1">IFERROR(PEARSON(Summary!$BB$3:$BB$8,Summary!H$3:H$8),0)</f>
        <v>-0.89602395154336933</v>
      </c>
      <c r="H53">
        <f ca="1">IFERROR(PEARSON(Summary!$BB$3:$BB$8,Summary!I$3:I$8),0)</f>
        <v>0.85452549333941275</v>
      </c>
      <c r="I53">
        <f ca="1">IFERROR(PEARSON(Summary!$BB$3:$BB$8,Summary!J$3:J$8),0)</f>
        <v>-0.89237706850493526</v>
      </c>
      <c r="J53">
        <f ca="1">IFERROR(PEARSON(Summary!$BB$3:$BB$8,Summary!K$3:K$8),0)</f>
        <v>-0.8907257497014166</v>
      </c>
      <c r="K53">
        <f ca="1">IFERROR(PEARSON(Summary!$BB$3:$BB$8,Summary!L$3:L$8),0)</f>
        <v>0.78978289320022266</v>
      </c>
      <c r="L53">
        <f ca="1">IFERROR(PEARSON(Summary!$BB$3:$BB$8,Summary!M$3:M$8),0)</f>
        <v>-0.15261578403346818</v>
      </c>
      <c r="M53">
        <f ca="1">IFERROR(PEARSON(Summary!$BB$3:$BB$8,Summary!N$3:N$8),0)</f>
        <v>0.85452549333941319</v>
      </c>
      <c r="N53">
        <f ca="1">IFERROR(PEARSON(Summary!$BB$3:$BB$8,Summary!O$3:O$8),0)</f>
        <v>0.45421458731972592</v>
      </c>
      <c r="O53">
        <f ca="1">IFERROR(PEARSON(Summary!$BB$3:$BB$8,Summary!P$3:P$8),0)</f>
        <v>0.45421458731972575</v>
      </c>
      <c r="P53">
        <f ca="1">IFERROR(PEARSON(Summary!$BB$3:$BB$8,Summary!Q$3:Q$8),0)</f>
        <v>-0.64473451791049385</v>
      </c>
      <c r="Q53">
        <f ca="1">IFERROR(PEARSON(Summary!$BB$3:$BB$8,Summary!R$3:R$8),0)</f>
        <v>-0.84441254855254533</v>
      </c>
      <c r="R53">
        <f ca="1">IFERROR(PEARSON(Summary!$BB$3:$BB$8,Summary!S$3:S$8),0)</f>
        <v>-0.99314843420618315</v>
      </c>
      <c r="S53">
        <f ca="1">IFERROR(PEARSON(Summary!$BB$3:$BB$8,Summary!T$3:T$8),0)</f>
        <v>-0.87135842201467339</v>
      </c>
      <c r="T53">
        <f ca="1">IFERROR(PEARSON(Summary!$BB$3:$BB$8,Summary!U$3:U$8),0)</f>
        <v>0.82139705454783529</v>
      </c>
      <c r="U53">
        <f ca="1">IFERROR(PEARSON(Summary!$BB$3:$BB$8,Summary!V$3:V$8),0)</f>
        <v>0.63834567974574086</v>
      </c>
      <c r="V53">
        <f ca="1">IFERROR(PEARSON(Summary!$BB$3:$BB$8,Summary!W$3:W$8),0)</f>
        <v>-0.48671721532404583</v>
      </c>
      <c r="W53">
        <f ca="1">IFERROR(PEARSON(Summary!$BB$3:$BB$8,Summary!X$3:X$8),0)</f>
        <v>0.96029284922687375</v>
      </c>
      <c r="X53">
        <f ca="1">IFERROR(PEARSON(Summary!$BB$3:$BB$8,Summary!Y$3:Y$8),0)</f>
        <v>0.31680001096194971</v>
      </c>
      <c r="Y53">
        <f ca="1">IFERROR(PEARSON(Summary!$BB$3:$BB$8,Summary!Z$3:Z$8),0)</f>
        <v>0.85002186174553507</v>
      </c>
      <c r="Z53">
        <f ca="1">IFERROR(PEARSON(Summary!$BB$3:$BB$8,Summary!AA$3:AA$8),0)</f>
        <v>0</v>
      </c>
      <c r="AA53">
        <f ca="1">IFERROR(PEARSON(Summary!$BB$3:$BB$8,Summary!AB$3:AB$8),0)</f>
        <v>0.7787882715809924</v>
      </c>
      <c r="AB53">
        <f ca="1">IFERROR(PEARSON(Summary!$BB$3:$BB$8,Summary!AC$3:AC$8),0)</f>
        <v>0</v>
      </c>
      <c r="AC53">
        <f ca="1">IFERROR(PEARSON(Summary!$BB$3:$BB$8,Summary!AD$3:AD$8),0)</f>
        <v>0.86118638698427807</v>
      </c>
      <c r="AD53">
        <f ca="1">IFERROR(PEARSON(Summary!$BB$3:$BB$8,Summary!AE$3:AE$8),0)</f>
        <v>-0.16366746235450486</v>
      </c>
      <c r="AE53">
        <f ca="1">IFERROR(PEARSON(Summary!$BB$3:$BB$8,Summary!AF$3:AF$8),0)</f>
        <v>0</v>
      </c>
      <c r="AF53">
        <f ca="1">IFERROR(PEARSON(Summary!$BB$3:$BB$8,Summary!AG$3:AG$8),0)</f>
        <v>-0.79921318790744222</v>
      </c>
      <c r="AG53">
        <f ca="1">IFERROR(PEARSON(Summary!$BB$3:$BB$8,Summary!AH$3:AH$8),0)</f>
        <v>0.63834567974574064</v>
      </c>
      <c r="AH53">
        <f ca="1">IFERROR(PEARSON(Summary!$BB$3:$BB$8,Summary!AI$3:AI$8),0)</f>
        <v>-0.85920408349119615</v>
      </c>
      <c r="AI53">
        <f ca="1">IFERROR(PEARSON(Summary!$BB$3:$BB$8,Summary!AJ$3:AJ$8),0)</f>
        <v>0.26208266559581889</v>
      </c>
      <c r="AJ53">
        <f ca="1">IFERROR(PEARSON(Summary!$BB$3:$BB$8,Summary!AK$3:AK$8),0)</f>
        <v>0</v>
      </c>
      <c r="AK53">
        <f ca="1">IFERROR(PEARSON(Summary!$BB$3:$BB$8,Summary!AL$3:AL$8),0)</f>
        <v>-0.63834567974574064</v>
      </c>
      <c r="AL53">
        <f ca="1">IFERROR(PEARSON(Summary!$BB$3:$BB$8,Summary!AM$3:AM$8),0)</f>
        <v>-0.56481607874912176</v>
      </c>
      <c r="AM53">
        <f ca="1">IFERROR(PEARSON(Summary!$BB$3:$BB$8,Summary!AN$3:AN$8),0)</f>
        <v>-0.86676308862812956</v>
      </c>
      <c r="AN53">
        <f ca="1">IFERROR(PEARSON(Summary!$BB$3:$BB$8,Summary!AO$3:AO$8),0)</f>
        <v>0</v>
      </c>
      <c r="AO53">
        <f ca="1">IFERROR(PEARSON(Summary!$BB$3:$BB$8,Summary!AP$3:AP$8),0)</f>
        <v>-0.70256188148245913</v>
      </c>
      <c r="AP53">
        <f ca="1">IFERROR(PEARSON(Summary!$BB$3:$BB$8,Summary!AQ$3:AQ$8),0)</f>
        <v>0</v>
      </c>
      <c r="AQ53">
        <f ca="1">IFERROR(PEARSON(Summary!$BB$3:$BB$8,Summary!AR$3:AR$8),0)</f>
        <v>-0.86032607791029059</v>
      </c>
      <c r="AR53">
        <f ca="1">IFERROR(PEARSON(Summary!$BB$3:$BB$8,Summary!AS$3:AS$8),0)</f>
        <v>0.31067936759964038</v>
      </c>
      <c r="AS53">
        <f ca="1">IFERROR(PEARSON(Summary!$BB$3:$BB$8,Summary!AT$3:AT$8),0)</f>
        <v>0</v>
      </c>
      <c r="AT53">
        <f ca="1">IFERROR(PEARSON(Summary!$BB$3:$BB$8,Summary!AU$3:AU$8),0)</f>
        <v>-0.8094548180555946</v>
      </c>
      <c r="AU53">
        <f ca="1">IFERROR(PEARSON(Summary!$BB$3:$BB$8,Summary!AV$3:AV$8),0)</f>
        <v>-0.85923589055684146</v>
      </c>
      <c r="AV53">
        <f ca="1">IFERROR(PEARSON(Summary!$BB$3:$BB$8,Summary!AW$3:AW$8),0)</f>
        <v>-0.80744986504208849</v>
      </c>
      <c r="AW53">
        <f ca="1">IFERROR(PEARSON(Summary!$BB$3:$BB$8,Summary!AX$3:AX$8),0)</f>
        <v>-0.74207860314755847</v>
      </c>
      <c r="AX53">
        <f ca="1">IFERROR(PEARSON(Summary!$BB$3:$BB$8,Summary!AY$3:AY$8),0)</f>
        <v>0.31765985093944221</v>
      </c>
      <c r="AY53">
        <f ca="1">IFERROR(PEARSON(Summary!$BB$3:$BB$8,Summary!AZ$3:AZ$8),0)</f>
        <v>-0.93677829241106381</v>
      </c>
      <c r="AZ53">
        <f ca="1">IFERROR(PEARSON(Summary!$BB$3:$BB$8,Summary!BA$3:BA$8),0)</f>
        <v>0</v>
      </c>
      <c r="BA53">
        <f ca="1">IFERROR(PEARSON(Summary!$BB$3:$BB$8,Summary!BB$3:BB$8),0)</f>
        <v>1</v>
      </c>
      <c r="BB53">
        <f ca="1">IFERROR(PEARSON(Summary!$BB$3:$BB$8,Summary!BC$3:BC$8),0)</f>
        <v>0.15220840973829669</v>
      </c>
      <c r="BC53">
        <f ca="1">IFERROR(PEARSON(Summary!$BB$3:$BB$8,Summary!BD$3:BD$8),0)</f>
        <v>0.11615216307854259</v>
      </c>
      <c r="BD53">
        <f ca="1">IFERROR(PEARSON(Summary!$BB$3:$BB$8,Summary!BE$3:BE$8),0)</f>
        <v>0.51602425204023195</v>
      </c>
      <c r="BE53">
        <f ca="1">IFERROR(PEARSON(Summary!$BB$3:$BB$8,Summary!BF$3:BF$8),0)</f>
        <v>0.4782158501919585</v>
      </c>
      <c r="BF53">
        <f ca="1">IFERROR(PEARSON(Summary!$BB$3:$BB$8,Summary!BG$3:BG$8),0)</f>
        <v>0.95297126646222918</v>
      </c>
      <c r="BG53">
        <f ca="1">IFERROR(PEARSON(Summary!$BB$3:$BB$8,Summary!BH$3:BH$8),0)</f>
        <v>0.8185213067437711</v>
      </c>
      <c r="BH53">
        <f ca="1">IFERROR(PEARSON(Summary!$BB$3:$BB$8,Summary!BI$3:BI$8),0)</f>
        <v>0.99460651259906763</v>
      </c>
      <c r="BI53">
        <f ca="1">IFERROR(PEARSON(Summary!$BB$3:$BB$8,Summary!BJ$3:BJ$8),0)</f>
        <v>-0.75177125074176854</v>
      </c>
      <c r="BJ53">
        <f ca="1">IFERROR(PEARSON(Summary!$BB$3:$BB$8,Summary!BK$3:BK$8),0)</f>
        <v>-0.84779694670979544</v>
      </c>
      <c r="BK53">
        <f ca="1">IFERROR(PEARSON(Summary!$BB$3:$BB$8,Summary!BL$3:BL$8),0)</f>
        <v>0.18890405027888565</v>
      </c>
      <c r="BL53">
        <f ca="1">IFERROR(PEARSON(Summary!$BB$3:$BB$8,Summary!BM$3:BM$8),0)</f>
        <v>0.21882641098100583</v>
      </c>
      <c r="BM53">
        <f ca="1">IFERROR(PEARSON(Summary!$BB$3:$BB$8,Summary!BN$3:BN$8),0)</f>
        <v>0.80936222027507077</v>
      </c>
      <c r="BN53">
        <f ca="1">IFERROR(PEARSON(Summary!$BB$3:$BB$8,Summary!BO$3:BO$8),0)</f>
        <v>0.1952290713736442</v>
      </c>
      <c r="BO53">
        <f ca="1">IFERROR(PEARSON(Summary!$BB$3:$BB$8,Summary!BP$3:BP$8),0)</f>
        <v>-0.44546920648880678</v>
      </c>
      <c r="BP53">
        <f ca="1">IFERROR(PEARSON(Summary!$BB$3:$BB$8,Summary!BQ$3:BQ$8),0)</f>
        <v>0.15220840973829669</v>
      </c>
      <c r="BQ53">
        <f ca="1">IFERROR(PEARSON(Summary!$BB$3:$BB$8,Summary!BR$3:BR$8),0)</f>
        <v>0.13166976374704037</v>
      </c>
      <c r="BR53">
        <f ca="1">IFERROR(PEARSON(Summary!$BB$3:$BB$8,Summary!BS$3:BS$8),0)</f>
        <v>0.6940944710858985</v>
      </c>
      <c r="BS53">
        <f ca="1">IFERROR(PEARSON(Summary!$BB$3:$BB$8,Summary!BT$3:BT$8),0)</f>
        <v>0.89268426444412685</v>
      </c>
      <c r="BT53">
        <f ca="1">IFERROR(PEARSON(Summary!$BB$3:$BB$8,Summary!BU$3:BU$8),0)</f>
        <v>-0.89913446086358029</v>
      </c>
      <c r="BU53">
        <f ca="1">IFERROR(PEARSON(Summary!$BB$3:$BB$8,Summary!BV$3:BV$8),0)</f>
        <v>0.16336078709150673</v>
      </c>
      <c r="BV53">
        <f ca="1">IFERROR(PEARSON(Summary!$BB$3:$BB$8,Summary!BW$3:BW$8),0)</f>
        <v>0</v>
      </c>
      <c r="BW53">
        <f ca="1">IFERROR(PEARSON(Summary!$BB$3:$BB$8,Summary!BX$3:BX$8),0)</f>
        <v>0.16336078709150662</v>
      </c>
      <c r="BX53">
        <f ca="1">IFERROR(PEARSON(Summary!$BB$3:$BB$8,Summary!BY$3:BY$8),0)</f>
        <v>0.96706538777006612</v>
      </c>
      <c r="BY53">
        <f ca="1">IFERROR(PEARSON(Summary!$BB$3:$BB$8,Summary!BZ$3:BZ$8),0)</f>
        <v>-0.72608482239523486</v>
      </c>
      <c r="BZ53">
        <f ca="1">IFERROR(PEARSON(Summary!$BB$3:$BB$8,Summary!CA$3:CA$8),0)</f>
        <v>-0.86706721932132824</v>
      </c>
      <c r="CA53">
        <f ca="1">IFERROR(PEARSON(Summary!$BB$3:$BB$8,Summary!CB$3:CB$8),0)</f>
        <v>-0.6310359220071875</v>
      </c>
    </row>
    <row r="54" spans="1:79">
      <c r="A54" s="4" t="s">
        <v>93</v>
      </c>
      <c r="B54">
        <f ca="1">IFERROR(PEARSON(Summary!$BC$3:$BC$8,Summary!C$3:C$8),0)</f>
        <v>-0.43125358551541659</v>
      </c>
      <c r="C54">
        <f ca="1">IFERROR(PEARSON(Summary!$BC$3:$BC$8,Summary!D$3:D$8),0)</f>
        <v>-0.43125358551541659</v>
      </c>
      <c r="D54">
        <f ca="1">IFERROR(PEARSON(Summary!$BC$3:$BC$8,Summary!E$3:E$8),0)</f>
        <v>-0.4278410045852819</v>
      </c>
      <c r="E54">
        <f ca="1">IFERROR(PEARSON(Summary!$BC$3:$BC$8,Summary!F$3:F$8),0)</f>
        <v>-9.8646618157349014E-2</v>
      </c>
      <c r="F54">
        <f ca="1">IFERROR(PEARSON(Summary!$BC$3:$BC$8,Summary!G$3:G$8),0)</f>
        <v>-0.42798106547322545</v>
      </c>
      <c r="G54">
        <f ca="1">IFERROR(PEARSON(Summary!$BC$3:$BC$8,Summary!H$3:H$8),0)</f>
        <v>-0.42606988052930328</v>
      </c>
      <c r="H54">
        <f ca="1">IFERROR(PEARSON(Summary!$BC$3:$BC$8,Summary!I$3:I$8),0)</f>
        <v>0.19509255059606478</v>
      </c>
      <c r="I54">
        <f ca="1">IFERROR(PEARSON(Summary!$BC$3:$BC$8,Summary!J$3:J$8),0)</f>
        <v>-0.42821805501625726</v>
      </c>
      <c r="J54">
        <f ca="1">IFERROR(PEARSON(Summary!$BC$3:$BC$8,Summary!K$3:K$8),0)</f>
        <v>-0.41589606382552724</v>
      </c>
      <c r="K54">
        <f ca="1">IFERROR(PEARSON(Summary!$BC$3:$BC$8,Summary!L$3:L$8),0)</f>
        <v>1.0516661695401193E-2</v>
      </c>
      <c r="L54">
        <f ca="1">IFERROR(PEARSON(Summary!$BC$3:$BC$8,Summary!M$3:M$8),0)</f>
        <v>0.12316728241397024</v>
      </c>
      <c r="M54">
        <f ca="1">IFERROR(PEARSON(Summary!$BC$3:$BC$8,Summary!N$3:N$8),0)</f>
        <v>0.1950925505960649</v>
      </c>
      <c r="N54">
        <f ca="1">IFERROR(PEARSON(Summary!$BC$3:$BC$8,Summary!O$3:O$8),0)</f>
        <v>0.316227766016838</v>
      </c>
      <c r="O54">
        <f ca="1">IFERROR(PEARSON(Summary!$BC$3:$BC$8,Summary!P$3:P$8),0)</f>
        <v>0.31622776601683794</v>
      </c>
      <c r="P54">
        <f ca="1">IFERROR(PEARSON(Summary!$BC$3:$BC$8,Summary!Q$3:Q$8),0)</f>
        <v>0.58437422712614706</v>
      </c>
      <c r="Q54">
        <f ca="1">IFERROR(PEARSON(Summary!$BC$3:$BC$8,Summary!R$3:R$8),0)</f>
        <v>-0.49670039869836474</v>
      </c>
      <c r="R54">
        <f ca="1">IFERROR(PEARSON(Summary!$BC$3:$BC$8,Summary!S$3:S$8),0)</f>
        <v>-0.12557285516955227</v>
      </c>
      <c r="S54">
        <f ca="1">IFERROR(PEARSON(Summary!$BC$3:$BC$8,Summary!T$3:T$8),0)</f>
        <v>-0.49740010339900786</v>
      </c>
      <c r="T54">
        <f ca="1">IFERROR(PEARSON(Summary!$BC$3:$BC$8,Summary!U$3:U$8),0)</f>
        <v>0.48950731837418521</v>
      </c>
      <c r="U54">
        <f ca="1">IFERROR(PEARSON(Summary!$BC$3:$BC$8,Summary!V$3:V$8),0)</f>
        <v>0.31622776601683789</v>
      </c>
      <c r="V54">
        <f ca="1">IFERROR(PEARSON(Summary!$BC$3:$BC$8,Summary!W$3:W$8),0)</f>
        <v>0.75480590904900735</v>
      </c>
      <c r="W54">
        <f ca="1">IFERROR(PEARSON(Summary!$BC$3:$BC$8,Summary!X$3:X$8),0)</f>
        <v>0.19988541604411941</v>
      </c>
      <c r="X54">
        <f ca="1">IFERROR(PEARSON(Summary!$BC$3:$BC$8,Summary!Y$3:Y$8),0)</f>
        <v>-0.83762325324298492</v>
      </c>
      <c r="Y54">
        <f ca="1">IFERROR(PEARSON(Summary!$BC$3:$BC$8,Summary!Z$3:Z$8),0)</f>
        <v>0.46774419928426059</v>
      </c>
      <c r="Z54">
        <f ca="1">IFERROR(PEARSON(Summary!$BC$3:$BC$8,Summary!AA$3:AA$8),0)</f>
        <v>0</v>
      </c>
      <c r="AA54">
        <f ca="1">IFERROR(PEARSON(Summary!$BC$3:$BC$8,Summary!AB$3:AB$8),0)</f>
        <v>-0.26913998133693812</v>
      </c>
      <c r="AB54">
        <f ca="1">IFERROR(PEARSON(Summary!$BC$3:$BC$8,Summary!AC$3:AC$8),0)</f>
        <v>0</v>
      </c>
      <c r="AC54">
        <f ca="1">IFERROR(PEARSON(Summary!$BC$3:$BC$8,Summary!AD$3:AD$8),0)</f>
        <v>0.47861033541931497</v>
      </c>
      <c r="AD54">
        <f ca="1">IFERROR(PEARSON(Summary!$BC$3:$BC$8,Summary!AE$3:AE$8),0)</f>
        <v>0.80433084330350746</v>
      </c>
      <c r="AE54">
        <f ca="1">IFERROR(PEARSON(Summary!$BC$3:$BC$8,Summary!AF$3:AF$8),0)</f>
        <v>0</v>
      </c>
      <c r="AF54">
        <f ca="1">IFERROR(PEARSON(Summary!$BC$3:$BC$8,Summary!AG$3:AG$8),0)</f>
        <v>0.33166156446578343</v>
      </c>
      <c r="AG54">
        <f ca="1">IFERROR(PEARSON(Summary!$BC$3:$BC$8,Summary!AH$3:AH$8),0)</f>
        <v>0.31622776601683783</v>
      </c>
      <c r="AH54">
        <f ca="1">IFERROR(PEARSON(Summary!$BC$3:$BC$8,Summary!AI$3:AI$8),0)</f>
        <v>-0.49971089907961735</v>
      </c>
      <c r="AI54">
        <f ca="1">IFERROR(PEARSON(Summary!$BC$3:$BC$8,Summary!AJ$3:AJ$8),0)</f>
        <v>-0.60793763921841382</v>
      </c>
      <c r="AJ54">
        <f ca="1">IFERROR(PEARSON(Summary!$BC$3:$BC$8,Summary!AK$3:AK$8),0)</f>
        <v>0</v>
      </c>
      <c r="AK54">
        <f ca="1">IFERROR(PEARSON(Summary!$BC$3:$BC$8,Summary!AL$3:AL$8),0)</f>
        <v>-0.31622776601683783</v>
      </c>
      <c r="AL54">
        <f ca="1">IFERROR(PEARSON(Summary!$BC$3:$BC$8,Summary!AM$3:AM$8),0)</f>
        <v>0.65427156590002389</v>
      </c>
      <c r="AM54">
        <f ca="1">IFERROR(PEARSON(Summary!$BC$3:$BC$8,Summary!AN$3:AN$8),0)</f>
        <v>-0.48504650898705454</v>
      </c>
      <c r="AN54">
        <f ca="1">IFERROR(PEARSON(Summary!$BC$3:$BC$8,Summary!AO$3:AO$8),0)</f>
        <v>0</v>
      </c>
      <c r="AO54">
        <f ca="1">IFERROR(PEARSON(Summary!$BC$3:$BC$8,Summary!AP$3:AP$8),0)</f>
        <v>0.56579079515063058</v>
      </c>
      <c r="AP54">
        <f ca="1">IFERROR(PEARSON(Summary!$BC$3:$BC$8,Summary!AQ$3:AQ$8),0)</f>
        <v>0</v>
      </c>
      <c r="AQ54">
        <f ca="1">IFERROR(PEARSON(Summary!$BC$3:$BC$8,Summary!AR$3:AR$8),0)</f>
        <v>0.29591904224684623</v>
      </c>
      <c r="AR54">
        <f ca="1">IFERROR(PEARSON(Summary!$BC$3:$BC$8,Summary!AS$3:AS$8),0)</f>
        <v>-0.76415201378200737</v>
      </c>
      <c r="AS54">
        <f ca="1">IFERROR(PEARSON(Summary!$BC$3:$BC$8,Summary!AT$3:AT$8),0)</f>
        <v>0</v>
      </c>
      <c r="AT54">
        <f ca="1">IFERROR(PEARSON(Summary!$BC$3:$BC$8,Summary!AU$3:AU$8),0)</f>
        <v>-0.48519294417019526</v>
      </c>
      <c r="AU54">
        <f ca="1">IFERROR(PEARSON(Summary!$BC$3:$BC$8,Summary!AV$3:AV$8),0)</f>
        <v>0.18198010534767439</v>
      </c>
      <c r="AV54">
        <f ca="1">IFERROR(PEARSON(Summary!$BC$3:$BC$8,Summary!AW$3:AW$8),0)</f>
        <v>0.24506105893076502</v>
      </c>
      <c r="AW54">
        <f ca="1">IFERROR(PEARSON(Summary!$BC$3:$BC$8,Summary!AX$3:AX$8),0)</f>
        <v>0.31364799593318882</v>
      </c>
      <c r="AX54">
        <f ca="1">IFERROR(PEARSON(Summary!$BC$3:$BC$8,Summary!AY$3:AY$8),0)</f>
        <v>-0.58518722720330085</v>
      </c>
      <c r="AY54">
        <f ca="1">IFERROR(PEARSON(Summary!$BC$3:$BC$8,Summary!AZ$3:AZ$8),0)</f>
        <v>-0.18639360777011205</v>
      </c>
      <c r="AZ54">
        <f ca="1">IFERROR(PEARSON(Summary!$BC$3:$BC$8,Summary!BA$3:BA$8),0)</f>
        <v>0</v>
      </c>
      <c r="BA54">
        <f ca="1">IFERROR(PEARSON(Summary!$BC$3:$BC$8,Summary!BB$3:BB$8),0)</f>
        <v>0.15220840973829669</v>
      </c>
      <c r="BB54">
        <f ca="1">IFERROR(PEARSON(Summary!$BC$3:$BC$8,Summary!BC$3:BC$8),0)</f>
        <v>1.0000000000000002</v>
      </c>
      <c r="BC54">
        <f ca="1">IFERROR(PEARSON(Summary!$BC$3:$BC$8,Summary!BD$3:BD$8),0)</f>
        <v>0.98198050606196563</v>
      </c>
      <c r="BD54">
        <f ca="1">IFERROR(PEARSON(Summary!$BC$3:$BC$8,Summary!BE$3:BE$8),0)</f>
        <v>-0.75803629371943759</v>
      </c>
      <c r="BE54">
        <f ca="1">IFERROR(PEARSON(Summary!$BC$3:$BC$8,Summary!BF$3:BF$8),0)</f>
        <v>-0.79125162665908466</v>
      </c>
      <c r="BF54">
        <f ca="1">IFERROR(PEARSON(Summary!$BC$3:$BC$8,Summary!BG$3:BG$8),0)</f>
        <v>-3.167284606317386E-2</v>
      </c>
      <c r="BG54">
        <f ca="1">IFERROR(PEARSON(Summary!$BC$3:$BC$8,Summary!BH$3:BH$8),0)</f>
        <v>3.575419508402798E-3</v>
      </c>
      <c r="BH54">
        <f ca="1">IFERROR(PEARSON(Summary!$BC$3:$BC$8,Summary!BI$3:BI$8),0)</f>
        <v>0.8660254037844386</v>
      </c>
      <c r="BI54">
        <f ca="1">IFERROR(PEARSON(Summary!$BC$3:$BC$8,Summary!BJ$3:BJ$8),0)</f>
        <v>0</v>
      </c>
      <c r="BJ54">
        <f ca="1">IFERROR(PEARSON(Summary!$BC$3:$BC$8,Summary!BK$3:BK$8),0)</f>
        <v>0.33402463598088833</v>
      </c>
      <c r="BK54">
        <f ca="1">IFERROR(PEARSON(Summary!$BC$3:$BC$8,Summary!BL$3:BL$8),0)</f>
        <v>-0.63245553203367588</v>
      </c>
      <c r="BL54">
        <f ca="1">IFERROR(PEARSON(Summary!$BC$3:$BC$8,Summary!BM$3:BM$8),0)</f>
        <v>-0.92105189588423164</v>
      </c>
      <c r="BM54">
        <f ca="1">IFERROR(PEARSON(Summary!$BC$3:$BC$8,Summary!BN$3:BN$8),0)</f>
        <v>0</v>
      </c>
      <c r="BN54">
        <f ca="1">IFERROR(PEARSON(Summary!$BC$3:$BC$8,Summary!BO$3:BO$8),0)</f>
        <v>-0.71006849794463289</v>
      </c>
      <c r="BO54">
        <f ca="1">IFERROR(PEARSON(Summary!$BC$3:$BC$8,Summary!BP$3:BP$8),0)</f>
        <v>-0.93990077217675572</v>
      </c>
      <c r="BP54">
        <f ca="1">IFERROR(PEARSON(Summary!$BC$3:$BC$8,Summary!BQ$3:BQ$8),0)</f>
        <v>1.0000000000000002</v>
      </c>
      <c r="BQ54">
        <f ca="1">IFERROR(PEARSON(Summary!$BC$3:$BC$8,Summary!BR$3:BR$8),0)</f>
        <v>0.98500655788640745</v>
      </c>
      <c r="BR54">
        <f ca="1">IFERROR(PEARSON(Summary!$BC$3:$BC$8,Summary!BS$3:BS$8),0)</f>
        <v>0.18703258819794838</v>
      </c>
      <c r="BS54">
        <f ca="1">IFERROR(PEARSON(Summary!$BC$3:$BC$8,Summary!BT$3:BT$8),0)</f>
        <v>0.34699759417189419</v>
      </c>
      <c r="BT54">
        <f ca="1">IFERROR(PEARSON(Summary!$BC$3:$BC$8,Summary!BU$3:BU$8),0)</f>
        <v>-0.42784100458528179</v>
      </c>
      <c r="BU54">
        <f ca="1">IFERROR(PEARSON(Summary!$BC$3:$BC$8,Summary!BV$3:BV$8),0)</f>
        <v>-9.864661815734857E-2</v>
      </c>
      <c r="BV54">
        <f ca="1">IFERROR(PEARSON(Summary!$BC$3:$BC$8,Summary!BW$3:BW$8),0)</f>
        <v>0</v>
      </c>
      <c r="BW54">
        <f ca="1">IFERROR(PEARSON(Summary!$BC$3:$BC$8,Summary!BX$3:BX$8),0)</f>
        <v>-9.8646618157349014E-2</v>
      </c>
      <c r="BX54">
        <f ca="1">IFERROR(PEARSON(Summary!$BC$3:$BC$8,Summary!BY$3:BY$8),0)</f>
        <v>0.22224873274532783</v>
      </c>
      <c r="BY54">
        <f ca="1">IFERROR(PEARSON(Summary!$BC$3:$BC$8,Summary!BZ$3:BZ$8),0)</f>
        <v>0.32599544338144626</v>
      </c>
      <c r="BZ54">
        <f ca="1">IFERROR(PEARSON(Summary!$BC$3:$BC$8,Summary!CA$3:CA$8),0)</f>
        <v>-0.62070721208867918</v>
      </c>
      <c r="CA54">
        <f ca="1">IFERROR(PEARSON(Summary!$BC$3:$BC$8,Summary!CB$3:CB$8),0)</f>
        <v>0.64613567555706164</v>
      </c>
    </row>
    <row r="55" spans="1:79">
      <c r="A55" s="4" t="s">
        <v>94</v>
      </c>
      <c r="B55">
        <f ca="1">IFERROR(PEARSON(Summary!$BD$3:$BD$8,Summary!C$3:C$8),0)</f>
        <v>-0.42835023040001197</v>
      </c>
      <c r="C55">
        <f ca="1">IFERROR(PEARSON(Summary!$BD$3:$BD$8,Summary!D$3:D$8),0)</f>
        <v>-0.42835023040001197</v>
      </c>
      <c r="D55">
        <f ca="1">IFERROR(PEARSON(Summary!$BD$3:$BD$8,Summary!E$3:E$8),0)</f>
        <v>-0.43308078556579216</v>
      </c>
      <c r="E55">
        <f ca="1">IFERROR(PEARSON(Summary!$BD$3:$BD$8,Summary!F$3:F$8),0)</f>
        <v>-5.835086176424871E-2</v>
      </c>
      <c r="F55">
        <f ca="1">IFERROR(PEARSON(Summary!$BD$3:$BD$8,Summary!G$3:G$8),0)</f>
        <v>-0.42688728211526433</v>
      </c>
      <c r="G55">
        <f ca="1">IFERROR(PEARSON(Summary!$BD$3:$BD$8,Summary!H$3:H$8),0)</f>
        <v>-0.42784190170028535</v>
      </c>
      <c r="H55">
        <f ca="1">IFERROR(PEARSON(Summary!$BD$3:$BD$8,Summary!I$3:I$8),0)</f>
        <v>0.1399655058931267</v>
      </c>
      <c r="I55">
        <f ca="1">IFERROR(PEARSON(Summary!$BD$3:$BD$8,Summary!J$3:J$8),0)</f>
        <v>-0.42715635040476174</v>
      </c>
      <c r="J55">
        <f ca="1">IFERROR(PEARSON(Summary!$BD$3:$BD$8,Summary!K$3:K$8),0)</f>
        <v>-0.41170604912768261</v>
      </c>
      <c r="K55">
        <f ca="1">IFERROR(PEARSON(Summary!$BD$3:$BD$8,Summary!L$3:L$8),0)</f>
        <v>-3.7254551646152649E-2</v>
      </c>
      <c r="L55">
        <f ca="1">IFERROR(PEARSON(Summary!$BD$3:$BD$8,Summary!M$3:M$8),0)</f>
        <v>8.6672958242980769E-2</v>
      </c>
      <c r="M55">
        <f ca="1">IFERROR(PEARSON(Summary!$BD$3:$BD$8,Summary!N$3:N$8),0)</f>
        <v>0.13996550589312676</v>
      </c>
      <c r="N55">
        <f ca="1">IFERROR(PEARSON(Summary!$BD$3:$BD$8,Summary!O$3:O$8),0)</f>
        <v>0.20701966780270639</v>
      </c>
      <c r="O55">
        <f ca="1">IFERROR(PEARSON(Summary!$BD$3:$BD$8,Summary!P$3:P$8),0)</f>
        <v>0.20701966780270636</v>
      </c>
      <c r="P55">
        <f ca="1">IFERROR(PEARSON(Summary!$BD$3:$BD$8,Summary!Q$3:Q$8),0)</f>
        <v>0.57810070827155746</v>
      </c>
      <c r="Q55">
        <f ca="1">IFERROR(PEARSON(Summary!$BD$3:$BD$8,Summary!R$3:R$8),0)</f>
        <v>-0.47242339565711716</v>
      </c>
      <c r="R55">
        <f ca="1">IFERROR(PEARSON(Summary!$BD$3:$BD$8,Summary!S$3:S$8),0)</f>
        <v>-7.0469755641189361E-2</v>
      </c>
      <c r="S55">
        <f ca="1">IFERROR(PEARSON(Summary!$BD$3:$BD$8,Summary!T$3:T$8),0)</f>
        <v>-0.50204691066050355</v>
      </c>
      <c r="T55">
        <f ca="1">IFERROR(PEARSON(Summary!$BD$3:$BD$8,Summary!U$3:U$8),0)</f>
        <v>0.45345406753645939</v>
      </c>
      <c r="U55">
        <f ca="1">IFERROR(PEARSON(Summary!$BD$3:$BD$8,Summary!V$3:V$8),0)</f>
        <v>0.41403933560541278</v>
      </c>
      <c r="V55">
        <f ca="1">IFERROR(PEARSON(Summary!$BD$3:$BD$8,Summary!W$3:W$8),0)</f>
        <v>0.73091414909888774</v>
      </c>
      <c r="W55">
        <f ca="1">IFERROR(PEARSON(Summary!$BD$3:$BD$8,Summary!X$3:X$8),0)</f>
        <v>0.17161579634535495</v>
      </c>
      <c r="X55">
        <f ca="1">IFERROR(PEARSON(Summary!$BD$3:$BD$8,Summary!Y$3:Y$8),0)</f>
        <v>-0.89291701566352477</v>
      </c>
      <c r="Y55">
        <f ca="1">IFERROR(PEARSON(Summary!$BD$3:$BD$8,Summary!Z$3:Z$8),0)</f>
        <v>0.50653505506021945</v>
      </c>
      <c r="Z55">
        <f ca="1">IFERROR(PEARSON(Summary!$BD$3:$BD$8,Summary!AA$3:AA$8),0)</f>
        <v>0</v>
      </c>
      <c r="AA55">
        <f ca="1">IFERROR(PEARSON(Summary!$BD$3:$BD$8,Summary!AB$3:AB$8),0)</f>
        <v>-0.32903753137530262</v>
      </c>
      <c r="AB55">
        <f ca="1">IFERROR(PEARSON(Summary!$BD$3:$BD$8,Summary!AC$3:AC$8),0)</f>
        <v>0</v>
      </c>
      <c r="AC55">
        <f ca="1">IFERROR(PEARSON(Summary!$BD$3:$BD$8,Summary!AD$3:AD$8),0)</f>
        <v>0.50865323217205527</v>
      </c>
      <c r="AD55">
        <f ca="1">IFERROR(PEARSON(Summary!$BD$3:$BD$8,Summary!AE$3:AE$8),0)</f>
        <v>0.70324776179983262</v>
      </c>
      <c r="AE55">
        <f ca="1">IFERROR(PEARSON(Summary!$BD$3:$BD$8,Summary!AF$3:AF$8),0)</f>
        <v>0</v>
      </c>
      <c r="AF55">
        <f ca="1">IFERROR(PEARSON(Summary!$BD$3:$BD$8,Summary!AG$3:AG$8),0)</f>
        <v>0.33328156198975351</v>
      </c>
      <c r="AG55">
        <f ca="1">IFERROR(PEARSON(Summary!$BD$3:$BD$8,Summary!AH$3:AH$8),0)</f>
        <v>0.41403933560541278</v>
      </c>
      <c r="AH55">
        <f ca="1">IFERROR(PEARSON(Summary!$BD$3:$BD$8,Summary!AI$3:AI$8),0)</f>
        <v>-0.48616278414100439</v>
      </c>
      <c r="AI55">
        <f ca="1">IFERROR(PEARSON(Summary!$BD$3:$BD$8,Summary!AJ$3:AJ$8),0)</f>
        <v>-0.69079451085312804</v>
      </c>
      <c r="AJ55">
        <f ca="1">IFERROR(PEARSON(Summary!$BD$3:$BD$8,Summary!AK$3:AK$8),0)</f>
        <v>0</v>
      </c>
      <c r="AK55">
        <f ca="1">IFERROR(PEARSON(Summary!$BD$3:$BD$8,Summary!AL$3:AL$8),0)</f>
        <v>-0.41403933560541289</v>
      </c>
      <c r="AL55">
        <f ca="1">IFERROR(PEARSON(Summary!$BD$3:$BD$8,Summary!AM$3:AM$8),0)</f>
        <v>0.65873426790811407</v>
      </c>
      <c r="AM55">
        <f ca="1">IFERROR(PEARSON(Summary!$BD$3:$BD$8,Summary!AN$3:AN$8),0)</f>
        <v>-0.50874284041179929</v>
      </c>
      <c r="AN55">
        <f ca="1">IFERROR(PEARSON(Summary!$BD$3:$BD$8,Summary!AO$3:AO$8),0)</f>
        <v>0</v>
      </c>
      <c r="AO55">
        <f ca="1">IFERROR(PEARSON(Summary!$BD$3:$BD$8,Summary!AP$3:AP$8),0)</f>
        <v>0.62020254122987473</v>
      </c>
      <c r="AP55">
        <f ca="1">IFERROR(PEARSON(Summary!$BD$3:$BD$8,Summary!AQ$3:AQ$8),0)</f>
        <v>0</v>
      </c>
      <c r="AQ55">
        <f ca="1">IFERROR(PEARSON(Summary!$BD$3:$BD$8,Summary!AR$3:AR$8),0)</f>
        <v>0.35140720941079878</v>
      </c>
      <c r="AR55">
        <f ca="1">IFERROR(PEARSON(Summary!$BD$3:$BD$8,Summary!AS$3:AS$8),0)</f>
        <v>-0.80148369031603517</v>
      </c>
      <c r="AS55">
        <f ca="1">IFERROR(PEARSON(Summary!$BD$3:$BD$8,Summary!AT$3:AT$8),0)</f>
        <v>0</v>
      </c>
      <c r="AT55">
        <f ca="1">IFERROR(PEARSON(Summary!$BD$3:$BD$8,Summary!AU$3:AU$8),0)</f>
        <v>-0.44417020168497734</v>
      </c>
      <c r="AU55">
        <f ca="1">IFERROR(PEARSON(Summary!$BD$3:$BD$8,Summary!AV$3:AV$8),0)</f>
        <v>0.26610950033657066</v>
      </c>
      <c r="AV55">
        <f ca="1">IFERROR(PEARSON(Summary!$BD$3:$BD$8,Summary!AW$3:AW$8),0)</f>
        <v>0.31249718304106833</v>
      </c>
      <c r="AW55">
        <f ca="1">IFERROR(PEARSON(Summary!$BD$3:$BD$8,Summary!AX$3:AX$8),0)</f>
        <v>0.3863737719106517</v>
      </c>
      <c r="AX55">
        <f ca="1">IFERROR(PEARSON(Summary!$BD$3:$BD$8,Summary!AY$3:AY$8),0)</f>
        <v>-0.66487407079794736</v>
      </c>
      <c r="AY55">
        <f ca="1">IFERROR(PEARSON(Summary!$BD$3:$BD$8,Summary!AZ$3:AZ$8),0)</f>
        <v>-0.13623529282804919</v>
      </c>
      <c r="AZ55">
        <f ca="1">IFERROR(PEARSON(Summary!$BD$3:$BD$8,Summary!BA$3:BA$8),0)</f>
        <v>0</v>
      </c>
      <c r="BA55">
        <f ca="1">IFERROR(PEARSON(Summary!$BD$3:$BD$8,Summary!BB$3:BB$8),0)</f>
        <v>0.11615216307854259</v>
      </c>
      <c r="BB55">
        <f ca="1">IFERROR(PEARSON(Summary!$BD$3:$BD$8,Summary!BC$3:BC$8),0)</f>
        <v>0.98198050606196563</v>
      </c>
      <c r="BC55">
        <f ca="1">IFERROR(PEARSON(Summary!$BD$3:$BD$8,Summary!BD$3:BD$8),0)</f>
        <v>0.99999999999999989</v>
      </c>
      <c r="BD55">
        <f ca="1">IFERROR(PEARSON(Summary!$BD$3:$BD$8,Summary!BE$3:BE$8),0)</f>
        <v>-0.79032605241377374</v>
      </c>
      <c r="BE55">
        <f ca="1">IFERROR(PEARSON(Summary!$BD$3:$BD$8,Summary!BF$3:BF$8),0)</f>
        <v>-0.81211203086029737</v>
      </c>
      <c r="BF55">
        <f ca="1">IFERROR(PEARSON(Summary!$BD$3:$BD$8,Summary!BG$3:BG$8),0)</f>
        <v>-6.7236497214681445E-2</v>
      </c>
      <c r="BG55">
        <f ca="1">IFERROR(PEARSON(Summary!$BD$3:$BD$8,Summary!BH$3:BH$8),0)</f>
        <v>-4.3259228917359428E-2</v>
      </c>
      <c r="BH55">
        <f ca="1">IFERROR(PEARSON(Summary!$BD$3:$BD$8,Summary!BI$3:BI$8),0)</f>
        <v>0.93865220458114762</v>
      </c>
      <c r="BI55">
        <f ca="1">IFERROR(PEARSON(Summary!$BD$3:$BD$8,Summary!BJ$3:BJ$8),0)</f>
        <v>0.15523010514126612</v>
      </c>
      <c r="BJ55">
        <f ca="1">IFERROR(PEARSON(Summary!$BD$3:$BD$8,Summary!BK$3:BK$8),0)</f>
        <v>0.37235143749377214</v>
      </c>
      <c r="BK55">
        <f ca="1">IFERROR(PEARSON(Summary!$BD$3:$BD$8,Summary!BL$3:BL$8),0)</f>
        <v>-0.72456883730947175</v>
      </c>
      <c r="BL55">
        <f ca="1">IFERROR(PEARSON(Summary!$BD$3:$BD$8,Summary!BM$3:BM$8),0)</f>
        <v>-0.93401235999410059</v>
      </c>
      <c r="BM55">
        <f ca="1">IFERROR(PEARSON(Summary!$BD$3:$BD$8,Summary!BN$3:BN$8),0)</f>
        <v>-5.0507627227609916E-2</v>
      </c>
      <c r="BN55">
        <f ca="1">IFERROR(PEARSON(Summary!$BD$3:$BD$8,Summary!BO$3:BO$8),0)</f>
        <v>-0.73476124138851995</v>
      </c>
      <c r="BO55">
        <f ca="1">IFERROR(PEARSON(Summary!$BD$3:$BD$8,Summary!BP$3:BP$8),0)</f>
        <v>-0.91710414552343178</v>
      </c>
      <c r="BP55">
        <f ca="1">IFERROR(PEARSON(Summary!$BD$3:$BD$8,Summary!BQ$3:BQ$8),0)</f>
        <v>0.98198050606196563</v>
      </c>
      <c r="BQ55">
        <f ca="1">IFERROR(PEARSON(Summary!$BD$3:$BD$8,Summary!BR$3:BR$8),0)</f>
        <v>0.99852890352720358</v>
      </c>
      <c r="BR55">
        <f ca="1">IFERROR(PEARSON(Summary!$BD$3:$BD$8,Summary!BS$3:BS$8),0)</f>
        <v>0.27142156845022136</v>
      </c>
      <c r="BS55">
        <f ca="1">IFERROR(PEARSON(Summary!$BD$3:$BD$8,Summary!BT$3:BT$8),0)</f>
        <v>0.29833381058034442</v>
      </c>
      <c r="BT55">
        <f ca="1">IFERROR(PEARSON(Summary!$BD$3:$BD$8,Summary!BU$3:BU$8),0)</f>
        <v>-0.4330807855657921</v>
      </c>
      <c r="BU55">
        <f ca="1">IFERROR(PEARSON(Summary!$BD$3:$BD$8,Summary!BV$3:BV$8),0)</f>
        <v>-5.835086176424837E-2</v>
      </c>
      <c r="BV55">
        <f ca="1">IFERROR(PEARSON(Summary!$BD$3:$BD$8,Summary!BW$3:BW$8),0)</f>
        <v>0</v>
      </c>
      <c r="BW55">
        <f ca="1">IFERROR(PEARSON(Summary!$BD$3:$BD$8,Summary!BX$3:BX$8),0)</f>
        <v>-5.835086176424871E-2</v>
      </c>
      <c r="BX55">
        <f ca="1">IFERROR(PEARSON(Summary!$BD$3:$BD$8,Summary!BY$3:BY$8),0)</f>
        <v>0.20710500557096562</v>
      </c>
      <c r="BY55">
        <f ca="1">IFERROR(PEARSON(Summary!$BD$3:$BD$8,Summary!BZ$3:BZ$8),0)</f>
        <v>0.39472144651381857</v>
      </c>
      <c r="BZ55">
        <f ca="1">IFERROR(PEARSON(Summary!$BD$3:$BD$8,Summary!CA$3:CA$8),0)</f>
        <v>-0.58244469578391911</v>
      </c>
      <c r="CA55">
        <f ca="1">IFERROR(PEARSON(Summary!$BD$3:$BD$8,Summary!CB$3:CB$8),0)</f>
        <v>0.69330108953195091</v>
      </c>
    </row>
    <row r="56" spans="1:79">
      <c r="A56" s="4" t="s">
        <v>95</v>
      </c>
      <c r="B56">
        <f ca="1">IFERROR(PEARSON(Summary!$BE$3:$BE$8,Summary!C$3:C$8),0)</f>
        <v>-0.18370189352697663</v>
      </c>
      <c r="C56">
        <f ca="1">IFERROR(PEARSON(Summary!$BE$3:$BE$8,Summary!D$3:D$8),0)</f>
        <v>-0.18370189352697663</v>
      </c>
      <c r="D56">
        <f ca="1">IFERROR(PEARSON(Summary!$BE$3:$BE$8,Summary!E$3:E$8),0)</f>
        <v>-0.18644170639930083</v>
      </c>
      <c r="E56">
        <f ca="1">IFERROR(PEARSON(Summary!$BE$3:$BE$8,Summary!F$3:F$8),0)</f>
        <v>0.16221117908338833</v>
      </c>
      <c r="F56">
        <f ca="1">IFERROR(PEARSON(Summary!$BE$3:$BE$8,Summary!G$3:G$8),0)</f>
        <v>-0.18677574157867136</v>
      </c>
      <c r="G56">
        <f ca="1">IFERROR(PEARSON(Summary!$BE$3:$BE$8,Summary!H$3:H$8),0)</f>
        <v>-0.18859923887434724</v>
      </c>
      <c r="H56">
        <f ca="1">IFERROR(PEARSON(Summary!$BE$3:$BE$8,Summary!I$3:I$8),0)</f>
        <v>0.39993605916808461</v>
      </c>
      <c r="I56">
        <f ca="1">IFERROR(PEARSON(Summary!$BE$3:$BE$8,Summary!J$3:J$8),0)</f>
        <v>-0.18654863421836015</v>
      </c>
      <c r="J56">
        <f ca="1">IFERROR(PEARSON(Summary!$BE$3:$BE$8,Summary!K$3:K$8),0)</f>
        <v>-0.19849975124117336</v>
      </c>
      <c r="K56">
        <f ca="1">IFERROR(PEARSON(Summary!$BE$3:$BE$8,Summary!L$3:L$8),0)</f>
        <v>0.51384221533833108</v>
      </c>
      <c r="L56">
        <f ca="1">IFERROR(PEARSON(Summary!$BE$3:$BE$8,Summary!M$3:M$8),0)</f>
        <v>-0.17944714059118369</v>
      </c>
      <c r="M56">
        <f ca="1">IFERROR(PEARSON(Summary!$BE$3:$BE$8,Summary!N$3:N$8),0)</f>
        <v>0.39993605916808472</v>
      </c>
      <c r="N56">
        <f ca="1">IFERROR(PEARSON(Summary!$BE$3:$BE$8,Summary!O$3:O$8),0)</f>
        <v>8.8782268045399904E-2</v>
      </c>
      <c r="O56">
        <f ca="1">IFERROR(PEARSON(Summary!$BE$3:$BE$8,Summary!P$3:P$8),0)</f>
        <v>8.8782268045399862E-2</v>
      </c>
      <c r="P56">
        <f ca="1">IFERROR(PEARSON(Summary!$BE$3:$BE$8,Summary!Q$3:Q$8),0)</f>
        <v>-0.90372941153302644</v>
      </c>
      <c r="Q56">
        <f ca="1">IFERROR(PEARSON(Summary!$BE$3:$BE$8,Summary!R$3:R$8),0)</f>
        <v>-0.11418977181351089</v>
      </c>
      <c r="R56">
        <f ca="1">IFERROR(PEARSON(Summary!$BE$3:$BE$8,Summary!S$3:S$8),0)</f>
        <v>-0.54809771191532441</v>
      </c>
      <c r="S56">
        <f ca="1">IFERROR(PEARSON(Summary!$BE$3:$BE$8,Summary!T$3:T$8),0)</f>
        <v>-0.1093830692715179</v>
      </c>
      <c r="T56">
        <f ca="1">IFERROR(PEARSON(Summary!$BE$3:$BE$8,Summary!U$3:U$8),0)</f>
        <v>0.11461655704997704</v>
      </c>
      <c r="U56">
        <f ca="1">IFERROR(PEARSON(Summary!$BE$3:$BE$8,Summary!V$3:V$8),0)</f>
        <v>5.3269360827240458E-2</v>
      </c>
      <c r="V56">
        <f ca="1">IFERROR(PEARSON(Summary!$BE$3:$BE$8,Summary!W$3:W$8),0)</f>
        <v>-0.93996891971270546</v>
      </c>
      <c r="W56">
        <f ca="1">IFERROR(PEARSON(Summary!$BE$3:$BE$8,Summary!X$3:X$8),0)</f>
        <v>0.44558947772876722</v>
      </c>
      <c r="X56">
        <f ca="1">IFERROR(PEARSON(Summary!$BE$3:$BE$8,Summary!Y$3:Y$8),0)</f>
        <v>0.9607890867658907</v>
      </c>
      <c r="Y56">
        <f ca="1">IFERROR(PEARSON(Summary!$BE$3:$BE$8,Summary!Z$3:Z$8),0)</f>
        <v>9.6956729870205247E-2</v>
      </c>
      <c r="Z56">
        <f ca="1">IFERROR(PEARSON(Summary!$BE$3:$BE$8,Summary!AA$3:AA$8),0)</f>
        <v>0</v>
      </c>
      <c r="AA56">
        <f ca="1">IFERROR(PEARSON(Summary!$BE$3:$BE$8,Summary!AB$3:AB$8),0)</f>
        <v>0.75815492856946232</v>
      </c>
      <c r="AB56">
        <f ca="1">IFERROR(PEARSON(Summary!$BE$3:$BE$8,Summary!AC$3:AC$8),0)</f>
        <v>0</v>
      </c>
      <c r="AC56">
        <f ca="1">IFERROR(PEARSON(Summary!$BE$3:$BE$8,Summary!AD$3:AD$8),0)</f>
        <v>0.10086436849979893</v>
      </c>
      <c r="AD56">
        <f ca="1">IFERROR(PEARSON(Summary!$BE$3:$BE$8,Summary!AE$3:AE$8),0)</f>
        <v>-0.72671421242416101</v>
      </c>
      <c r="AE56">
        <f ca="1">IFERROR(PEARSON(Summary!$BE$3:$BE$8,Summary!AF$3:AF$8),0)</f>
        <v>0</v>
      </c>
      <c r="AF56">
        <f ca="1">IFERROR(PEARSON(Summary!$BE$3:$BE$8,Summary!AG$3:AG$8),0)</f>
        <v>-0.78695773054452189</v>
      </c>
      <c r="AG56">
        <f ca="1">IFERROR(PEARSON(Summary!$BE$3:$BE$8,Summary!AH$3:AH$8),0)</f>
        <v>5.3269360827240438E-2</v>
      </c>
      <c r="AH56">
        <f ca="1">IFERROR(PEARSON(Summary!$BE$3:$BE$8,Summary!AI$3:AI$8),0)</f>
        <v>-0.1130161619158032</v>
      </c>
      <c r="AI56">
        <f ca="1">IFERROR(PEARSON(Summary!$BE$3:$BE$8,Summary!AJ$3:AJ$8),0)</f>
        <v>0.74563229345929194</v>
      </c>
      <c r="AJ56">
        <f ca="1">IFERROR(PEARSON(Summary!$BE$3:$BE$8,Summary!AK$3:AK$8),0)</f>
        <v>0</v>
      </c>
      <c r="AK56">
        <f ca="1">IFERROR(PEARSON(Summary!$BE$3:$BE$8,Summary!AL$3:AL$8),0)</f>
        <v>-5.3269360827240417E-2</v>
      </c>
      <c r="AL56">
        <f ca="1">IFERROR(PEARSON(Summary!$BE$3:$BE$8,Summary!AM$3:AM$8),0)</f>
        <v>-0.92221176398437976</v>
      </c>
      <c r="AM56">
        <f ca="1">IFERROR(PEARSON(Summary!$BE$3:$BE$8,Summary!AN$3:AN$8),0)</f>
        <v>-0.10337877248729313</v>
      </c>
      <c r="AN56">
        <f ca="1">IFERROR(PEARSON(Summary!$BE$3:$BE$8,Summary!AO$3:AO$8),0)</f>
        <v>0</v>
      </c>
      <c r="AO56">
        <f ca="1">IFERROR(PEARSON(Summary!$BE$3:$BE$8,Summary!AP$3:AP$8),0)</f>
        <v>-0.96547392367037033</v>
      </c>
      <c r="AP56">
        <f ca="1">IFERROR(PEARSON(Summary!$BE$3:$BE$8,Summary!AQ$3:AQ$8),0)</f>
        <v>0</v>
      </c>
      <c r="AQ56">
        <f ca="1">IFERROR(PEARSON(Summary!$BE$3:$BE$8,Summary!AR$3:AR$8),0)</f>
        <v>-0.82983903655541091</v>
      </c>
      <c r="AR56">
        <f ca="1">IFERROR(PEARSON(Summary!$BE$3:$BE$8,Summary!AS$3:AS$8),0)</f>
        <v>0.88272365823926902</v>
      </c>
      <c r="AS56">
        <f ca="1">IFERROR(PEARSON(Summary!$BE$3:$BE$8,Summary!AT$3:AT$8),0)</f>
        <v>0</v>
      </c>
      <c r="AT56">
        <f ca="1">IFERROR(PEARSON(Summary!$BE$3:$BE$8,Summary!AU$3:AU$8),0)</f>
        <v>-0.11451335513889596</v>
      </c>
      <c r="AU56">
        <f ca="1">IFERROR(PEARSON(Summary!$BE$3:$BE$8,Summary!AV$3:AV$8),0)</f>
        <v>-0.75061458299170591</v>
      </c>
      <c r="AV56">
        <f ca="1">IFERROR(PEARSON(Summary!$BE$3:$BE$8,Summary!AW$3:AW$8),0)</f>
        <v>-0.76067692780356477</v>
      </c>
      <c r="AW56">
        <f ca="1">IFERROR(PEARSON(Summary!$BE$3:$BE$8,Summary!AX$3:AX$8),0)</f>
        <v>-0.78295036092767289</v>
      </c>
      <c r="AX56">
        <f ca="1">IFERROR(PEARSON(Summary!$BE$3:$BE$8,Summary!AY$3:AY$8),0)</f>
        <v>0.75825185473981194</v>
      </c>
      <c r="AY56">
        <f ca="1">IFERROR(PEARSON(Summary!$BE$3:$BE$8,Summary!AZ$3:AZ$8),0)</f>
        <v>-0.45576547740235263</v>
      </c>
      <c r="AZ56">
        <f ca="1">IFERROR(PEARSON(Summary!$BE$3:$BE$8,Summary!BA$3:BA$8),0)</f>
        <v>0</v>
      </c>
      <c r="BA56">
        <f ca="1">IFERROR(PEARSON(Summary!$BE$3:$BE$8,Summary!BB$3:BB$8),0)</f>
        <v>0.51602425204023195</v>
      </c>
      <c r="BB56">
        <f ca="1">IFERROR(PEARSON(Summary!$BE$3:$BE$8,Summary!BC$3:BC$8),0)</f>
        <v>-0.75803629371943759</v>
      </c>
      <c r="BC56">
        <f ca="1">IFERROR(PEARSON(Summary!$BE$3:$BE$8,Summary!BD$3:BD$8),0)</f>
        <v>-0.79032605241377374</v>
      </c>
      <c r="BD56">
        <f ca="1">IFERROR(PEARSON(Summary!$BE$3:$BE$8,Summary!BE$3:BE$8),0)</f>
        <v>1</v>
      </c>
      <c r="BE56">
        <f ca="1">IFERROR(PEARSON(Summary!$BE$3:$BE$8,Summary!BF$3:BF$8),0)</f>
        <v>0.99702677266176798</v>
      </c>
      <c r="BF56">
        <f ca="1">IFERROR(PEARSON(Summary!$BE$3:$BE$8,Summary!BG$3:BG$8),0)</f>
        <v>0.64462275134611635</v>
      </c>
      <c r="BG56">
        <f ca="1">IFERROR(PEARSON(Summary!$BE$3:$BE$8,Summary!BH$3:BH$8),0)</f>
        <v>0.53722858971915299</v>
      </c>
      <c r="BH56">
        <f ca="1">IFERROR(PEARSON(Summary!$BE$3:$BE$8,Summary!BI$3:BI$8),0)</f>
        <v>-0.88845855310368294</v>
      </c>
      <c r="BI56">
        <f ca="1">IFERROR(PEARSON(Summary!$BE$3:$BE$8,Summary!BJ$3:BJ$8),0)</f>
        <v>-0.32305780779583193</v>
      </c>
      <c r="BJ56">
        <f ca="1">IFERROR(PEARSON(Summary!$BE$3:$BE$8,Summary!BK$3:BK$8),0)</f>
        <v>-0.84282889094608349</v>
      </c>
      <c r="BK56">
        <f ca="1">IFERROR(PEARSON(Summary!$BE$3:$BE$8,Summary!BL$3:BL$8),0)</f>
        <v>0.72801459797228407</v>
      </c>
      <c r="BL56">
        <f ca="1">IFERROR(PEARSON(Summary!$BE$3:$BE$8,Summary!BM$3:BM$8),0)</f>
        <v>0.94207584768382091</v>
      </c>
      <c r="BM56">
        <f ca="1">IFERROR(PEARSON(Summary!$BE$3:$BE$8,Summary!BN$3:BN$8),0)</f>
        <v>0.53718425554466365</v>
      </c>
      <c r="BN56">
        <f ca="1">IFERROR(PEARSON(Summary!$BE$3:$BE$8,Summary!BO$3:BO$8),0)</f>
        <v>0.75111706667102673</v>
      </c>
      <c r="BO56">
        <f ca="1">IFERROR(PEARSON(Summary!$BE$3:$BE$8,Summary!BP$3:BP$8),0)</f>
        <v>0.52072531790185705</v>
      </c>
      <c r="BP56">
        <f ca="1">IFERROR(PEARSON(Summary!$BE$3:$BE$8,Summary!BQ$3:BQ$8),0)</f>
        <v>-0.75803629371943759</v>
      </c>
      <c r="BQ56">
        <f ca="1">IFERROR(PEARSON(Summary!$BE$3:$BE$8,Summary!BR$3:BR$8),0)</f>
        <v>-0.78029458839128296</v>
      </c>
      <c r="BR56">
        <f ca="1">IFERROR(PEARSON(Summary!$BE$3:$BE$8,Summary!BS$3:BS$8),0)</f>
        <v>0.20894946182079049</v>
      </c>
      <c r="BS56">
        <f ca="1">IFERROR(PEARSON(Summary!$BE$3:$BE$8,Summary!BT$3:BT$8),0)</f>
        <v>0.28806710324786011</v>
      </c>
      <c r="BT56">
        <f ca="1">IFERROR(PEARSON(Summary!$BE$3:$BE$8,Summary!BU$3:BU$8),0)</f>
        <v>-0.18644170639930074</v>
      </c>
      <c r="BU56">
        <f ca="1">IFERROR(PEARSON(Summary!$BE$3:$BE$8,Summary!BV$3:BV$8),0)</f>
        <v>0.16221117908338814</v>
      </c>
      <c r="BV56">
        <f ca="1">IFERROR(PEARSON(Summary!$BE$3:$BE$8,Summary!BW$3:BW$8),0)</f>
        <v>0</v>
      </c>
      <c r="BW56">
        <f ca="1">IFERROR(PEARSON(Summary!$BE$3:$BE$8,Summary!BX$3:BX$8),0)</f>
        <v>0.16221117908338833</v>
      </c>
      <c r="BX56">
        <f ca="1">IFERROR(PEARSON(Summary!$BE$3:$BE$8,Summary!BY$3:BY$8),0)</f>
        <v>0.4209701412987118</v>
      </c>
      <c r="BY56">
        <f ca="1">IFERROR(PEARSON(Summary!$BE$3:$BE$8,Summary!BZ$3:BZ$8),0)</f>
        <v>-0.78075567656140066</v>
      </c>
      <c r="BZ56">
        <f ca="1">IFERROR(PEARSON(Summary!$BE$3:$BE$8,Summary!CA$3:CA$8),0)</f>
        <v>-2.9151253223175105E-2</v>
      </c>
      <c r="CA56">
        <f ca="1">IFERROR(PEARSON(Summary!$BE$3:$BE$8,Summary!CB$3:CB$8),0)</f>
        <v>-0.98547222701415227</v>
      </c>
    </row>
    <row r="57" spans="1:79">
      <c r="A57" s="4" t="s">
        <v>96</v>
      </c>
      <c r="B57">
        <f ca="1">IFERROR(PEARSON(Summary!$BF$3:$BF$8,Summary!C$3:C$8),0)</f>
        <v>-0.14159752877823564</v>
      </c>
      <c r="C57">
        <f ca="1">IFERROR(PEARSON(Summary!$BF$3:$BF$8,Summary!D$3:D$8),0)</f>
        <v>-0.14159752877823564</v>
      </c>
      <c r="D57">
        <f ca="1">IFERROR(PEARSON(Summary!$BF$3:$BF$8,Summary!E$3:E$8),0)</f>
        <v>-0.14839666447323208</v>
      </c>
      <c r="E57">
        <f ca="1">IFERROR(PEARSON(Summary!$BF$3:$BF$8,Summary!F$3:F$8),0)</f>
        <v>0.14179233190379475</v>
      </c>
      <c r="F57">
        <f ca="1">IFERROR(PEARSON(Summary!$BF$3:$BF$8,Summary!G$3:G$8),0)</f>
        <v>-0.14552401628285883</v>
      </c>
      <c r="G57">
        <f ca="1">IFERROR(PEARSON(Summary!$BF$3:$BF$8,Summary!H$3:H$8),0)</f>
        <v>-0.14876696257310865</v>
      </c>
      <c r="H57">
        <f ca="1">IFERROR(PEARSON(Summary!$BF$3:$BF$8,Summary!I$3:I$8),0)</f>
        <v>0.37512620266192448</v>
      </c>
      <c r="I57">
        <f ca="1">IFERROR(PEARSON(Summary!$BF$3:$BF$8,Summary!J$3:J$8),0)</f>
        <v>-0.14531226611865872</v>
      </c>
      <c r="J57">
        <f ca="1">IFERROR(PEARSON(Summary!$BF$3:$BF$8,Summary!K$3:K$8),0)</f>
        <v>-0.15584790879584701</v>
      </c>
      <c r="K57">
        <f ca="1">IFERROR(PEARSON(Summary!$BF$3:$BF$8,Summary!L$3:L$8),0)</f>
        <v>0.50014988568440666</v>
      </c>
      <c r="L57">
        <f ca="1">IFERROR(PEARSON(Summary!$BF$3:$BF$8,Summary!M$3:M$8),0)</f>
        <v>-0.15868365933798279</v>
      </c>
      <c r="M57">
        <f ca="1">IFERROR(PEARSON(Summary!$BF$3:$BF$8,Summary!N$3:N$8),0)</f>
        <v>0.37512620266192453</v>
      </c>
      <c r="N57">
        <f ca="1">IFERROR(PEARSON(Summary!$BF$3:$BF$8,Summary!O$3:O$8),0)</f>
        <v>1.6963778593599356E-2</v>
      </c>
      <c r="O57">
        <f ca="1">IFERROR(PEARSON(Summary!$BF$3:$BF$8,Summary!P$3:P$8),0)</f>
        <v>1.6963778593599363E-2</v>
      </c>
      <c r="P57">
        <f ca="1">IFERROR(PEARSON(Summary!$BF$3:$BF$8,Summary!Q$3:Q$8),0)</f>
        <v>-0.8945485360049682</v>
      </c>
      <c r="Q57">
        <f ca="1">IFERROR(PEARSON(Summary!$BF$3:$BF$8,Summary!R$3:R$8),0)</f>
        <v>-6.2844968576660817E-2</v>
      </c>
      <c r="R57">
        <f ca="1">IFERROR(PEARSON(Summary!$BF$3:$BF$8,Summary!S$3:S$8),0)</f>
        <v>-0.5071267651349558</v>
      </c>
      <c r="S57">
        <f ca="1">IFERROR(PEARSON(Summary!$BF$3:$BF$8,Summary!T$3:T$8),0)</f>
        <v>-7.0052202864207658E-2</v>
      </c>
      <c r="T57">
        <f ca="1">IFERROR(PEARSON(Summary!$BF$3:$BF$8,Summary!U$3:U$8),0)</f>
        <v>5.8953500736505952E-2</v>
      </c>
      <c r="U57">
        <f ca="1">IFERROR(PEARSON(Summary!$BF$3:$BF$8,Summary!V$3:V$8),0)</f>
        <v>6.785511437439741E-2</v>
      </c>
      <c r="V57">
        <f ca="1">IFERROR(PEARSON(Summary!$BF$3:$BF$8,Summary!W$3:W$8),0)</f>
        <v>-0.94779333949142319</v>
      </c>
      <c r="W57">
        <f ca="1">IFERROR(PEARSON(Summary!$BF$3:$BF$8,Summary!X$3:X$8),0)</f>
        <v>0.40111184614419598</v>
      </c>
      <c r="X57">
        <f ca="1">IFERROR(PEARSON(Summary!$BF$3:$BF$8,Summary!Y$3:Y$8),0)</f>
        <v>0.96106184858470145</v>
      </c>
      <c r="Y57">
        <f ca="1">IFERROR(PEARSON(Summary!$BF$3:$BF$8,Summary!Z$3:Z$8),0)</f>
        <v>7.4337249902394792E-2</v>
      </c>
      <c r="Z57">
        <f ca="1">IFERROR(PEARSON(Summary!$BF$3:$BF$8,Summary!AA$3:AA$8),0)</f>
        <v>0</v>
      </c>
      <c r="AA57">
        <f ca="1">IFERROR(PEARSON(Summary!$BF$3:$BF$8,Summary!AB$3:AB$8),0)</f>
        <v>0.74354634397560504</v>
      </c>
      <c r="AB57">
        <f ca="1">IFERROR(PEARSON(Summary!$BF$3:$BF$8,Summary!AC$3:AC$8),0)</f>
        <v>0</v>
      </c>
      <c r="AC57">
        <f ca="1">IFERROR(PEARSON(Summary!$BF$3:$BF$8,Summary!AD$3:AD$8),0)</f>
        <v>7.3692148334883925E-2</v>
      </c>
      <c r="AD57">
        <f ca="1">IFERROR(PEARSON(Summary!$BF$3:$BF$8,Summary!AE$3:AE$8),0)</f>
        <v>-0.76999728950405133</v>
      </c>
      <c r="AE57">
        <f ca="1">IFERROR(PEARSON(Summary!$BF$3:$BF$8,Summary!AF$3:AF$8),0)</f>
        <v>0</v>
      </c>
      <c r="AF57">
        <f ca="1">IFERROR(PEARSON(Summary!$BF$3:$BF$8,Summary!AG$3:AG$8),0)</f>
        <v>-0.76366270468764674</v>
      </c>
      <c r="AG57">
        <f ca="1">IFERROR(PEARSON(Summary!$BF$3:$BF$8,Summary!AH$3:AH$8),0)</f>
        <v>6.7855114374397438E-2</v>
      </c>
      <c r="AH57">
        <f ca="1">IFERROR(PEARSON(Summary!$BF$3:$BF$8,Summary!AI$3:AI$8),0)</f>
        <v>-6.5899510292669924E-2</v>
      </c>
      <c r="AI57">
        <f ca="1">IFERROR(PEARSON(Summary!$BF$3:$BF$8,Summary!AJ$3:AJ$8),0)</f>
        <v>0.74868557387286971</v>
      </c>
      <c r="AJ57">
        <f ca="1">IFERROR(PEARSON(Summary!$BF$3:$BF$8,Summary!AK$3:AK$8),0)</f>
        <v>0</v>
      </c>
      <c r="AK57">
        <f ca="1">IFERROR(PEARSON(Summary!$BF$3:$BF$8,Summary!AL$3:AL$8),0)</f>
        <v>-6.7855114374397396E-2</v>
      </c>
      <c r="AL57">
        <f ca="1">IFERROR(PEARSON(Summary!$BF$3:$BF$8,Summary!AM$3:AM$8),0)</f>
        <v>-0.91247693916740824</v>
      </c>
      <c r="AM57">
        <f ca="1">IFERROR(PEARSON(Summary!$BF$3:$BF$8,Summary!AN$3:AN$8),0)</f>
        <v>-7.3023650112617799E-2</v>
      </c>
      <c r="AN57">
        <f ca="1">IFERROR(PEARSON(Summary!$BF$3:$BF$8,Summary!AO$3:AO$8),0)</f>
        <v>0</v>
      </c>
      <c r="AO57">
        <f ca="1">IFERROR(PEARSON(Summary!$BF$3:$BF$8,Summary!AP$3:AP$8),0)</f>
        <v>-0.94580829723149884</v>
      </c>
      <c r="AP57">
        <f ca="1">IFERROR(PEARSON(Summary!$BF$3:$BF$8,Summary!AQ$3:AQ$8),0)</f>
        <v>0</v>
      </c>
      <c r="AQ57">
        <f ca="1">IFERROR(PEARSON(Summary!$BF$3:$BF$8,Summary!AR$3:AR$8),0)</f>
        <v>-0.80783746362682174</v>
      </c>
      <c r="AR57">
        <f ca="1">IFERROR(PEARSON(Summary!$BF$3:$BF$8,Summary!AS$3:AS$8),0)</f>
        <v>0.86959889347791652</v>
      </c>
      <c r="AS57">
        <f ca="1">IFERROR(PEARSON(Summary!$BF$3:$BF$8,Summary!AT$3:AT$8),0)</f>
        <v>0</v>
      </c>
      <c r="AT57">
        <f ca="1">IFERROR(PEARSON(Summary!$BF$3:$BF$8,Summary!AU$3:AU$8),0)</f>
        <v>-5.7134143974594244E-2</v>
      </c>
      <c r="AU57">
        <f ca="1">IFERROR(PEARSON(Summary!$BF$3:$BF$8,Summary!AV$3:AV$8),0)</f>
        <v>-0.7191189109884345</v>
      </c>
      <c r="AV57">
        <f ca="1">IFERROR(PEARSON(Summary!$BF$3:$BF$8,Summary!AW$3:AW$8),0)</f>
        <v>-0.74098477283815256</v>
      </c>
      <c r="AW57">
        <f ca="1">IFERROR(PEARSON(Summary!$BF$3:$BF$8,Summary!AX$3:AX$8),0)</f>
        <v>-0.76620067240560963</v>
      </c>
      <c r="AX57">
        <f ca="1">IFERROR(PEARSON(Summary!$BF$3:$BF$8,Summary!AY$3:AY$8),0)</f>
        <v>0.76062044381480098</v>
      </c>
      <c r="AY57">
        <f ca="1">IFERROR(PEARSON(Summary!$BF$3:$BF$8,Summary!AZ$3:AZ$8),0)</f>
        <v>-0.42539901166120747</v>
      </c>
      <c r="AZ57">
        <f ca="1">IFERROR(PEARSON(Summary!$BF$3:$BF$8,Summary!BA$3:BA$8),0)</f>
        <v>0</v>
      </c>
      <c r="BA57">
        <f ca="1">IFERROR(PEARSON(Summary!$BF$3:$BF$8,Summary!BB$3:BB$8),0)</f>
        <v>0.4782158501919585</v>
      </c>
      <c r="BB57">
        <f ca="1">IFERROR(PEARSON(Summary!$BF$3:$BF$8,Summary!BC$3:BC$8),0)</f>
        <v>-0.79125162665908466</v>
      </c>
      <c r="BC57">
        <f ca="1">IFERROR(PEARSON(Summary!$BF$3:$BF$8,Summary!BD$3:BD$8),0)</f>
        <v>-0.81211203086029737</v>
      </c>
      <c r="BD57">
        <f ca="1">IFERROR(PEARSON(Summary!$BF$3:$BF$8,Summary!BE$3:BE$8),0)</f>
        <v>0.99702677266176798</v>
      </c>
      <c r="BE57">
        <f ca="1">IFERROR(PEARSON(Summary!$BF$3:$BF$8,Summary!BF$3:BF$8),0)</f>
        <v>1</v>
      </c>
      <c r="BF57">
        <f ca="1">IFERROR(PEARSON(Summary!$BF$3:$BF$8,Summary!BG$3:BG$8),0)</f>
        <v>0.62036295886987303</v>
      </c>
      <c r="BG57">
        <f ca="1">IFERROR(PEARSON(Summary!$BF$3:$BF$8,Summary!BH$3:BH$8),0)</f>
        <v>0.52197818340108848</v>
      </c>
      <c r="BH57">
        <f ca="1">IFERROR(PEARSON(Summary!$BF$3:$BF$8,Summary!BI$3:BI$8),0)</f>
        <v>-0.83223971956382403</v>
      </c>
      <c r="BI57">
        <f ca="1">IFERROR(PEARSON(Summary!$BF$3:$BF$8,Summary!BJ$3:BJ$8),0)</f>
        <v>-0.29647961612576218</v>
      </c>
      <c r="BJ57">
        <f ca="1">IFERROR(PEARSON(Summary!$BF$3:$BF$8,Summary!BK$3:BK$8),0)</f>
        <v>-0.82750784945797196</v>
      </c>
      <c r="BK57">
        <f ca="1">IFERROR(PEARSON(Summary!$BF$3:$BF$8,Summary!BL$3:BL$8),0)</f>
        <v>0.72944247952477526</v>
      </c>
      <c r="BL57">
        <f ca="1">IFERROR(PEARSON(Summary!$BF$3:$BF$8,Summary!BM$3:BM$8),0)</f>
        <v>0.95911727849421602</v>
      </c>
      <c r="BM57">
        <f ca="1">IFERROR(PEARSON(Summary!$BF$3:$BF$8,Summary!BN$3:BN$8),0)</f>
        <v>0.52148101215975762</v>
      </c>
      <c r="BN57">
        <f ca="1">IFERROR(PEARSON(Summary!$BF$3:$BF$8,Summary!BO$3:BO$8),0)</f>
        <v>0.77656573811275331</v>
      </c>
      <c r="BO57">
        <f ca="1">IFERROR(PEARSON(Summary!$BF$3:$BF$8,Summary!BP$3:BP$8),0)</f>
        <v>0.55606282565585152</v>
      </c>
      <c r="BP57">
        <f ca="1">IFERROR(PEARSON(Summary!$BF$3:$BF$8,Summary!BQ$3:BQ$8),0)</f>
        <v>-0.79125162665908466</v>
      </c>
      <c r="BQ57">
        <f ca="1">IFERROR(PEARSON(Summary!$BF$3:$BF$8,Summary!BR$3:BR$8),0)</f>
        <v>-0.80227614339602282</v>
      </c>
      <c r="BR57">
        <f ca="1">IFERROR(PEARSON(Summary!$BF$3:$BF$8,Summary!BS$3:BS$8),0)</f>
        <v>0.22414432039484503</v>
      </c>
      <c r="BS57">
        <f ca="1">IFERROR(PEARSON(Summary!$BF$3:$BF$8,Summary!BT$3:BT$8),0)</f>
        <v>0.25694127863489846</v>
      </c>
      <c r="BT57">
        <f ca="1">IFERROR(PEARSON(Summary!$BF$3:$BF$8,Summary!BU$3:BU$8),0)</f>
        <v>-0.14839666447323208</v>
      </c>
      <c r="BU57">
        <f ca="1">IFERROR(PEARSON(Summary!$BF$3:$BF$8,Summary!BV$3:BV$8),0)</f>
        <v>0.14179233190379439</v>
      </c>
      <c r="BV57">
        <f ca="1">IFERROR(PEARSON(Summary!$BF$3:$BF$8,Summary!BW$3:BW$8),0)</f>
        <v>0</v>
      </c>
      <c r="BW57">
        <f ca="1">IFERROR(PEARSON(Summary!$BF$3:$BF$8,Summary!BX$3:BX$8),0)</f>
        <v>0.14179233190379475</v>
      </c>
      <c r="BX57">
        <f ca="1">IFERROR(PEARSON(Summary!$BF$3:$BF$8,Summary!BY$3:BY$8),0)</f>
        <v>0.38122443006919082</v>
      </c>
      <c r="BY57">
        <f ca="1">IFERROR(PEARSON(Summary!$BF$3:$BF$8,Summary!BZ$3:BZ$8),0)</f>
        <v>-0.76668173840989495</v>
      </c>
      <c r="BZ57">
        <f ca="1">IFERROR(PEARSON(Summary!$BF$3:$BF$8,Summary!CA$3:CA$8),0)</f>
        <v>1.5648156786893026E-2</v>
      </c>
      <c r="CA57">
        <f ca="1">IFERROR(PEARSON(Summary!$BF$3:$BF$8,Summary!CB$3:CB$8),0)</f>
        <v>-0.97078546366056795</v>
      </c>
    </row>
    <row r="58" spans="1:79">
      <c r="A58" s="4" t="s">
        <v>47</v>
      </c>
      <c r="B58">
        <f ca="1">IFERROR(PEARSON(Summary!$BG$3:$BG$8,Summary!C$3:C$8),0)</f>
        <v>-0.7191881507173209</v>
      </c>
      <c r="C58">
        <f ca="1">IFERROR(PEARSON(Summary!$BG$3:$BG$8,Summary!D$3:D$8),0)</f>
        <v>-0.7191881507173209</v>
      </c>
      <c r="D58">
        <f ca="1">IFERROR(PEARSON(Summary!$BG$3:$BG$8,Summary!E$3:E$8),0)</f>
        <v>-0.74266344278880525</v>
      </c>
      <c r="E58">
        <f ca="1">IFERROR(PEARSON(Summary!$BG$3:$BG$8,Summary!F$3:F$8),0)</f>
        <v>-5.7933135110765192E-2</v>
      </c>
      <c r="F58">
        <f ca="1">IFERROR(PEARSON(Summary!$BG$3:$BG$8,Summary!G$3:G$8),0)</f>
        <v>-0.72452954913561585</v>
      </c>
      <c r="G58">
        <f ca="1">IFERROR(PEARSON(Summary!$BG$3:$BG$8,Summary!H$3:H$8),0)</f>
        <v>-0.73316965765518338</v>
      </c>
      <c r="H58">
        <f ca="1">IFERROR(PEARSON(Summary!$BG$3:$BG$8,Summary!I$3:I$8),0)</f>
        <v>0.92680073204947799</v>
      </c>
      <c r="I58">
        <f ca="1">IFERROR(PEARSON(Summary!$BG$3:$BG$8,Summary!J$3:J$8),0)</f>
        <v>-0.72458012576759212</v>
      </c>
      <c r="J58">
        <f ca="1">IFERROR(PEARSON(Summary!$BG$3:$BG$8,Summary!K$3:K$8),0)</f>
        <v>-0.71880427179518391</v>
      </c>
      <c r="K58">
        <f ca="1">IFERROR(PEARSON(Summary!$BG$3:$BG$8,Summary!L$3:L$8),0)</f>
        <v>0.91921855935474384</v>
      </c>
      <c r="L58">
        <f ca="1">IFERROR(PEARSON(Summary!$BG$3:$BG$8,Summary!M$3:M$8),0)</f>
        <v>6.4615987450713744E-2</v>
      </c>
      <c r="M58">
        <f ca="1">IFERROR(PEARSON(Summary!$BG$3:$BG$8,Summary!N$3:N$8),0)</f>
        <v>0.92680073204947822</v>
      </c>
      <c r="N58">
        <f ca="1">IFERROR(PEARSON(Summary!$BG$3:$BG$8,Summary!O$3:O$8),0)</f>
        <v>0.22485495393558019</v>
      </c>
      <c r="O58">
        <f ca="1">IFERROR(PEARSON(Summary!$BG$3:$BG$8,Summary!P$3:P$8),0)</f>
        <v>0.22485495393558011</v>
      </c>
      <c r="P58">
        <f ca="1">IFERROR(PEARSON(Summary!$BG$3:$BG$8,Summary!Q$3:Q$8),0)</f>
        <v>-0.66061257277294905</v>
      </c>
      <c r="Q58">
        <f ca="1">IFERROR(PEARSON(Summary!$BG$3:$BG$8,Summary!R$3:R$8),0)</f>
        <v>-0.64416927440211746</v>
      </c>
      <c r="R58">
        <f ca="1">IFERROR(PEARSON(Summary!$BG$3:$BG$8,Summary!S$3:S$8),0)</f>
        <v>-0.96353681081422515</v>
      </c>
      <c r="S58">
        <f ca="1">IFERROR(PEARSON(Summary!$BG$3:$BG$8,Summary!T$3:T$8),0)</f>
        <v>-0.70229959780762619</v>
      </c>
      <c r="T58">
        <f ca="1">IFERROR(PEARSON(Summary!$BG$3:$BG$8,Summary!U$3:U$8),0)</f>
        <v>0.61087524049395481</v>
      </c>
      <c r="U58">
        <f ca="1">IFERROR(PEARSON(Summary!$BG$3:$BG$8,Summary!V$3:V$8),0)</f>
        <v>0.63393905573299014</v>
      </c>
      <c r="V58">
        <f ca="1">IFERROR(PEARSON(Summary!$BG$3:$BG$8,Summary!W$3:W$8),0)</f>
        <v>-0.56683995996937397</v>
      </c>
      <c r="W58">
        <f ca="1">IFERROR(PEARSON(Summary!$BG$3:$BG$8,Summary!X$3:X$8),0)</f>
        <v>0.83858411099178354</v>
      </c>
      <c r="X58">
        <f ca="1">IFERROR(PEARSON(Summary!$BG$3:$BG$8,Summary!Y$3:Y$8),0)</f>
        <v>0.48963197080751353</v>
      </c>
      <c r="Y58">
        <f ca="1">IFERROR(PEARSON(Summary!$BG$3:$BG$8,Summary!Z$3:Z$8),0)</f>
        <v>0.72844550504203487</v>
      </c>
      <c r="Z58">
        <f ca="1">IFERROR(PEARSON(Summary!$BG$3:$BG$8,Summary!AA$3:AA$8),0)</f>
        <v>0</v>
      </c>
      <c r="AA58">
        <f ca="1">IFERROR(PEARSON(Summary!$BG$3:$BG$8,Summary!AB$3:AB$8),0)</f>
        <v>0.92523461781560179</v>
      </c>
      <c r="AB58">
        <f ca="1">IFERROR(PEARSON(Summary!$BG$3:$BG$8,Summary!AC$3:AC$8),0)</f>
        <v>0</v>
      </c>
      <c r="AC58">
        <f ca="1">IFERROR(PEARSON(Summary!$BG$3:$BG$8,Summary!AD$3:AD$8),0)</f>
        <v>0.72630072446864646</v>
      </c>
      <c r="AD58">
        <f ca="1">IFERROR(PEARSON(Summary!$BG$3:$BG$8,Summary!AE$3:AE$8),0)</f>
        <v>-0.28938543944460482</v>
      </c>
      <c r="AE58">
        <f ca="1">IFERROR(PEARSON(Summary!$BG$3:$BG$8,Summary!AF$3:AF$8),0)</f>
        <v>0</v>
      </c>
      <c r="AF58">
        <f ca="1">IFERROR(PEARSON(Summary!$BG$3:$BG$8,Summary!AG$3:AG$8),0)</f>
        <v>-0.75096405561414592</v>
      </c>
      <c r="AG58">
        <f ca="1">IFERROR(PEARSON(Summary!$BG$3:$BG$8,Summary!AH$3:AH$8),0)</f>
        <v>0.63393905573299014</v>
      </c>
      <c r="AH58">
        <f ca="1">IFERROR(PEARSON(Summary!$BG$3:$BG$8,Summary!AI$3:AI$8),0)</f>
        <v>-0.66956531612741543</v>
      </c>
      <c r="AI58">
        <f ca="1">IFERROR(PEARSON(Summary!$BG$3:$BG$8,Summary!AJ$3:AJ$8),0)</f>
        <v>0.51068457365405406</v>
      </c>
      <c r="AJ58">
        <f ca="1">IFERROR(PEARSON(Summary!$BG$3:$BG$8,Summary!AK$3:AK$8),0)</f>
        <v>0</v>
      </c>
      <c r="AK58">
        <f ca="1">IFERROR(PEARSON(Summary!$BG$3:$BG$8,Summary!AL$3:AL$8),0)</f>
        <v>-0.63393905573299025</v>
      </c>
      <c r="AL58">
        <f ca="1">IFERROR(PEARSON(Summary!$BG$3:$BG$8,Summary!AM$3:AM$8),0)</f>
        <v>-0.58742255632998686</v>
      </c>
      <c r="AM58">
        <f ca="1">IFERROR(PEARSON(Summary!$BG$3:$BG$8,Summary!AN$3:AN$8),0)</f>
        <v>-0.7227281861496534</v>
      </c>
      <c r="AN58">
        <f ca="1">IFERROR(PEARSON(Summary!$BG$3:$BG$8,Summary!AO$3:AO$8),0)</f>
        <v>0</v>
      </c>
      <c r="AO58">
        <f ca="1">IFERROR(PEARSON(Summary!$BG$3:$BG$8,Summary!AP$3:AP$8),0)</f>
        <v>-0.78413750008061678</v>
      </c>
      <c r="AP58">
        <f ca="1">IFERROR(PEARSON(Summary!$BG$3:$BG$8,Summary!AQ$3:AQ$8),0)</f>
        <v>0</v>
      </c>
      <c r="AQ58">
        <f ca="1">IFERROR(PEARSON(Summary!$BG$3:$BG$8,Summary!AR$3:AR$8),0)</f>
        <v>-0.95319892225478531</v>
      </c>
      <c r="AR58">
        <f ca="1">IFERROR(PEARSON(Summary!$BG$3:$BG$8,Summary!AS$3:AS$8),0)</f>
        <v>0.33996075831070122</v>
      </c>
      <c r="AS58">
        <f ca="1">IFERROR(PEARSON(Summary!$BG$3:$BG$8,Summary!AT$3:AT$8),0)</f>
        <v>0</v>
      </c>
      <c r="AT58">
        <f ca="1">IFERROR(PEARSON(Summary!$BG$3:$BG$8,Summary!AU$3:AU$8),0)</f>
        <v>-0.59504321206642563</v>
      </c>
      <c r="AU58">
        <f ca="1">IFERROR(PEARSON(Summary!$BG$3:$BG$8,Summary!AV$3:AV$8),0)</f>
        <v>-0.94433745776766842</v>
      </c>
      <c r="AV58">
        <f ca="1">IFERROR(PEARSON(Summary!$BG$3:$BG$8,Summary!AW$3:AW$8),0)</f>
        <v>-0.93667967443106392</v>
      </c>
      <c r="AW58">
        <f ca="1">IFERROR(PEARSON(Summary!$BG$3:$BG$8,Summary!AX$3:AX$8),0)</f>
        <v>-0.89488021551225061</v>
      </c>
      <c r="AX58">
        <f ca="1">IFERROR(PEARSON(Summary!$BG$3:$BG$8,Summary!AY$3:AY$8),0)</f>
        <v>0.56292326234219625</v>
      </c>
      <c r="AY58">
        <f ca="1">IFERROR(PEARSON(Summary!$BG$3:$BG$8,Summary!AZ$3:AZ$8),0)</f>
        <v>-0.96848819414924991</v>
      </c>
      <c r="AZ58">
        <f ca="1">IFERROR(PEARSON(Summary!$BG$3:$BG$8,Summary!BA$3:BA$8),0)</f>
        <v>0</v>
      </c>
      <c r="BA58">
        <f ca="1">IFERROR(PEARSON(Summary!$BG$3:$BG$8,Summary!BB$3:BB$8),0)</f>
        <v>0.95297126646222918</v>
      </c>
      <c r="BB58">
        <f ca="1">IFERROR(PEARSON(Summary!$BG$3:$BG$8,Summary!BC$3:BC$8),0)</f>
        <v>-3.167284606317386E-2</v>
      </c>
      <c r="BC58">
        <f ca="1">IFERROR(PEARSON(Summary!$BG$3:$BG$8,Summary!BD$3:BD$8),0)</f>
        <v>-6.7236497214681445E-2</v>
      </c>
      <c r="BD58">
        <f ca="1">IFERROR(PEARSON(Summary!$BG$3:$BG$8,Summary!BE$3:BE$8),0)</f>
        <v>0.64462275134611635</v>
      </c>
      <c r="BE58">
        <f ca="1">IFERROR(PEARSON(Summary!$BG$3:$BG$8,Summary!BF$3:BF$8),0)</f>
        <v>0.62036295886987303</v>
      </c>
      <c r="BF58">
        <f ca="1">IFERROR(PEARSON(Summary!$BG$3:$BG$8,Summary!BG$3:BG$8),0)</f>
        <v>0.99999999999999978</v>
      </c>
      <c r="BG58">
        <f ca="1">IFERROR(PEARSON(Summary!$BG$3:$BG$8,Summary!BH$3:BH$8),0)</f>
        <v>0.93849607804896273</v>
      </c>
      <c r="BH58">
        <f ca="1">IFERROR(PEARSON(Summary!$BG$3:$BG$8,Summary!BI$3:BI$8),0)</f>
        <v>0.48863666943376333</v>
      </c>
      <c r="BI58">
        <f ca="1">IFERROR(PEARSON(Summary!$BG$3:$BG$8,Summary!BJ$3:BJ$8),0)</f>
        <v>-0.78016863864556485</v>
      </c>
      <c r="BJ58">
        <f ca="1">IFERROR(PEARSON(Summary!$BG$3:$BG$8,Summary!BK$3:BK$8),0)</f>
        <v>-0.95096520305243415</v>
      </c>
      <c r="BK58">
        <f ca="1">IFERROR(PEARSON(Summary!$BG$3:$BG$8,Summary!BL$3:BL$8),0)</f>
        <v>0.43402848212829193</v>
      </c>
      <c r="BL58">
        <f ca="1">IFERROR(PEARSON(Summary!$BG$3:$BG$8,Summary!BM$3:BM$8),0)</f>
        <v>0.40856922643294274</v>
      </c>
      <c r="BM58">
        <f ca="1">IFERROR(PEARSON(Summary!$BG$3:$BG$8,Summary!BN$3:BN$8),0)</f>
        <v>0.93264884440818341</v>
      </c>
      <c r="BN58">
        <f ca="1">IFERROR(PEARSON(Summary!$BG$3:$BG$8,Summary!BO$3:BO$8),0)</f>
        <v>0.47307094802021282</v>
      </c>
      <c r="BO58">
        <f ca="1">IFERROR(PEARSON(Summary!$BG$3:$BG$8,Summary!BP$3:BP$8),0)</f>
        <v>-0.30280755807479076</v>
      </c>
      <c r="BP58">
        <f ca="1">IFERROR(PEARSON(Summary!$BG$3:$BG$8,Summary!BQ$3:BQ$8),0)</f>
        <v>-3.167284606317386E-2</v>
      </c>
      <c r="BQ58">
        <f ca="1">IFERROR(PEARSON(Summary!$BG$3:$BG$8,Summary!BR$3:BR$8),0)</f>
        <v>-4.0590050422568413E-2</v>
      </c>
      <c r="BR58">
        <f ca="1">IFERROR(PEARSON(Summary!$BG$3:$BG$8,Summary!BS$3:BS$8),0)</f>
        <v>0.73280366577185352</v>
      </c>
      <c r="BS58">
        <f ca="1">IFERROR(PEARSON(Summary!$BG$3:$BG$8,Summary!BT$3:BT$8),0)</f>
        <v>0.90901012844197004</v>
      </c>
      <c r="BT58">
        <f ca="1">IFERROR(PEARSON(Summary!$BG$3:$BG$8,Summary!BU$3:BU$8),0)</f>
        <v>-0.74266344278880492</v>
      </c>
      <c r="BU58">
        <f ca="1">IFERROR(PEARSON(Summary!$BG$3:$BG$8,Summary!BV$3:BV$8),0)</f>
        <v>-5.7933135110765241E-2</v>
      </c>
      <c r="BV58">
        <f ca="1">IFERROR(PEARSON(Summary!$BG$3:$BG$8,Summary!BW$3:BW$8),0)</f>
        <v>0</v>
      </c>
      <c r="BW58">
        <f ca="1">IFERROR(PEARSON(Summary!$BG$3:$BG$8,Summary!BX$3:BX$8),0)</f>
        <v>-5.7933135110765192E-2</v>
      </c>
      <c r="BX58">
        <f ca="1">IFERROR(PEARSON(Summary!$BG$3:$BG$8,Summary!BY$3:BY$8),0)</f>
        <v>0.85324037267547193</v>
      </c>
      <c r="BY58">
        <f ca="1">IFERROR(PEARSON(Summary!$BG$3:$BG$8,Summary!BZ$3:BZ$8),0)</f>
        <v>-0.88773296056968753</v>
      </c>
      <c r="BZ58">
        <f ca="1">IFERROR(PEARSON(Summary!$BG$3:$BG$8,Summary!CA$3:CA$8),0)</f>
        <v>-0.75269439401628302</v>
      </c>
      <c r="CA58">
        <f ca="1">IFERROR(PEARSON(Summary!$BG$3:$BG$8,Summary!CB$3:CB$8),0)</f>
        <v>-0.72250717058421987</v>
      </c>
    </row>
    <row r="59" spans="1:79">
      <c r="A59" s="4" t="s">
        <v>46</v>
      </c>
      <c r="B59">
        <f ca="1">IFERROR(PEARSON(Summary!$BH$3:$BH$8,Summary!C$3:C$8),0)</f>
        <v>-0.51081102616149709</v>
      </c>
      <c r="C59">
        <f ca="1">IFERROR(PEARSON(Summary!$BH$3:$BH$8,Summary!D$3:D$8),0)</f>
        <v>-0.51081102616149709</v>
      </c>
      <c r="D59">
        <f ca="1">IFERROR(PEARSON(Summary!$BH$3:$BH$8,Summary!E$3:E$8),0)</f>
        <v>-0.5474735808529515</v>
      </c>
      <c r="E59">
        <f ca="1">IFERROR(PEARSON(Summary!$BH$3:$BH$8,Summary!F$3:F$8),0)</f>
        <v>-0.39907402789745849</v>
      </c>
      <c r="F59">
        <f ca="1">IFERROR(PEARSON(Summary!$BH$3:$BH$8,Summary!G$3:G$8),0)</f>
        <v>-0.51791336520280495</v>
      </c>
      <c r="G59">
        <f ca="1">IFERROR(PEARSON(Summary!$BH$3:$BH$8,Summary!H$3:H$8),0)</f>
        <v>-0.53092994088758239</v>
      </c>
      <c r="H59">
        <f ca="1">IFERROR(PEARSON(Summary!$BH$3:$BH$8,Summary!I$3:I$8),0)</f>
        <v>0.97995078274133396</v>
      </c>
      <c r="I59">
        <f ca="1">IFERROR(PEARSON(Summary!$BH$3:$BH$8,Summary!J$3:J$8),0)</f>
        <v>-0.51807950865794494</v>
      </c>
      <c r="J59">
        <f ca="1">IFERROR(PEARSON(Summary!$BH$3:$BH$8,Summary!K$3:K$8),0)</f>
        <v>-0.50483999844232075</v>
      </c>
      <c r="K59">
        <f ca="1">IFERROR(PEARSON(Summary!$BH$3:$BH$8,Summary!L$3:L$8),0)</f>
        <v>0.99863775889772977</v>
      </c>
      <c r="L59">
        <f ca="1">IFERROR(PEARSON(Summary!$BH$3:$BH$8,Summary!M$3:M$8),0)</f>
        <v>0.40492519694459839</v>
      </c>
      <c r="M59">
        <f ca="1">IFERROR(PEARSON(Summary!$BH$3:$BH$8,Summary!N$3:N$8),0)</f>
        <v>0.97995078274133385</v>
      </c>
      <c r="N59">
        <f ca="1">IFERROR(PEARSON(Summary!$BH$3:$BH$8,Summary!O$3:O$8),0)</f>
        <v>2.8506918278428943E-4</v>
      </c>
      <c r="O59">
        <f ca="1">IFERROR(PEARSON(Summary!$BH$3:$BH$8,Summary!P$3:P$8),0)</f>
        <v>2.8506918278428911E-4</v>
      </c>
      <c r="P59">
        <f ca="1">IFERROR(PEARSON(Summary!$BH$3:$BH$8,Summary!Q$3:Q$8),0)</f>
        <v>-0.43081453111737145</v>
      </c>
      <c r="Q59">
        <f ca="1">IFERROR(PEARSON(Summary!$BH$3:$BH$8,Summary!R$3:R$8),0)</f>
        <v>-0.42957754912847107</v>
      </c>
      <c r="R59">
        <f ca="1">IFERROR(PEARSON(Summary!$BH$3:$BH$8,Summary!S$3:S$8),0)</f>
        <v>-0.85054131524020926</v>
      </c>
      <c r="S59">
        <f ca="1">IFERROR(PEARSON(Summary!$BH$3:$BH$8,Summary!T$3:T$8),0)</f>
        <v>-0.51457103557582051</v>
      </c>
      <c r="T59">
        <f ca="1">IFERROR(PEARSON(Summary!$BH$3:$BH$8,Summary!U$3:U$8),0)</f>
        <v>0.38801408620379546</v>
      </c>
      <c r="U59">
        <f ca="1">IFERROR(PEARSON(Summary!$BH$3:$BH$8,Summary!V$3:V$8),0)</f>
        <v>0.60357397079848629</v>
      </c>
      <c r="V59">
        <f ca="1">IFERROR(PEARSON(Summary!$BH$3:$BH$8,Summary!W$3:W$8),0)</f>
        <v>-0.38503284094821694</v>
      </c>
      <c r="W59">
        <f ca="1">IFERROR(PEARSON(Summary!$BH$3:$BH$8,Summary!X$3:X$8),0)</f>
        <v>0.62591451013609944</v>
      </c>
      <c r="X59">
        <f ca="1">IFERROR(PEARSON(Summary!$BH$3:$BH$8,Summary!Y$3:Y$8),0)</f>
        <v>0.4488044795934768</v>
      </c>
      <c r="Y59">
        <f ca="1">IFERROR(PEARSON(Summary!$BH$3:$BH$8,Summary!Z$3:Z$8),0)</f>
        <v>0.58420003843319979</v>
      </c>
      <c r="Z59">
        <f ca="1">IFERROR(PEARSON(Summary!$BH$3:$BH$8,Summary!AA$3:AA$8),0)</f>
        <v>0</v>
      </c>
      <c r="AA59">
        <f ca="1">IFERROR(PEARSON(Summary!$BH$3:$BH$8,Summary!AB$3:AB$8),0)</f>
        <v>0.95273399441248419</v>
      </c>
      <c r="AB59">
        <f ca="1">IFERROR(PEARSON(Summary!$BH$3:$BH$8,Summary!AC$3:AC$8),0)</f>
        <v>0</v>
      </c>
      <c r="AC59">
        <f ca="1">IFERROR(PEARSON(Summary!$BH$3:$BH$8,Summary!AD$3:AD$8),0)</f>
        <v>0.56965248957940529</v>
      </c>
      <c r="AD59">
        <f ca="1">IFERROR(PEARSON(Summary!$BH$3:$BH$8,Summary!AE$3:AE$8),0)</f>
        <v>-0.1684051108340815</v>
      </c>
      <c r="AE59">
        <f ca="1">IFERROR(PEARSON(Summary!$BH$3:$BH$8,Summary!AF$3:AF$8),0)</f>
        <v>0</v>
      </c>
      <c r="AF59">
        <f ca="1">IFERROR(PEARSON(Summary!$BH$3:$BH$8,Summary!AG$3:AG$8),0)</f>
        <v>-0.4938322722948123</v>
      </c>
      <c r="AG59">
        <f ca="1">IFERROR(PEARSON(Summary!$BH$3:$BH$8,Summary!AH$3:AH$8),0)</f>
        <v>0.60357397079848629</v>
      </c>
      <c r="AH59">
        <f ca="1">IFERROR(PEARSON(Summary!$BH$3:$BH$8,Summary!AI$3:AI$8),0)</f>
        <v>-0.46387573697244217</v>
      </c>
      <c r="AI59">
        <f ca="1">IFERROR(PEARSON(Summary!$BH$3:$BH$8,Summary!AJ$3:AJ$8),0)</f>
        <v>0.64601484364336526</v>
      </c>
      <c r="AJ59">
        <f ca="1">IFERROR(PEARSON(Summary!$BH$3:$BH$8,Summary!AK$3:AK$8),0)</f>
        <v>0</v>
      </c>
      <c r="AK59">
        <f ca="1">IFERROR(PEARSON(Summary!$BH$3:$BH$8,Summary!AL$3:AL$8),0)</f>
        <v>-0.60357397079848629</v>
      </c>
      <c r="AL59">
        <f ca="1">IFERROR(PEARSON(Summary!$BH$3:$BH$8,Summary!AM$3:AM$8),0)</f>
        <v>-0.36021632969727357</v>
      </c>
      <c r="AM59">
        <f ca="1">IFERROR(PEARSON(Summary!$BH$3:$BH$8,Summary!AN$3:AN$8),0)</f>
        <v>-0.55764070489006601</v>
      </c>
      <c r="AN59">
        <f ca="1">IFERROR(PEARSON(Summary!$BH$3:$BH$8,Summary!AO$3:AO$8),0)</f>
        <v>0</v>
      </c>
      <c r="AO59">
        <f ca="1">IFERROR(PEARSON(Summary!$BH$3:$BH$8,Summary!AP$3:AP$8),0)</f>
        <v>-0.65437942364225865</v>
      </c>
      <c r="AP59">
        <f ca="1">IFERROR(PEARSON(Summary!$BH$3:$BH$8,Summary!AQ$3:AQ$8),0)</f>
        <v>0</v>
      </c>
      <c r="AQ59">
        <f ca="1">IFERROR(PEARSON(Summary!$BH$3:$BH$8,Summary!AR$3:AR$8),0)</f>
        <v>-0.893566577348331</v>
      </c>
      <c r="AR59">
        <f ca="1">IFERROR(PEARSON(Summary!$BH$3:$BH$8,Summary!AS$3:AS$8),0)</f>
        <v>0.13362675439961838</v>
      </c>
      <c r="AS59">
        <f ca="1">IFERROR(PEARSON(Summary!$BH$3:$BH$8,Summary!AT$3:AT$8),0)</f>
        <v>0</v>
      </c>
      <c r="AT59">
        <f ca="1">IFERROR(PEARSON(Summary!$BH$3:$BH$8,Summary!AU$3:AU$8),0)</f>
        <v>-0.36918632630611814</v>
      </c>
      <c r="AU59">
        <f ca="1">IFERROR(PEARSON(Summary!$BH$3:$BH$8,Summary!AV$3:AV$8),0)</f>
        <v>-0.91622271232374008</v>
      </c>
      <c r="AV59">
        <f ca="1">IFERROR(PEARSON(Summary!$BH$3:$BH$8,Summary!AW$3:AW$8),0)</f>
        <v>-0.94791117780811029</v>
      </c>
      <c r="AW59">
        <f ca="1">IFERROR(PEARSON(Summary!$BH$3:$BH$8,Summary!AX$3:AX$8),0)</f>
        <v>-0.92671992514413404</v>
      </c>
      <c r="AX59">
        <f ca="1">IFERROR(PEARSON(Summary!$BH$3:$BH$8,Summary!AY$3:AY$8),0)</f>
        <v>0.69223778752093423</v>
      </c>
      <c r="AY59">
        <f ca="1">IFERROR(PEARSON(Summary!$BH$3:$BH$8,Summary!AZ$3:AZ$8),0)</f>
        <v>-0.95574672250024206</v>
      </c>
      <c r="AZ59">
        <f ca="1">IFERROR(PEARSON(Summary!$BH$3:$BH$8,Summary!BA$3:BA$8),0)</f>
        <v>0</v>
      </c>
      <c r="BA59">
        <f ca="1">IFERROR(PEARSON(Summary!$BH$3:$BH$8,Summary!BB$3:BB$8),0)</f>
        <v>0.8185213067437711</v>
      </c>
      <c r="BB59">
        <f ca="1">IFERROR(PEARSON(Summary!$BH$3:$BH$8,Summary!BC$3:BC$8),0)</f>
        <v>3.575419508402798E-3</v>
      </c>
      <c r="BC59">
        <f ca="1">IFERROR(PEARSON(Summary!$BH$3:$BH$8,Summary!BD$3:BD$8),0)</f>
        <v>-4.3259228917359428E-2</v>
      </c>
      <c r="BD59">
        <f ca="1">IFERROR(PEARSON(Summary!$BH$3:$BH$8,Summary!BE$3:BE$8),0)</f>
        <v>0.53722858971915299</v>
      </c>
      <c r="BE59">
        <f ca="1">IFERROR(PEARSON(Summary!$BH$3:$BH$8,Summary!BF$3:BF$8),0)</f>
        <v>0.52197818340108848</v>
      </c>
      <c r="BF59">
        <f ca="1">IFERROR(PEARSON(Summary!$BH$3:$BH$8,Summary!BG$3:BG$8),0)</f>
        <v>0.93849607804896273</v>
      </c>
      <c r="BG59">
        <f ca="1">IFERROR(PEARSON(Summary!$BH$3:$BH$8,Summary!BH$3:BH$8),0)</f>
        <v>0.99999999999999978</v>
      </c>
      <c r="BH59">
        <f ca="1">IFERROR(PEARSON(Summary!$BH$3:$BH$8,Summary!BI$3:BI$8),0)</f>
        <v>4.8774428608280927E-2</v>
      </c>
      <c r="BI59">
        <f ca="1">IFERROR(PEARSON(Summary!$BH$3:$BH$8,Summary!BJ$3:BJ$8),0)</f>
        <v>-0.93872261186497741</v>
      </c>
      <c r="BJ59">
        <f ca="1">IFERROR(PEARSON(Summary!$BH$3:$BH$8,Summary!BK$3:BK$8),0)</f>
        <v>-0.88976070955394471</v>
      </c>
      <c r="BK59">
        <f ca="1">IFERROR(PEARSON(Summary!$BH$3:$BH$8,Summary!BL$3:BL$8),0)</f>
        <v>0.57048911518374179</v>
      </c>
      <c r="BL59">
        <f ca="1">IFERROR(PEARSON(Summary!$BH$3:$BH$8,Summary!BM$3:BM$8),0)</f>
        <v>0.3648015311926105</v>
      </c>
      <c r="BM59">
        <f ca="1">IFERROR(PEARSON(Summary!$BH$3:$BH$8,Summary!BN$3:BN$8),0)</f>
        <v>0.99968422889761788</v>
      </c>
      <c r="BN59">
        <f ca="1">IFERROR(PEARSON(Summary!$BH$3:$BH$8,Summary!BO$3:BO$8),0)</f>
        <v>0.60669229740850061</v>
      </c>
      <c r="BO59">
        <f ca="1">IFERROR(PEARSON(Summary!$BH$3:$BH$8,Summary!BP$3:BP$8),0)</f>
        <v>-0.33676653048000915</v>
      </c>
      <c r="BP59">
        <f ca="1">IFERROR(PEARSON(Summary!$BH$3:$BH$8,Summary!BQ$3:BQ$8),0)</f>
        <v>3.575419508402798E-3</v>
      </c>
      <c r="BQ59">
        <f ca="1">IFERROR(PEARSON(Summary!$BH$3:$BH$8,Summary!BR$3:BR$8),0)</f>
        <v>-2.2845224303763676E-3</v>
      </c>
      <c r="BR59">
        <f ca="1">IFERROR(PEARSON(Summary!$BH$3:$BH$8,Summary!BS$3:BS$8),0)</f>
        <v>0.7175903715322125</v>
      </c>
      <c r="BS59">
        <f ca="1">IFERROR(PEARSON(Summary!$BH$3:$BH$8,Summary!BT$3:BT$8),0)</f>
        <v>0.92726224356051579</v>
      </c>
      <c r="BT59">
        <f ca="1">IFERROR(PEARSON(Summary!$BH$3:$BH$8,Summary!BU$3:BU$8),0)</f>
        <v>-0.54747358085295139</v>
      </c>
      <c r="BU59">
        <f ca="1">IFERROR(PEARSON(Summary!$BH$3:$BH$8,Summary!BV$3:BV$8),0)</f>
        <v>-0.39907402789745855</v>
      </c>
      <c r="BV59">
        <f ca="1">IFERROR(PEARSON(Summary!$BH$3:$BH$8,Summary!BW$3:BW$8),0)</f>
        <v>0</v>
      </c>
      <c r="BW59">
        <f ca="1">IFERROR(PEARSON(Summary!$BH$3:$BH$8,Summary!BX$3:BX$8),0)</f>
        <v>-0.39907402789745849</v>
      </c>
      <c r="BX59">
        <f ca="1">IFERROR(PEARSON(Summary!$BH$3:$BH$8,Summary!BY$3:BY$8),0)</f>
        <v>0.65175638247589196</v>
      </c>
      <c r="BY59">
        <f ca="1">IFERROR(PEARSON(Summary!$BH$3:$BH$8,Summary!BZ$3:BZ$8),0)</f>
        <v>-0.92806247466849967</v>
      </c>
      <c r="BZ59">
        <f ca="1">IFERROR(PEARSON(Summary!$BH$3:$BH$8,Summary!CA$3:CA$8),0)</f>
        <v>-0.68293941566621175</v>
      </c>
      <c r="CA59">
        <f ca="1">IFERROR(PEARSON(Summary!$BH$3:$BH$8,Summary!CB$3:CB$8),0)</f>
        <v>-0.58958192464856984</v>
      </c>
    </row>
    <row r="60" spans="1:79">
      <c r="A60" s="4" t="s">
        <v>51</v>
      </c>
      <c r="B60">
        <f ca="1">IFERROR(PEARSON(Summary!$BI$3:$BI$8,Summary!C$3:C$8),0)</f>
        <v>-0.8917833297964386</v>
      </c>
      <c r="C60">
        <f ca="1">IFERROR(PEARSON(Summary!$BI$3:$BI$8,Summary!D$3:D$8),0)</f>
        <v>-0.8917833297964386</v>
      </c>
      <c r="D60">
        <f ca="1">IFERROR(PEARSON(Summary!$BI$3:$BI$8,Summary!E$3:E$8),0)</f>
        <v>-0.93676590692257244</v>
      </c>
      <c r="E60">
        <f ca="1">IFERROR(PEARSON(Summary!$BI$3:$BI$8,Summary!F$3:F$8),0)</f>
        <v>0.38838553036239215</v>
      </c>
      <c r="F60">
        <f ca="1">IFERROR(PEARSON(Summary!$BI$3:$BI$8,Summary!G$3:G$8),0)</f>
        <v>-0.90139681391209014</v>
      </c>
      <c r="G60">
        <f ca="1">IFERROR(PEARSON(Summary!$BI$3:$BI$8,Summary!H$3:H$8),0)</f>
        <v>-0.91759809825492455</v>
      </c>
      <c r="H60">
        <f ca="1">IFERROR(PEARSON(Summary!$BI$3:$BI$8,Summary!I$3:I$8),0)</f>
        <v>0.37565984903875055</v>
      </c>
      <c r="I60">
        <f ca="1">IFERROR(PEARSON(Summary!$BI$3:$BI$8,Summary!J$3:J$8),0)</f>
        <v>-0.90164508034245827</v>
      </c>
      <c r="J60">
        <f ca="1">IFERROR(PEARSON(Summary!$BI$3:$BI$8,Summary!K$3:K$8),0)</f>
        <v>-0.88044343585981222</v>
      </c>
      <c r="K60">
        <f ca="1">IFERROR(PEARSON(Summary!$BI$3:$BI$8,Summary!L$3:L$8),0)</f>
        <v>1.5218657033542048E-2</v>
      </c>
      <c r="L60">
        <f ca="1">IFERROR(PEARSON(Summary!$BI$3:$BI$8,Summary!M$3:M$8),0)</f>
        <v>-0.34403674511919419</v>
      </c>
      <c r="M60">
        <f ca="1">IFERROR(PEARSON(Summary!$BI$3:$BI$8,Summary!N$3:N$8),0)</f>
        <v>0.37565984903875144</v>
      </c>
      <c r="N60">
        <f ca="1">IFERROR(PEARSON(Summary!$BI$3:$BI$8,Summary!O$3:O$8),0)</f>
        <v>0</v>
      </c>
      <c r="O60">
        <f ca="1">IFERROR(PEARSON(Summary!$BI$3:$BI$8,Summary!P$3:P$8),0)</f>
        <v>0</v>
      </c>
      <c r="P60">
        <f ca="1">IFERROR(PEARSON(Summary!$BI$3:$BI$8,Summary!Q$3:Q$8),0)</f>
        <v>0.98819076156924146</v>
      </c>
      <c r="Q60">
        <f ca="1">IFERROR(PEARSON(Summary!$BI$3:$BI$8,Summary!R$3:R$8),0)</f>
        <v>-0.77413381046657637</v>
      </c>
      <c r="R60">
        <f ca="1">IFERROR(PEARSON(Summary!$BI$3:$BI$8,Summary!S$3:S$8),0)</f>
        <v>-0.98819076156924146</v>
      </c>
      <c r="S60">
        <f ca="1">IFERROR(PEARSON(Summary!$BI$3:$BI$8,Summary!T$3:T$8),0)</f>
        <v>-0.92873380033869046</v>
      </c>
      <c r="T60">
        <f ca="1">IFERROR(PEARSON(Summary!$BI$3:$BI$8,Summary!U$3:U$8),0)</f>
        <v>0.68957677664444406</v>
      </c>
      <c r="U60">
        <f ca="1">IFERROR(PEARSON(Summary!$BI$3:$BI$8,Summary!V$3:V$8),0)</f>
        <v>0.8660254037844386</v>
      </c>
      <c r="V60">
        <f ca="1">IFERROR(PEARSON(Summary!$BI$3:$BI$8,Summary!W$3:W$8),0)</f>
        <v>0.69411303783920275</v>
      </c>
      <c r="W60">
        <f ca="1">IFERROR(PEARSON(Summary!$BI$3:$BI$8,Summary!X$3:X$8),0)</f>
        <v>0.82104952879722115</v>
      </c>
      <c r="X60">
        <f ca="1">IFERROR(PEARSON(Summary!$BI$3:$BI$8,Summary!Y$3:Y$8),0)</f>
        <v>-0.93140905543747543</v>
      </c>
      <c r="Y60">
        <f ca="1">IFERROR(PEARSON(Summary!$BI$3:$BI$8,Summary!Z$3:Z$8),0)</f>
        <v>0.99945622616968888</v>
      </c>
      <c r="Z60">
        <f ca="1">IFERROR(PEARSON(Summary!$BI$3:$BI$8,Summary!AA$3:AA$8),0)</f>
        <v>0</v>
      </c>
      <c r="AA60">
        <f ca="1">IFERROR(PEARSON(Summary!$BI$3:$BI$8,Summary!AB$3:AB$8),0)</f>
        <v>-0.45042725193823668</v>
      </c>
      <c r="AB60">
        <f ca="1">IFERROR(PEARSON(Summary!$BI$3:$BI$8,Summary!AC$3:AC$8),0)</f>
        <v>0</v>
      </c>
      <c r="AC60">
        <f ca="1">IFERROR(PEARSON(Summary!$BI$3:$BI$8,Summary!AD$3:AD$8),0)</f>
        <v>0.99285531494306567</v>
      </c>
      <c r="AD60">
        <f ca="1">IFERROR(PEARSON(Summary!$BI$3:$BI$8,Summary!AE$3:AE$8),0)</f>
        <v>8.2796208347606759E-2</v>
      </c>
      <c r="AE60">
        <f ca="1">IFERROR(PEARSON(Summary!$BI$3:$BI$8,Summary!AF$3:AF$8),0)</f>
        <v>0</v>
      </c>
      <c r="AF60">
        <f ca="1">IFERROR(PEARSON(Summary!$BI$3:$BI$8,Summary!AG$3:AG$8),0)</f>
        <v>-0.63249701884515874</v>
      </c>
      <c r="AG60">
        <f ca="1">IFERROR(PEARSON(Summary!$BI$3:$BI$8,Summary!AH$3:AH$8),0)</f>
        <v>0.8660254037844386</v>
      </c>
      <c r="AH60">
        <f ca="1">IFERROR(PEARSON(Summary!$BI$3:$BI$8,Summary!AI$3:AI$8),0)</f>
        <v>-0.84099632983137262</v>
      </c>
      <c r="AI60">
        <f ca="1">IFERROR(PEARSON(Summary!$BI$3:$BI$8,Summary!AJ$3:AJ$8),0)</f>
        <v>-0.81256801220225561</v>
      </c>
      <c r="AJ60">
        <f ca="1">IFERROR(PEARSON(Summary!$BI$3:$BI$8,Summary!AK$3:AK$8),0)</f>
        <v>0</v>
      </c>
      <c r="AK60">
        <f ca="1">IFERROR(PEARSON(Summary!$BI$3:$BI$8,Summary!AL$3:AL$8),0)</f>
        <v>-0.8660254037844386</v>
      </c>
      <c r="AL60">
        <f ca="1">IFERROR(PEARSON(Summary!$BI$3:$BI$8,Summary!AM$3:AM$8),0)</f>
        <v>0.9912107447958175</v>
      </c>
      <c r="AM60">
        <f ca="1">IFERROR(PEARSON(Summary!$BI$3:$BI$8,Summary!AN$3:AN$8),0)</f>
        <v>-0.98321298210887298</v>
      </c>
      <c r="AN60">
        <f ca="1">IFERROR(PEARSON(Summary!$BI$3:$BI$8,Summary!AO$3:AO$8),0)</f>
        <v>0</v>
      </c>
      <c r="AO60">
        <f ca="1">IFERROR(PEARSON(Summary!$BI$3:$BI$8,Summary!AP$3:AP$8),0)</f>
        <v>0.96070078320498886</v>
      </c>
      <c r="AP60">
        <f ca="1">IFERROR(PEARSON(Summary!$BI$3:$BI$8,Summary!AQ$3:AQ$8),0)</f>
        <v>0</v>
      </c>
      <c r="AQ60">
        <f ca="1">IFERROR(PEARSON(Summary!$BI$3:$BI$8,Summary!AR$3:AR$8),0)</f>
        <v>0.5222135910988972</v>
      </c>
      <c r="AR60">
        <f ca="1">IFERROR(PEARSON(Summary!$BI$3:$BI$8,Summary!AS$3:AS$8),0)</f>
        <v>-0.94347594483954889</v>
      </c>
      <c r="AS60">
        <f ca="1">IFERROR(PEARSON(Summary!$BI$3:$BI$8,Summary!AT$3:AT$8),0)</f>
        <v>0</v>
      </c>
      <c r="AT60">
        <f ca="1">IFERROR(PEARSON(Summary!$BI$3:$BI$8,Summary!AU$3:AU$8),0)</f>
        <v>-0.65085037474327212</v>
      </c>
      <c r="AU60">
        <f ca="1">IFERROR(PEARSON(Summary!$BI$3:$BI$8,Summary!AV$3:AV$8),0)</f>
        <v>0.75086451249560504</v>
      </c>
      <c r="AV60">
        <f ca="1">IFERROR(PEARSON(Summary!$BI$3:$BI$8,Summary!AW$3:AW$8),0)</f>
        <v>0.5143901139967777</v>
      </c>
      <c r="AW60">
        <f ca="1">IFERROR(PEARSON(Summary!$BI$3:$BI$8,Summary!AX$3:AX$8),0)</f>
        <v>0.6192821369189232</v>
      </c>
      <c r="AX60">
        <f ca="1">IFERROR(PEARSON(Summary!$BI$3:$BI$8,Summary!AY$3:AY$8),0)</f>
        <v>-0.78584903795303118</v>
      </c>
      <c r="AY60">
        <f ca="1">IFERROR(PEARSON(Summary!$BI$3:$BI$8,Summary!AZ$3:AZ$8),0)</f>
        <v>-0.68754851473209</v>
      </c>
      <c r="AZ60">
        <f ca="1">IFERROR(PEARSON(Summary!$BI$3:$BI$8,Summary!BA$3:BA$8),0)</f>
        <v>0</v>
      </c>
      <c r="BA60">
        <f ca="1">IFERROR(PEARSON(Summary!$BI$3:$BI$8,Summary!BB$3:BB$8),0)</f>
        <v>0.99460651259906763</v>
      </c>
      <c r="BB60">
        <f ca="1">IFERROR(PEARSON(Summary!$BI$3:$BI$8,Summary!BC$3:BC$8),0)</f>
        <v>0.8660254037844386</v>
      </c>
      <c r="BC60">
        <f ca="1">IFERROR(PEARSON(Summary!$BI$3:$BI$8,Summary!BD$3:BD$8),0)</f>
        <v>0.93865220458114762</v>
      </c>
      <c r="BD60">
        <f ca="1">IFERROR(PEARSON(Summary!$BI$3:$BI$8,Summary!BE$3:BE$8),0)</f>
        <v>-0.88845855310368294</v>
      </c>
      <c r="BE60">
        <f ca="1">IFERROR(PEARSON(Summary!$BI$3:$BI$8,Summary!BF$3:BF$8),0)</f>
        <v>-0.83223971956382403</v>
      </c>
      <c r="BF60">
        <f ca="1">IFERROR(PEARSON(Summary!$BI$3:$BI$8,Summary!BG$3:BG$8),0)</f>
        <v>0.48863666943376333</v>
      </c>
      <c r="BG60">
        <f ca="1">IFERROR(PEARSON(Summary!$BI$3:$BI$8,Summary!BH$3:BH$8),0)</f>
        <v>4.8774428608280927E-2</v>
      </c>
      <c r="BH60">
        <f ca="1">IFERROR(PEARSON(Summary!$BI$3:$BI$8,Summary!BI$3:BI$8),0)</f>
        <v>1</v>
      </c>
      <c r="BI60">
        <f ca="1">IFERROR(PEARSON(Summary!$BI$3:$BI$8,Summary!BJ$3:BJ$8),0)</f>
        <v>0</v>
      </c>
      <c r="BJ60">
        <f ca="1">IFERROR(PEARSON(Summary!$BI$3:$BI$8,Summary!BK$3:BK$8),0)</f>
        <v>0.33359011892979584</v>
      </c>
      <c r="BK60">
        <f ca="1">IFERROR(PEARSON(Summary!$BI$3:$BI$8,Summary!BL$3:BL$8),0)</f>
        <v>-0.8660254037844386</v>
      </c>
      <c r="BL60">
        <f ca="1">IFERROR(PEARSON(Summary!$BI$3:$BI$8,Summary!BM$3:BM$8),0)</f>
        <v>-0.83223971956382392</v>
      </c>
      <c r="BM60">
        <f ca="1">IFERROR(PEARSON(Summary!$BI$3:$BI$8,Summary!BN$3:BN$8),0)</f>
        <v>0</v>
      </c>
      <c r="BN60">
        <f ca="1">IFERROR(PEARSON(Summary!$BI$3:$BI$8,Summary!BO$3:BO$8),0)</f>
        <v>-0.61858957413174187</v>
      </c>
      <c r="BO60">
        <f ca="1">IFERROR(PEARSON(Summary!$BI$3:$BI$8,Summary!BP$3:BP$8),0)</f>
        <v>-0.95818697065988001</v>
      </c>
      <c r="BP60">
        <f ca="1">IFERROR(PEARSON(Summary!$BI$3:$BI$8,Summary!BQ$3:BQ$8),0)</f>
        <v>0.8660254037844386</v>
      </c>
      <c r="BQ60">
        <f ca="1">IFERROR(PEARSON(Summary!$BI$3:$BI$8,Summary!BR$3:BR$8),0)</f>
        <v>0.94845094312370337</v>
      </c>
      <c r="BR60">
        <f ca="1">IFERROR(PEARSON(Summary!$BI$3:$BI$8,Summary!BS$3:BS$8),0)</f>
        <v>0.77260095256579642</v>
      </c>
      <c r="BS60">
        <f ca="1">IFERROR(PEARSON(Summary!$BI$3:$BI$8,Summary!BT$3:BT$8),0)</f>
        <v>0.82137974863718732</v>
      </c>
      <c r="BT60">
        <f ca="1">IFERROR(PEARSON(Summary!$BI$3:$BI$8,Summary!BU$3:BU$8),0)</f>
        <v>-0.93676590692257233</v>
      </c>
      <c r="BU60">
        <f ca="1">IFERROR(PEARSON(Summary!$BI$3:$BI$8,Summary!BV$3:BV$8),0)</f>
        <v>0.38838553036239193</v>
      </c>
      <c r="BV60">
        <f ca="1">IFERROR(PEARSON(Summary!$BI$3:$BI$8,Summary!BW$3:BW$8),0)</f>
        <v>0</v>
      </c>
      <c r="BW60">
        <f ca="1">IFERROR(PEARSON(Summary!$BI$3:$BI$8,Summary!BX$3:BX$8),0)</f>
        <v>0.38838553036239215</v>
      </c>
      <c r="BX60">
        <f ca="1">IFERROR(PEARSON(Summary!$BI$3:$BI$8,Summary!BY$3:BY$8),0)</f>
        <v>0.91651450709399485</v>
      </c>
      <c r="BY60">
        <f ca="1">IFERROR(PEARSON(Summary!$BI$3:$BI$8,Summary!BZ$3:BZ$8),0)</f>
        <v>0.58637932214612809</v>
      </c>
      <c r="BZ60">
        <f ca="1">IFERROR(PEARSON(Summary!$BI$3:$BI$8,Summary!CA$3:CA$8),0)</f>
        <v>-0.96062867704153654</v>
      </c>
      <c r="CA60">
        <f ca="1">IFERROR(PEARSON(Summary!$BI$3:$BI$8,Summary!CB$3:CB$8),0)</f>
        <v>0.95815131406666121</v>
      </c>
    </row>
    <row r="61" spans="1:79">
      <c r="A61" s="4" t="s">
        <v>53</v>
      </c>
      <c r="B61">
        <f ca="1">IFERROR(PEARSON(Summary!$BJ$3:$BJ$8,Summary!C$3:C$8),0)</f>
        <v>0</v>
      </c>
      <c r="C61">
        <f ca="1">IFERROR(PEARSON(Summary!$BJ$3:$BJ$8,Summary!D$3:D$8),0)</f>
        <v>0</v>
      </c>
      <c r="D61">
        <f ca="1">IFERROR(PEARSON(Summary!$BJ$3:$BJ$8,Summary!E$3:E$8),0)</f>
        <v>0.17486261800641825</v>
      </c>
      <c r="E61">
        <f ca="1">IFERROR(PEARSON(Summary!$BJ$3:$BJ$8,Summary!F$3:F$8),0)</f>
        <v>0.895287276415626</v>
      </c>
      <c r="F61">
        <f ca="1">IFERROR(PEARSON(Summary!$BJ$3:$BJ$8,Summary!G$3:G$8),0)</f>
        <v>1.6954559770995779E-2</v>
      </c>
      <c r="G61">
        <f ca="1">IFERROR(PEARSON(Summary!$BJ$3:$BJ$8,Summary!H$3:H$8),0)</f>
        <v>7.3875433814343847E-2</v>
      </c>
      <c r="H61">
        <f ca="1">IFERROR(PEARSON(Summary!$BJ$3:$BJ$8,Summary!I$3:I$8),0)</f>
        <v>-0.98737419020007278</v>
      </c>
      <c r="I61">
        <f ca="1">IFERROR(PEARSON(Summary!$BJ$3:$BJ$8,Summary!J$3:J$8),0)</f>
        <v>1.8483293742866495E-2</v>
      </c>
      <c r="J61">
        <f ca="1">IFERROR(PEARSON(Summary!$BJ$3:$BJ$8,Summary!K$3:K$8),0)</f>
        <v>-5.2306578096594135E-2</v>
      </c>
      <c r="K61">
        <f ca="1">IFERROR(PEARSON(Summary!$BJ$3:$BJ$8,Summary!L$3:L$8),0)</f>
        <v>-0.95248319663233483</v>
      </c>
      <c r="L61">
        <f ca="1">IFERROR(PEARSON(Summary!$BJ$3:$BJ$8,Summary!M$3:M$8),0)</f>
        <v>-0.88412708680474461</v>
      </c>
      <c r="M61">
        <f ca="1">IFERROR(PEARSON(Summary!$BJ$3:$BJ$8,Summary!N$3:N$8),0)</f>
        <v>-0.98737419020007278</v>
      </c>
      <c r="N61">
        <f ca="1">IFERROR(PEARSON(Summary!$BJ$3:$BJ$8,Summary!O$3:O$8),0)</f>
        <v>0</v>
      </c>
      <c r="O61">
        <f ca="1">IFERROR(PEARSON(Summary!$BJ$3:$BJ$8,Summary!P$3:P$8),0)</f>
        <v>0</v>
      </c>
      <c r="P61">
        <f ca="1">IFERROR(PEARSON(Summary!$BJ$3:$BJ$8,Summary!Q$3:Q$8),0)</f>
        <v>0</v>
      </c>
      <c r="Q61">
        <f ca="1">IFERROR(PEARSON(Summary!$BJ$3:$BJ$8,Summary!R$3:R$8),0)</f>
        <v>0</v>
      </c>
      <c r="R61">
        <f ca="1">IFERROR(PEARSON(Summary!$BJ$3:$BJ$8,Summary!S$3:S$8),0)</f>
        <v>0.81649658092772603</v>
      </c>
      <c r="S61">
        <f ca="1">IFERROR(PEARSON(Summary!$BJ$3:$BJ$8,Summary!T$3:T$8),0)</f>
        <v>0</v>
      </c>
      <c r="T61">
        <f ca="1">IFERROR(PEARSON(Summary!$BJ$3:$BJ$8,Summary!U$3:U$8),0)</f>
        <v>0</v>
      </c>
      <c r="U61">
        <f ca="1">IFERROR(PEARSON(Summary!$BJ$3:$BJ$8,Summary!V$3:V$8),0)</f>
        <v>0</v>
      </c>
      <c r="V61">
        <f ca="1">IFERROR(PEARSON(Summary!$BJ$3:$BJ$8,Summary!W$3:W$8),0)</f>
        <v>0</v>
      </c>
      <c r="W61">
        <f ca="1">IFERROR(PEARSON(Summary!$BJ$3:$BJ$8,Summary!X$3:X$8),0)</f>
        <v>-0.42640143271122077</v>
      </c>
      <c r="X61">
        <f ca="1">IFERROR(PEARSON(Summary!$BJ$3:$BJ$8,Summary!Y$3:Y$8),0)</f>
        <v>-0.42640143271122077</v>
      </c>
      <c r="Y61">
        <f ca="1">IFERROR(PEARSON(Summary!$BJ$3:$BJ$8,Summary!Z$3:Z$8),0)</f>
        <v>0</v>
      </c>
      <c r="Z61">
        <f ca="1">IFERROR(PEARSON(Summary!$BJ$3:$BJ$8,Summary!AA$3:AA$8),0)</f>
        <v>0</v>
      </c>
      <c r="AA61">
        <f ca="1">IFERROR(PEARSON(Summary!$BJ$3:$BJ$8,Summary!AB$3:AB$8),0)</f>
        <v>-0.81649658092772592</v>
      </c>
      <c r="AB61">
        <f ca="1">IFERROR(PEARSON(Summary!$BJ$3:$BJ$8,Summary!AC$3:AC$8),0)</f>
        <v>0</v>
      </c>
      <c r="AC61">
        <f ca="1">IFERROR(PEARSON(Summary!$BJ$3:$BJ$8,Summary!AD$3:AD$8),0)</f>
        <v>0</v>
      </c>
      <c r="AD61">
        <f ca="1">IFERROR(PEARSON(Summary!$BJ$3:$BJ$8,Summary!AE$3:AE$8),0)</f>
        <v>-0.27216552697590868</v>
      </c>
      <c r="AE61">
        <f ca="1">IFERROR(PEARSON(Summary!$BJ$3:$BJ$8,Summary!AF$3:AF$8),0)</f>
        <v>0</v>
      </c>
      <c r="AF61">
        <f ca="1">IFERROR(PEARSON(Summary!$BJ$3:$BJ$8,Summary!AG$3:AG$8),0)</f>
        <v>0</v>
      </c>
      <c r="AG61">
        <f ca="1">IFERROR(PEARSON(Summary!$BJ$3:$BJ$8,Summary!AH$3:AH$8),0)</f>
        <v>0</v>
      </c>
      <c r="AH61">
        <f ca="1">IFERROR(PEARSON(Summary!$BJ$3:$BJ$8,Summary!AI$3:AI$8),0)</f>
        <v>0</v>
      </c>
      <c r="AI61">
        <f ca="1">IFERROR(PEARSON(Summary!$BJ$3:$BJ$8,Summary!AJ$3:AJ$8),0)</f>
        <v>-0.81649658092772603</v>
      </c>
      <c r="AJ61">
        <f ca="1">IFERROR(PEARSON(Summary!$BJ$3:$BJ$8,Summary!AK$3:AK$8),0)</f>
        <v>0</v>
      </c>
      <c r="AK61">
        <f ca="1">IFERROR(PEARSON(Summary!$BJ$3:$BJ$8,Summary!AL$3:AL$8),0)</f>
        <v>0</v>
      </c>
      <c r="AL61">
        <f ca="1">IFERROR(PEARSON(Summary!$BJ$3:$BJ$8,Summary!AM$3:AM$8),0)</f>
        <v>0</v>
      </c>
      <c r="AM61">
        <f ca="1">IFERROR(PEARSON(Summary!$BJ$3:$BJ$8,Summary!AN$3:AN$8),0)</f>
        <v>0</v>
      </c>
      <c r="AN61">
        <f ca="1">IFERROR(PEARSON(Summary!$BJ$3:$BJ$8,Summary!AO$3:AO$8),0)</f>
        <v>0</v>
      </c>
      <c r="AO61">
        <f ca="1">IFERROR(PEARSON(Summary!$BJ$3:$BJ$8,Summary!AP$3:AP$8),0)</f>
        <v>0.42640143271122077</v>
      </c>
      <c r="AP61">
        <f ca="1">IFERROR(PEARSON(Summary!$BJ$3:$BJ$8,Summary!AQ$3:AQ$8),0)</f>
        <v>0</v>
      </c>
      <c r="AQ61">
        <f ca="1">IFERROR(PEARSON(Summary!$BJ$3:$BJ$8,Summary!AR$3:AR$8),0)</f>
        <v>0.68599434057003528</v>
      </c>
      <c r="AR61">
        <f ca="1">IFERROR(PEARSON(Summary!$BJ$3:$BJ$8,Summary!AS$3:AS$8),0)</f>
        <v>0</v>
      </c>
      <c r="AS61">
        <f ca="1">IFERROR(PEARSON(Summary!$BJ$3:$BJ$8,Summary!AT$3:AT$8),0)</f>
        <v>0</v>
      </c>
      <c r="AT61">
        <f ca="1">IFERROR(PEARSON(Summary!$BJ$3:$BJ$8,Summary!AU$3:AU$8),0)</f>
        <v>0</v>
      </c>
      <c r="AU61">
        <f ca="1">IFERROR(PEARSON(Summary!$BJ$3:$BJ$8,Summary!AV$3:AV$8),0)</f>
        <v>0.81649658092772592</v>
      </c>
      <c r="AV61">
        <f ca="1">IFERROR(PEARSON(Summary!$BJ$3:$BJ$8,Summary!AW$3:AW$8),0)</f>
        <v>0.81649658092772592</v>
      </c>
      <c r="AW61">
        <f ca="1">IFERROR(PEARSON(Summary!$BJ$3:$BJ$8,Summary!AX$3:AX$8),0)</f>
        <v>0.81649658092772592</v>
      </c>
      <c r="AX61">
        <f ca="1">IFERROR(PEARSON(Summary!$BJ$3:$BJ$8,Summary!AY$3:AY$8),0)</f>
        <v>-0.81649658092772592</v>
      </c>
      <c r="AY61">
        <f ca="1">IFERROR(PEARSON(Summary!$BJ$3:$BJ$8,Summary!AZ$3:AZ$8),0)</f>
        <v>0.9540623916442329</v>
      </c>
      <c r="AZ61">
        <f ca="1">IFERROR(PEARSON(Summary!$BJ$3:$BJ$8,Summary!BA$3:BA$8),0)</f>
        <v>0</v>
      </c>
      <c r="BA61">
        <f ca="1">IFERROR(PEARSON(Summary!$BJ$3:$BJ$8,Summary!BB$3:BB$8),0)</f>
        <v>-0.75177125074176854</v>
      </c>
      <c r="BB61">
        <f ca="1">IFERROR(PEARSON(Summary!$BJ$3:$BJ$8,Summary!BC$3:BC$8),0)</f>
        <v>0</v>
      </c>
      <c r="BC61">
        <f ca="1">IFERROR(PEARSON(Summary!$BJ$3:$BJ$8,Summary!BD$3:BD$8),0)</f>
        <v>0.15523010514126612</v>
      </c>
      <c r="BD61">
        <f ca="1">IFERROR(PEARSON(Summary!$BJ$3:$BJ$8,Summary!BE$3:BE$8),0)</f>
        <v>-0.32305780779583193</v>
      </c>
      <c r="BE61">
        <f ca="1">IFERROR(PEARSON(Summary!$BJ$3:$BJ$8,Summary!BF$3:BF$8),0)</f>
        <v>-0.29647961612576218</v>
      </c>
      <c r="BF61">
        <f ca="1">IFERROR(PEARSON(Summary!$BJ$3:$BJ$8,Summary!BG$3:BG$8),0)</f>
        <v>-0.78016863864556485</v>
      </c>
      <c r="BG61">
        <f ca="1">IFERROR(PEARSON(Summary!$BJ$3:$BJ$8,Summary!BH$3:BH$8),0)</f>
        <v>-0.93872261186497741</v>
      </c>
      <c r="BH61">
        <f ca="1">IFERROR(PEARSON(Summary!$BJ$3:$BJ$8,Summary!BI$3:BI$8),0)</f>
        <v>0</v>
      </c>
      <c r="BI61">
        <f ca="1">IFERROR(PEARSON(Summary!$BJ$3:$BJ$8,Summary!BJ$3:BJ$8),0)</f>
        <v>0.99999999999999978</v>
      </c>
      <c r="BJ61">
        <f ca="1">IFERROR(PEARSON(Summary!$BJ$3:$BJ$8,Summary!BK$3:BK$8),0)</f>
        <v>0.63603159051795743</v>
      </c>
      <c r="BK61">
        <f ca="1">IFERROR(PEARSON(Summary!$BJ$3:$BJ$8,Summary!BL$3:BL$8),0)</f>
        <v>-0.81649658092772592</v>
      </c>
      <c r="BL61">
        <f ca="1">IFERROR(PEARSON(Summary!$BJ$3:$BJ$8,Summary!BM$3:BM$8),0)</f>
        <v>-0.27216552697590868</v>
      </c>
      <c r="BM61">
        <f ca="1">IFERROR(PEARSON(Summary!$BJ$3:$BJ$8,Summary!BN$3:BN$8),0)</f>
        <v>-0.94280904158206325</v>
      </c>
      <c r="BN61">
        <f ca="1">IFERROR(PEARSON(Summary!$BJ$3:$BJ$8,Summary!BO$3:BO$8),0)</f>
        <v>-0.69709667557692578</v>
      </c>
      <c r="BO61">
        <f ca="1">IFERROR(PEARSON(Summary!$BJ$3:$BJ$8,Summary!BP$3:BP$8),0)</f>
        <v>0.27216552697590862</v>
      </c>
      <c r="BP61">
        <f ca="1">IFERROR(PEARSON(Summary!$BJ$3:$BJ$8,Summary!BQ$3:BQ$8),0)</f>
        <v>0</v>
      </c>
      <c r="BQ61">
        <f ca="1">IFERROR(PEARSON(Summary!$BJ$3:$BJ$8,Summary!BR$3:BR$8),0)</f>
        <v>9.6256289180066512E-2</v>
      </c>
      <c r="BR61">
        <f ca="1">IFERROR(PEARSON(Summary!$BJ$3:$BJ$8,Summary!BS$3:BS$8),0)</f>
        <v>-0.70852808176856108</v>
      </c>
      <c r="BS61">
        <f ca="1">IFERROR(PEARSON(Summary!$BJ$3:$BJ$8,Summary!BT$3:BT$8),0)</f>
        <v>-0.99969927281897486</v>
      </c>
      <c r="BT61">
        <f ca="1">IFERROR(PEARSON(Summary!$BJ$3:$BJ$8,Summary!BU$3:BU$8),0)</f>
        <v>0.1748626180064182</v>
      </c>
      <c r="BU61">
        <f ca="1">IFERROR(PEARSON(Summary!$BJ$3:$BJ$8,Summary!BV$3:BV$8),0)</f>
        <v>0.89528727641562622</v>
      </c>
      <c r="BV61">
        <f ca="1">IFERROR(PEARSON(Summary!$BJ$3:$BJ$8,Summary!BW$3:BW$8),0)</f>
        <v>0</v>
      </c>
      <c r="BW61">
        <f ca="1">IFERROR(PEARSON(Summary!$BJ$3:$BJ$8,Summary!BX$3:BX$8),0)</f>
        <v>0.895287276415626</v>
      </c>
      <c r="BX61">
        <f ca="1">IFERROR(PEARSON(Summary!$BJ$3:$BJ$8,Summary!BY$3:BY$8),0)</f>
        <v>-0.42640143271122083</v>
      </c>
      <c r="BY61">
        <f ca="1">IFERROR(PEARSON(Summary!$BJ$3:$BJ$8,Summary!BZ$3:BZ$8),0)</f>
        <v>0.81649658092772592</v>
      </c>
      <c r="BZ61">
        <f ca="1">IFERROR(PEARSON(Summary!$BJ$3:$BJ$8,Summary!CA$3:CA$8),0)</f>
        <v>0.87023060674270591</v>
      </c>
      <c r="CA61">
        <f ca="1">IFERROR(PEARSON(Summary!$BJ$3:$BJ$8,Summary!CB$3:CB$8),0)</f>
        <v>0.3629033269132389</v>
      </c>
    </row>
    <row r="62" spans="1:79">
      <c r="A62" s="42" t="s">
        <v>64</v>
      </c>
      <c r="B62">
        <f ca="1">IFERROR(PEARSON(Summary!$BK$3:$BK$8,Summary!C$3:C$8),0)</f>
        <v>0.53111023200255569</v>
      </c>
      <c r="C62">
        <f ca="1">IFERROR(PEARSON(Summary!$BK$3:$BK$8,Summary!D$3:D$8),0)</f>
        <v>0.53111023200255569</v>
      </c>
      <c r="D62">
        <f ca="1">IFERROR(PEARSON(Summary!$BK$3:$BK$8,Summary!E$3:E$8),0)</f>
        <v>0.55213346940260211</v>
      </c>
      <c r="E62">
        <f ca="1">IFERROR(PEARSON(Summary!$BK$3:$BK$8,Summary!F$3:F$8),0)</f>
        <v>4.5737416738931759E-2</v>
      </c>
      <c r="F62">
        <f ca="1">IFERROR(PEARSON(Summary!$BK$3:$BK$8,Summary!G$3:G$8),0)</f>
        <v>0.53664294771859267</v>
      </c>
      <c r="G62">
        <f ca="1">IFERROR(PEARSON(Summary!$BK$3:$BK$8,Summary!H$3:H$8),0)</f>
        <v>0.54460707464266989</v>
      </c>
      <c r="H62">
        <f ca="1">IFERROR(PEARSON(Summary!$BK$3:$BK$8,Summary!I$3:I$8),0)</f>
        <v>-0.82146009162866274</v>
      </c>
      <c r="I62">
        <f ca="1">IFERROR(PEARSON(Summary!$BK$3:$BK$8,Summary!J$3:J$8),0)</f>
        <v>0.53661084988709151</v>
      </c>
      <c r="J62">
        <f ca="1">IFERROR(PEARSON(Summary!$BK$3:$BK$8,Summary!K$3:K$8),0)</f>
        <v>0.53572064493663563</v>
      </c>
      <c r="K62">
        <f ca="1">IFERROR(PEARSON(Summary!$BK$3:$BK$8,Summary!L$3:L$8),0)</f>
        <v>-0.87045516569518855</v>
      </c>
      <c r="L62">
        <f ca="1">IFERROR(PEARSON(Summary!$BK$3:$BK$8,Summary!M$3:M$8),0)</f>
        <v>-4.3227346052292316E-2</v>
      </c>
      <c r="M62">
        <f ca="1">IFERROR(PEARSON(Summary!$BK$3:$BK$8,Summary!N$3:N$8),0)</f>
        <v>-0.82146009162866274</v>
      </c>
      <c r="N62">
        <f ca="1">IFERROR(PEARSON(Summary!$BK$3:$BK$8,Summary!O$3:O$8),0)</f>
        <v>-0.13591277661029064</v>
      </c>
      <c r="O62">
        <f ca="1">IFERROR(PEARSON(Summary!$BK$3:$BK$8,Summary!P$3:P$8),0)</f>
        <v>-0.13591277661029064</v>
      </c>
      <c r="P62">
        <f ca="1">IFERROR(PEARSON(Summary!$BK$3:$BK$8,Summary!Q$3:Q$8),0)</f>
        <v>0.78879501219962522</v>
      </c>
      <c r="Q62">
        <f ca="1">IFERROR(PEARSON(Summary!$BK$3:$BK$8,Summary!R$3:R$8),0)</f>
        <v>0.44676486469407578</v>
      </c>
      <c r="R62">
        <f ca="1">IFERROR(PEARSON(Summary!$BK$3:$BK$8,Summary!S$3:S$8),0)</f>
        <v>0.87210113048306825</v>
      </c>
      <c r="S62">
        <f ca="1">IFERROR(PEARSON(Summary!$BK$3:$BK$8,Summary!T$3:T$8),0)</f>
        <v>0.4932699065646346</v>
      </c>
      <c r="T62">
        <f ca="1">IFERROR(PEARSON(Summary!$BK$3:$BK$8,Summary!U$3:U$8),0)</f>
        <v>-0.42108187475721048</v>
      </c>
      <c r="U62">
        <f ca="1">IFERROR(PEARSON(Summary!$BK$3:$BK$8,Summary!V$3:V$8),0)</f>
        <v>-0.46387621582207955</v>
      </c>
      <c r="V62">
        <f ca="1">IFERROR(PEARSON(Summary!$BK$3:$BK$8,Summary!W$3:W$8),0)</f>
        <v>0.75071822538842581</v>
      </c>
      <c r="W62">
        <f ca="1">IFERROR(PEARSON(Summary!$BK$3:$BK$8,Summary!X$3:X$8),0)</f>
        <v>-0.72157304709745873</v>
      </c>
      <c r="X62">
        <f ca="1">IFERROR(PEARSON(Summary!$BK$3:$BK$8,Summary!Y$3:Y$8),0)</f>
        <v>-0.73172038784076798</v>
      </c>
      <c r="Y62">
        <f ca="1">IFERROR(PEARSON(Summary!$BK$3:$BK$8,Summary!Z$3:Z$8),0)</f>
        <v>-0.51839063753183467</v>
      </c>
      <c r="Z62">
        <f ca="1">IFERROR(PEARSON(Summary!$BK$3:$BK$8,Summary!AA$3:AA$8),0)</f>
        <v>0</v>
      </c>
      <c r="AA62">
        <f ca="1">IFERROR(PEARSON(Summary!$BK$3:$BK$8,Summary!AB$3:AB$8),0)</f>
        <v>-0.96484716393717596</v>
      </c>
      <c r="AB62">
        <f ca="1">IFERROR(PEARSON(Summary!$BK$3:$BK$8,Summary!AC$3:AC$8),0)</f>
        <v>0</v>
      </c>
      <c r="AC62">
        <f ca="1">IFERROR(PEARSON(Summary!$BK$3:$BK$8,Summary!AD$3:AD$8),0)</f>
        <v>-0.51514708834587941</v>
      </c>
      <c r="AD62">
        <f ca="1">IFERROR(PEARSON(Summary!$BK$3:$BK$8,Summary!AE$3:AE$8),0)</f>
        <v>0.48694153886498076</v>
      </c>
      <c r="AE62">
        <f ca="1">IFERROR(PEARSON(Summary!$BK$3:$BK$8,Summary!AF$3:AF$8),0)</f>
        <v>0</v>
      </c>
      <c r="AF62">
        <f ca="1">IFERROR(PEARSON(Summary!$BK$3:$BK$8,Summary!AG$3:AG$8),0)</f>
        <v>0.7959522034590345</v>
      </c>
      <c r="AG62">
        <f ca="1">IFERROR(PEARSON(Summary!$BK$3:$BK$8,Summary!AH$3:AH$8),0)</f>
        <v>-0.46387621582207961</v>
      </c>
      <c r="AH62">
        <f ca="1">IFERROR(PEARSON(Summary!$BK$3:$BK$8,Summary!AI$3:AI$8),0)</f>
        <v>0.46670266554154244</v>
      </c>
      <c r="AI62">
        <f ca="1">IFERROR(PEARSON(Summary!$BK$3:$BK$8,Summary!AJ$3:AJ$8),0)</f>
        <v>-0.69346785465294358</v>
      </c>
      <c r="AJ62">
        <f ca="1">IFERROR(PEARSON(Summary!$BK$3:$BK$8,Summary!AK$3:AK$8),0)</f>
        <v>0</v>
      </c>
      <c r="AK62">
        <f ca="1">IFERROR(PEARSON(Summary!$BK$3:$BK$8,Summary!AL$3:AL$8),0)</f>
        <v>0.46387621582207966</v>
      </c>
      <c r="AL62">
        <f ca="1">IFERROR(PEARSON(Summary!$BK$3:$BK$8,Summary!AM$3:AM$8),0)</f>
        <v>0.74542652600566661</v>
      </c>
      <c r="AM62">
        <f ca="1">IFERROR(PEARSON(Summary!$BK$3:$BK$8,Summary!AN$3:AN$8),0)</f>
        <v>0.51138024599730136</v>
      </c>
      <c r="AN62">
        <f ca="1">IFERROR(PEARSON(Summary!$BK$3:$BK$8,Summary!AO$3:AO$8),0)</f>
        <v>0</v>
      </c>
      <c r="AO62">
        <f ca="1">IFERROR(PEARSON(Summary!$BK$3:$BK$8,Summary!AP$3:AP$8),0)</f>
        <v>0.91889969228557622</v>
      </c>
      <c r="AP62">
        <f ca="1">IFERROR(PEARSON(Summary!$BK$3:$BK$8,Summary!AQ$3:AQ$8),0)</f>
        <v>0</v>
      </c>
      <c r="AQ62">
        <f ca="1">IFERROR(PEARSON(Summary!$BK$3:$BK$8,Summary!AR$3:AR$8),0)</f>
        <v>0.99524216505606111</v>
      </c>
      <c r="AR62">
        <f ca="1">IFERROR(PEARSON(Summary!$BK$3:$BK$8,Summary!AS$3:AS$8),0)</f>
        <v>-0.5588859461523219</v>
      </c>
      <c r="AS62">
        <f ca="1">IFERROR(PEARSON(Summary!$BK$3:$BK$8,Summary!AT$3:AT$8),0)</f>
        <v>0</v>
      </c>
      <c r="AT62">
        <f ca="1">IFERROR(PEARSON(Summary!$BK$3:$BK$8,Summary!AU$3:AU$8),0)</f>
        <v>0.40899444029618914</v>
      </c>
      <c r="AU62">
        <f ca="1">IFERROR(PEARSON(Summary!$BK$3:$BK$8,Summary!AV$3:AV$8),0)</f>
        <v>0.96082095283642932</v>
      </c>
      <c r="AV62">
        <f ca="1">IFERROR(PEARSON(Summary!$BK$3:$BK$8,Summary!AW$3:AW$8),0)</f>
        <v>0.96970323050620577</v>
      </c>
      <c r="AW62">
        <f ca="1">IFERROR(PEARSON(Summary!$BK$3:$BK$8,Summary!AX$3:AX$8),0)</f>
        <v>0.95420341109582796</v>
      </c>
      <c r="AX62">
        <f ca="1">IFERROR(PEARSON(Summary!$BK$3:$BK$8,Summary!AY$3:AY$8),0)</f>
        <v>-0.73402132647884077</v>
      </c>
      <c r="AY62">
        <f ca="1">IFERROR(PEARSON(Summary!$BK$3:$BK$8,Summary!AZ$3:AZ$8),0)</f>
        <v>0.85954347140385667</v>
      </c>
      <c r="AZ62">
        <f ca="1">IFERROR(PEARSON(Summary!$BK$3:$BK$8,Summary!BA$3:BA$8),0)</f>
        <v>0</v>
      </c>
      <c r="BA62">
        <f ca="1">IFERROR(PEARSON(Summary!$BK$3:$BK$8,Summary!BB$3:BB$8),0)</f>
        <v>-0.84779694670979544</v>
      </c>
      <c r="BB62">
        <f ca="1">IFERROR(PEARSON(Summary!$BK$3:$BK$8,Summary!BC$3:BC$8),0)</f>
        <v>0.33402463598088833</v>
      </c>
      <c r="BC62">
        <f ca="1">IFERROR(PEARSON(Summary!$BK$3:$BK$8,Summary!BD$3:BD$8),0)</f>
        <v>0.37235143749377214</v>
      </c>
      <c r="BD62">
        <f ca="1">IFERROR(PEARSON(Summary!$BK$3:$BK$8,Summary!BE$3:BE$8),0)</f>
        <v>-0.84282889094608349</v>
      </c>
      <c r="BE62">
        <f ca="1">IFERROR(PEARSON(Summary!$BK$3:$BK$8,Summary!BF$3:BF$8),0)</f>
        <v>-0.82750784945797196</v>
      </c>
      <c r="BF62">
        <f ca="1">IFERROR(PEARSON(Summary!$BK$3:$BK$8,Summary!BG$3:BG$8),0)</f>
        <v>-0.95096520305243415</v>
      </c>
      <c r="BG62">
        <f ca="1">IFERROR(PEARSON(Summary!$BK$3:$BK$8,Summary!BH$3:BH$8),0)</f>
        <v>-0.88976070955394471</v>
      </c>
      <c r="BH62">
        <f ca="1">IFERROR(PEARSON(Summary!$BK$3:$BK$8,Summary!BI$3:BI$8),0)</f>
        <v>0.33359011892979584</v>
      </c>
      <c r="BI62">
        <f ca="1">IFERROR(PEARSON(Summary!$BK$3:$BK$8,Summary!BJ$3:BJ$8),0)</f>
        <v>0.63603159051795743</v>
      </c>
      <c r="BJ62">
        <f ca="1">IFERROR(PEARSON(Summary!$BK$3:$BK$8,Summary!BK$3:BK$8),0)</f>
        <v>0.99999999999999989</v>
      </c>
      <c r="BK62">
        <f ca="1">IFERROR(PEARSON(Summary!$BK$3:$BK$8,Summary!BL$3:BL$8),0)</f>
        <v>-0.6322898737957009</v>
      </c>
      <c r="BL62">
        <f ca="1">IFERROR(PEARSON(Summary!$BK$3:$BK$8,Summary!BM$3:BM$8),0)</f>
        <v>-0.66972648962974968</v>
      </c>
      <c r="BM62">
        <f ca="1">IFERROR(PEARSON(Summary!$BK$3:$BK$8,Summary!BN$3:BN$8),0)</f>
        <v>-0.88665144015545228</v>
      </c>
      <c r="BN62">
        <f ca="1">IFERROR(PEARSON(Summary!$BK$3:$BK$8,Summary!BO$3:BO$8),0)</f>
        <v>-0.67328621600567151</v>
      </c>
      <c r="BO62">
        <f ca="1">IFERROR(PEARSON(Summary!$BK$3:$BK$8,Summary!BP$3:BP$8),0)</f>
        <v>-2.0072728122088844E-3</v>
      </c>
      <c r="BP62">
        <f ca="1">IFERROR(PEARSON(Summary!$BK$3:$BK$8,Summary!BQ$3:BQ$8),0)</f>
        <v>0.33402463598088833</v>
      </c>
      <c r="BQ62">
        <f ca="1">IFERROR(PEARSON(Summary!$BK$3:$BK$8,Summary!BR$3:BR$8),0)</f>
        <v>0.34668798963745984</v>
      </c>
      <c r="BR62">
        <f ca="1">IFERROR(PEARSON(Summary!$BK$3:$BK$8,Summary!BS$3:BS$8),0)</f>
        <v>-0.60059849489042716</v>
      </c>
      <c r="BS62">
        <f ca="1">IFERROR(PEARSON(Summary!$BK$3:$BK$8,Summary!BT$3:BT$8),0)</f>
        <v>-0.75469230512708185</v>
      </c>
      <c r="BT62">
        <f ca="1">IFERROR(PEARSON(Summary!$BK$3:$BK$8,Summary!BU$3:BU$8),0)</f>
        <v>0.55213346940260188</v>
      </c>
      <c r="BU62">
        <f ca="1">IFERROR(PEARSON(Summary!$BK$3:$BK$8,Summary!BV$3:BV$8),0)</f>
        <v>4.5737416738931974E-2</v>
      </c>
      <c r="BV62">
        <f ca="1">IFERROR(PEARSON(Summary!$BK$3:$BK$8,Summary!BW$3:BW$8),0)</f>
        <v>0</v>
      </c>
      <c r="BW62">
        <f ca="1">IFERROR(PEARSON(Summary!$BK$3:$BK$8,Summary!BX$3:BX$8),0)</f>
        <v>4.5737416738931759E-2</v>
      </c>
      <c r="BX62">
        <f ca="1">IFERROR(PEARSON(Summary!$BK$3:$BK$8,Summary!BY$3:BY$8),0)</f>
        <v>-0.72485837299423639</v>
      </c>
      <c r="BY62">
        <f ca="1">IFERROR(PEARSON(Summary!$BK$3:$BK$8,Summary!BZ$3:BZ$8),0)</f>
        <v>0.95048680514740691</v>
      </c>
      <c r="BZ62">
        <f ca="1">IFERROR(PEARSON(Summary!$BK$3:$BK$8,Summary!CA$3:CA$8),0)</f>
        <v>0.51804709276857086</v>
      </c>
      <c r="CA62">
        <f ca="1">IFERROR(PEARSON(Summary!$BK$3:$BK$8,Summary!CB$3:CB$8),0)</f>
        <v>0.88419101899942343</v>
      </c>
    </row>
    <row r="63" spans="1:79">
      <c r="A63" s="42" t="s">
        <v>97</v>
      </c>
      <c r="B63">
        <f ca="1">IFERROR(PEARSON(Summary!$BL$3:$BL$8,Summary!C$3:C$8),0)</f>
        <v>0.27274871586858312</v>
      </c>
      <c r="C63">
        <f ca="1">IFERROR(PEARSON(Summary!$BL$3:$BL$8,Summary!D$3:D$8),0)</f>
        <v>0.27274871586858312</v>
      </c>
      <c r="D63">
        <f ca="1">IFERROR(PEARSON(Summary!$BL$3:$BL$8,Summary!E$3:E$8),0)</f>
        <v>0.25986740468929737</v>
      </c>
      <c r="E63">
        <f ca="1">IFERROR(PEARSON(Summary!$BL$3:$BL$8,Summary!F$3:F$8),0)</f>
        <v>-0.49249907503383689</v>
      </c>
      <c r="F63">
        <f ca="1">IFERROR(PEARSON(Summary!$BL$3:$BL$8,Summary!G$3:G$8),0)</f>
        <v>0.26962119353577679</v>
      </c>
      <c r="G63">
        <f ca="1">IFERROR(PEARSON(Summary!$BL$3:$BL$8,Summary!H$3:H$8),0)</f>
        <v>0.26478134269257175</v>
      </c>
      <c r="H63">
        <f ca="1">IFERROR(PEARSON(Summary!$BL$3:$BL$8,Summary!I$3:I$8),0)</f>
        <v>0.43696220633714061</v>
      </c>
      <c r="I63">
        <f ca="1">IFERROR(PEARSON(Summary!$BL$3:$BL$8,Summary!J$3:J$8),0)</f>
        <v>0.26967957305221008</v>
      </c>
      <c r="J63">
        <f ca="1">IFERROR(PEARSON(Summary!$BL$3:$BL$8,Summary!K$3:K$8),0)</f>
        <v>0.2668663842735654</v>
      </c>
      <c r="K63">
        <f ca="1">IFERROR(PEARSON(Summary!$BL$3:$BL$8,Summary!L$3:L$8),0)</f>
        <v>0.58329635445312777</v>
      </c>
      <c r="L63">
        <f ca="1">IFERROR(PEARSON(Summary!$BL$3:$BL$8,Summary!M$3:M$8),0)</f>
        <v>0.46904997943957399</v>
      </c>
      <c r="M63">
        <f ca="1">IFERROR(PEARSON(Summary!$BL$3:$BL$8,Summary!N$3:N$8),0)</f>
        <v>0.43696220633714034</v>
      </c>
      <c r="N63">
        <f ca="1">IFERROR(PEARSON(Summary!$BL$3:$BL$8,Summary!O$3:O$8),0)</f>
        <v>-0.20000000000000004</v>
      </c>
      <c r="O63">
        <f ca="1">IFERROR(PEARSON(Summary!$BL$3:$BL$8,Summary!P$3:P$8),0)</f>
        <v>-0.20000000000000004</v>
      </c>
      <c r="P63">
        <f ca="1">IFERROR(PEARSON(Summary!$BL$3:$BL$8,Summary!Q$3:Q$8),0)</f>
        <v>-0.36959071272383548</v>
      </c>
      <c r="Q63">
        <f ca="1">IFERROR(PEARSON(Summary!$BL$3:$BL$8,Summary!R$3:R$8),0)</f>
        <v>0.31414091492011331</v>
      </c>
      <c r="R63">
        <f ca="1">IFERROR(PEARSON(Summary!$BL$3:$BL$8,Summary!S$3:S$8),0)</f>
        <v>-0.28018888163487499</v>
      </c>
      <c r="S63">
        <f ca="1">IFERROR(PEARSON(Summary!$BL$3:$BL$8,Summary!T$3:T$8),0)</f>
        <v>0.3145834470288249</v>
      </c>
      <c r="T63">
        <f ca="1">IFERROR(PEARSON(Summary!$BL$3:$BL$8,Summary!U$3:U$8),0)</f>
        <v>-0.30959161147672326</v>
      </c>
      <c r="U63">
        <f ca="1">IFERROR(PEARSON(Summary!$BL$3:$BL$8,Summary!V$3:V$8),0)</f>
        <v>-0.19999999999999998</v>
      </c>
      <c r="V63">
        <f ca="1">IFERROR(PEARSON(Summary!$BL$3:$BL$8,Summary!W$3:W$8),0)</f>
        <v>-0.47738117278975245</v>
      </c>
      <c r="W63">
        <f ca="1">IFERROR(PEARSON(Summary!$BL$3:$BL$8,Summary!X$3:X$8),0)</f>
        <v>-1.2887336796840183E-2</v>
      </c>
      <c r="X63">
        <f ca="1">IFERROR(PEARSON(Summary!$BL$3:$BL$8,Summary!Y$3:Y$8),0)</f>
        <v>0.85530762591147291</v>
      </c>
      <c r="Y63">
        <f ca="1">IFERROR(PEARSON(Summary!$BL$3:$BL$8,Summary!Z$3:Z$8),0)</f>
        <v>-0.29582740641399274</v>
      </c>
      <c r="Z63">
        <f ca="1">IFERROR(PEARSON(Summary!$BL$3:$BL$8,Summary!AA$3:AA$8),0)</f>
        <v>0</v>
      </c>
      <c r="AA63">
        <f ca="1">IFERROR(PEARSON(Summary!$BL$3:$BL$8,Summary!AB$3:AB$8),0)</f>
        <v>0.73867272678583407</v>
      </c>
      <c r="AB63">
        <f ca="1">IFERROR(PEARSON(Summary!$BL$3:$BL$8,Summary!AC$3:AC$8),0)</f>
        <v>0</v>
      </c>
      <c r="AC63">
        <f ca="1">IFERROR(PEARSON(Summary!$BL$3:$BL$8,Summary!AD$3:AD$8),0)</f>
        <v>-0.30269975432443896</v>
      </c>
      <c r="AD63">
        <f ca="1">IFERROR(PEARSON(Summary!$BL$3:$BL$8,Summary!AE$3:AE$8),0)</f>
        <v>-0.31634286614395341</v>
      </c>
      <c r="AE63">
        <f ca="1">IFERROR(PEARSON(Summary!$BL$3:$BL$8,Summary!AF$3:AF$8),0)</f>
        <v>0</v>
      </c>
      <c r="AF63">
        <f ca="1">IFERROR(PEARSON(Summary!$BL$3:$BL$8,Summary!AG$3:AG$8),0)</f>
        <v>-0.2097611912093284</v>
      </c>
      <c r="AG63">
        <f ca="1">IFERROR(PEARSON(Summary!$BL$3:$BL$8,Summary!AH$3:AH$8),0)</f>
        <v>-0.19999999999999998</v>
      </c>
      <c r="AH63">
        <f ca="1">IFERROR(PEARSON(Summary!$BL$3:$BL$8,Summary!AI$3:AI$8),0)</f>
        <v>0.31604492254042599</v>
      </c>
      <c r="AI63">
        <f ca="1">IFERROR(PEARSON(Summary!$BL$3:$BL$8,Summary!AJ$3:AJ$8),0)</f>
        <v>0.99419039532839115</v>
      </c>
      <c r="AJ63">
        <f ca="1">IFERROR(PEARSON(Summary!$BL$3:$BL$8,Summary!AK$3:AK$8),0)</f>
        <v>0</v>
      </c>
      <c r="AK63">
        <f ca="1">IFERROR(PEARSON(Summary!$BL$3:$BL$8,Summary!AL$3:AL$8),0)</f>
        <v>0.2</v>
      </c>
      <c r="AL63">
        <f ca="1">IFERROR(PEARSON(Summary!$BL$3:$BL$8,Summary!AM$3:AM$8),0)</f>
        <v>-0.41379767130580591</v>
      </c>
      <c r="AM63">
        <f ca="1">IFERROR(PEARSON(Summary!$BL$3:$BL$8,Summary!AN$3:AN$8),0)</f>
        <v>0.30677034790248475</v>
      </c>
      <c r="AN63">
        <f ca="1">IFERROR(PEARSON(Summary!$BL$3:$BL$8,Summary!AO$3:AO$8),0)</f>
        <v>0</v>
      </c>
      <c r="AO63">
        <f ca="1">IFERROR(PEARSON(Summary!$BL$3:$BL$8,Summary!AP$3:AP$8),0)</f>
        <v>-0.66752759608000722</v>
      </c>
      <c r="AP63">
        <f ca="1">IFERROR(PEARSON(Summary!$BL$3:$BL$8,Summary!AQ$3:AQ$8),0)</f>
        <v>0</v>
      </c>
      <c r="AQ63">
        <f ca="1">IFERROR(PEARSON(Summary!$BL$3:$BL$8,Summary!AR$3:AR$8),0)</f>
        <v>-0.6441635819735464</v>
      </c>
      <c r="AR63">
        <f ca="1">IFERROR(PEARSON(Summary!$BL$3:$BL$8,Summary!AS$3:AS$8),0)</f>
        <v>0.4832921684311044</v>
      </c>
      <c r="AS63">
        <f ca="1">IFERROR(PEARSON(Summary!$BL$3:$BL$8,Summary!AT$3:AT$8),0)</f>
        <v>0</v>
      </c>
      <c r="AT63">
        <f ca="1">IFERROR(PEARSON(Summary!$BL$3:$BL$8,Summary!AU$3:AU$8),0)</f>
        <v>0.3068629616441465</v>
      </c>
      <c r="AU63">
        <f ca="1">IFERROR(PEARSON(Summary!$BL$3:$BL$8,Summary!AV$3:AV$8),0)</f>
        <v>-0.66172201394244312</v>
      </c>
      <c r="AV63">
        <f ca="1">IFERROR(PEARSON(Summary!$BL$3:$BL$8,Summary!AW$3:AW$8),0)</f>
        <v>-0.72055410535957098</v>
      </c>
      <c r="AW63">
        <f ca="1">IFERROR(PEARSON(Summary!$BL$3:$BL$8,Summary!AX$3:AX$8),0)</f>
        <v>-0.78966861990204062</v>
      </c>
      <c r="AX63">
        <f ca="1">IFERROR(PEARSON(Summary!$BL$3:$BL$8,Summary!AY$3:AY$8),0)</f>
        <v>0.9855207239283762</v>
      </c>
      <c r="AY63">
        <f ca="1">IFERROR(PEARSON(Summary!$BL$3:$BL$8,Summary!AZ$3:AZ$8),0)</f>
        <v>-0.36259033243115374</v>
      </c>
      <c r="AZ63">
        <f ca="1">IFERROR(PEARSON(Summary!$BL$3:$BL$8,Summary!BA$3:BA$8),0)</f>
        <v>0</v>
      </c>
      <c r="BA63">
        <f ca="1">IFERROR(PEARSON(Summary!$BL$3:$BL$8,Summary!BB$3:BB$8),0)</f>
        <v>0.18890405027888565</v>
      </c>
      <c r="BB63">
        <f ca="1">IFERROR(PEARSON(Summary!$BL$3:$BL$8,Summary!BC$3:BC$8),0)</f>
        <v>-0.63245553203367588</v>
      </c>
      <c r="BC63">
        <f ca="1">IFERROR(PEARSON(Summary!$BL$3:$BL$8,Summary!BD$3:BD$8),0)</f>
        <v>-0.72456883730947175</v>
      </c>
      <c r="BD63">
        <f ca="1">IFERROR(PEARSON(Summary!$BL$3:$BL$8,Summary!BE$3:BE$8),0)</f>
        <v>0.72801459797228407</v>
      </c>
      <c r="BE63">
        <f ca="1">IFERROR(PEARSON(Summary!$BL$3:$BL$8,Summary!BF$3:BF$8),0)</f>
        <v>0.72944247952477526</v>
      </c>
      <c r="BF63">
        <f ca="1">IFERROR(PEARSON(Summary!$BL$3:$BL$8,Summary!BG$3:BG$8),0)</f>
        <v>0.43402848212829193</v>
      </c>
      <c r="BG63">
        <f ca="1">IFERROR(PEARSON(Summary!$BL$3:$BL$8,Summary!BH$3:BH$8),0)</f>
        <v>0.57048911518374179</v>
      </c>
      <c r="BH63">
        <f ca="1">IFERROR(PEARSON(Summary!$BL$3:$BL$8,Summary!BI$3:BI$8),0)</f>
        <v>-0.8660254037844386</v>
      </c>
      <c r="BI63">
        <f ca="1">IFERROR(PEARSON(Summary!$BL$3:$BL$8,Summary!BJ$3:BJ$8),0)</f>
        <v>-0.81649658092772592</v>
      </c>
      <c r="BJ63">
        <f ca="1">IFERROR(PEARSON(Summary!$BL$3:$BL$8,Summary!BK$3:BK$8),0)</f>
        <v>-0.6322898737957009</v>
      </c>
      <c r="BK63">
        <f ca="1">IFERROR(PEARSON(Summary!$BL$3:$BL$8,Summary!BL$3:BL$8),0)</f>
        <v>1.0000000000000002</v>
      </c>
      <c r="BL63">
        <f ca="1">IFERROR(PEARSON(Summary!$BL$3:$BL$8,Summary!BM$3:BM$8),0)</f>
        <v>0.78812120219811843</v>
      </c>
      <c r="BM63">
        <f ca="1">IFERROR(PEARSON(Summary!$BL$3:$BL$8,Summary!BN$3:BN$8),0)</f>
        <v>0.58554004376911994</v>
      </c>
      <c r="BN63">
        <f ca="1">IFERROR(PEARSON(Summary!$BL$3:$BL$8,Summary!BO$3:BO$8),0)</f>
        <v>0.92714683798281516</v>
      </c>
      <c r="BO63">
        <f ca="1">IFERROR(PEARSON(Summary!$BL$3:$BL$8,Summary!BP$3:BP$8),0)</f>
        <v>0.4415880433163924</v>
      </c>
      <c r="BP63">
        <f ca="1">IFERROR(PEARSON(Summary!$BL$3:$BL$8,Summary!BQ$3:BQ$8),0)</f>
        <v>-0.63245553203367588</v>
      </c>
      <c r="BQ63">
        <f ca="1">IFERROR(PEARSON(Summary!$BL$3:$BL$8,Summary!BR$3:BR$8),0)</f>
        <v>-0.68710876642478591</v>
      </c>
      <c r="BR63">
        <f ca="1">IFERROR(PEARSON(Summary!$BL$3:$BL$8,Summary!BS$3:BS$8),0)</f>
        <v>-1.9576060922544512E-2</v>
      </c>
      <c r="BS63">
        <f ca="1">IFERROR(PEARSON(Summary!$BL$3:$BL$8,Summary!BT$3:BT$8),0)</f>
        <v>0.26277458400681997</v>
      </c>
      <c r="BT63">
        <f ca="1">IFERROR(PEARSON(Summary!$BL$3:$BL$8,Summary!BU$3:BU$8),0)</f>
        <v>0.25986740468929748</v>
      </c>
      <c r="BU63">
        <f ca="1">IFERROR(PEARSON(Summary!$BL$3:$BL$8,Summary!BV$3:BV$8),0)</f>
        <v>-0.49249907503383711</v>
      </c>
      <c r="BV63">
        <f ca="1">IFERROR(PEARSON(Summary!$BL$3:$BL$8,Summary!BW$3:BW$8),0)</f>
        <v>0</v>
      </c>
      <c r="BW63">
        <f ca="1">IFERROR(PEARSON(Summary!$BL$3:$BL$8,Summary!BX$3:BX$8),0)</f>
        <v>-0.49249907503383689</v>
      </c>
      <c r="BX63">
        <f ca="1">IFERROR(PEARSON(Summary!$BL$3:$BL$8,Summary!BY$3:BY$8),0)</f>
        <v>-3.4854914110762837E-2</v>
      </c>
      <c r="BY63">
        <f ca="1">IFERROR(PEARSON(Summary!$BL$3:$BL$8,Summary!BZ$3:BZ$8),0)</f>
        <v>-0.79834129323685399</v>
      </c>
      <c r="BZ63">
        <f ca="1">IFERROR(PEARSON(Summary!$BL$3:$BL$8,Summary!CA$3:CA$8),0)</f>
        <v>0.13407974302196898</v>
      </c>
      <c r="CA63">
        <f ca="1">IFERROR(PEARSON(Summary!$BL$3:$BL$8,Summary!CB$3:CB$8),0)</f>
        <v>-0.67891627513537367</v>
      </c>
    </row>
    <row r="64" spans="1:79">
      <c r="A64" s="42" t="s">
        <v>65</v>
      </c>
      <c r="B64">
        <f ca="1">IFERROR(PEARSON(Summary!$BM$3:$BM$8,Summary!C$3:C$8),0)</f>
        <v>0.14180206922529193</v>
      </c>
      <c r="C64">
        <f ca="1">IFERROR(PEARSON(Summary!$BM$3:$BM$8,Summary!D$3:D$8),0)</f>
        <v>0.14180206922529193</v>
      </c>
      <c r="D64">
        <f ca="1">IFERROR(PEARSON(Summary!$BM$3:$BM$8,Summary!E$3:E$8),0)</f>
        <v>0.13298007794345082</v>
      </c>
      <c r="E64">
        <f ca="1">IFERROR(PEARSON(Summary!$BM$3:$BM$8,Summary!F$3:F$8),0)</f>
        <v>3.438162041665286E-2</v>
      </c>
      <c r="F64">
        <f ca="1">IFERROR(PEARSON(Summary!$BM$3:$BM$8,Summary!G$3:G$8),0)</f>
        <v>0.13754408869284243</v>
      </c>
      <c r="G64">
        <f ca="1">IFERROR(PEARSON(Summary!$BM$3:$BM$8,Summary!H$3:H$8),0)</f>
        <v>0.13366110844105789</v>
      </c>
      <c r="H64">
        <f ca="1">IFERROR(PEARSON(Summary!$BM$3:$BM$8,Summary!I$3:I$8),0)</f>
        <v>0.1877119392859655</v>
      </c>
      <c r="I64">
        <f ca="1">IFERROR(PEARSON(Summary!$BM$3:$BM$8,Summary!J$3:J$8),0)</f>
        <v>0.13775168051699813</v>
      </c>
      <c r="J64">
        <f ca="1">IFERROR(PEARSON(Summary!$BM$3:$BM$8,Summary!K$3:K$8),0)</f>
        <v>0.12754144103886936</v>
      </c>
      <c r="K64">
        <f ca="1">IFERROR(PEARSON(Summary!$BM$3:$BM$8,Summary!L$3:L$8),0)</f>
        <v>0.35266838947353923</v>
      </c>
      <c r="L64">
        <f ca="1">IFERROR(PEARSON(Summary!$BM$3:$BM$8,Summary!M$3:M$8),0)</f>
        <v>-5.6188338804722682E-2</v>
      </c>
      <c r="M64">
        <f ca="1">IFERROR(PEARSON(Summary!$BM$3:$BM$8,Summary!N$3:N$8),0)</f>
        <v>0.18771193928596536</v>
      </c>
      <c r="N64">
        <f ca="1">IFERROR(PEARSON(Summary!$BM$3:$BM$8,Summary!O$3:O$8),0)</f>
        <v>-0.17133069613002547</v>
      </c>
      <c r="O64">
        <f ca="1">IFERROR(PEARSON(Summary!$BM$3:$BM$8,Summary!P$3:P$8),0)</f>
        <v>-0.17133069613002541</v>
      </c>
      <c r="P64">
        <f ca="1">IFERROR(PEARSON(Summary!$BM$3:$BM$8,Summary!Q$3:Q$8),0)</f>
        <v>-0.76510696619343088</v>
      </c>
      <c r="Q64">
        <f ca="1">IFERROR(PEARSON(Summary!$BM$3:$BM$8,Summary!R$3:R$8),0)</f>
        <v>0.22036171778956054</v>
      </c>
      <c r="R64">
        <f ca="1">IFERROR(PEARSON(Summary!$BM$3:$BM$8,Summary!S$3:S$8),0)</f>
        <v>-0.25667664852988054</v>
      </c>
      <c r="S64">
        <f ca="1">IFERROR(PEARSON(Summary!$BM$3:$BM$8,Summary!T$3:T$8),0)</f>
        <v>0.21108581494611742</v>
      </c>
      <c r="T64">
        <f ca="1">IFERROR(PEARSON(Summary!$BM$3:$BM$8,Summary!U$3:U$8),0)</f>
        <v>-0.22118532157071605</v>
      </c>
      <c r="U64">
        <f ca="1">IFERROR(PEARSON(Summary!$BM$3:$BM$8,Summary!V$3:V$8),0)</f>
        <v>-0.10279841767801534</v>
      </c>
      <c r="V64">
        <f ca="1">IFERROR(PEARSON(Summary!$BM$3:$BM$8,Summary!W$3:W$8),0)</f>
        <v>-0.88201088911365777</v>
      </c>
      <c r="W64">
        <f ca="1">IFERROR(PEARSON(Summary!$BM$3:$BM$8,Summary!X$3:X$8),0)</f>
        <v>0.12564550855592166</v>
      </c>
      <c r="X64">
        <f ca="1">IFERROR(PEARSON(Summary!$BM$3:$BM$8,Summary!Y$3:Y$8),0)</f>
        <v>0.97188751124181583</v>
      </c>
      <c r="Y64">
        <f ca="1">IFERROR(PEARSON(Summary!$BM$3:$BM$8,Summary!Z$3:Z$8),0)</f>
        <v>-0.18710565058620082</v>
      </c>
      <c r="Z64">
        <f ca="1">IFERROR(PEARSON(Summary!$BM$3:$BM$8,Summary!AA$3:AA$8),0)</f>
        <v>0</v>
      </c>
      <c r="AA64">
        <f ca="1">IFERROR(PEARSON(Summary!$BM$3:$BM$8,Summary!AB$3:AB$8),0)</f>
        <v>0.61465322683291257</v>
      </c>
      <c r="AB64">
        <f ca="1">IFERROR(PEARSON(Summary!$BM$3:$BM$8,Summary!AC$3:AC$8),0)</f>
        <v>0</v>
      </c>
      <c r="AC64">
        <f ca="1">IFERROR(PEARSON(Summary!$BM$3:$BM$8,Summary!AD$3:AD$8),0)</f>
        <v>-0.19464655330666888</v>
      </c>
      <c r="AD64">
        <f ca="1">IFERROR(PEARSON(Summary!$BM$3:$BM$8,Summary!AE$3:AE$8),0)</f>
        <v>-0.79474974560871725</v>
      </c>
      <c r="AE64">
        <f ca="1">IFERROR(PEARSON(Summary!$BM$3:$BM$8,Summary!AF$3:AF$8),0)</f>
        <v>0</v>
      </c>
      <c r="AF64">
        <f ca="1">IFERROR(PEARSON(Summary!$BM$3:$BM$8,Summary!AG$3:AG$8),0)</f>
        <v>-0.56807049454531777</v>
      </c>
      <c r="AG64">
        <f ca="1">IFERROR(PEARSON(Summary!$BM$3:$BM$8,Summary!AH$3:AH$8),0)</f>
        <v>-0.10279841767801536</v>
      </c>
      <c r="AH64">
        <f ca="1">IFERROR(PEARSON(Summary!$BM$3:$BM$8,Summary!AI$3:AI$8),0)</f>
        <v>0.21809690292071157</v>
      </c>
      <c r="AI64">
        <f ca="1">IFERROR(PEARSON(Summary!$BM$3:$BM$8,Summary!AJ$3:AJ$8),0)</f>
        <v>0.78956543636517973</v>
      </c>
      <c r="AJ64">
        <f ca="1">IFERROR(PEARSON(Summary!$BM$3:$BM$8,Summary!AK$3:AK$8),0)</f>
        <v>0</v>
      </c>
      <c r="AK64">
        <f ca="1">IFERROR(PEARSON(Summary!$BM$3:$BM$8,Summary!AL$3:AL$8),0)</f>
        <v>0.10279841767801534</v>
      </c>
      <c r="AL64">
        <f ca="1">IFERROR(PEARSON(Summary!$BM$3:$BM$8,Summary!AM$3:AM$8),0)</f>
        <v>-0.80737268178177291</v>
      </c>
      <c r="AM64">
        <f ca="1">IFERROR(PEARSON(Summary!$BM$3:$BM$8,Summary!AN$3:AN$8),0)</f>
        <v>0.19949881260364016</v>
      </c>
      <c r="AN64">
        <f ca="1">IFERROR(PEARSON(Summary!$BM$3:$BM$8,Summary!AO$3:AO$8),0)</f>
        <v>0</v>
      </c>
      <c r="AO64">
        <f ca="1">IFERROR(PEARSON(Summary!$BM$3:$BM$8,Summary!AP$3:AP$8),0)</f>
        <v>-0.82518660255395515</v>
      </c>
      <c r="AP64">
        <f ca="1">IFERROR(PEARSON(Summary!$BM$3:$BM$8,Summary!AQ$3:AQ$8),0)</f>
        <v>0</v>
      </c>
      <c r="AQ64">
        <f ca="1">IFERROR(PEARSON(Summary!$BM$3:$BM$8,Summary!AR$3:AR$8),0)</f>
        <v>-0.64317437918568965</v>
      </c>
      <c r="AR64">
        <f ca="1">IFERROR(PEARSON(Summary!$BM$3:$BM$8,Summary!AS$3:AS$8),0)</f>
        <v>0.83314736346110174</v>
      </c>
      <c r="AS64">
        <f ca="1">IFERROR(PEARSON(Summary!$BM$3:$BM$8,Summary!AT$3:AT$8),0)</f>
        <v>0</v>
      </c>
      <c r="AT64">
        <f ca="1">IFERROR(PEARSON(Summary!$BM$3:$BM$8,Summary!AU$3:AU$8),0)</f>
        <v>0.22098616406261531</v>
      </c>
      <c r="AU64">
        <f ca="1">IFERROR(PEARSON(Summary!$BM$3:$BM$8,Summary!AV$3:AV$8),0)</f>
        <v>-0.54942936628611883</v>
      </c>
      <c r="AV64">
        <f ca="1">IFERROR(PEARSON(Summary!$BM$3:$BM$8,Summary!AW$3:AW$8),0)</f>
        <v>-0.59922402879781311</v>
      </c>
      <c r="AW64">
        <f ca="1">IFERROR(PEARSON(Summary!$BM$3:$BM$8,Summary!AX$3:AX$8),0)</f>
        <v>-0.65030877605091064</v>
      </c>
      <c r="AX64">
        <f ca="1">IFERROR(PEARSON(Summary!$BM$3:$BM$8,Summary!AY$3:AY$8),0)</f>
        <v>0.78611548051024038</v>
      </c>
      <c r="AY64">
        <f ca="1">IFERROR(PEARSON(Summary!$BM$3:$BM$8,Summary!AZ$3:AZ$8),0)</f>
        <v>-0.20547634787369143</v>
      </c>
      <c r="AZ64">
        <f ca="1">IFERROR(PEARSON(Summary!$BM$3:$BM$8,Summary!BA$3:BA$8),0)</f>
        <v>0</v>
      </c>
      <c r="BA64">
        <f ca="1">IFERROR(PEARSON(Summary!$BM$3:$BM$8,Summary!BB$3:BB$8),0)</f>
        <v>0.21882641098100583</v>
      </c>
      <c r="BB64">
        <f ca="1">IFERROR(PEARSON(Summary!$BM$3:$BM$8,Summary!BC$3:BC$8),0)</f>
        <v>-0.92105189588423164</v>
      </c>
      <c r="BC64">
        <f ca="1">IFERROR(PEARSON(Summary!$BM$3:$BM$8,Summary!BD$3:BD$8),0)</f>
        <v>-0.93401235999410059</v>
      </c>
      <c r="BD64">
        <f ca="1">IFERROR(PEARSON(Summary!$BM$3:$BM$8,Summary!BE$3:BE$8),0)</f>
        <v>0.94207584768382091</v>
      </c>
      <c r="BE64">
        <f ca="1">IFERROR(PEARSON(Summary!$BM$3:$BM$8,Summary!BF$3:BF$8),0)</f>
        <v>0.95911727849421602</v>
      </c>
      <c r="BF64">
        <f ca="1">IFERROR(PEARSON(Summary!$BM$3:$BM$8,Summary!BG$3:BG$8),0)</f>
        <v>0.40856922643294274</v>
      </c>
      <c r="BG64">
        <f ca="1">IFERROR(PEARSON(Summary!$BM$3:$BM$8,Summary!BH$3:BH$8),0)</f>
        <v>0.3648015311926105</v>
      </c>
      <c r="BH64">
        <f ca="1">IFERROR(PEARSON(Summary!$BM$3:$BM$8,Summary!BI$3:BI$8),0)</f>
        <v>-0.83223971956382392</v>
      </c>
      <c r="BI64">
        <f ca="1">IFERROR(PEARSON(Summary!$BM$3:$BM$8,Summary!BJ$3:BJ$8),0)</f>
        <v>-0.27216552697590868</v>
      </c>
      <c r="BJ64">
        <f ca="1">IFERROR(PEARSON(Summary!$BM$3:$BM$8,Summary!BK$3:BK$8),0)</f>
        <v>-0.66972648962974968</v>
      </c>
      <c r="BK64">
        <f ca="1">IFERROR(PEARSON(Summary!$BM$3:$BM$8,Summary!BL$3:BL$8),0)</f>
        <v>0.78812120219811843</v>
      </c>
      <c r="BL64">
        <f ca="1">IFERROR(PEARSON(Summary!$BM$3:$BM$8,Summary!BM$3:BM$8),0)</f>
        <v>1.0000000000000002</v>
      </c>
      <c r="BM64">
        <f ca="1">IFERROR(PEARSON(Summary!$BM$3:$BM$8,Summary!BN$3:BN$8),0)</f>
        <v>0.36784360547355327</v>
      </c>
      <c r="BN64">
        <f ca="1">IFERROR(PEARSON(Summary!$BM$3:$BM$8,Summary!BO$3:BO$8),0)</f>
        <v>0.84388378869622316</v>
      </c>
      <c r="BO64">
        <f ca="1">IFERROR(PEARSON(Summary!$BM$3:$BM$8,Summary!BP$3:BP$8),0)</f>
        <v>0.74105636364317184</v>
      </c>
      <c r="BP64">
        <f ca="1">IFERROR(PEARSON(Summary!$BM$3:$BM$8,Summary!BQ$3:BQ$8),0)</f>
        <v>-0.92105189588423164</v>
      </c>
      <c r="BQ64">
        <f ca="1">IFERROR(PEARSON(Summary!$BM$3:$BM$8,Summary!BR$3:BR$8),0)</f>
        <v>-0.92430853887315079</v>
      </c>
      <c r="BR64">
        <f ca="1">IFERROR(PEARSON(Summary!$BM$3:$BM$8,Summary!BS$3:BS$8),0)</f>
        <v>5.891458568836222E-2</v>
      </c>
      <c r="BS64">
        <f ca="1">IFERROR(PEARSON(Summary!$BM$3:$BM$8,Summary!BT$3:BT$8),0)</f>
        <v>3.6941386588974355E-2</v>
      </c>
      <c r="BT64">
        <f ca="1">IFERROR(PEARSON(Summary!$BM$3:$BM$8,Summary!BU$3:BU$8),0)</f>
        <v>0.13298007794345079</v>
      </c>
      <c r="BU64">
        <f ca="1">IFERROR(PEARSON(Summary!$BM$3:$BM$8,Summary!BV$3:BV$8),0)</f>
        <v>3.438162041665254E-2</v>
      </c>
      <c r="BV64">
        <f ca="1">IFERROR(PEARSON(Summary!$BM$3:$BM$8,Summary!BW$3:BW$8),0)</f>
        <v>0</v>
      </c>
      <c r="BW64">
        <f ca="1">IFERROR(PEARSON(Summary!$BM$3:$BM$8,Summary!BX$3:BX$8),0)</f>
        <v>3.438162041665286E-2</v>
      </c>
      <c r="BX64">
        <f ca="1">IFERROR(PEARSON(Summary!$BM$3:$BM$8,Summary!BY$3:BY$8),0)</f>
        <v>0.10523926968049929</v>
      </c>
      <c r="BY64">
        <f ca="1">IFERROR(PEARSON(Summary!$BM$3:$BM$8,Summary!BZ$3:BZ$8),0)</f>
        <v>-0.65770004576175933</v>
      </c>
      <c r="BZ64">
        <f ca="1">IFERROR(PEARSON(Summary!$BM$3:$BM$8,Summary!CA$3:CA$8),0)</f>
        <v>0.28103272946483743</v>
      </c>
      <c r="CA64">
        <f ca="1">IFERROR(PEARSON(Summary!$BM$3:$BM$8,Summary!CB$3:CB$8),0)</f>
        <v>-0.87306825865662108</v>
      </c>
    </row>
    <row r="65" spans="1:79">
      <c r="A65" s="42" t="s">
        <v>186</v>
      </c>
      <c r="B65">
        <f ca="1">IFERROR(PEARSON(Summary!$BN$3:$BN$8,Summary!C$3:C$8),0)</f>
        <v>-0.49563712249963887</v>
      </c>
      <c r="C65">
        <f ca="1">IFERROR(PEARSON(Summary!$BN$3:$BN$8,Summary!D$3:D$8),0)</f>
        <v>-0.49563712249963887</v>
      </c>
      <c r="D65">
        <f ca="1">IFERROR(PEARSON(Summary!$BN$3:$BN$8,Summary!E$3:E$8),0)</f>
        <v>-0.53175578838478854</v>
      </c>
      <c r="E65">
        <f ca="1">IFERROR(PEARSON(Summary!$BN$3:$BN$8,Summary!F$3:F$8),0)</f>
        <v>-0.41359022026382697</v>
      </c>
      <c r="F65">
        <f ca="1">IFERROR(PEARSON(Summary!$BN$3:$BN$8,Summary!G$3:G$8),0)</f>
        <v>-0.50259540623528576</v>
      </c>
      <c r="G65">
        <f ca="1">IFERROR(PEARSON(Summary!$BN$3:$BN$8,Summary!H$3:H$8),0)</f>
        <v>-0.51541362454503481</v>
      </c>
      <c r="H65">
        <f ca="1">IFERROR(PEARSON(Summary!$BN$3:$BN$8,Summary!I$3:I$8),0)</f>
        <v>0.97897888281768053</v>
      </c>
      <c r="I65">
        <f ca="1">IFERROR(PEARSON(Summary!$BN$3:$BN$8,Summary!J$3:J$8),0)</f>
        <v>-0.50276015784865669</v>
      </c>
      <c r="J65">
        <f ca="1">IFERROR(PEARSON(Summary!$BN$3:$BN$8,Summary!K$3:K$8),0)</f>
        <v>-0.48971734490369806</v>
      </c>
      <c r="K65">
        <f ca="1">IFERROR(PEARSON(Summary!$BN$3:$BN$8,Summary!L$3:L$8),0)</f>
        <v>0.9991218121244051</v>
      </c>
      <c r="L65">
        <f ca="1">IFERROR(PEARSON(Summary!$BN$3:$BN$8,Summary!M$3:M$8),0)</f>
        <v>0.41880543624481892</v>
      </c>
      <c r="M65">
        <f ca="1">IFERROR(PEARSON(Summary!$BN$3:$BN$8,Summary!N$3:N$8),0)</f>
        <v>0.97897888281768053</v>
      </c>
      <c r="N65">
        <f ca="1">IFERROR(PEARSON(Summary!$BN$3:$BN$8,Summary!O$3:O$8),0)</f>
        <v>0</v>
      </c>
      <c r="O65">
        <f ca="1">IFERROR(PEARSON(Summary!$BN$3:$BN$8,Summary!P$3:P$8),0)</f>
        <v>0</v>
      </c>
      <c r="P65">
        <f ca="1">IFERROR(PEARSON(Summary!$BN$3:$BN$8,Summary!Q$3:Q$8),0)</f>
        <v>-0.42138279130314998</v>
      </c>
      <c r="Q65">
        <f ca="1">IFERROR(PEARSON(Summary!$BN$3:$BN$8,Summary!R$3:R$8),0)</f>
        <v>-0.41650472128131832</v>
      </c>
      <c r="R65">
        <f ca="1">IFERROR(PEARSON(Summary!$BN$3:$BN$8,Summary!S$3:S$8),0)</f>
        <v>-0.84415681896294725</v>
      </c>
      <c r="S65">
        <f ca="1">IFERROR(PEARSON(Summary!$BN$3:$BN$8,Summary!T$3:T$8),0)</f>
        <v>-0.49899707329570081</v>
      </c>
      <c r="T65">
        <f ca="1">IFERROR(PEARSON(Summary!$BN$3:$BN$8,Summary!U$3:U$8),0)</f>
        <v>0.37617035577344737</v>
      </c>
      <c r="U65">
        <f ca="1">IFERROR(PEARSON(Summary!$BN$3:$BN$8,Summary!V$3:V$8),0)</f>
        <v>0.58554004376911983</v>
      </c>
      <c r="V65">
        <f ca="1">IFERROR(PEARSON(Summary!$BN$3:$BN$8,Summary!W$3:W$8),0)</f>
        <v>-0.3773005302099996</v>
      </c>
      <c r="W65">
        <f ca="1">IFERROR(PEARSON(Summary!$BN$3:$BN$8,Summary!X$3:X$8),0)</f>
        <v>0.61386532110249425</v>
      </c>
      <c r="X65">
        <f ca="1">IFERROR(PEARSON(Summary!$BN$3:$BN$8,Summary!Y$3:Y$8),0)</f>
        <v>0.45508733420263214</v>
      </c>
      <c r="Y65">
        <f ca="1">IFERROR(PEARSON(Summary!$BN$3:$BN$8,Summary!Z$3:Z$8),0)</f>
        <v>0.56660352686835602</v>
      </c>
      <c r="Z65">
        <f ca="1">IFERROR(PEARSON(Summary!$BN$3:$BN$8,Summary!AA$3:AA$8),0)</f>
        <v>0</v>
      </c>
      <c r="AA65">
        <f ca="1">IFERROR(PEARSON(Summary!$BN$3:$BN$8,Summary!AB$3:AB$8),0)</f>
        <v>0.95457664254508368</v>
      </c>
      <c r="AB65">
        <f ca="1">IFERROR(PEARSON(Summary!$BN$3:$BN$8,Summary!AC$3:AC$8),0)</f>
        <v>0</v>
      </c>
      <c r="AC65">
        <f ca="1">IFERROR(PEARSON(Summary!$BN$3:$BN$8,Summary!AD$3:AD$8),0)</f>
        <v>0.55247446198509242</v>
      </c>
      <c r="AD65">
        <f ca="1">IFERROR(PEARSON(Summary!$BN$3:$BN$8,Summary!AE$3:AE$8),0)</f>
        <v>-0.15728289718379826</v>
      </c>
      <c r="AE65">
        <f ca="1">IFERROR(PEARSON(Summary!$BN$3:$BN$8,Summary!AF$3:AF$8),0)</f>
        <v>0</v>
      </c>
      <c r="AF65">
        <f ca="1">IFERROR(PEARSON(Summary!$BN$3:$BN$8,Summary!AG$3:AG$8),0)</f>
        <v>-0.48186559622774339</v>
      </c>
      <c r="AG65">
        <f ca="1">IFERROR(PEARSON(Summary!$BN$3:$BN$8,Summary!AH$3:AH$8),0)</f>
        <v>0.58554004376911983</v>
      </c>
      <c r="AH65">
        <f ca="1">IFERROR(PEARSON(Summary!$BN$3:$BN$8,Summary!AI$3:AI$8),0)</f>
        <v>-0.44979121681989725</v>
      </c>
      <c r="AI65">
        <f ca="1">IFERROR(PEARSON(Summary!$BN$3:$BN$8,Summary!AJ$3:AJ$8),0)</f>
        <v>0.65932789479039822</v>
      </c>
      <c r="AJ65">
        <f ca="1">IFERROR(PEARSON(Summary!$BN$3:$BN$8,Summary!AK$3:AK$8),0)</f>
        <v>0</v>
      </c>
      <c r="AK65">
        <f ca="1">IFERROR(PEARSON(Summary!$BN$3:$BN$8,Summary!AL$3:AL$8),0)</f>
        <v>-0.58554004376911983</v>
      </c>
      <c r="AL65">
        <f ca="1">IFERROR(PEARSON(Summary!$BN$3:$BN$8,Summary!AM$3:AM$8),0)</f>
        <v>-0.35300760002696896</v>
      </c>
      <c r="AM65">
        <f ca="1">IFERROR(PEARSON(Summary!$BN$3:$BN$8,Summary!AN$3:AN$8),0)</f>
        <v>-0.54081043465170886</v>
      </c>
      <c r="AN65">
        <f ca="1">IFERROR(PEARSON(Summary!$BN$3:$BN$8,Summary!AO$3:AO$8),0)</f>
        <v>0</v>
      </c>
      <c r="AO65">
        <f ca="1">IFERROR(PEARSON(Summary!$BN$3:$BN$8,Summary!AP$3:AP$8),0)</f>
        <v>-0.65346285282552641</v>
      </c>
      <c r="AP65">
        <f ca="1">IFERROR(PEARSON(Summary!$BN$3:$BN$8,Summary!AQ$3:AQ$8),0)</f>
        <v>0</v>
      </c>
      <c r="AQ65">
        <f ca="1">IFERROR(PEARSON(Summary!$BN$3:$BN$8,Summary!AR$3:AR$8),0)</f>
        <v>-0.89198817698744726</v>
      </c>
      <c r="AR65">
        <f ca="1">IFERROR(PEARSON(Summary!$BN$3:$BN$8,Summary!AS$3:AS$8),0)</f>
        <v>0.13312556600772524</v>
      </c>
      <c r="AS65">
        <f ca="1">IFERROR(PEARSON(Summary!$BN$3:$BN$8,Summary!AT$3:AT$8),0)</f>
        <v>0</v>
      </c>
      <c r="AT65">
        <f ca="1">IFERROR(PEARSON(Summary!$BN$3:$BN$8,Summary!AU$3:AU$8),0)</f>
        <v>-0.35790028648859856</v>
      </c>
      <c r="AU65">
        <f ca="1">IFERROR(PEARSON(Summary!$BN$3:$BN$8,Summary!AV$3:AV$8),0)</f>
        <v>-0.91792535505378847</v>
      </c>
      <c r="AV65">
        <f ca="1">IFERROR(PEARSON(Summary!$BN$3:$BN$8,Summary!AW$3:AW$8),0)</f>
        <v>-0.94972398571584049</v>
      </c>
      <c r="AW65">
        <f ca="1">IFERROR(PEARSON(Summary!$BN$3:$BN$8,Summary!AX$3:AX$8),0)</f>
        <v>-0.93055797561911047</v>
      </c>
      <c r="AX65">
        <f ca="1">IFERROR(PEARSON(Summary!$BN$3:$BN$8,Summary!AY$3:AY$8),0)</f>
        <v>0.70446920857464368</v>
      </c>
      <c r="AY65">
        <f ca="1">IFERROR(PEARSON(Summary!$BN$3:$BN$8,Summary!AZ$3:AZ$8),0)</f>
        <v>-0.95178471422533217</v>
      </c>
      <c r="AZ65">
        <f ca="1">IFERROR(PEARSON(Summary!$BN$3:$BN$8,Summary!BA$3:BA$8),0)</f>
        <v>0</v>
      </c>
      <c r="BA65">
        <f ca="1">IFERROR(PEARSON(Summary!$BN$3:$BN$8,Summary!BB$3:BB$8),0)</f>
        <v>0.80936222027507077</v>
      </c>
      <c r="BB65">
        <f ca="1">IFERROR(PEARSON(Summary!$BN$3:$BN$8,Summary!BC$3:BC$8),0)</f>
        <v>0</v>
      </c>
      <c r="BC65">
        <f ca="1">IFERROR(PEARSON(Summary!$BN$3:$BN$8,Summary!BD$3:BD$8),0)</f>
        <v>-5.0507627227609916E-2</v>
      </c>
      <c r="BD65">
        <f ca="1">IFERROR(PEARSON(Summary!$BN$3:$BN$8,Summary!BE$3:BE$8),0)</f>
        <v>0.53718425554466365</v>
      </c>
      <c r="BE65">
        <f ca="1">IFERROR(PEARSON(Summary!$BN$3:$BN$8,Summary!BF$3:BF$8),0)</f>
        <v>0.52148101215975762</v>
      </c>
      <c r="BF65">
        <f ca="1">IFERROR(PEARSON(Summary!$BN$3:$BN$8,Summary!BG$3:BG$8),0)</f>
        <v>0.93264884440818341</v>
      </c>
      <c r="BG65">
        <f ca="1">IFERROR(PEARSON(Summary!$BN$3:$BN$8,Summary!BH$3:BH$8),0)</f>
        <v>0.99968422889761788</v>
      </c>
      <c r="BH65">
        <f ca="1">IFERROR(PEARSON(Summary!$BN$3:$BN$8,Summary!BI$3:BI$8),0)</f>
        <v>0</v>
      </c>
      <c r="BI65">
        <f ca="1">IFERROR(PEARSON(Summary!$BN$3:$BN$8,Summary!BJ$3:BJ$8),0)</f>
        <v>-0.94280904158206325</v>
      </c>
      <c r="BJ65">
        <f ca="1">IFERROR(PEARSON(Summary!$BN$3:$BN$8,Summary!BK$3:BK$8),0)</f>
        <v>-0.88665144015545228</v>
      </c>
      <c r="BK65">
        <f ca="1">IFERROR(PEARSON(Summary!$BN$3:$BN$8,Summary!BL$3:BL$8),0)</f>
        <v>0.58554004376911994</v>
      </c>
      <c r="BL65">
        <f ca="1">IFERROR(PEARSON(Summary!$BN$3:$BN$8,Summary!BM$3:BM$8),0)</f>
        <v>0.36784360547355327</v>
      </c>
      <c r="BM65">
        <f ca="1">IFERROR(PEARSON(Summary!$BN$3:$BN$8,Summary!BN$3:BN$8),0)</f>
        <v>1</v>
      </c>
      <c r="BN65">
        <f ca="1">IFERROR(PEARSON(Summary!$BN$3:$BN$8,Summary!BO$3:BO$8),0)</f>
        <v>0.61498306260519164</v>
      </c>
      <c r="BO65">
        <f ca="1">IFERROR(PEARSON(Summary!$BN$3:$BN$8,Summary!BP$3:BP$8),0)</f>
        <v>-0.33149677206589756</v>
      </c>
      <c r="BP65">
        <f ca="1">IFERROR(PEARSON(Summary!$BN$3:$BN$8,Summary!BQ$3:BQ$8),0)</f>
        <v>0</v>
      </c>
      <c r="BQ65">
        <f ca="1">IFERROR(PEARSON(Summary!$BN$3:$BN$8,Summary!BR$3:BR$8),0)</f>
        <v>-8.8132981041509368E-3</v>
      </c>
      <c r="BR65">
        <f ca="1">IFERROR(PEARSON(Summary!$BN$3:$BN$8,Summary!BS$3:BS$8),0)</f>
        <v>0.70157194012860491</v>
      </c>
      <c r="BS65">
        <f ca="1">IFERROR(PEARSON(Summary!$BN$3:$BN$8,Summary!BT$3:BT$8),0)</f>
        <v>0.92354664997161129</v>
      </c>
      <c r="BT65">
        <f ca="1">IFERROR(PEARSON(Summary!$BN$3:$BN$8,Summary!BU$3:BU$8),0)</f>
        <v>-0.53175578838478843</v>
      </c>
      <c r="BU65">
        <f ca="1">IFERROR(PEARSON(Summary!$BN$3:$BN$8,Summary!BV$3:BV$8),0)</f>
        <v>-0.41359022026382691</v>
      </c>
      <c r="BV65">
        <f ca="1">IFERROR(PEARSON(Summary!$BN$3:$BN$8,Summary!BW$3:BW$8),0)</f>
        <v>0</v>
      </c>
      <c r="BW65">
        <f ca="1">IFERROR(PEARSON(Summary!$BN$3:$BN$8,Summary!BX$3:BX$8),0)</f>
        <v>-0.41359022026382697</v>
      </c>
      <c r="BX65">
        <f ca="1">IFERROR(PEARSON(Summary!$BN$3:$BN$8,Summary!BY$3:BY$8),0)</f>
        <v>0.63847664984734376</v>
      </c>
      <c r="BY65">
        <f ca="1">IFERROR(PEARSON(Summary!$BN$3:$BN$8,Summary!BZ$3:BZ$8),0)</f>
        <v>-0.93191684770271066</v>
      </c>
      <c r="BZ65">
        <f ca="1">IFERROR(PEARSON(Summary!$BN$3:$BN$8,Summary!CA$3:CA$8),0)</f>
        <v>-0.67450742779968009</v>
      </c>
      <c r="CA65">
        <f ca="1">IFERROR(PEARSON(Summary!$BN$3:$BN$8,Summary!CB$3:CB$8),0)</f>
        <v>-0.5888375300315466</v>
      </c>
    </row>
    <row r="66" spans="1:79">
      <c r="A66" s="42" t="s">
        <v>67</v>
      </c>
      <c r="B66">
        <f ca="1">IFERROR(PEARSON(Summary!$BO$3:$BO$8,Summary!C$3:C$8),0)</f>
        <v>0.25819181975609312</v>
      </c>
      <c r="C66">
        <f ca="1">IFERROR(PEARSON(Summary!$BO$3:$BO$8,Summary!D$3:D$8),0)</f>
        <v>0.25819181975609312</v>
      </c>
      <c r="D66">
        <f ca="1">IFERROR(PEARSON(Summary!$BO$3:$BO$8,Summary!E$3:E$8),0)</f>
        <v>0.22238642007120646</v>
      </c>
      <c r="E66">
        <f ca="1">IFERROR(PEARSON(Summary!$BO$3:$BO$8,Summary!F$3:F$8),0)</f>
        <v>-0.49468642885178871</v>
      </c>
      <c r="F66">
        <f ca="1">IFERROR(PEARSON(Summary!$BO$3:$BO$8,Summary!G$3:G$8),0)</f>
        <v>0.25012146088405612</v>
      </c>
      <c r="G66">
        <f ca="1">IFERROR(PEARSON(Summary!$BO$3:$BO$8,Summary!H$3:H$8),0)</f>
        <v>0.23719795295587204</v>
      </c>
      <c r="H66">
        <f ca="1">IFERROR(PEARSON(Summary!$BO$3:$BO$8,Summary!I$3:I$8),0)</f>
        <v>0.44406269355286176</v>
      </c>
      <c r="I66">
        <f ca="1">IFERROR(PEARSON(Summary!$BO$3:$BO$8,Summary!J$3:J$8),0)</f>
        <v>0.25009083701700291</v>
      </c>
      <c r="J66">
        <f ca="1">IFERROR(PEARSON(Summary!$BO$3:$BO$8,Summary!K$3:K$8),0)</f>
        <v>0.2556372729083603</v>
      </c>
      <c r="K66">
        <f ca="1">IFERROR(PEARSON(Summary!$BO$3:$BO$8,Summary!L$3:L$8),0)</f>
        <v>0.61915553068957963</v>
      </c>
      <c r="L66">
        <f ca="1">IFERROR(PEARSON(Summary!$BO$3:$BO$8,Summary!M$3:M$8),0)</f>
        <v>0.47854561554567837</v>
      </c>
      <c r="M66">
        <f ca="1">IFERROR(PEARSON(Summary!$BO$3:$BO$8,Summary!N$3:N$8),0)</f>
        <v>0.44406269355286149</v>
      </c>
      <c r="N66">
        <f ca="1">IFERROR(PEARSON(Summary!$BO$3:$BO$8,Summary!O$3:O$8),0)</f>
        <v>-0.46357341899140697</v>
      </c>
      <c r="O66">
        <f ca="1">IFERROR(PEARSON(Summary!$BO$3:$BO$8,Summary!P$3:P$8),0)</f>
        <v>-0.46357341899140686</v>
      </c>
      <c r="P66">
        <f ca="1">IFERROR(PEARSON(Summary!$BO$3:$BO$8,Summary!Q$3:Q$8),0)</f>
        <v>-0.43639207006748032</v>
      </c>
      <c r="Q66">
        <f ca="1">IFERROR(PEARSON(Summary!$BO$3:$BO$8,Summary!R$3:R$8),0)</f>
        <v>0.35717066016645971</v>
      </c>
      <c r="R66">
        <f ca="1">IFERROR(PEARSON(Summary!$BO$3:$BO$8,Summary!S$3:S$8),0)</f>
        <v>-0.25520633655482278</v>
      </c>
      <c r="S66">
        <f ca="1">IFERROR(PEARSON(Summary!$BO$3:$BO$8,Summary!T$3:T$8),0)</f>
        <v>0.28472332974870307</v>
      </c>
      <c r="T66">
        <f ca="1">IFERROR(PEARSON(Summary!$BO$3:$BO$8,Summary!U$3:U$8),0)</f>
        <v>-0.38255039211305969</v>
      </c>
      <c r="U66">
        <f ca="1">IFERROR(PEARSON(Summary!$BO$3:$BO$8,Summary!V$3:V$8),0)</f>
        <v>5.79466773739261E-2</v>
      </c>
      <c r="V66">
        <f ca="1">IFERROR(PEARSON(Summary!$BO$3:$BO$8,Summary!W$3:W$8),0)</f>
        <v>-0.58773135767383367</v>
      </c>
      <c r="W66">
        <f ca="1">IFERROR(PEARSON(Summary!$BO$3:$BO$8,Summary!X$3:X$8),0)</f>
        <v>-2.5870535612440602E-2</v>
      </c>
      <c r="X66">
        <f ca="1">IFERROR(PEARSON(Summary!$BO$3:$BO$8,Summary!Y$3:Y$8),0)</f>
        <v>0.83150397141769339</v>
      </c>
      <c r="Y66">
        <f ca="1">IFERROR(PEARSON(Summary!$BO$3:$BO$8,Summary!Z$3:Z$8),0)</f>
        <v>-0.18103460994351064</v>
      </c>
      <c r="Z66">
        <f ca="1">IFERROR(PEARSON(Summary!$BO$3:$BO$8,Summary!AA$3:AA$8),0)</f>
        <v>0</v>
      </c>
      <c r="AA66">
        <f ca="1">IFERROR(PEARSON(Summary!$BO$3:$BO$8,Summary!AB$3:AB$8),0)</f>
        <v>0.75065329659057511</v>
      </c>
      <c r="AB66">
        <f ca="1">IFERROR(PEARSON(Summary!$BO$3:$BO$8,Summary!AC$3:AC$8),0)</f>
        <v>0</v>
      </c>
      <c r="AC66">
        <f ca="1">IFERROR(PEARSON(Summary!$BO$3:$BO$8,Summary!AD$3:AD$8),0)</f>
        <v>-0.20954806437276816</v>
      </c>
      <c r="AD66">
        <f ca="1">IFERROR(PEARSON(Summary!$BO$3:$BO$8,Summary!AE$3:AE$8),0)</f>
        <v>-0.56679398640515921</v>
      </c>
      <c r="AE66">
        <f ca="1">IFERROR(PEARSON(Summary!$BO$3:$BO$8,Summary!AF$3:AF$8),0)</f>
        <v>0</v>
      </c>
      <c r="AF66">
        <f ca="1">IFERROR(PEARSON(Summary!$BO$3:$BO$8,Summary!AG$3:AG$8),0)</f>
        <v>-0.25372558538558126</v>
      </c>
      <c r="AG66">
        <f ca="1">IFERROR(PEARSON(Summary!$BO$3:$BO$8,Summary!AH$3:AH$8),0)</f>
        <v>5.7946677373926059E-2</v>
      </c>
      <c r="AH66">
        <f ca="1">IFERROR(PEARSON(Summary!$BO$3:$BO$8,Summary!AI$3:AI$8),0)</f>
        <v>0.33193677606337851</v>
      </c>
      <c r="AI66">
        <f ca="1">IFERROR(PEARSON(Summary!$BO$3:$BO$8,Summary!AJ$3:AJ$8),0)</f>
        <v>0.94849662794101386</v>
      </c>
      <c r="AJ66">
        <f ca="1">IFERROR(PEARSON(Summary!$BO$3:$BO$8,Summary!AK$3:AK$8),0)</f>
        <v>0</v>
      </c>
      <c r="AK66">
        <f ca="1">IFERROR(PEARSON(Summary!$BO$3:$BO$8,Summary!AL$3:AL$8),0)</f>
        <v>-5.794667737392608E-2</v>
      </c>
      <c r="AL66">
        <f ca="1">IFERROR(PEARSON(Summary!$BO$3:$BO$8,Summary!AM$3:AM$8),0)</f>
        <v>-0.45324787088768337</v>
      </c>
      <c r="AM66">
        <f ca="1">IFERROR(PEARSON(Summary!$BO$3:$BO$8,Summary!AN$3:AN$8),0)</f>
        <v>0.22937190164893237</v>
      </c>
      <c r="AN66">
        <f ca="1">IFERROR(PEARSON(Summary!$BO$3:$BO$8,Summary!AO$3:AO$8),0)</f>
        <v>0</v>
      </c>
      <c r="AO66">
        <f ca="1">IFERROR(PEARSON(Summary!$BO$3:$BO$8,Summary!AP$3:AP$8),0)</f>
        <v>-0.6487521644434876</v>
      </c>
      <c r="AP66">
        <f ca="1">IFERROR(PEARSON(Summary!$BO$3:$BO$8,Summary!AQ$3:AQ$8),0)</f>
        <v>0</v>
      </c>
      <c r="AQ66">
        <f ca="1">IFERROR(PEARSON(Summary!$BO$3:$BO$8,Summary!AR$3:AR$8),0)</f>
        <v>-0.64896888655452234</v>
      </c>
      <c r="AR66">
        <f ca="1">IFERROR(PEARSON(Summary!$BO$3:$BO$8,Summary!AS$3:AS$8),0)</f>
        <v>0.43447545243174296</v>
      </c>
      <c r="AS66">
        <f ca="1">IFERROR(PEARSON(Summary!$BO$3:$BO$8,Summary!AT$3:AT$8),0)</f>
        <v>0</v>
      </c>
      <c r="AT66">
        <f ca="1">IFERROR(PEARSON(Summary!$BO$3:$BO$8,Summary!AU$3:AU$8),0)</f>
        <v>0.39249825799860172</v>
      </c>
      <c r="AU66">
        <f ca="1">IFERROR(PEARSON(Summary!$BO$3:$BO$8,Summary!AV$3:AV$8),0)</f>
        <v>-0.60920857287075614</v>
      </c>
      <c r="AV66">
        <f ca="1">IFERROR(PEARSON(Summary!$BO$3:$BO$8,Summary!AW$3:AW$8),0)</f>
        <v>-0.71354455125742133</v>
      </c>
      <c r="AW66">
        <f ca="1">IFERROR(PEARSON(Summary!$BO$3:$BO$8,Summary!AX$3:AX$8),0)</f>
        <v>-0.77464890906303974</v>
      </c>
      <c r="AX66">
        <f ca="1">IFERROR(PEARSON(Summary!$BO$3:$BO$8,Summary!AY$3:AY$8),0)</f>
        <v>0.950380589409617</v>
      </c>
      <c r="AY66">
        <f ca="1">IFERROR(PEARSON(Summary!$BO$3:$BO$8,Summary!AZ$3:AZ$8),0)</f>
        <v>-0.3696577887772825</v>
      </c>
      <c r="AZ66">
        <f ca="1">IFERROR(PEARSON(Summary!$BO$3:$BO$8,Summary!BA$3:BA$8),0)</f>
        <v>0</v>
      </c>
      <c r="BA66">
        <f ca="1">IFERROR(PEARSON(Summary!$BO$3:$BO$8,Summary!BB$3:BB$8),0)</f>
        <v>0.1952290713736442</v>
      </c>
      <c r="BB66">
        <f ca="1">IFERROR(PEARSON(Summary!$BO$3:$BO$8,Summary!BC$3:BC$8),0)</f>
        <v>-0.71006849794463289</v>
      </c>
      <c r="BC66">
        <f ca="1">IFERROR(PEARSON(Summary!$BO$3:$BO$8,Summary!BD$3:BD$8),0)</f>
        <v>-0.73476124138851995</v>
      </c>
      <c r="BD66">
        <f ca="1">IFERROR(PEARSON(Summary!$BO$3:$BO$8,Summary!BE$3:BE$8),0)</f>
        <v>0.75111706667102673</v>
      </c>
      <c r="BE66">
        <f ca="1">IFERROR(PEARSON(Summary!$BO$3:$BO$8,Summary!BF$3:BF$8),0)</f>
        <v>0.77656573811275331</v>
      </c>
      <c r="BF66">
        <f ca="1">IFERROR(PEARSON(Summary!$BO$3:$BO$8,Summary!BG$3:BG$8),0)</f>
        <v>0.47307094802021282</v>
      </c>
      <c r="BG66">
        <f ca="1">IFERROR(PEARSON(Summary!$BO$3:$BO$8,Summary!BH$3:BH$8),0)</f>
        <v>0.60669229740850061</v>
      </c>
      <c r="BH66">
        <f ca="1">IFERROR(PEARSON(Summary!$BO$3:$BO$8,Summary!BI$3:BI$8),0)</f>
        <v>-0.61858957413174187</v>
      </c>
      <c r="BI66">
        <f ca="1">IFERROR(PEARSON(Summary!$BO$3:$BO$8,Summary!BJ$3:BJ$8),0)</f>
        <v>-0.69709667557692578</v>
      </c>
      <c r="BJ66">
        <f ca="1">IFERROR(PEARSON(Summary!$BO$3:$BO$8,Summary!BK$3:BK$8),0)</f>
        <v>-0.67328621600567151</v>
      </c>
      <c r="BK66">
        <f ca="1">IFERROR(PEARSON(Summary!$BO$3:$BO$8,Summary!BL$3:BL$8),0)</f>
        <v>0.92714683798281516</v>
      </c>
      <c r="BL66">
        <f ca="1">IFERROR(PEARSON(Summary!$BO$3:$BO$8,Summary!BM$3:BM$8),0)</f>
        <v>0.84388378869622316</v>
      </c>
      <c r="BM66">
        <f ca="1">IFERROR(PEARSON(Summary!$BO$3:$BO$8,Summary!BN$3:BN$8),0)</f>
        <v>0.61498306260519164</v>
      </c>
      <c r="BN66">
        <f ca="1">IFERROR(PEARSON(Summary!$BO$3:$BO$8,Summary!BO$3:BO$8),0)</f>
        <v>1</v>
      </c>
      <c r="BO66">
        <f ca="1">IFERROR(PEARSON(Summary!$BO$3:$BO$8,Summary!BP$3:BP$8),0)</f>
        <v>0.48470637461662752</v>
      </c>
      <c r="BP66">
        <f ca="1">IFERROR(PEARSON(Summary!$BO$3:$BO$8,Summary!BQ$3:BQ$8),0)</f>
        <v>-0.71006849794463289</v>
      </c>
      <c r="BQ66">
        <f ca="1">IFERROR(PEARSON(Summary!$BO$3:$BO$8,Summary!BR$3:BR$8),0)</f>
        <v>-0.69986866668844505</v>
      </c>
      <c r="BR66">
        <f ca="1">IFERROR(PEARSON(Summary!$BO$3:$BO$8,Summary!BS$3:BS$8),0)</f>
        <v>0.23275169293149597</v>
      </c>
      <c r="BS66">
        <f ca="1">IFERROR(PEARSON(Summary!$BO$3:$BO$8,Summary!BT$3:BT$8),0)</f>
        <v>0.26563129571100619</v>
      </c>
      <c r="BT66">
        <f ca="1">IFERROR(PEARSON(Summary!$BO$3:$BO$8,Summary!BU$3:BU$8),0)</f>
        <v>0.22238642007120646</v>
      </c>
      <c r="BU66">
        <f ca="1">IFERROR(PEARSON(Summary!$BO$3:$BO$8,Summary!BV$3:BV$8),0)</f>
        <v>-0.49468642885178915</v>
      </c>
      <c r="BV66">
        <f ca="1">IFERROR(PEARSON(Summary!$BO$3:$BO$8,Summary!BW$3:BW$8),0)</f>
        <v>0</v>
      </c>
      <c r="BW66">
        <f ca="1">IFERROR(PEARSON(Summary!$BO$3:$BO$8,Summary!BX$3:BX$8),0)</f>
        <v>-0.49468642885178871</v>
      </c>
      <c r="BX66">
        <f ca="1">IFERROR(PEARSON(Summary!$BO$3:$BO$8,Summary!BY$3:BY$8),0)</f>
        <v>-1.7465667363362133E-2</v>
      </c>
      <c r="BY66">
        <f ca="1">IFERROR(PEARSON(Summary!$BO$3:$BO$8,Summary!BZ$3:BZ$8),0)</f>
        <v>-0.79320940207053103</v>
      </c>
      <c r="BZ66">
        <f ca="1">IFERROR(PEARSON(Summary!$BO$3:$BO$8,Summary!CA$3:CA$8),0)</f>
        <v>0.16299937347116691</v>
      </c>
      <c r="CA66">
        <f ca="1">IFERROR(PEARSON(Summary!$BO$3:$BO$8,Summary!CB$3:CB$8),0)</f>
        <v>-0.67013211770236281</v>
      </c>
    </row>
    <row r="67" spans="1:79">
      <c r="A67" s="42" t="s">
        <v>68</v>
      </c>
      <c r="B67">
        <f ca="1">IFERROR(PEARSON(Summary!$BP$3:$BP$8,Summary!C$3:C$8),0)</f>
        <v>0.62058274705272687</v>
      </c>
      <c r="C67">
        <f ca="1">IFERROR(PEARSON(Summary!$BP$3:$BP$8,Summary!D$3:D$8),0)</f>
        <v>0.62058274705272687</v>
      </c>
      <c r="D67">
        <f ca="1">IFERROR(PEARSON(Summary!$BP$3:$BP$8,Summary!E$3:E$8),0)</f>
        <v>0.63045410454702389</v>
      </c>
      <c r="E67">
        <f ca="1">IFERROR(PEARSON(Summary!$BP$3:$BP$8,Summary!F$3:F$8),0)</f>
        <v>0.1737301299703615</v>
      </c>
      <c r="F67">
        <f ca="1">IFERROR(PEARSON(Summary!$BP$3:$BP$8,Summary!G$3:G$8),0)</f>
        <v>0.62019612783664224</v>
      </c>
      <c r="G67">
        <f ca="1">IFERROR(PEARSON(Summary!$BP$3:$BP$8,Summary!H$3:H$8),0)</f>
        <v>0.62307648075458377</v>
      </c>
      <c r="H67">
        <f ca="1">IFERROR(PEARSON(Summary!$BP$3:$BP$8,Summary!I$3:I$8),0)</f>
        <v>-0.51044383451888442</v>
      </c>
      <c r="I67">
        <f ca="1">IFERROR(PEARSON(Summary!$BP$3:$BP$8,Summary!J$3:J$8),0)</f>
        <v>0.62047073744080738</v>
      </c>
      <c r="J67">
        <f ca="1">IFERROR(PEARSON(Summary!$BP$3:$BP$8,Summary!K$3:K$8),0)</f>
        <v>0.60440564487529946</v>
      </c>
      <c r="K67">
        <f ca="1">IFERROR(PEARSON(Summary!$BP$3:$BP$8,Summary!L$3:L$8),0)</f>
        <v>-0.3399482718503084</v>
      </c>
      <c r="L67">
        <f ca="1">IFERROR(PEARSON(Summary!$BP$3:$BP$8,Summary!M$3:M$8),0)</f>
        <v>-0.20015916253557467</v>
      </c>
      <c r="M67">
        <f ca="1">IFERROR(PEARSON(Summary!$BP$3:$BP$8,Summary!N$3:N$8),0)</f>
        <v>-0.51044383451888453</v>
      </c>
      <c r="N67">
        <f ca="1">IFERROR(PEARSON(Summary!$BP$3:$BP$8,Summary!O$3:O$8),0)</f>
        <v>-0.30571479921904066</v>
      </c>
      <c r="O67">
        <f ca="1">IFERROR(PEARSON(Summary!$BP$3:$BP$8,Summary!P$3:P$8),0)</f>
        <v>-0.30571479921904066</v>
      </c>
      <c r="P67">
        <f ca="1">IFERROR(PEARSON(Summary!$BP$3:$BP$8,Summary!Q$3:Q$8),0)</f>
        <v>-0.36556533613179842</v>
      </c>
      <c r="Q67">
        <f ca="1">IFERROR(PEARSON(Summary!$BP$3:$BP$8,Summary!R$3:R$8),0)</f>
        <v>0.64932334770877098</v>
      </c>
      <c r="R67">
        <f ca="1">IFERROR(PEARSON(Summary!$BP$3:$BP$8,Summary!S$3:S$8),0)</f>
        <v>0.42347878735281269</v>
      </c>
      <c r="S67">
        <f ca="1">IFERROR(PEARSON(Summary!$BP$3:$BP$8,Summary!T$3:T$8),0)</f>
        <v>0.68349857758837695</v>
      </c>
      <c r="T67">
        <f ca="1">IFERROR(PEARSON(Summary!$BP$3:$BP$8,Summary!U$3:U$8),0)</f>
        <v>-0.62599027860260659</v>
      </c>
      <c r="U67">
        <f ca="1">IFERROR(PEARSON(Summary!$BP$3:$BP$8,Summary!V$3:V$8),0)</f>
        <v>-0.54349297638940541</v>
      </c>
      <c r="V67">
        <f ca="1">IFERROR(PEARSON(Summary!$BP$3:$BP$8,Summary!W$3:W$8),0)</f>
        <v>-0.54612740156614947</v>
      </c>
      <c r="W67">
        <f ca="1">IFERROR(PEARSON(Summary!$BP$3:$BP$8,Summary!X$3:X$8),0)</f>
        <v>-0.43609340339202157</v>
      </c>
      <c r="X67">
        <f ca="1">IFERROR(PEARSON(Summary!$BP$3:$BP$8,Summary!Y$3:Y$8),0)</f>
        <v>0.64340359241969236</v>
      </c>
      <c r="Y67">
        <f ca="1">IFERROR(PEARSON(Summary!$BP$3:$BP$8,Summary!Z$3:Z$8),0)</f>
        <v>-0.68228245001928267</v>
      </c>
      <c r="Z67">
        <f ca="1">IFERROR(PEARSON(Summary!$BP$3:$BP$8,Summary!AA$3:AA$8),0)</f>
        <v>0</v>
      </c>
      <c r="AA67">
        <f ca="1">IFERROR(PEARSON(Summary!$BP$3:$BP$8,Summary!AB$3:AB$8),0)</f>
        <v>-6.3080721502714557E-2</v>
      </c>
      <c r="AB67">
        <f ca="1">IFERROR(PEARSON(Summary!$BP$3:$BP$8,Summary!AC$3:AC$8),0)</f>
        <v>0</v>
      </c>
      <c r="AC67">
        <f ca="1">IFERROR(PEARSON(Summary!$BP$3:$BP$8,Summary!AD$3:AD$8),0)</f>
        <v>-0.68704976156094844</v>
      </c>
      <c r="AD67">
        <f ca="1">IFERROR(PEARSON(Summary!$BP$3:$BP$8,Summary!AE$3:AE$8),0)</f>
        <v>-0.65926955257566155</v>
      </c>
      <c r="AE67">
        <f ca="1">IFERROR(PEARSON(Summary!$BP$3:$BP$8,Summary!AF$3:AF$8),0)</f>
        <v>0</v>
      </c>
      <c r="AF67">
        <f ca="1">IFERROR(PEARSON(Summary!$BP$3:$BP$8,Summary!AG$3:AG$8),0)</f>
        <v>-0.10145107689091924</v>
      </c>
      <c r="AG67">
        <f ca="1">IFERROR(PEARSON(Summary!$BP$3:$BP$8,Summary!AH$3:AH$8),0)</f>
        <v>-0.54349297638940541</v>
      </c>
      <c r="AH67">
        <f ca="1">IFERROR(PEARSON(Summary!$BP$3:$BP$8,Summary!AI$3:AI$8),0)</f>
        <v>0.66575086238046832</v>
      </c>
      <c r="AI67">
        <f ca="1">IFERROR(PEARSON(Summary!$BP$3:$BP$8,Summary!AJ$3:AJ$8),0)</f>
        <v>0.38901916828702737</v>
      </c>
      <c r="AJ67">
        <f ca="1">IFERROR(PEARSON(Summary!$BP$3:$BP$8,Summary!AK$3:AK$8),0)</f>
        <v>0</v>
      </c>
      <c r="AK67">
        <f ca="1">IFERROR(PEARSON(Summary!$BP$3:$BP$8,Summary!AL$3:AL$8),0)</f>
        <v>0.54349297638940564</v>
      </c>
      <c r="AL67">
        <f ca="1">IFERROR(PEARSON(Summary!$BP$3:$BP$8,Summary!AM$3:AM$8),0)</f>
        <v>-0.46002708219224259</v>
      </c>
      <c r="AM67">
        <f ca="1">IFERROR(PEARSON(Summary!$BP$3:$BP$8,Summary!AN$3:AN$8),0)</f>
        <v>0.68853539547539766</v>
      </c>
      <c r="AN67">
        <f ca="1">IFERROR(PEARSON(Summary!$BP$3:$BP$8,Summary!AO$3:AO$8),0)</f>
        <v>0</v>
      </c>
      <c r="AO67">
        <f ca="1">IFERROR(PEARSON(Summary!$BP$3:$BP$8,Summary!AP$3:AP$8),0)</f>
        <v>-0.29915336122613329</v>
      </c>
      <c r="AP67">
        <f ca="1">IFERROR(PEARSON(Summary!$BP$3:$BP$8,Summary!AQ$3:AQ$8),0)</f>
        <v>0</v>
      </c>
      <c r="AQ67">
        <f ca="1">IFERROR(PEARSON(Summary!$BP$3:$BP$8,Summary!AR$3:AR$8),0)</f>
        <v>3.0862769145319238E-2</v>
      </c>
      <c r="AR67">
        <f ca="1">IFERROR(PEARSON(Summary!$BP$3:$BP$8,Summary!AS$3:AS$8),0)</f>
        <v>0.65611311402313999</v>
      </c>
      <c r="AS67">
        <f ca="1">IFERROR(PEARSON(Summary!$BP$3:$BP$8,Summary!AT$3:AT$8),0)</f>
        <v>0</v>
      </c>
      <c r="AT67">
        <f ca="1">IFERROR(PEARSON(Summary!$BP$3:$BP$8,Summary!AU$3:AU$8),0)</f>
        <v>0.61440016090722926</v>
      </c>
      <c r="AU67">
        <f ca="1">IFERROR(PEARSON(Summary!$BP$3:$BP$8,Summary!AV$3:AV$8),0)</f>
        <v>0.13493079373136352</v>
      </c>
      <c r="AV67">
        <f ca="1">IFERROR(PEARSON(Summary!$BP$3:$BP$8,Summary!AW$3:AW$8),0)</f>
        <v>8.471576041154745E-2</v>
      </c>
      <c r="AW67">
        <f ca="1">IFERROR(PEARSON(Summary!$BP$3:$BP$8,Summary!AX$3:AX$8),0)</f>
        <v>7.7119241284475835E-3</v>
      </c>
      <c r="AX67">
        <f ca="1">IFERROR(PEARSON(Summary!$BP$3:$BP$8,Summary!AY$3:AY$8),0)</f>
        <v>0.34934149099915429</v>
      </c>
      <c r="AY67">
        <f ca="1">IFERROR(PEARSON(Summary!$BP$3:$BP$8,Summary!AZ$3:AZ$8),0)</f>
        <v>0.50473735166027511</v>
      </c>
      <c r="AZ67">
        <f ca="1">IFERROR(PEARSON(Summary!$BP$3:$BP$8,Summary!BA$3:BA$8),0)</f>
        <v>0</v>
      </c>
      <c r="BA67">
        <f ca="1">IFERROR(PEARSON(Summary!$BP$3:$BP$8,Summary!BB$3:BB$8),0)</f>
        <v>-0.44546920648880678</v>
      </c>
      <c r="BB67">
        <f ca="1">IFERROR(PEARSON(Summary!$BP$3:$BP$8,Summary!BC$3:BC$8),0)</f>
        <v>-0.93990077217675572</v>
      </c>
      <c r="BC67">
        <f ca="1">IFERROR(PEARSON(Summary!$BP$3:$BP$8,Summary!BD$3:BD$8),0)</f>
        <v>-0.91710414552343178</v>
      </c>
      <c r="BD67">
        <f ca="1">IFERROR(PEARSON(Summary!$BP$3:$BP$8,Summary!BE$3:BE$8),0)</f>
        <v>0.52072531790185705</v>
      </c>
      <c r="BE67">
        <f ca="1">IFERROR(PEARSON(Summary!$BP$3:$BP$8,Summary!BF$3:BF$8),0)</f>
        <v>0.55606282565585152</v>
      </c>
      <c r="BF67">
        <f ca="1">IFERROR(PEARSON(Summary!$BP$3:$BP$8,Summary!BG$3:BG$8),0)</f>
        <v>-0.30280755807479076</v>
      </c>
      <c r="BG67">
        <f ca="1">IFERROR(PEARSON(Summary!$BP$3:$BP$8,Summary!BH$3:BH$8),0)</f>
        <v>-0.33676653048000915</v>
      </c>
      <c r="BH67">
        <f ca="1">IFERROR(PEARSON(Summary!$BP$3:$BP$8,Summary!BI$3:BI$8),0)</f>
        <v>-0.95818697065988001</v>
      </c>
      <c r="BI67">
        <f ca="1">IFERROR(PEARSON(Summary!$BP$3:$BP$8,Summary!BJ$3:BJ$8),0)</f>
        <v>0.27216552697590862</v>
      </c>
      <c r="BJ67">
        <f ca="1">IFERROR(PEARSON(Summary!$BP$3:$BP$8,Summary!BK$3:BK$8),0)</f>
        <v>-2.0072728122088844E-3</v>
      </c>
      <c r="BK67">
        <f ca="1">IFERROR(PEARSON(Summary!$BP$3:$BP$8,Summary!BL$3:BL$8),0)</f>
        <v>0.4415880433163924</v>
      </c>
      <c r="BL67">
        <f ca="1">IFERROR(PEARSON(Summary!$BP$3:$BP$8,Summary!BM$3:BM$8),0)</f>
        <v>0.74105636364317184</v>
      </c>
      <c r="BM67">
        <f ca="1">IFERROR(PEARSON(Summary!$BP$3:$BP$8,Summary!BN$3:BN$8),0)</f>
        <v>-0.33149677206589756</v>
      </c>
      <c r="BN67">
        <f ca="1">IFERROR(PEARSON(Summary!$BP$3:$BP$8,Summary!BO$3:BO$8),0)</f>
        <v>0.48470637461662752</v>
      </c>
      <c r="BO67">
        <f ca="1">IFERROR(PEARSON(Summary!$BP$3:$BP$8,Summary!BP$3:BP$8),0)</f>
        <v>0.99999999999999989</v>
      </c>
      <c r="BP67">
        <f ca="1">IFERROR(PEARSON(Summary!$BP$3:$BP$8,Summary!BQ$3:BQ$8),0)</f>
        <v>-0.93990077217675572</v>
      </c>
      <c r="BQ67">
        <f ca="1">IFERROR(PEARSON(Summary!$BP$3:$BP$8,Summary!BR$3:BR$8),0)</f>
        <v>-0.93120897349868281</v>
      </c>
      <c r="BR67">
        <f ca="1">IFERROR(PEARSON(Summary!$BP$3:$BP$8,Summary!BS$3:BS$8),0)</f>
        <v>-0.45567595590001786</v>
      </c>
      <c r="BS67">
        <f ca="1">IFERROR(PEARSON(Summary!$BP$3:$BP$8,Summary!BT$3:BT$8),0)</f>
        <v>-0.64271936460033141</v>
      </c>
      <c r="BT67">
        <f ca="1">IFERROR(PEARSON(Summary!$BP$3:$BP$8,Summary!BU$3:BU$8),0)</f>
        <v>0.63045410454702389</v>
      </c>
      <c r="BU67">
        <f ca="1">IFERROR(PEARSON(Summary!$BP$3:$BP$8,Summary!BV$3:BV$8),0)</f>
        <v>0.17373012997036111</v>
      </c>
      <c r="BV67">
        <f ca="1">IFERROR(PEARSON(Summary!$BP$3:$BP$8,Summary!BW$3:BW$8),0)</f>
        <v>0</v>
      </c>
      <c r="BW67">
        <f ca="1">IFERROR(PEARSON(Summary!$BP$3:$BP$8,Summary!BX$3:BX$8),0)</f>
        <v>0.1737301299703615</v>
      </c>
      <c r="BX67">
        <f ca="1">IFERROR(PEARSON(Summary!$BP$3:$BP$8,Summary!BY$3:BY$8),0)</f>
        <v>-0.46815044303888942</v>
      </c>
      <c r="BY67">
        <f ca="1">IFERROR(PEARSON(Summary!$BP$3:$BP$8,Summary!BZ$3:BZ$8),0)</f>
        <v>-3.7709856293929203E-3</v>
      </c>
      <c r="BZ67">
        <f ca="1">IFERROR(PEARSON(Summary!$BP$3:$BP$8,Summary!CA$3:CA$8),0)</f>
        <v>0.83153491795237122</v>
      </c>
      <c r="CA67">
        <f ca="1">IFERROR(PEARSON(Summary!$BP$3:$BP$8,Summary!CB$3:CB$8),0)</f>
        <v>-0.39600893121432967</v>
      </c>
    </row>
    <row r="68" spans="1:79">
      <c r="A68" s="42" t="s">
        <v>69</v>
      </c>
      <c r="B68">
        <f ca="1">IFERROR(PEARSON(Summary!$BQ$3:$BQ$8,Summary!C$3:C$8),0)</f>
        <v>-0.43125358551541659</v>
      </c>
      <c r="C68">
        <f ca="1">IFERROR(PEARSON(Summary!$BQ$3:$BQ$8,Summary!D$3:D$8),0)</f>
        <v>-0.43125358551541659</v>
      </c>
      <c r="D68">
        <f ca="1">IFERROR(PEARSON(Summary!$BQ$3:$BQ$8,Summary!E$3:E$8),0)</f>
        <v>-0.4278410045852819</v>
      </c>
      <c r="E68">
        <f ca="1">IFERROR(PEARSON(Summary!$BQ$3:$BQ$8,Summary!F$3:F$8),0)</f>
        <v>-9.8646618157349014E-2</v>
      </c>
      <c r="F68">
        <f ca="1">IFERROR(PEARSON(Summary!$BQ$3:$BQ$8,Summary!G$3:G$8),0)</f>
        <v>-0.42798106547322545</v>
      </c>
      <c r="G68">
        <f ca="1">IFERROR(PEARSON(Summary!$BQ$3:$BQ$8,Summary!H$3:H$8),0)</f>
        <v>-0.42606988052930328</v>
      </c>
      <c r="H68">
        <f ca="1">IFERROR(PEARSON(Summary!$BQ$3:$BQ$8,Summary!I$3:I$8),0)</f>
        <v>0.19509255059606478</v>
      </c>
      <c r="I68">
        <f ca="1">IFERROR(PEARSON(Summary!$BQ$3:$BQ$8,Summary!J$3:J$8),0)</f>
        <v>-0.42821805501625726</v>
      </c>
      <c r="J68">
        <f ca="1">IFERROR(PEARSON(Summary!$BQ$3:$BQ$8,Summary!K$3:K$8),0)</f>
        <v>-0.41589606382552724</v>
      </c>
      <c r="K68">
        <f ca="1">IFERROR(PEARSON(Summary!$BQ$3:$BQ$8,Summary!L$3:L$8),0)</f>
        <v>1.0516661695401193E-2</v>
      </c>
      <c r="L68">
        <f ca="1">IFERROR(PEARSON(Summary!$BQ$3:$BQ$8,Summary!M$3:M$8),0)</f>
        <v>0.12316728241397024</v>
      </c>
      <c r="M68">
        <f ca="1">IFERROR(PEARSON(Summary!$BQ$3:$BQ$8,Summary!N$3:N$8),0)</f>
        <v>0.1950925505960649</v>
      </c>
      <c r="N68">
        <f ca="1">IFERROR(PEARSON(Summary!$BQ$3:$BQ$8,Summary!O$3:O$8),0)</f>
        <v>0.316227766016838</v>
      </c>
      <c r="O68">
        <f ca="1">IFERROR(PEARSON(Summary!$BQ$3:$BQ$8,Summary!P$3:P$8),0)</f>
        <v>0.31622776601683794</v>
      </c>
      <c r="P68">
        <f ca="1">IFERROR(PEARSON(Summary!$BQ$3:$BQ$8,Summary!Q$3:Q$8),0)</f>
        <v>0.58437422712614706</v>
      </c>
      <c r="Q68">
        <f ca="1">IFERROR(PEARSON(Summary!$BQ$3:$BQ$8,Summary!R$3:R$8),0)</f>
        <v>-0.49670039869836474</v>
      </c>
      <c r="R68">
        <f ca="1">IFERROR(PEARSON(Summary!$BQ$3:$BQ$8,Summary!S$3:S$8),0)</f>
        <v>-0.12557285516955227</v>
      </c>
      <c r="S68">
        <f ca="1">IFERROR(PEARSON(Summary!$BQ$3:$BQ$8,Summary!T$3:T$8),0)</f>
        <v>-0.49740010339900786</v>
      </c>
      <c r="T68">
        <f ca="1">IFERROR(PEARSON(Summary!$BQ$3:$BQ$8,Summary!U$3:U$8),0)</f>
        <v>0.48950731837418521</v>
      </c>
      <c r="U68">
        <f ca="1">IFERROR(PEARSON(Summary!$BQ$3:$BQ$8,Summary!V$3:V$8),0)</f>
        <v>0.31622776601683789</v>
      </c>
      <c r="V68">
        <f ca="1">IFERROR(PEARSON(Summary!$BQ$3:$BQ$8,Summary!W$3:W$8),0)</f>
        <v>0.75480590904900735</v>
      </c>
      <c r="W68">
        <f ca="1">IFERROR(PEARSON(Summary!$BQ$3:$BQ$8,Summary!X$3:X$8),0)</f>
        <v>0.19988541604411941</v>
      </c>
      <c r="X68">
        <f ca="1">IFERROR(PEARSON(Summary!$BQ$3:$BQ$8,Summary!Y$3:Y$8),0)</f>
        <v>-0.83762325324298492</v>
      </c>
      <c r="Y68">
        <f ca="1">IFERROR(PEARSON(Summary!$BQ$3:$BQ$8,Summary!Z$3:Z$8),0)</f>
        <v>0.46774419928426059</v>
      </c>
      <c r="Z68">
        <f ca="1">IFERROR(PEARSON(Summary!$BQ$3:$BQ$8,Summary!AA$3:AA$8),0)</f>
        <v>0</v>
      </c>
      <c r="AA68">
        <f ca="1">IFERROR(PEARSON(Summary!$BQ$3:$BQ$8,Summary!AB$3:AB$8),0)</f>
        <v>-0.26913998133693812</v>
      </c>
      <c r="AB68">
        <f ca="1">IFERROR(PEARSON(Summary!$BQ$3:$BQ$8,Summary!AC$3:AC$8),0)</f>
        <v>0</v>
      </c>
      <c r="AC68">
        <f ca="1">IFERROR(PEARSON(Summary!$BQ$3:$BQ$8,Summary!AD$3:AD$8),0)</f>
        <v>0.47861033541931497</v>
      </c>
      <c r="AD68">
        <f ca="1">IFERROR(PEARSON(Summary!$BQ$3:$BQ$8,Summary!AE$3:AE$8),0)</f>
        <v>0.80433084330350746</v>
      </c>
      <c r="AE68">
        <f ca="1">IFERROR(PEARSON(Summary!$BQ$3:$BQ$8,Summary!AF$3:AF$8),0)</f>
        <v>0</v>
      </c>
      <c r="AF68">
        <f ca="1">IFERROR(PEARSON(Summary!$BQ$3:$BQ$8,Summary!AG$3:AG$8),0)</f>
        <v>0.33166156446578343</v>
      </c>
      <c r="AG68">
        <f ca="1">IFERROR(PEARSON(Summary!$BQ$3:$BQ$8,Summary!AH$3:AH$8),0)</f>
        <v>0.31622776601683783</v>
      </c>
      <c r="AH68">
        <f ca="1">IFERROR(PEARSON(Summary!$BQ$3:$BQ$8,Summary!AI$3:AI$8),0)</f>
        <v>-0.49971089907961735</v>
      </c>
      <c r="AI68">
        <f ca="1">IFERROR(PEARSON(Summary!$BQ$3:$BQ$8,Summary!AJ$3:AJ$8),0)</f>
        <v>-0.60793763921841382</v>
      </c>
      <c r="AJ68">
        <f ca="1">IFERROR(PEARSON(Summary!$BQ$3:$BQ$8,Summary!AK$3:AK$8),0)</f>
        <v>0</v>
      </c>
      <c r="AK68">
        <f ca="1">IFERROR(PEARSON(Summary!$BQ$3:$BQ$8,Summary!AL$3:AL$8),0)</f>
        <v>-0.31622776601683783</v>
      </c>
      <c r="AL68">
        <f ca="1">IFERROR(PEARSON(Summary!$BQ$3:$BQ$8,Summary!AM$3:AM$8),0)</f>
        <v>0.65427156590002389</v>
      </c>
      <c r="AM68">
        <f ca="1">IFERROR(PEARSON(Summary!$BQ$3:$BQ$8,Summary!AN$3:AN$8),0)</f>
        <v>-0.48504650898705454</v>
      </c>
      <c r="AN68">
        <f ca="1">IFERROR(PEARSON(Summary!$BQ$3:$BQ$8,Summary!AO$3:AO$8),0)</f>
        <v>0</v>
      </c>
      <c r="AO68">
        <f ca="1">IFERROR(PEARSON(Summary!$BQ$3:$BQ$8,Summary!AP$3:AP$8),0)</f>
        <v>0.56579079515063058</v>
      </c>
      <c r="AP68">
        <f ca="1">IFERROR(PEARSON(Summary!$BQ$3:$BQ$8,Summary!AQ$3:AQ$8),0)</f>
        <v>0</v>
      </c>
      <c r="AQ68">
        <f ca="1">IFERROR(PEARSON(Summary!$BQ$3:$BQ$8,Summary!AR$3:AR$8),0)</f>
        <v>0.29591904224684623</v>
      </c>
      <c r="AR68">
        <f ca="1">IFERROR(PEARSON(Summary!$BQ$3:$BQ$8,Summary!AS$3:AS$8),0)</f>
        <v>-0.76415201378200737</v>
      </c>
      <c r="AS68">
        <f ca="1">IFERROR(PEARSON(Summary!$BQ$3:$BQ$8,Summary!AT$3:AT$8),0)</f>
        <v>0</v>
      </c>
      <c r="AT68">
        <f ca="1">IFERROR(PEARSON(Summary!$BQ$3:$BQ$8,Summary!AU$3:AU$8),0)</f>
        <v>-0.48519294417019526</v>
      </c>
      <c r="AU68">
        <f ca="1">IFERROR(PEARSON(Summary!$BQ$3:$BQ$8,Summary!AV$3:AV$8),0)</f>
        <v>0.18198010534767439</v>
      </c>
      <c r="AV68">
        <f ca="1">IFERROR(PEARSON(Summary!$BQ$3:$BQ$8,Summary!AW$3:AW$8),0)</f>
        <v>0.24506105893076502</v>
      </c>
      <c r="AW68">
        <f ca="1">IFERROR(PEARSON(Summary!$BQ$3:$BQ$8,Summary!AX$3:AX$8),0)</f>
        <v>0.31364799593318882</v>
      </c>
      <c r="AX68">
        <f ca="1">IFERROR(PEARSON(Summary!$BQ$3:$BQ$8,Summary!AY$3:AY$8),0)</f>
        <v>-0.58518722720330085</v>
      </c>
      <c r="AY68">
        <f ca="1">IFERROR(PEARSON(Summary!$BQ$3:$BQ$8,Summary!AZ$3:AZ$8),0)</f>
        <v>-0.18639360777011205</v>
      </c>
      <c r="AZ68">
        <f ca="1">IFERROR(PEARSON(Summary!$BQ$3:$BQ$8,Summary!BA$3:BA$8),0)</f>
        <v>0</v>
      </c>
      <c r="BA68">
        <f ca="1">IFERROR(PEARSON(Summary!$BQ$3:$BQ$8,Summary!BB$3:BB$8),0)</f>
        <v>0.15220840973829669</v>
      </c>
      <c r="BB68">
        <f ca="1">IFERROR(PEARSON(Summary!$BQ$3:$BQ$8,Summary!BC$3:BC$8),0)</f>
        <v>1.0000000000000002</v>
      </c>
      <c r="BC68">
        <f ca="1">IFERROR(PEARSON(Summary!$BQ$3:$BQ$8,Summary!BD$3:BD$8),0)</f>
        <v>0.98198050606196563</v>
      </c>
      <c r="BD68">
        <f ca="1">IFERROR(PEARSON(Summary!$BQ$3:$BQ$8,Summary!BE$3:BE$8),0)</f>
        <v>-0.75803629371943759</v>
      </c>
      <c r="BE68">
        <f ca="1">IFERROR(PEARSON(Summary!$BQ$3:$BQ$8,Summary!BF$3:BF$8),0)</f>
        <v>-0.79125162665908466</v>
      </c>
      <c r="BF68">
        <f ca="1">IFERROR(PEARSON(Summary!$BQ$3:$BQ$8,Summary!BG$3:BG$8),0)</f>
        <v>-3.167284606317386E-2</v>
      </c>
      <c r="BG68">
        <f ca="1">IFERROR(PEARSON(Summary!$BQ$3:$BQ$8,Summary!BH$3:BH$8),0)</f>
        <v>3.575419508402798E-3</v>
      </c>
      <c r="BH68">
        <f ca="1">IFERROR(PEARSON(Summary!$BQ$3:$BQ$8,Summary!BI$3:BI$8),0)</f>
        <v>0.8660254037844386</v>
      </c>
      <c r="BI68">
        <f ca="1">IFERROR(PEARSON(Summary!$BQ$3:$BQ$8,Summary!BJ$3:BJ$8),0)</f>
        <v>0</v>
      </c>
      <c r="BJ68">
        <f ca="1">IFERROR(PEARSON(Summary!$BQ$3:$BQ$8,Summary!BK$3:BK$8),0)</f>
        <v>0.33402463598088833</v>
      </c>
      <c r="BK68">
        <f ca="1">IFERROR(PEARSON(Summary!$BQ$3:$BQ$8,Summary!BL$3:BL$8),0)</f>
        <v>-0.63245553203367588</v>
      </c>
      <c r="BL68">
        <f ca="1">IFERROR(PEARSON(Summary!$BQ$3:$BQ$8,Summary!BM$3:BM$8),0)</f>
        <v>-0.92105189588423164</v>
      </c>
      <c r="BM68">
        <f ca="1">IFERROR(PEARSON(Summary!$BQ$3:$BQ$8,Summary!BN$3:BN$8),0)</f>
        <v>0</v>
      </c>
      <c r="BN68">
        <f ca="1">IFERROR(PEARSON(Summary!$BQ$3:$BQ$8,Summary!BO$3:BO$8),0)</f>
        <v>-0.71006849794463289</v>
      </c>
      <c r="BO68">
        <f ca="1">IFERROR(PEARSON(Summary!$BQ$3:$BQ$8,Summary!BP$3:BP$8),0)</f>
        <v>-0.93990077217675572</v>
      </c>
      <c r="BP68">
        <f ca="1">IFERROR(PEARSON(Summary!$BQ$3:$BQ$8,Summary!BQ$3:BQ$8),0)</f>
        <v>1.0000000000000002</v>
      </c>
      <c r="BQ68">
        <f ca="1">IFERROR(PEARSON(Summary!$BQ$3:$BQ$8,Summary!BR$3:BR$8),0)</f>
        <v>0.98500655788640745</v>
      </c>
      <c r="BR68">
        <f ca="1">IFERROR(PEARSON(Summary!$BQ$3:$BQ$8,Summary!BS$3:BS$8),0)</f>
        <v>0.18703258819794838</v>
      </c>
      <c r="BS68">
        <f ca="1">IFERROR(PEARSON(Summary!$BQ$3:$BQ$8,Summary!BT$3:BT$8),0)</f>
        <v>0.34699759417189419</v>
      </c>
      <c r="BT68">
        <f ca="1">IFERROR(PEARSON(Summary!$BQ$3:$BQ$8,Summary!BU$3:BU$8),0)</f>
        <v>-0.42784100458528179</v>
      </c>
      <c r="BU68">
        <f ca="1">IFERROR(PEARSON(Summary!$BQ$3:$BQ$8,Summary!BV$3:BV$8),0)</f>
        <v>-9.864661815734857E-2</v>
      </c>
      <c r="BV68">
        <f ca="1">IFERROR(PEARSON(Summary!$BQ$3:$BQ$8,Summary!BW$3:BW$8),0)</f>
        <v>0</v>
      </c>
      <c r="BW68">
        <f ca="1">IFERROR(PEARSON(Summary!$BQ$3:$BQ$8,Summary!BX$3:BX$8),0)</f>
        <v>-9.8646618157349014E-2</v>
      </c>
      <c r="BX68">
        <f ca="1">IFERROR(PEARSON(Summary!$BQ$3:$BQ$8,Summary!BY$3:BY$8),0)</f>
        <v>0.22224873274532783</v>
      </c>
      <c r="BY68">
        <f ca="1">IFERROR(PEARSON(Summary!$BQ$3:$BQ$8,Summary!BZ$3:BZ$8),0)</f>
        <v>0.32599544338144626</v>
      </c>
      <c r="BZ68">
        <f ca="1">IFERROR(PEARSON(Summary!$BQ$3:$BQ$8,Summary!CA$3:CA$8),0)</f>
        <v>-0.62070721208867918</v>
      </c>
      <c r="CA68">
        <f ca="1">IFERROR(PEARSON(Summary!$BQ$3:$BQ$8,Summary!CB$3:CB$8),0)</f>
        <v>0.64613567555706164</v>
      </c>
    </row>
    <row r="69" spans="1:79">
      <c r="A69" s="42" t="s">
        <v>70</v>
      </c>
      <c r="B69">
        <f ca="1">IFERROR(PEARSON(Summary!$BR$3:$BR$8,Summary!C$3:C$8),0)</f>
        <v>-0.42459942567847347</v>
      </c>
      <c r="C69">
        <f ca="1">IFERROR(PEARSON(Summary!$BR$3:$BR$8,Summary!D$3:D$8),0)</f>
        <v>-0.42459942567847347</v>
      </c>
      <c r="D69">
        <f ca="1">IFERROR(PEARSON(Summary!$BR$3:$BR$8,Summary!E$3:E$8),0)</f>
        <v>-0.43135913976918733</v>
      </c>
      <c r="E69">
        <f ca="1">IFERROR(PEARSON(Summary!$BR$3:$BR$8,Summary!F$3:F$8),0)</f>
        <v>-0.10601686148847715</v>
      </c>
      <c r="F69">
        <f ca="1">IFERROR(PEARSON(Summary!$BR$3:$BR$8,Summary!G$3:G$8),0)</f>
        <v>-0.4234449694961322</v>
      </c>
      <c r="G69">
        <f ca="1">IFERROR(PEARSON(Summary!$BR$3:$BR$8,Summary!H$3:H$8),0)</f>
        <v>-0.42509311685763879</v>
      </c>
      <c r="H69">
        <f ca="1">IFERROR(PEARSON(Summary!$BR$3:$BR$8,Summary!I$3:I$8),0)</f>
        <v>0.179655597126128</v>
      </c>
      <c r="I69">
        <f ca="1">IFERROR(PEARSON(Summary!$BR$3:$BR$8,Summary!J$3:J$8),0)</f>
        <v>-0.42372847219292759</v>
      </c>
      <c r="J69">
        <f ca="1">IFERROR(PEARSON(Summary!$BR$3:$BR$8,Summary!K$3:K$8),0)</f>
        <v>-0.40731609984732237</v>
      </c>
      <c r="K69">
        <f ca="1">IFERROR(PEARSON(Summary!$BR$3:$BR$8,Summary!L$3:L$8),0)</f>
        <v>5.4304533394799797E-3</v>
      </c>
      <c r="L69">
        <f ca="1">IFERROR(PEARSON(Summary!$BR$3:$BR$8,Summary!M$3:M$8),0)</f>
        <v>0.13421300326822988</v>
      </c>
      <c r="M69">
        <f ca="1">IFERROR(PEARSON(Summary!$BR$3:$BR$8,Summary!N$3:N$8),0)</f>
        <v>0.17965559712612805</v>
      </c>
      <c r="N69">
        <f ca="1">IFERROR(PEARSON(Summary!$BR$3:$BR$8,Summary!O$3:O$8),0)</f>
        <v>0.19089358928691111</v>
      </c>
      <c r="O69">
        <f ca="1">IFERROR(PEARSON(Summary!$BR$3:$BR$8,Summary!P$3:P$8),0)</f>
        <v>0.19089358928691108</v>
      </c>
      <c r="P69">
        <f ca="1">IFERROR(PEARSON(Summary!$BR$3:$BR$8,Summary!Q$3:Q$8),0)</f>
        <v>0.5855529019886615</v>
      </c>
      <c r="Q69">
        <f ca="1">IFERROR(PEARSON(Summary!$BR$3:$BR$8,Summary!R$3:R$8),0)</f>
        <v>-0.46647327365664526</v>
      </c>
      <c r="R69">
        <f ca="1">IFERROR(PEARSON(Summary!$BR$3:$BR$8,Summary!S$3:S$8),0)</f>
        <v>-9.0135876397252318E-2</v>
      </c>
      <c r="S69">
        <f ca="1">IFERROR(PEARSON(Summary!$BR$3:$BR$8,Summary!T$3:T$8),0)</f>
        <v>-0.49989932150125904</v>
      </c>
      <c r="T69">
        <f ca="1">IFERROR(PEARSON(Summary!$BR$3:$BR$8,Summary!U$3:U$8),0)</f>
        <v>0.44599407530107332</v>
      </c>
      <c r="U69">
        <f ca="1">IFERROR(PEARSON(Summary!$BR$3:$BR$8,Summary!V$3:V$8),0)</f>
        <v>0.42515733681974438</v>
      </c>
      <c r="V69">
        <f ca="1">IFERROR(PEARSON(Summary!$BR$3:$BR$8,Summary!W$3:W$8),0)</f>
        <v>0.73596013812794248</v>
      </c>
      <c r="W69">
        <f ca="1">IFERROR(PEARSON(Summary!$BR$3:$BR$8,Summary!X$3:X$8),0)</f>
        <v>0.17288525468244142</v>
      </c>
      <c r="X69">
        <f ca="1">IFERROR(PEARSON(Summary!$BR$3:$BR$8,Summary!Y$3:Y$8),0)</f>
        <v>-0.8780599271767302</v>
      </c>
      <c r="Y69">
        <f ca="1">IFERROR(PEARSON(Summary!$BR$3:$BR$8,Summary!Z$3:Z$8),0)</f>
        <v>0.50904537427015673</v>
      </c>
      <c r="Z69">
        <f ca="1">IFERROR(PEARSON(Summary!$BR$3:$BR$8,Summary!AA$3:AA$8),0)</f>
        <v>0</v>
      </c>
      <c r="AA69">
        <f ca="1">IFERROR(PEARSON(Summary!$BR$3:$BR$8,Summary!AB$3:AB$8),0)</f>
        <v>-0.29177560571283689</v>
      </c>
      <c r="AB69">
        <f ca="1">IFERROR(PEARSON(Summary!$BR$3:$BR$8,Summary!AC$3:AC$8),0)</f>
        <v>0</v>
      </c>
      <c r="AC69">
        <f ca="1">IFERROR(PEARSON(Summary!$BR$3:$BR$8,Summary!AD$3:AD$8),0)</f>
        <v>0.50995203238994558</v>
      </c>
      <c r="AD69">
        <f ca="1">IFERROR(PEARSON(Summary!$BR$3:$BR$8,Summary!AE$3:AE$8),0)</f>
        <v>0.71356983541343633</v>
      </c>
      <c r="AE69">
        <f ca="1">IFERROR(PEARSON(Summary!$BR$3:$BR$8,Summary!AF$3:AF$8),0)</f>
        <v>0</v>
      </c>
      <c r="AF69">
        <f ca="1">IFERROR(PEARSON(Summary!$BR$3:$BR$8,Summary!AG$3:AG$8),0)</f>
        <v>0.34123521317832101</v>
      </c>
      <c r="AG69">
        <f ca="1">IFERROR(PEARSON(Summary!$BR$3:$BR$8,Summary!AH$3:AH$8),0)</f>
        <v>0.42515733681974438</v>
      </c>
      <c r="AH69">
        <f ca="1">IFERROR(PEARSON(Summary!$BR$3:$BR$8,Summary!AI$3:AI$8),0)</f>
        <v>-0.48160789944868315</v>
      </c>
      <c r="AI69">
        <f ca="1">IFERROR(PEARSON(Summary!$BR$3:$BR$8,Summary!AJ$3:AJ$8),0)</f>
        <v>-0.65150765949070999</v>
      </c>
      <c r="AJ69">
        <f ca="1">IFERROR(PEARSON(Summary!$BR$3:$BR$8,Summary!AK$3:AK$8),0)</f>
        <v>0</v>
      </c>
      <c r="AK69">
        <f ca="1">IFERROR(PEARSON(Summary!$BR$3:$BR$8,Summary!AL$3:AL$8),0)</f>
        <v>-0.42515733681974438</v>
      </c>
      <c r="AL69">
        <f ca="1">IFERROR(PEARSON(Summary!$BR$3:$BR$8,Summary!AM$3:AM$8),0)</f>
        <v>0.66756942780107864</v>
      </c>
      <c r="AM69">
        <f ca="1">IFERROR(PEARSON(Summary!$BR$3:$BR$8,Summary!AN$3:AN$8),0)</f>
        <v>-0.50917072176201905</v>
      </c>
      <c r="AN69">
        <f ca="1">IFERROR(PEARSON(Summary!$BR$3:$BR$8,Summary!AO$3:AO$8),0)</f>
        <v>0</v>
      </c>
      <c r="AO69">
        <f ca="1">IFERROR(PEARSON(Summary!$BR$3:$BR$8,Summary!AP$3:AP$8),0)</f>
        <v>0.60758910181431158</v>
      </c>
      <c r="AP69">
        <f ca="1">IFERROR(PEARSON(Summary!$BR$3:$BR$8,Summary!AQ$3:AQ$8),0)</f>
        <v>0</v>
      </c>
      <c r="AQ69">
        <f ca="1">IFERROR(PEARSON(Summary!$BR$3:$BR$8,Summary!AR$3:AR$8),0)</f>
        <v>0.32461052349102476</v>
      </c>
      <c r="AR69">
        <f ca="1">IFERROR(PEARSON(Summary!$BR$3:$BR$8,Summary!AS$3:AS$8),0)</f>
        <v>-0.81380341872815753</v>
      </c>
      <c r="AS69">
        <f ca="1">IFERROR(PEARSON(Summary!$BR$3:$BR$8,Summary!AT$3:AT$8),0)</f>
        <v>0</v>
      </c>
      <c r="AT69">
        <f ca="1">IFERROR(PEARSON(Summary!$BR$3:$BR$8,Summary!AU$3:AU$8),0)</f>
        <v>-0.4360801495086683</v>
      </c>
      <c r="AU69">
        <f ca="1">IFERROR(PEARSON(Summary!$BR$3:$BR$8,Summary!AV$3:AV$8),0)</f>
        <v>0.23419601915856897</v>
      </c>
      <c r="AV69">
        <f ca="1">IFERROR(PEARSON(Summary!$BR$3:$BR$8,Summary!AW$3:AW$8),0)</f>
        <v>0.27658281780807797</v>
      </c>
      <c r="AW69">
        <f ca="1">IFERROR(PEARSON(Summary!$BR$3:$BR$8,Summary!AX$3:AX$8),0)</f>
        <v>0.34879878147579196</v>
      </c>
      <c r="AX69">
        <f ca="1">IFERROR(PEARSON(Summary!$BR$3:$BR$8,Summary!AY$3:AY$8),0)</f>
        <v>-0.62485707883387942</v>
      </c>
      <c r="AY69">
        <f ca="1">IFERROR(PEARSON(Summary!$BR$3:$BR$8,Summary!AZ$3:AZ$8),0)</f>
        <v>-0.16857753523804439</v>
      </c>
      <c r="AZ69">
        <f ca="1">IFERROR(PEARSON(Summary!$BR$3:$BR$8,Summary!BA$3:BA$8),0)</f>
        <v>0</v>
      </c>
      <c r="BA69">
        <f ca="1">IFERROR(PEARSON(Summary!$BR$3:$BR$8,Summary!BB$3:BB$8),0)</f>
        <v>0.13166976374704037</v>
      </c>
      <c r="BB69">
        <f ca="1">IFERROR(PEARSON(Summary!$BR$3:$BR$8,Summary!BC$3:BC$8),0)</f>
        <v>0.98500655788640745</v>
      </c>
      <c r="BC69">
        <f ca="1">IFERROR(PEARSON(Summary!$BR$3:$BR$8,Summary!BD$3:BD$8),0)</f>
        <v>0.99852890352720358</v>
      </c>
      <c r="BD69">
        <f ca="1">IFERROR(PEARSON(Summary!$BR$3:$BR$8,Summary!BE$3:BE$8),0)</f>
        <v>-0.78029458839128296</v>
      </c>
      <c r="BE69">
        <f ca="1">IFERROR(PEARSON(Summary!$BR$3:$BR$8,Summary!BF$3:BF$8),0)</f>
        <v>-0.80227614339602282</v>
      </c>
      <c r="BF69">
        <f ca="1">IFERROR(PEARSON(Summary!$BR$3:$BR$8,Summary!BG$3:BG$8),0)</f>
        <v>-4.0590050422568413E-2</v>
      </c>
      <c r="BG69">
        <f ca="1">IFERROR(PEARSON(Summary!$BR$3:$BR$8,Summary!BH$3:BH$8),0)</f>
        <v>-2.2845224303763676E-3</v>
      </c>
      <c r="BH69">
        <f ca="1">IFERROR(PEARSON(Summary!$BR$3:$BR$8,Summary!BI$3:BI$8),0)</f>
        <v>0.94845094312370337</v>
      </c>
      <c r="BI69">
        <f ca="1">IFERROR(PEARSON(Summary!$BR$3:$BR$8,Summary!BJ$3:BJ$8),0)</f>
        <v>9.6256289180066512E-2</v>
      </c>
      <c r="BJ69">
        <f ca="1">IFERROR(PEARSON(Summary!$BR$3:$BR$8,Summary!BK$3:BK$8),0)</f>
        <v>0.34668798963745984</v>
      </c>
      <c r="BK69">
        <f ca="1">IFERROR(PEARSON(Summary!$BR$3:$BR$8,Summary!BL$3:BL$8),0)</f>
        <v>-0.68710876642478591</v>
      </c>
      <c r="BL69">
        <f ca="1">IFERROR(PEARSON(Summary!$BR$3:$BR$8,Summary!BM$3:BM$8),0)</f>
        <v>-0.92430853887315079</v>
      </c>
      <c r="BM69">
        <f ca="1">IFERROR(PEARSON(Summary!$BR$3:$BR$8,Summary!BN$3:BN$8),0)</f>
        <v>-8.8132981041509368E-3</v>
      </c>
      <c r="BN69">
        <f ca="1">IFERROR(PEARSON(Summary!$BR$3:$BR$8,Summary!BO$3:BO$8),0)</f>
        <v>-0.69986866668844505</v>
      </c>
      <c r="BO69">
        <f ca="1">IFERROR(PEARSON(Summary!$BR$3:$BR$8,Summary!BP$3:BP$8),0)</f>
        <v>-0.93120897349868281</v>
      </c>
      <c r="BP69">
        <f ca="1">IFERROR(PEARSON(Summary!$BR$3:$BR$8,Summary!BQ$3:BQ$8),0)</f>
        <v>0.98500655788640745</v>
      </c>
      <c r="BQ69">
        <f ca="1">IFERROR(PEARSON(Summary!$BR$3:$BR$8,Summary!BR$3:BR$8),0)</f>
        <v>1</v>
      </c>
      <c r="BR69">
        <f ca="1">IFERROR(PEARSON(Summary!$BR$3:$BR$8,Summary!BS$3:BS$8),0)</f>
        <v>0.28860478201653278</v>
      </c>
      <c r="BS69">
        <f ca="1">IFERROR(PEARSON(Summary!$BR$3:$BR$8,Summary!BT$3:BT$8),0)</f>
        <v>0.33240595524274902</v>
      </c>
      <c r="BT69">
        <f ca="1">IFERROR(PEARSON(Summary!$BR$3:$BR$8,Summary!BU$3:BU$8),0)</f>
        <v>-0.43135913976918738</v>
      </c>
      <c r="BU69">
        <f ca="1">IFERROR(PEARSON(Summary!$BR$3:$BR$8,Summary!BV$3:BV$8),0)</f>
        <v>-0.10601686148847679</v>
      </c>
      <c r="BV69">
        <f ca="1">IFERROR(PEARSON(Summary!$BR$3:$BR$8,Summary!BW$3:BW$8),0)</f>
        <v>0</v>
      </c>
      <c r="BW69">
        <f ca="1">IFERROR(PEARSON(Summary!$BR$3:$BR$8,Summary!BX$3:BX$8),0)</f>
        <v>-0.10601686148847715</v>
      </c>
      <c r="BX69">
        <f ca="1">IFERROR(PEARSON(Summary!$BR$3:$BR$8,Summary!BY$3:BY$8),0)</f>
        <v>0.20955752928818097</v>
      </c>
      <c r="BY69">
        <f ca="1">IFERROR(PEARSON(Summary!$BR$3:$BR$8,Summary!BZ$3:BZ$8),0)</f>
        <v>0.35648528284139136</v>
      </c>
      <c r="BZ69">
        <f ca="1">IFERROR(PEARSON(Summary!$BR$3:$BR$8,Summary!CA$3:CA$8),0)</f>
        <v>-0.59918516800323174</v>
      </c>
      <c r="CA69">
        <f ca="1">IFERROR(PEARSON(Summary!$BR$3:$BR$8,Summary!CB$3:CB$8),0)</f>
        <v>0.68337444596845431</v>
      </c>
    </row>
    <row r="70" spans="1:79">
      <c r="A70" s="42" t="s">
        <v>98</v>
      </c>
      <c r="B70">
        <f ca="1">IFERROR(PEARSON(Summary!$BS$3:$BS$8,Summary!C$3:C$8),0)</f>
        <v>-0.63011013489412782</v>
      </c>
      <c r="C70">
        <f ca="1">IFERROR(PEARSON(Summary!$BS$3:$BS$8,Summary!D$3:D$8),0)</f>
        <v>-0.63011013489412782</v>
      </c>
      <c r="D70">
        <f ca="1">IFERROR(PEARSON(Summary!$BS$3:$BS$8,Summary!E$3:E$8),0)</f>
        <v>-0.68688227266962854</v>
      </c>
      <c r="E70">
        <f ca="1">IFERROR(PEARSON(Summary!$BS$3:$BS$8,Summary!F$3:F$8),0)</f>
        <v>-0.13225743788442829</v>
      </c>
      <c r="F70">
        <f ca="1">IFERROR(PEARSON(Summary!$BS$3:$BS$8,Summary!G$3:G$8),0)</f>
        <v>-0.64151131138773665</v>
      </c>
      <c r="G70">
        <f ca="1">IFERROR(PEARSON(Summary!$BS$3:$BS$8,Summary!H$3:H$8),0)</f>
        <v>-0.66149578139456511</v>
      </c>
      <c r="H70">
        <f ca="1">IFERROR(PEARSON(Summary!$BS$3:$BS$8,Summary!I$3:I$8),0)</f>
        <v>0.72244922780392629</v>
      </c>
      <c r="I70">
        <f ca="1">IFERROR(PEARSON(Summary!$BS$3:$BS$8,Summary!J$3:J$8),0)</f>
        <v>-0.6417987900739921</v>
      </c>
      <c r="J70">
        <f ca="1">IFERROR(PEARSON(Summary!$BS$3:$BS$8,Summary!K$3:K$8),0)</f>
        <v>-0.61799770381943864</v>
      </c>
      <c r="K70">
        <f ca="1">IFERROR(PEARSON(Summary!$BS$3:$BS$8,Summary!L$3:L$8),0)</f>
        <v>0.70902626619841702</v>
      </c>
      <c r="L70">
        <f ca="1">IFERROR(PEARSON(Summary!$BS$3:$BS$8,Summary!M$3:M$8),0)</f>
        <v>0.15762785581917524</v>
      </c>
      <c r="M70">
        <f ca="1">IFERROR(PEARSON(Summary!$BS$3:$BS$8,Summary!N$3:N$8),0)</f>
        <v>0.7224492278039264</v>
      </c>
      <c r="N70">
        <f ca="1">IFERROR(PEARSON(Summary!$BS$3:$BS$8,Summary!O$3:O$8),0)</f>
        <v>-0.23179321466001812</v>
      </c>
      <c r="O70">
        <f ca="1">IFERROR(PEARSON(Summary!$BS$3:$BS$8,Summary!P$3:P$8),0)</f>
        <v>-0.23179321466001804</v>
      </c>
      <c r="P70">
        <f ca="1">IFERROR(PEARSON(Summary!$BS$3:$BS$8,Summary!Q$3:Q$8),0)</f>
        <v>-0.33424201862690855</v>
      </c>
      <c r="Q70">
        <f ca="1">IFERROR(PEARSON(Summary!$BS$3:$BS$8,Summary!R$3:R$8),0)</f>
        <v>-0.50005007912631427</v>
      </c>
      <c r="R70">
        <f ca="1">IFERROR(PEARSON(Summary!$BS$3:$BS$8,Summary!S$3:S$8),0)</f>
        <v>-0.64165504741198187</v>
      </c>
      <c r="S70">
        <f ca="1">IFERROR(PEARSON(Summary!$BS$3:$BS$8,Summary!T$3:T$8),0)</f>
        <v>-0.6706853490345418</v>
      </c>
      <c r="T70">
        <f ca="1">IFERROR(PEARSON(Summary!$BS$3:$BS$8,Summary!U$3:U$8),0)</f>
        <v>0.42164023991622396</v>
      </c>
      <c r="U70">
        <f ca="1">IFERROR(PEARSON(Summary!$BS$3:$BS$8,Summary!V$3:V$8),0)</f>
        <v>0.98303570663602879</v>
      </c>
      <c r="V70">
        <f ca="1">IFERROR(PEARSON(Summary!$BS$3:$BS$8,Summary!W$3:W$8),0)</f>
        <v>-0.29560212199316233</v>
      </c>
      <c r="W70">
        <f ca="1">IFERROR(PEARSON(Summary!$BS$3:$BS$8,Summary!X$3:X$8),0)</f>
        <v>0.58558506146321376</v>
      </c>
      <c r="X70">
        <f ca="1">IFERROR(PEARSON(Summary!$BS$3:$BS$8,Summary!Y$3:Y$8),0)</f>
        <v>5.4241490243800436E-3</v>
      </c>
      <c r="Y70">
        <f ca="1">IFERROR(PEARSON(Summary!$BS$3:$BS$8,Summary!Z$3:Z$8),0)</f>
        <v>0.83268711127645423</v>
      </c>
      <c r="Z70">
        <f ca="1">IFERROR(PEARSON(Summary!$BS$3:$BS$8,Summary!AA$3:AA$8),0)</f>
        <v>0</v>
      </c>
      <c r="AA70">
        <f ca="1">IFERROR(PEARSON(Summary!$BS$3:$BS$8,Summary!AB$3:AB$8),0)</f>
        <v>0.56903723600159606</v>
      </c>
      <c r="AB70">
        <f ca="1">IFERROR(PEARSON(Summary!$BS$3:$BS$8,Summary!AC$3:AC$8),0)</f>
        <v>0</v>
      </c>
      <c r="AC70">
        <f ca="1">IFERROR(PEARSON(Summary!$BS$3:$BS$8,Summary!AD$3:AD$8),0)</f>
        <v>0.79540850530253537</v>
      </c>
      <c r="AD70">
        <f ca="1">IFERROR(PEARSON(Summary!$BS$3:$BS$8,Summary!AE$3:AE$8),0)</f>
        <v>-0.34096440265660855</v>
      </c>
      <c r="AE70">
        <f ca="1">IFERROR(PEARSON(Summary!$BS$3:$BS$8,Summary!AF$3:AF$8),0)</f>
        <v>0</v>
      </c>
      <c r="AF70">
        <f ca="1">IFERROR(PEARSON(Summary!$BS$3:$BS$8,Summary!AG$3:AG$8),0)</f>
        <v>-0.43750060527274215</v>
      </c>
      <c r="AG70">
        <f ca="1">IFERROR(PEARSON(Summary!$BS$3:$BS$8,Summary!AH$3:AH$8),0)</f>
        <v>0.98303570663602868</v>
      </c>
      <c r="AH70">
        <f ca="1">IFERROR(PEARSON(Summary!$BS$3:$BS$8,Summary!AI$3:AI$8),0)</f>
        <v>-0.56690340238555426</v>
      </c>
      <c r="AI70">
        <f ca="1">IFERROR(PEARSON(Summary!$BS$3:$BS$8,Summary!AJ$3:AJ$8),0)</f>
        <v>8.8099236368784084E-2</v>
      </c>
      <c r="AJ70">
        <f ca="1">IFERROR(PEARSON(Summary!$BS$3:$BS$8,Summary!AK$3:AK$8),0)</f>
        <v>0</v>
      </c>
      <c r="AK70">
        <f ca="1">IFERROR(PEARSON(Summary!$BS$3:$BS$8,Summary!AL$3:AL$8),0)</f>
        <v>-0.98303570663602868</v>
      </c>
      <c r="AL70">
        <f ca="1">IFERROR(PEARSON(Summary!$BS$3:$BS$8,Summary!AM$3:AM$8),0)</f>
        <v>-0.21354047150900385</v>
      </c>
      <c r="AM70">
        <f ca="1">IFERROR(PEARSON(Summary!$BS$3:$BS$8,Summary!AN$3:AN$8),0)</f>
        <v>-0.76649128880738038</v>
      </c>
      <c r="AN70">
        <f ca="1">IFERROR(PEARSON(Summary!$BS$3:$BS$8,Summary!AO$3:AO$8),0)</f>
        <v>0</v>
      </c>
      <c r="AO70">
        <f ca="1">IFERROR(PEARSON(Summary!$BS$3:$BS$8,Summary!AP$3:AP$8),0)</f>
        <v>-0.29338149574834949</v>
      </c>
      <c r="AP70">
        <f ca="1">IFERROR(PEARSON(Summary!$BS$3:$BS$8,Summary!AQ$3:AQ$8),0)</f>
        <v>0</v>
      </c>
      <c r="AQ70">
        <f ca="1">IFERROR(PEARSON(Summary!$BS$3:$BS$8,Summary!AR$3:AR$8),0)</f>
        <v>-0.55260093847583125</v>
      </c>
      <c r="AR70">
        <f ca="1">IFERROR(PEARSON(Summary!$BS$3:$BS$8,Summary!AS$3:AS$8),0)</f>
        <v>-0.14264819176949237</v>
      </c>
      <c r="AS70">
        <f ca="1">IFERROR(PEARSON(Summary!$BS$3:$BS$8,Summary!AT$3:AT$8),0)</f>
        <v>0</v>
      </c>
      <c r="AT70">
        <f ca="1">IFERROR(PEARSON(Summary!$BS$3:$BS$8,Summary!AU$3:AU$8),0)</f>
        <v>-0.3868974591684522</v>
      </c>
      <c r="AU70">
        <f ca="1">IFERROR(PEARSON(Summary!$BS$3:$BS$8,Summary!AV$3:AV$8),0)</f>
        <v>-0.49087571133609831</v>
      </c>
      <c r="AV70">
        <f ca="1">IFERROR(PEARSON(Summary!$BS$3:$BS$8,Summary!AW$3:AW$8),0)</f>
        <v>-0.5494976548888858</v>
      </c>
      <c r="AW70">
        <f ca="1">IFERROR(PEARSON(Summary!$BS$3:$BS$8,Summary!AX$3:AX$8),0)</f>
        <v>-0.48717405082045728</v>
      </c>
      <c r="AX70">
        <f ca="1">IFERROR(PEARSON(Summary!$BS$3:$BS$8,Summary!AY$3:AY$8),0)</f>
        <v>0.14889413254459186</v>
      </c>
      <c r="AY70">
        <f ca="1">IFERROR(PEARSON(Summary!$BS$3:$BS$8,Summary!AZ$3:AZ$8),0)</f>
        <v>-0.73734010873514466</v>
      </c>
      <c r="AZ70">
        <f ca="1">IFERROR(PEARSON(Summary!$BS$3:$BS$8,Summary!BA$3:BA$8),0)</f>
        <v>0</v>
      </c>
      <c r="BA70">
        <f ca="1">IFERROR(PEARSON(Summary!$BS$3:$BS$8,Summary!BB$3:BB$8),0)</f>
        <v>0.6940944710858985</v>
      </c>
      <c r="BB70">
        <f ca="1">IFERROR(PEARSON(Summary!$BS$3:$BS$8,Summary!BC$3:BC$8),0)</f>
        <v>0.18703258819794838</v>
      </c>
      <c r="BC70">
        <f ca="1">IFERROR(PEARSON(Summary!$BS$3:$BS$8,Summary!BD$3:BD$8),0)</f>
        <v>0.27142156845022136</v>
      </c>
      <c r="BD70">
        <f ca="1">IFERROR(PEARSON(Summary!$BS$3:$BS$8,Summary!BE$3:BE$8),0)</f>
        <v>0.20894946182079049</v>
      </c>
      <c r="BE70">
        <f ca="1">IFERROR(PEARSON(Summary!$BS$3:$BS$8,Summary!BF$3:BF$8),0)</f>
        <v>0.22414432039484503</v>
      </c>
      <c r="BF70">
        <f ca="1">IFERROR(PEARSON(Summary!$BS$3:$BS$8,Summary!BG$3:BG$8),0)</f>
        <v>0.73280366577185352</v>
      </c>
      <c r="BG70">
        <f ca="1">IFERROR(PEARSON(Summary!$BS$3:$BS$8,Summary!BH$3:BH$8),0)</f>
        <v>0.7175903715322125</v>
      </c>
      <c r="BH70">
        <f ca="1">IFERROR(PEARSON(Summary!$BS$3:$BS$8,Summary!BI$3:BI$8),0)</f>
        <v>0.77260095256579642</v>
      </c>
      <c r="BI70">
        <f ca="1">IFERROR(PEARSON(Summary!$BS$3:$BS$8,Summary!BJ$3:BJ$8),0)</f>
        <v>-0.70852808176856108</v>
      </c>
      <c r="BJ70">
        <f ca="1">IFERROR(PEARSON(Summary!$BS$3:$BS$8,Summary!BK$3:BK$8),0)</f>
        <v>-0.60059849489042716</v>
      </c>
      <c r="BK70">
        <f ca="1">IFERROR(PEARSON(Summary!$BS$3:$BS$8,Summary!BL$3:BL$8),0)</f>
        <v>-1.9576060922544512E-2</v>
      </c>
      <c r="BL70">
        <f ca="1">IFERROR(PEARSON(Summary!$BS$3:$BS$8,Summary!BM$3:BM$8),0)</f>
        <v>5.891458568836222E-2</v>
      </c>
      <c r="BM70">
        <f ca="1">IFERROR(PEARSON(Summary!$BS$3:$BS$8,Summary!BN$3:BN$8),0)</f>
        <v>0.70157194012860491</v>
      </c>
      <c r="BN70">
        <f ca="1">IFERROR(PEARSON(Summary!$BS$3:$BS$8,Summary!BO$3:BO$8),0)</f>
        <v>0.23275169293149597</v>
      </c>
      <c r="BO70">
        <f ca="1">IFERROR(PEARSON(Summary!$BS$3:$BS$8,Summary!BP$3:BP$8),0)</f>
        <v>-0.45567595590001786</v>
      </c>
      <c r="BP70">
        <f ca="1">IFERROR(PEARSON(Summary!$BS$3:$BS$8,Summary!BQ$3:BQ$8),0)</f>
        <v>0.18703258819794838</v>
      </c>
      <c r="BQ70">
        <f ca="1">IFERROR(PEARSON(Summary!$BS$3:$BS$8,Summary!BR$3:BR$8),0)</f>
        <v>0.28860478201653278</v>
      </c>
      <c r="BR70">
        <f ca="1">IFERROR(PEARSON(Summary!$BS$3:$BS$8,Summary!BS$3:BS$8),0)</f>
        <v>1</v>
      </c>
      <c r="BS70">
        <f ca="1">IFERROR(PEARSON(Summary!$BS$3:$BS$8,Summary!BT$3:BT$8),0)</f>
        <v>0.74847536667453096</v>
      </c>
      <c r="BT70">
        <f ca="1">IFERROR(PEARSON(Summary!$BS$3:$BS$8,Summary!BU$3:BU$8),0)</f>
        <v>-0.68688227266962854</v>
      </c>
      <c r="BU70">
        <f ca="1">IFERROR(PEARSON(Summary!$BS$3:$BS$8,Summary!BV$3:BV$8),0)</f>
        <v>-0.13225743788442859</v>
      </c>
      <c r="BV70">
        <f ca="1">IFERROR(PEARSON(Summary!$BS$3:$BS$8,Summary!BW$3:BW$8),0)</f>
        <v>0</v>
      </c>
      <c r="BW70">
        <f ca="1">IFERROR(PEARSON(Summary!$BS$3:$BS$8,Summary!BX$3:BX$8),0)</f>
        <v>-0.13225743788442829</v>
      </c>
      <c r="BX70">
        <f ca="1">IFERROR(PEARSON(Summary!$BS$3:$BS$8,Summary!BY$3:BY$8),0)</f>
        <v>0.65757043672115767</v>
      </c>
      <c r="BY70">
        <f ca="1">IFERROR(PEARSON(Summary!$BS$3:$BS$8,Summary!BZ$3:BZ$8),0)</f>
        <v>-0.49660034993738472</v>
      </c>
      <c r="BZ70">
        <f ca="1">IFERROR(PEARSON(Summary!$BS$3:$BS$8,Summary!CA$3:CA$8),0)</f>
        <v>-0.66429037868839935</v>
      </c>
      <c r="CA70">
        <f ca="1">IFERROR(PEARSON(Summary!$BS$3:$BS$8,Summary!CB$3:CB$8),0)</f>
        <v>-0.24078161534171358</v>
      </c>
    </row>
    <row r="71" spans="1:79">
      <c r="A71" s="4" t="s">
        <v>55</v>
      </c>
      <c r="B71">
        <f ca="1">IFERROR(PEARSON(Summary!$BT$3:$BT$8,Summary!C$3:C$8),0)</f>
        <v>-0.73010943413038043</v>
      </c>
      <c r="C71">
        <f ca="1">IFERROR(PEARSON(Summary!$BT$3:$BT$8,Summary!D$3:D$8),0)</f>
        <v>-0.73010943413038043</v>
      </c>
      <c r="D71">
        <f ca="1">IFERROR(PEARSON(Summary!$BT$3:$BT$8,Summary!E$3:E$8),0)</f>
        <v>-0.75734653574818134</v>
      </c>
      <c r="E71">
        <f ca="1">IFERROR(PEARSON(Summary!$BT$3:$BT$8,Summary!F$3:F$8),0)</f>
        <v>-0.26852619805225558</v>
      </c>
      <c r="F71">
        <f ca="1">IFERROR(PEARSON(Summary!$BT$3:$BT$8,Summary!G$3:G$8),0)</f>
        <v>-0.73478046322152735</v>
      </c>
      <c r="G71">
        <f ca="1">IFERROR(PEARSON(Summary!$BT$3:$BT$8,Summary!H$3:H$8),0)</f>
        <v>-0.74433539291772544</v>
      </c>
      <c r="H71">
        <f ca="1">IFERROR(PEARSON(Summary!$BT$3:$BT$8,Summary!I$3:I$8),0)</f>
        <v>0.98097233504066728</v>
      </c>
      <c r="I71">
        <f ca="1">IFERROR(PEARSON(Summary!$BT$3:$BT$8,Summary!J$3:J$8),0)</f>
        <v>-0.73497022817225544</v>
      </c>
      <c r="J71">
        <f ca="1">IFERROR(PEARSON(Summary!$BT$3:$BT$8,Summary!K$3:K$8),0)</f>
        <v>-0.72147758482168178</v>
      </c>
      <c r="K71">
        <f ca="1">IFERROR(PEARSON(Summary!$BT$3:$BT$8,Summary!L$3:L$8),0)</f>
        <v>0.92071807936137584</v>
      </c>
      <c r="L71">
        <f ca="1">IFERROR(PEARSON(Summary!$BT$3:$BT$8,Summary!M$3:M$8),0)</f>
        <v>0.28293061119451318</v>
      </c>
      <c r="M71">
        <f ca="1">IFERROR(PEARSON(Summary!$BT$3:$BT$8,Summary!N$3:N$8),0)</f>
        <v>0.98097233504066739</v>
      </c>
      <c r="N71">
        <f ca="1">IFERROR(PEARSON(Summary!$BT$3:$BT$8,Summary!O$3:O$8),0)</f>
        <v>0.21925296048640114</v>
      </c>
      <c r="O71">
        <f ca="1">IFERROR(PEARSON(Summary!$BT$3:$BT$8,Summary!P$3:P$8),0)</f>
        <v>0.21925296048640108</v>
      </c>
      <c r="P71">
        <f ca="1">IFERROR(PEARSON(Summary!$BT$3:$BT$8,Summary!Q$3:Q$8),0)</f>
        <v>-0.2996086978083366</v>
      </c>
      <c r="Q71">
        <f ca="1">IFERROR(PEARSON(Summary!$BT$3:$BT$8,Summary!R$3:R$8),0)</f>
        <v>-0.68068851267603137</v>
      </c>
      <c r="R71">
        <f ca="1">IFERROR(PEARSON(Summary!$BT$3:$BT$8,Summary!S$3:S$8),0)</f>
        <v>-0.90562161240592221</v>
      </c>
      <c r="S71">
        <f ca="1">IFERROR(PEARSON(Summary!$BT$3:$BT$8,Summary!T$3:T$8),0)</f>
        <v>-0.74778212388786613</v>
      </c>
      <c r="T71">
        <f ca="1">IFERROR(PEARSON(Summary!$BT$3:$BT$8,Summary!U$3:U$8),0)</f>
        <v>0.64313327372737195</v>
      </c>
      <c r="U71">
        <f ca="1">IFERROR(PEARSON(Summary!$BT$3:$BT$8,Summary!V$3:V$8),0)</f>
        <v>0.69204747611464901</v>
      </c>
      <c r="V71">
        <f ca="1">IFERROR(PEARSON(Summary!$BT$3:$BT$8,Summary!W$3:W$8),0)</f>
        <v>-0.17299210373193852</v>
      </c>
      <c r="W71">
        <f ca="1">IFERROR(PEARSON(Summary!$BT$3:$BT$8,Summary!X$3:X$8),0)</f>
        <v>0.76038294567598796</v>
      </c>
      <c r="X71">
        <f ca="1">IFERROR(PEARSON(Summary!$BT$3:$BT$8,Summary!Y$3:Y$8),0)</f>
        <v>0.14837516806919956</v>
      </c>
      <c r="Y71">
        <f ca="1">IFERROR(PEARSON(Summary!$BT$3:$BT$8,Summary!Z$3:Z$8),0)</f>
        <v>0.7818093915994232</v>
      </c>
      <c r="Z71">
        <f ca="1">IFERROR(PEARSON(Summary!$BT$3:$BT$8,Summary!AA$3:AA$8),0)</f>
        <v>0</v>
      </c>
      <c r="AA71">
        <f ca="1">IFERROR(PEARSON(Summary!$BT$3:$BT$8,Summary!AB$3:AB$8),0)</f>
        <v>0.80064089963063656</v>
      </c>
      <c r="AB71">
        <f ca="1">IFERROR(PEARSON(Summary!$BT$3:$BT$8,Summary!AC$3:AC$8),0)</f>
        <v>0</v>
      </c>
      <c r="AC71">
        <f ca="1">IFERROR(PEARSON(Summary!$BT$3:$BT$8,Summary!AD$3:AD$8),0)</f>
        <v>0.77793478628189516</v>
      </c>
      <c r="AD71">
        <f ca="1">IFERROR(PEARSON(Summary!$BT$3:$BT$8,Summary!AE$3:AE$8),0)</f>
        <v>8.2571398776966579E-2</v>
      </c>
      <c r="AE71">
        <f ca="1">IFERROR(PEARSON(Summary!$BT$3:$BT$8,Summary!AF$3:AF$8),0)</f>
        <v>0</v>
      </c>
      <c r="AF71">
        <f ca="1">IFERROR(PEARSON(Summary!$BT$3:$BT$8,Summary!AG$3:AG$8),0)</f>
        <v>-0.4622960983841799</v>
      </c>
      <c r="AG71">
        <f ca="1">IFERROR(PEARSON(Summary!$BT$3:$BT$8,Summary!AH$3:AH$8),0)</f>
        <v>0.69204747611464879</v>
      </c>
      <c r="AH71">
        <f ca="1">IFERROR(PEARSON(Summary!$BT$3:$BT$8,Summary!AI$3:AI$8),0)</f>
        <v>-0.70965300182011126</v>
      </c>
      <c r="AI71">
        <f ca="1">IFERROR(PEARSON(Summary!$BT$3:$BT$8,Summary!AJ$3:AJ$8),0)</f>
        <v>0.34304648107816382</v>
      </c>
      <c r="AJ71">
        <f ca="1">IFERROR(PEARSON(Summary!$BT$3:$BT$8,Summary!AK$3:AK$8),0)</f>
        <v>0</v>
      </c>
      <c r="AK71">
        <f ca="1">IFERROR(PEARSON(Summary!$BT$3:$BT$8,Summary!AL$3:AL$8),0)</f>
        <v>-0.69204747611464901</v>
      </c>
      <c r="AL71">
        <f ca="1">IFERROR(PEARSON(Summary!$BT$3:$BT$8,Summary!AM$3:AM$8),0)</f>
        <v>-0.20725892411426078</v>
      </c>
      <c r="AM71">
        <f ca="1">IFERROR(PEARSON(Summary!$BT$3:$BT$8,Summary!AN$3:AN$8),0)</f>
        <v>-0.77297911174699252</v>
      </c>
      <c r="AN71">
        <f ca="1">IFERROR(PEARSON(Summary!$BT$3:$BT$8,Summary!AO$3:AO$8),0)</f>
        <v>0</v>
      </c>
      <c r="AO71">
        <f ca="1">IFERROR(PEARSON(Summary!$BT$3:$BT$8,Summary!AP$3:AP$8),0)</f>
        <v>-0.47940780369348213</v>
      </c>
      <c r="AP71">
        <f ca="1">IFERROR(PEARSON(Summary!$BT$3:$BT$8,Summary!AQ$3:AQ$8),0)</f>
        <v>0</v>
      </c>
      <c r="AQ71">
        <f ca="1">IFERROR(PEARSON(Summary!$BT$3:$BT$8,Summary!AR$3:AR$8),0)</f>
        <v>-0.77251845187654722</v>
      </c>
      <c r="AR71">
        <f ca="1">IFERROR(PEARSON(Summary!$BT$3:$BT$8,Summary!AS$3:AS$8),0)</f>
        <v>-5.3795755758975113E-2</v>
      </c>
      <c r="AS71">
        <f ca="1">IFERROR(PEARSON(Summary!$BT$3:$BT$8,Summary!AT$3:AT$8),0)</f>
        <v>0</v>
      </c>
      <c r="AT71">
        <f ca="1">IFERROR(PEARSON(Summary!$BT$3:$BT$8,Summary!AU$3:AU$8),0)</f>
        <v>-0.62538977704592269</v>
      </c>
      <c r="AU71">
        <f ca="1">IFERROR(PEARSON(Summary!$BT$3:$BT$8,Summary!AV$3:AV$8),0)</f>
        <v>-0.82316657692452266</v>
      </c>
      <c r="AV71">
        <f ca="1">IFERROR(PEARSON(Summary!$BT$3:$BT$8,Summary!AW$3:AW$8),0)</f>
        <v>-0.81231701516189425</v>
      </c>
      <c r="AW71">
        <f ca="1">IFERROR(PEARSON(Summary!$BT$3:$BT$8,Summary!AX$3:AX$8),0)</f>
        <v>-0.75908808327575783</v>
      </c>
      <c r="AX71">
        <f ca="1">IFERROR(PEARSON(Summary!$BT$3:$BT$8,Summary!AY$3:AY$8),0)</f>
        <v>0.39744742706244296</v>
      </c>
      <c r="AY71">
        <f ca="1">IFERROR(PEARSON(Summary!$BT$3:$BT$8,Summary!AZ$3:AZ$8),0)</f>
        <v>-0.98321435670736235</v>
      </c>
      <c r="AZ71">
        <f ca="1">IFERROR(PEARSON(Summary!$BT$3:$BT$8,Summary!BA$3:BA$8),0)</f>
        <v>0</v>
      </c>
      <c r="BA71">
        <f ca="1">IFERROR(PEARSON(Summary!$BT$3:$BT$8,Summary!BB$3:BB$8),0)</f>
        <v>0.89268426444412685</v>
      </c>
      <c r="BB71">
        <f ca="1">IFERROR(PEARSON(Summary!$BT$3:$BT$8,Summary!BC$3:BC$8),0)</f>
        <v>0.34699759417189419</v>
      </c>
      <c r="BC71">
        <f ca="1">IFERROR(PEARSON(Summary!$BT$3:$BT$8,Summary!BD$3:BD$8),0)</f>
        <v>0.29833381058034442</v>
      </c>
      <c r="BD71">
        <f ca="1">IFERROR(PEARSON(Summary!$BT$3:$BT$8,Summary!BE$3:BE$8),0)</f>
        <v>0.28806710324786011</v>
      </c>
      <c r="BE71">
        <f ca="1">IFERROR(PEARSON(Summary!$BT$3:$BT$8,Summary!BF$3:BF$8),0)</f>
        <v>0.25694127863489846</v>
      </c>
      <c r="BF71">
        <f ca="1">IFERROR(PEARSON(Summary!$BT$3:$BT$8,Summary!BG$3:BG$8),0)</f>
        <v>0.90901012844197004</v>
      </c>
      <c r="BG71">
        <f ca="1">IFERROR(PEARSON(Summary!$BT$3:$BT$8,Summary!BH$3:BH$8),0)</f>
        <v>0.92726224356051579</v>
      </c>
      <c r="BH71">
        <f ca="1">IFERROR(PEARSON(Summary!$BT$3:$BT$8,Summary!BI$3:BI$8),0)</f>
        <v>0.82137974863718732</v>
      </c>
      <c r="BI71">
        <f ca="1">IFERROR(PEARSON(Summary!$BT$3:$BT$8,Summary!BJ$3:BJ$8),0)</f>
        <v>-0.99969927281897486</v>
      </c>
      <c r="BJ71">
        <f ca="1">IFERROR(PEARSON(Summary!$BT$3:$BT$8,Summary!BK$3:BK$8),0)</f>
        <v>-0.75469230512708185</v>
      </c>
      <c r="BK71">
        <f ca="1">IFERROR(PEARSON(Summary!$BT$3:$BT$8,Summary!BL$3:BL$8),0)</f>
        <v>0.26277458400681997</v>
      </c>
      <c r="BL71">
        <f ca="1">IFERROR(PEARSON(Summary!$BT$3:$BT$8,Summary!BM$3:BM$8),0)</f>
        <v>3.6941386588974355E-2</v>
      </c>
      <c r="BM71">
        <f ca="1">IFERROR(PEARSON(Summary!$BT$3:$BT$8,Summary!BN$3:BN$8),0)</f>
        <v>0.92354664997161129</v>
      </c>
      <c r="BN71">
        <f ca="1">IFERROR(PEARSON(Summary!$BT$3:$BT$8,Summary!BO$3:BO$8),0)</f>
        <v>0.26563129571100619</v>
      </c>
      <c r="BO71">
        <f ca="1">IFERROR(PEARSON(Summary!$BT$3:$BT$8,Summary!BP$3:BP$8),0)</f>
        <v>-0.64271936460033141</v>
      </c>
      <c r="BP71">
        <f ca="1">IFERROR(PEARSON(Summary!$BT$3:$BT$8,Summary!BQ$3:BQ$8),0)</f>
        <v>0.34699759417189419</v>
      </c>
      <c r="BQ71">
        <f ca="1">IFERROR(PEARSON(Summary!$BT$3:$BT$8,Summary!BR$3:BR$8),0)</f>
        <v>0.33240595524274902</v>
      </c>
      <c r="BR71">
        <f ca="1">IFERROR(PEARSON(Summary!$BT$3:$BT$8,Summary!BS$3:BS$8),0)</f>
        <v>0.74847536667453096</v>
      </c>
      <c r="BS71">
        <f ca="1">IFERROR(PEARSON(Summary!$BT$3:$BT$8,Summary!BT$3:BT$8),0)</f>
        <v>1</v>
      </c>
      <c r="BT71">
        <f ca="1">IFERROR(PEARSON(Summary!$BT$3:$BT$8,Summary!BU$3:BU$8),0)</f>
        <v>-0.75734653574818112</v>
      </c>
      <c r="BU71">
        <f ca="1">IFERROR(PEARSON(Summary!$BT$3:$BT$8,Summary!BV$3:BV$8),0)</f>
        <v>-0.26852619805225547</v>
      </c>
      <c r="BV71">
        <f ca="1">IFERROR(PEARSON(Summary!$BT$3:$BT$8,Summary!BW$3:BW$8),0)</f>
        <v>0</v>
      </c>
      <c r="BW71">
        <f ca="1">IFERROR(PEARSON(Summary!$BT$3:$BT$8,Summary!BX$3:BX$8),0)</f>
        <v>-0.26852619805225558</v>
      </c>
      <c r="BX71">
        <f ca="1">IFERROR(PEARSON(Summary!$BT$3:$BT$8,Summary!BY$3:BY$8),0)</f>
        <v>0.78706881608593493</v>
      </c>
      <c r="BY71">
        <f ca="1">IFERROR(PEARSON(Summary!$BT$3:$BT$8,Summary!BZ$3:BZ$8),0)</f>
        <v>-0.75195315628553272</v>
      </c>
      <c r="BZ71">
        <f ca="1">IFERROR(PEARSON(Summary!$BT$3:$BT$8,Summary!CA$3:CA$8),0)</f>
        <v>-0.90350767507211738</v>
      </c>
      <c r="CA71">
        <f ca="1">IFERROR(PEARSON(Summary!$BT$3:$BT$8,Summary!CB$3:CB$8),0)</f>
        <v>-0.39000522844368196</v>
      </c>
    </row>
    <row r="72" spans="1:79">
      <c r="A72" s="4" t="s">
        <v>56</v>
      </c>
      <c r="B72">
        <f ca="1">IFERROR(PEARSON(Summary!$BU$3:$BU$8,Summary!C$3:C$8),0)</f>
        <v>0.99712617665390391</v>
      </c>
      <c r="C72">
        <f ca="1">IFERROR(PEARSON(Summary!$BU$3:$BU$8,Summary!D$3:D$8),0)</f>
        <v>0.99712617665390391</v>
      </c>
      <c r="D72">
        <f ca="1">IFERROR(PEARSON(Summary!$BU$3:$BU$8,Summary!E$3:E$8),0)</f>
        <v>1</v>
      </c>
      <c r="E72">
        <f ca="1">IFERROR(PEARSON(Summary!$BU$3:$BU$8,Summary!F$3:F$8),0)</f>
        <v>-0.38665013520465791</v>
      </c>
      <c r="F72">
        <f ca="1">IFERROR(PEARSON(Summary!$BU$3:$BU$8,Summary!G$3:G$8),0)</f>
        <v>0.99811617302945199</v>
      </c>
      <c r="G72">
        <f ca="1">IFERROR(PEARSON(Summary!$BU$3:$BU$8,Summary!H$3:H$8),0)</f>
        <v>0.99938080699058351</v>
      </c>
      <c r="H72">
        <f ca="1">IFERROR(PEARSON(Summary!$BU$3:$BU$8,Summary!I$3:I$8),0)</f>
        <v>-0.64210040152967807</v>
      </c>
      <c r="I72">
        <f ca="1">IFERROR(PEARSON(Summary!$BU$3:$BU$8,Summary!J$3:J$8),0)</f>
        <v>0.99814157539635684</v>
      </c>
      <c r="J72">
        <f ca="1">IFERROR(PEARSON(Summary!$BU$3:$BU$8,Summary!K$3:K$8),0)</f>
        <v>0.99553980012019094</v>
      </c>
      <c r="K72">
        <f ca="1">IFERROR(PEARSON(Summary!$BU$3:$BU$8,Summary!L$3:L$8),0)</f>
        <v>-0.51320187245425752</v>
      </c>
      <c r="L72">
        <f ca="1">IFERROR(PEARSON(Summary!$BU$3:$BU$8,Summary!M$3:M$8),0)</f>
        <v>0.36580217667791148</v>
      </c>
      <c r="M72">
        <f ca="1">IFERROR(PEARSON(Summary!$BU$3:$BU$8,Summary!N$3:N$8),0)</f>
        <v>-0.64210040152967829</v>
      </c>
      <c r="N72">
        <f ca="1">IFERROR(PEARSON(Summary!$BU$3:$BU$8,Summary!O$3:O$8),0)</f>
        <v>-0.54078367201007627</v>
      </c>
      <c r="O72">
        <f ca="1">IFERROR(PEARSON(Summary!$BU$3:$BU$8,Summary!P$3:P$8),0)</f>
        <v>-0.54078367201007604</v>
      </c>
      <c r="P72">
        <f ca="1">IFERROR(PEARSON(Summary!$BU$3:$BU$8,Summary!Q$3:Q$8),0)</f>
        <v>0.47374222138134103</v>
      </c>
      <c r="Q72">
        <f ca="1">IFERROR(PEARSON(Summary!$BU$3:$BU$8,Summary!R$3:R$8),0)</f>
        <v>0.97145072430440105</v>
      </c>
      <c r="R72">
        <f ca="1">IFERROR(PEARSON(Summary!$BU$3:$BU$8,Summary!S$3:S$8),0)</f>
        <v>0.85174260460684759</v>
      </c>
      <c r="S72">
        <f ca="1">IFERROR(PEARSON(Summary!$BU$3:$BU$8,Summary!T$3:T$8),0)</f>
        <v>0.99681823812847303</v>
      </c>
      <c r="T72">
        <f ca="1">IFERROR(PEARSON(Summary!$BU$3:$BU$8,Summary!U$3:U$8),0)</f>
        <v>-0.94733147566980203</v>
      </c>
      <c r="U72">
        <f ca="1">IFERROR(PEARSON(Summary!$BU$3:$BU$8,Summary!V$3:V$8),0)</f>
        <v>-0.71235175987422761</v>
      </c>
      <c r="V72">
        <f ca="1">IFERROR(PEARSON(Summary!$BU$3:$BU$8,Summary!W$3:W$8),0)</f>
        <v>0.26986699575418482</v>
      </c>
      <c r="W72">
        <f ca="1">IFERROR(PEARSON(Summary!$BU$3:$BU$8,Summary!X$3:X$8),0)</f>
        <v>-0.9516147133730537</v>
      </c>
      <c r="X72">
        <f ca="1">IFERROR(PEARSON(Summary!$BU$3:$BU$8,Summary!Y$3:Y$8),0)</f>
        <v>6.6293072006153336E-2</v>
      </c>
      <c r="Y72">
        <f ca="1">IFERROR(PEARSON(Summary!$BU$3:$BU$8,Summary!Z$3:Z$8),0)</f>
        <v>-0.96591268700786181</v>
      </c>
      <c r="Z72">
        <f ca="1">IFERROR(PEARSON(Summary!$BU$3:$BU$8,Summary!AA$3:AA$8),0)</f>
        <v>0</v>
      </c>
      <c r="AA72">
        <f ca="1">IFERROR(PEARSON(Summary!$BU$3:$BU$8,Summary!AB$3:AB$8),0)</f>
        <v>-0.43539011618926665</v>
      </c>
      <c r="AB72">
        <f ca="1">IFERROR(PEARSON(Summary!$BU$3:$BU$8,Summary!AC$3:AC$8),0)</f>
        <v>0</v>
      </c>
      <c r="AC72">
        <f ca="1">IFERROR(PEARSON(Summary!$BU$3:$BU$8,Summary!AD$3:AD$8),0)</f>
        <v>-0.98035502153680043</v>
      </c>
      <c r="AD72">
        <f ca="1">IFERROR(PEARSON(Summary!$BU$3:$BU$8,Summary!AE$3:AE$8),0)</f>
        <v>2.215983445538644E-2</v>
      </c>
      <c r="AE72">
        <f ca="1">IFERROR(PEARSON(Summary!$BU$3:$BU$8,Summary!AF$3:AF$8),0)</f>
        <v>0</v>
      </c>
      <c r="AF72">
        <f ca="1">IFERROR(PEARSON(Summary!$BU$3:$BU$8,Summary!AG$3:AG$8),0)</f>
        <v>0.69643727255137933</v>
      </c>
      <c r="AG72">
        <f ca="1">IFERROR(PEARSON(Summary!$BU$3:$BU$8,Summary!AH$3:AH$8),0)</f>
        <v>-0.7123517598742275</v>
      </c>
      <c r="AH72">
        <f ca="1">IFERROR(PEARSON(Summary!$BU$3:$BU$8,Summary!AI$3:AI$8),0)</f>
        <v>0.98635222465638417</v>
      </c>
      <c r="AI72">
        <f ca="1">IFERROR(PEARSON(Summary!$BU$3:$BU$8,Summary!AJ$3:AJ$8),0)</f>
        <v>0.18581162893891257</v>
      </c>
      <c r="AJ72">
        <f ca="1">IFERROR(PEARSON(Summary!$BU$3:$BU$8,Summary!AK$3:AK$8),0)</f>
        <v>0</v>
      </c>
      <c r="AK72">
        <f ca="1">IFERROR(PEARSON(Summary!$BU$3:$BU$8,Summary!AL$3:AL$8),0)</f>
        <v>0.7123517598742275</v>
      </c>
      <c r="AL72">
        <f ca="1">IFERROR(PEARSON(Summary!$BU$3:$BU$8,Summary!AM$3:AM$8),0)</f>
        <v>0.37609465542708287</v>
      </c>
      <c r="AM72">
        <f ca="1">IFERROR(PEARSON(Summary!$BU$3:$BU$8,Summary!AN$3:AN$8),0)</f>
        <v>0.98794391752712984</v>
      </c>
      <c r="AN72">
        <f ca="1">IFERROR(PEARSON(Summary!$BU$3:$BU$8,Summary!AO$3:AO$8),0)</f>
        <v>0</v>
      </c>
      <c r="AO72">
        <f ca="1">IFERROR(PEARSON(Summary!$BU$3:$BU$8,Summary!AP$3:AP$8),0)</f>
        <v>0.39664393649914226</v>
      </c>
      <c r="AP72">
        <f ca="1">IFERROR(PEARSON(Summary!$BU$3:$BU$8,Summary!AQ$3:AQ$8),0)</f>
        <v>0</v>
      </c>
      <c r="AQ72">
        <f ca="1">IFERROR(PEARSON(Summary!$BU$3:$BU$8,Summary!AR$3:AR$8),0)</f>
        <v>0.55935116362909887</v>
      </c>
      <c r="AR72">
        <f ca="1">IFERROR(PEARSON(Summary!$BU$3:$BU$8,Summary!AS$3:AS$8),0)</f>
        <v>-9.6634937839102278E-2</v>
      </c>
      <c r="AS72">
        <f ca="1">IFERROR(PEARSON(Summary!$BU$3:$BU$8,Summary!AT$3:AT$8),0)</f>
        <v>0</v>
      </c>
      <c r="AT72">
        <f ca="1">IFERROR(PEARSON(Summary!$BU$3:$BU$8,Summary!AU$3:AU$8),0)</f>
        <v>0.93460014750153175</v>
      </c>
      <c r="AU72">
        <f ca="1">IFERROR(PEARSON(Summary!$BU$3:$BU$8,Summary!AV$3:AV$8),0)</f>
        <v>0.55005420315548625</v>
      </c>
      <c r="AV72">
        <f ca="1">IFERROR(PEARSON(Summary!$BU$3:$BU$8,Summary!AW$3:AW$8),0)</f>
        <v>0.47201458509112909</v>
      </c>
      <c r="AW72">
        <f ca="1">IFERROR(PEARSON(Summary!$BU$3:$BU$8,Summary!AX$3:AX$8),0)</f>
        <v>0.37699438331286667</v>
      </c>
      <c r="AX72">
        <f ca="1">IFERROR(PEARSON(Summary!$BU$3:$BU$8,Summary!AY$3:AY$8),0)</f>
        <v>0.12748239660784297</v>
      </c>
      <c r="AY72">
        <f ca="1">IFERROR(PEARSON(Summary!$BU$3:$BU$8,Summary!AZ$3:AZ$8),0)</f>
        <v>0.75724718112347811</v>
      </c>
      <c r="AZ72">
        <f ca="1">IFERROR(PEARSON(Summary!$BU$3:$BU$8,Summary!BA$3:BA$8),0)</f>
        <v>0</v>
      </c>
      <c r="BA72">
        <f ca="1">IFERROR(PEARSON(Summary!$BU$3:$BU$8,Summary!BB$3:BB$8),0)</f>
        <v>-0.89913446086358029</v>
      </c>
      <c r="BB72">
        <f ca="1">IFERROR(PEARSON(Summary!$BU$3:$BU$8,Summary!BC$3:BC$8),0)</f>
        <v>-0.42784100458528179</v>
      </c>
      <c r="BC72">
        <f ca="1">IFERROR(PEARSON(Summary!$BU$3:$BU$8,Summary!BD$3:BD$8),0)</f>
        <v>-0.4330807855657921</v>
      </c>
      <c r="BD72">
        <f ca="1">IFERROR(PEARSON(Summary!$BU$3:$BU$8,Summary!BE$3:BE$8),0)</f>
        <v>-0.18644170639930074</v>
      </c>
      <c r="BE72">
        <f ca="1">IFERROR(PEARSON(Summary!$BU$3:$BU$8,Summary!BF$3:BF$8),0)</f>
        <v>-0.14839666447323208</v>
      </c>
      <c r="BF72">
        <f ca="1">IFERROR(PEARSON(Summary!$BU$3:$BU$8,Summary!BG$3:BG$8),0)</f>
        <v>-0.74266344278880492</v>
      </c>
      <c r="BG72">
        <f ca="1">IFERROR(PEARSON(Summary!$BU$3:$BU$8,Summary!BH$3:BH$8),0)</f>
        <v>-0.54747358085295139</v>
      </c>
      <c r="BH72">
        <f ca="1">IFERROR(PEARSON(Summary!$BU$3:$BU$8,Summary!BI$3:BI$8),0)</f>
        <v>-0.93676590692257233</v>
      </c>
      <c r="BI72">
        <f ca="1">IFERROR(PEARSON(Summary!$BU$3:$BU$8,Summary!BJ$3:BJ$8),0)</f>
        <v>0.1748626180064182</v>
      </c>
      <c r="BJ72">
        <f ca="1">IFERROR(PEARSON(Summary!$BU$3:$BU$8,Summary!BK$3:BK$8),0)</f>
        <v>0.55213346940260188</v>
      </c>
      <c r="BK72">
        <f ca="1">IFERROR(PEARSON(Summary!$BU$3:$BU$8,Summary!BL$3:BL$8),0)</f>
        <v>0.25986740468929748</v>
      </c>
      <c r="BL72">
        <f ca="1">IFERROR(PEARSON(Summary!$BU$3:$BU$8,Summary!BM$3:BM$8),0)</f>
        <v>0.13298007794345079</v>
      </c>
      <c r="BM72">
        <f ca="1">IFERROR(PEARSON(Summary!$BU$3:$BU$8,Summary!BN$3:BN$8),0)</f>
        <v>-0.53175578838478843</v>
      </c>
      <c r="BN72">
        <f ca="1">IFERROR(PEARSON(Summary!$BU$3:$BU$8,Summary!BO$3:BO$8),0)</f>
        <v>0.22238642007120646</v>
      </c>
      <c r="BO72">
        <f ca="1">IFERROR(PEARSON(Summary!$BU$3:$BU$8,Summary!BP$3:BP$8),0)</f>
        <v>0.63045410454702389</v>
      </c>
      <c r="BP72">
        <f ca="1">IFERROR(PEARSON(Summary!$BU$3:$BU$8,Summary!BQ$3:BQ$8),0)</f>
        <v>-0.42784100458528179</v>
      </c>
      <c r="BQ72">
        <f ca="1">IFERROR(PEARSON(Summary!$BU$3:$BU$8,Summary!BR$3:BR$8),0)</f>
        <v>-0.43135913976918738</v>
      </c>
      <c r="BR72">
        <f ca="1">IFERROR(PEARSON(Summary!$BU$3:$BU$8,Summary!BS$3:BS$8),0)</f>
        <v>-0.68688227266962854</v>
      </c>
      <c r="BS72">
        <f ca="1">IFERROR(PEARSON(Summary!$BU$3:$BU$8,Summary!BT$3:BT$8),0)</f>
        <v>-0.75734653574818112</v>
      </c>
      <c r="BT72">
        <f ca="1">IFERROR(PEARSON(Summary!$BU$3:$BU$8,Summary!BU$3:BU$8),0)</f>
        <v>0.99999999999999978</v>
      </c>
      <c r="BU72">
        <f ca="1">IFERROR(PEARSON(Summary!$BU$3:$BU$8,Summary!BV$3:BV$8),0)</f>
        <v>-0.38665013520465813</v>
      </c>
      <c r="BV72">
        <f ca="1">IFERROR(PEARSON(Summary!$BU$3:$BU$8,Summary!BW$3:BW$8),0)</f>
        <v>0</v>
      </c>
      <c r="BW72">
        <f ca="1">IFERROR(PEARSON(Summary!$BU$3:$BU$8,Summary!BX$3:BX$8),0)</f>
        <v>-0.38665013520465791</v>
      </c>
      <c r="BX72">
        <f ca="1">IFERROR(PEARSON(Summary!$BU$3:$BU$8,Summary!BY$3:BY$8),0)</f>
        <v>-0.96744258457833954</v>
      </c>
      <c r="BY72">
        <f ca="1">IFERROR(PEARSON(Summary!$BU$3:$BU$8,Summary!BZ$3:BZ$8),0)</f>
        <v>0.35721268069148659</v>
      </c>
      <c r="BZ72">
        <f ca="1">IFERROR(PEARSON(Summary!$BU$3:$BU$8,Summary!CA$3:CA$8),0)</f>
        <v>0.91010327375644284</v>
      </c>
      <c r="CA72">
        <f ca="1">IFERROR(PEARSON(Summary!$BU$3:$BU$8,Summary!CB$3:CB$8),0)</f>
        <v>0.32161442646146499</v>
      </c>
    </row>
    <row r="73" spans="1:79">
      <c r="A73" s="4" t="s">
        <v>57</v>
      </c>
      <c r="B73">
        <f ca="1">IFERROR(PEARSON(Summary!$BV$3:$BV$8,Summary!C$3:C$8),0)</f>
        <v>-0.43051895826344572</v>
      </c>
      <c r="C73">
        <f ca="1">IFERROR(PEARSON(Summary!$BV$3:$BV$8,Summary!D$3:D$8),0)</f>
        <v>-0.43051895826344572</v>
      </c>
      <c r="D73">
        <f ca="1">IFERROR(PEARSON(Summary!$BV$3:$BV$8,Summary!E$3:E$8),0)</f>
        <v>-0.38665013520465807</v>
      </c>
      <c r="E73">
        <f ca="1">IFERROR(PEARSON(Summary!$BV$3:$BV$8,Summary!F$3:F$8),0)</f>
        <v>0.99999999999999989</v>
      </c>
      <c r="F73">
        <f ca="1">IFERROR(PEARSON(Summary!$BV$3:$BV$8,Summary!G$3:G$8),0)</f>
        <v>-0.4241352708807033</v>
      </c>
      <c r="G73">
        <f ca="1">IFERROR(PEARSON(Summary!$BV$3:$BV$8,Summary!H$3:H$8),0)</f>
        <v>-0.40937530278307693</v>
      </c>
      <c r="H73">
        <f ca="1">IFERROR(PEARSON(Summary!$BV$3:$BV$8,Summary!I$3:I$8),0)</f>
        <v>-0.37283595608616338</v>
      </c>
      <c r="I73">
        <f ca="1">IFERROR(PEARSON(Summary!$BV$3:$BV$8,Summary!J$3:J$8),0)</f>
        <v>-0.42378721541836412</v>
      </c>
      <c r="J73">
        <f ca="1">IFERROR(PEARSON(Summary!$BV$3:$BV$8,Summary!K$3:K$8),0)</f>
        <v>-0.44686985539364837</v>
      </c>
      <c r="K73">
        <f ca="1">IFERROR(PEARSON(Summary!$BV$3:$BV$8,Summary!L$3:L$8),0)</f>
        <v>-0.44633958605910684</v>
      </c>
      <c r="L73">
        <f ca="1">IFERROR(PEARSON(Summary!$BV$3:$BV$8,Summary!M$3:M$8),0)</f>
        <v>-0.99937469355102293</v>
      </c>
      <c r="M73">
        <f ca="1">IFERROR(PEARSON(Summary!$BV$3:$BV$8,Summary!N$3:N$8),0)</f>
        <v>-0.37283595608616293</v>
      </c>
      <c r="N73">
        <f ca="1">IFERROR(PEARSON(Summary!$BV$3:$BV$8,Summary!O$3:O$8),0)</f>
        <v>0.59731402517100463</v>
      </c>
      <c r="O73">
        <f ca="1">IFERROR(PEARSON(Summary!$BV$3:$BV$8,Summary!P$3:P$8),0)</f>
        <v>0.59731402517100463</v>
      </c>
      <c r="P73">
        <f ca="1">IFERROR(PEARSON(Summary!$BV$3:$BV$8,Summary!Q$3:Q$8),0)</f>
        <v>-0.51080926606835353</v>
      </c>
      <c r="Q73">
        <f ca="1">IFERROR(PEARSON(Summary!$BV$3:$BV$8,Summary!R$3:R$8),0)</f>
        <v>-0.46643551130200267</v>
      </c>
      <c r="R73">
        <f ca="1">IFERROR(PEARSON(Summary!$BV$3:$BV$8,Summary!S$3:S$8),0)</f>
        <v>-9.9352823182434158E-2</v>
      </c>
      <c r="S73">
        <f ca="1">IFERROR(PEARSON(Summary!$BV$3:$BV$8,Summary!T$3:T$8),0)</f>
        <v>-0.37431937211722294</v>
      </c>
      <c r="T73">
        <f ca="1">IFERROR(PEARSON(Summary!$BV$3:$BV$8,Summary!U$3:U$8),0)</f>
        <v>0.49853480028354491</v>
      </c>
      <c r="U73">
        <f ca="1">IFERROR(PEARSON(Summary!$BV$3:$BV$8,Summary!V$3:V$8),0)</f>
        <v>-6.5917992008642526E-2</v>
      </c>
      <c r="V73">
        <f ca="1">IFERROR(PEARSON(Summary!$BV$3:$BV$8,Summary!W$3:W$8),0)</f>
        <v>-0.39458886695236817</v>
      </c>
      <c r="W73">
        <f ca="1">IFERROR(PEARSON(Summary!$BV$3:$BV$8,Summary!X$3:X$8),0)</f>
        <v>0.41629735350655811</v>
      </c>
      <c r="X73">
        <f ca="1">IFERROR(PEARSON(Summary!$BV$3:$BV$8,Summary!Y$3:Y$8),0)</f>
        <v>7.2498524956795219E-3</v>
      </c>
      <c r="Y73">
        <f ca="1">IFERROR(PEARSON(Summary!$BV$3:$BV$8,Summary!Z$3:Z$8),0)</f>
        <v>0.24172637269920794</v>
      </c>
      <c r="Z73">
        <f ca="1">IFERROR(PEARSON(Summary!$BV$3:$BV$8,Summary!AA$3:AA$8),0)</f>
        <v>0</v>
      </c>
      <c r="AA73">
        <f ca="1">IFERROR(PEARSON(Summary!$BV$3:$BV$8,Summary!AB$3:AB$8),0)</f>
        <v>-0.29603108845372111</v>
      </c>
      <c r="AB73">
        <f ca="1">IFERROR(PEARSON(Summary!$BV$3:$BV$8,Summary!AC$3:AC$8),0)</f>
        <v>0</v>
      </c>
      <c r="AC73">
        <f ca="1">IFERROR(PEARSON(Summary!$BV$3:$BV$8,Summary!AD$3:AD$8),0)</f>
        <v>0.27825489169226336</v>
      </c>
      <c r="AD73">
        <f ca="1">IFERROR(PEARSON(Summary!$BV$3:$BV$8,Summary!AE$3:AE$8),0)</f>
        <v>-0.28284033445270862</v>
      </c>
      <c r="AE73">
        <f ca="1">IFERROR(PEARSON(Summary!$BV$3:$BV$8,Summary!AF$3:AF$8),0)</f>
        <v>0</v>
      </c>
      <c r="AF73">
        <f ca="1">IFERROR(PEARSON(Summary!$BV$3:$BV$8,Summary!AG$3:AG$8),0)</f>
        <v>-0.56749348399516464</v>
      </c>
      <c r="AG73">
        <f ca="1">IFERROR(PEARSON(Summary!$BV$3:$BV$8,Summary!AH$3:AH$8),0)</f>
        <v>-6.5917992008642526E-2</v>
      </c>
      <c r="AH73">
        <f ca="1">IFERROR(PEARSON(Summary!$BV$3:$BV$8,Summary!AI$3:AI$8),0)</f>
        <v>-0.43441887253493394</v>
      </c>
      <c r="AI73">
        <f ca="1">IFERROR(PEARSON(Summary!$BV$3:$BV$8,Summary!AJ$3:AJ$8),0)</f>
        <v>-0.50770001635600348</v>
      </c>
      <c r="AJ73">
        <f ca="1">IFERROR(PEARSON(Summary!$BV$3:$BV$8,Summary!AK$3:AK$8),0)</f>
        <v>0</v>
      </c>
      <c r="AK73">
        <f ca="1">IFERROR(PEARSON(Summary!$BV$3:$BV$8,Summary!AL$3:AL$8),0)</f>
        <v>6.5917992008642526E-2</v>
      </c>
      <c r="AL73">
        <f ca="1">IFERROR(PEARSON(Summary!$BV$3:$BV$8,Summary!AM$3:AM$8),0)</f>
        <v>-0.52120412145937645</v>
      </c>
      <c r="AM73">
        <f ca="1">IFERROR(PEARSON(Summary!$BV$3:$BV$8,Summary!AN$3:AN$8),0)</f>
        <v>-0.30362366555366155</v>
      </c>
      <c r="AN73">
        <f ca="1">IFERROR(PEARSON(Summary!$BV$3:$BV$8,Summary!AO$3:AO$8),0)</f>
        <v>0</v>
      </c>
      <c r="AO73">
        <f ca="1">IFERROR(PEARSON(Summary!$BV$3:$BV$8,Summary!AP$3:AP$8),0)</f>
        <v>-0.19347693936450169</v>
      </c>
      <c r="AP73">
        <f ca="1">IFERROR(PEARSON(Summary!$BV$3:$BV$8,Summary!AQ$3:AQ$8),0)</f>
        <v>0</v>
      </c>
      <c r="AQ73">
        <f ca="1">IFERROR(PEARSON(Summary!$BV$3:$BV$8,Summary!AR$3:AR$8),0)</f>
        <v>5.0603851818845108E-2</v>
      </c>
      <c r="AR73">
        <f ca="1">IFERROR(PEARSON(Summary!$BV$3:$BV$8,Summary!AS$3:AS$8),0)</f>
        <v>0.52066697917031035</v>
      </c>
      <c r="AS73">
        <f ca="1">IFERROR(PEARSON(Summary!$BV$3:$BV$8,Summary!AT$3:AT$8),0)</f>
        <v>0</v>
      </c>
      <c r="AT73">
        <f ca="1">IFERROR(PEARSON(Summary!$BV$3:$BV$8,Summary!AU$3:AU$8),0)</f>
        <v>-0.51107971692904641</v>
      </c>
      <c r="AU73">
        <f ca="1">IFERROR(PEARSON(Summary!$BV$3:$BV$8,Summary!AV$3:AV$8),0)</f>
        <v>0.13955003839326993</v>
      </c>
      <c r="AV73">
        <f ca="1">IFERROR(PEARSON(Summary!$BV$3:$BV$8,Summary!AW$3:AW$8),0)</f>
        <v>0.2516285126070974</v>
      </c>
      <c r="AW73">
        <f ca="1">IFERROR(PEARSON(Summary!$BV$3:$BV$8,Summary!AX$3:AX$8),0)</f>
        <v>0.30090584552722588</v>
      </c>
      <c r="AX73">
        <f ca="1">IFERROR(PEARSON(Summary!$BV$3:$BV$8,Summary!AY$3:AY$8),0)</f>
        <v>-0.50284418171472489</v>
      </c>
      <c r="AY73">
        <f ca="1">IFERROR(PEARSON(Summary!$BV$3:$BV$8,Summary!AZ$3:AZ$8),0)</f>
        <v>0.19218989178700932</v>
      </c>
      <c r="AZ73">
        <f ca="1">IFERROR(PEARSON(Summary!$BV$3:$BV$8,Summary!BA$3:BA$8),0)</f>
        <v>0</v>
      </c>
      <c r="BA73">
        <f ca="1">IFERROR(PEARSON(Summary!$BV$3:$BV$8,Summary!BB$3:BB$8),0)</f>
        <v>0.16336078709150673</v>
      </c>
      <c r="BB73">
        <f ca="1">IFERROR(PEARSON(Summary!$BV$3:$BV$8,Summary!BC$3:BC$8),0)</f>
        <v>-9.864661815734857E-2</v>
      </c>
      <c r="BC73">
        <f ca="1">IFERROR(PEARSON(Summary!$BV$3:$BV$8,Summary!BD$3:BD$8),0)</f>
        <v>-5.835086176424837E-2</v>
      </c>
      <c r="BD73">
        <f ca="1">IFERROR(PEARSON(Summary!$BV$3:$BV$8,Summary!BE$3:BE$8),0)</f>
        <v>0.16221117908338814</v>
      </c>
      <c r="BE73">
        <f ca="1">IFERROR(PEARSON(Summary!$BV$3:$BV$8,Summary!BF$3:BF$8),0)</f>
        <v>0.14179233190379439</v>
      </c>
      <c r="BF73">
        <f ca="1">IFERROR(PEARSON(Summary!$BV$3:$BV$8,Summary!BG$3:BG$8),0)</f>
        <v>-5.7933135110765241E-2</v>
      </c>
      <c r="BG73">
        <f ca="1">IFERROR(PEARSON(Summary!$BV$3:$BV$8,Summary!BH$3:BH$8),0)</f>
        <v>-0.39907402789745855</v>
      </c>
      <c r="BH73">
        <f ca="1">IFERROR(PEARSON(Summary!$BV$3:$BV$8,Summary!BI$3:BI$8),0)</f>
        <v>0.38838553036239193</v>
      </c>
      <c r="BI73">
        <f ca="1">IFERROR(PEARSON(Summary!$BV$3:$BV$8,Summary!BJ$3:BJ$8),0)</f>
        <v>0.89528727641562622</v>
      </c>
      <c r="BJ73">
        <f ca="1">IFERROR(PEARSON(Summary!$BV$3:$BV$8,Summary!BK$3:BK$8),0)</f>
        <v>4.5737416738931974E-2</v>
      </c>
      <c r="BK73">
        <f ca="1">IFERROR(PEARSON(Summary!$BV$3:$BV$8,Summary!BL$3:BL$8),0)</f>
        <v>-0.49249907503383711</v>
      </c>
      <c r="BL73">
        <f ca="1">IFERROR(PEARSON(Summary!$BV$3:$BV$8,Summary!BM$3:BM$8),0)</f>
        <v>3.438162041665254E-2</v>
      </c>
      <c r="BM73">
        <f ca="1">IFERROR(PEARSON(Summary!$BV$3:$BV$8,Summary!BN$3:BN$8),0)</f>
        <v>-0.41359022026382691</v>
      </c>
      <c r="BN73">
        <f ca="1">IFERROR(PEARSON(Summary!$BV$3:$BV$8,Summary!BO$3:BO$8),0)</f>
        <v>-0.49468642885178915</v>
      </c>
      <c r="BO73">
        <f ca="1">IFERROR(PEARSON(Summary!$BV$3:$BV$8,Summary!BP$3:BP$8),0)</f>
        <v>0.17373012997036111</v>
      </c>
      <c r="BP73">
        <f ca="1">IFERROR(PEARSON(Summary!$BV$3:$BV$8,Summary!BQ$3:BQ$8),0)</f>
        <v>-9.864661815734857E-2</v>
      </c>
      <c r="BQ73">
        <f ca="1">IFERROR(PEARSON(Summary!$BV$3:$BV$8,Summary!BR$3:BR$8),0)</f>
        <v>-0.10601686148847679</v>
      </c>
      <c r="BR73">
        <f ca="1">IFERROR(PEARSON(Summary!$BV$3:$BV$8,Summary!BS$3:BS$8),0)</f>
        <v>-0.13225743788442859</v>
      </c>
      <c r="BS73">
        <f ca="1">IFERROR(PEARSON(Summary!$BV$3:$BV$8,Summary!BT$3:BT$8),0)</f>
        <v>-0.26852619805225547</v>
      </c>
      <c r="BT73">
        <f ca="1">IFERROR(PEARSON(Summary!$BV$3:$BV$8,Summary!BU$3:BU$8),0)</f>
        <v>-0.38665013520465813</v>
      </c>
      <c r="BU73">
        <f ca="1">IFERROR(PEARSON(Summary!$BV$3:$BV$8,Summary!BV$3:BV$8),0)</f>
        <v>0.99999999999999989</v>
      </c>
      <c r="BV73">
        <f ca="1">IFERROR(PEARSON(Summary!$BV$3:$BV$8,Summary!BW$3:BW$8),0)</f>
        <v>0</v>
      </c>
      <c r="BW73">
        <f ca="1">IFERROR(PEARSON(Summary!$BV$3:$BV$8,Summary!BX$3:BX$8),0)</f>
        <v>0.99999999999999989</v>
      </c>
      <c r="BX73">
        <f ca="1">IFERROR(PEARSON(Summary!$BV$3:$BV$8,Summary!BY$3:BY$8),0)</f>
        <v>0.38007608221998879</v>
      </c>
      <c r="BY73">
        <f ca="1">IFERROR(PEARSON(Summary!$BV$3:$BV$8,Summary!BZ$3:BZ$8),0)</f>
        <v>0.32380288091215376</v>
      </c>
      <c r="BZ73">
        <f ca="1">IFERROR(PEARSON(Summary!$BV$3:$BV$8,Summary!CA$3:CA$8),0)</f>
        <v>-2.1550131836037607E-2</v>
      </c>
      <c r="CA73">
        <f ca="1">IFERROR(PEARSON(Summary!$BV$3:$BV$8,Summary!CB$3:CB$8),0)</f>
        <v>-0.21743699244414605</v>
      </c>
    </row>
    <row r="74" spans="1:79">
      <c r="A74" s="4" t="s">
        <v>58</v>
      </c>
      <c r="B74">
        <f ca="1">IFERROR(PEARSON(Summary!$BW$3:$BW$8,Summary!C$3:C$8),0)</f>
        <v>0</v>
      </c>
      <c r="C74">
        <f ca="1">IFERROR(PEARSON(Summary!$BW$3:$BW$8,Summary!D$3:D$8),0)</f>
        <v>0</v>
      </c>
      <c r="D74">
        <f ca="1">IFERROR(PEARSON(Summary!$BW$3:$BW$8,Summary!E$3:E$8),0)</f>
        <v>0</v>
      </c>
      <c r="E74">
        <f ca="1">IFERROR(PEARSON(Summary!$BW$3:$BW$8,Summary!F$3:F$8),0)</f>
        <v>0</v>
      </c>
      <c r="F74">
        <f ca="1">IFERROR(PEARSON(Summary!$BW$3:$BW$8,Summary!G$3:G$8),0)</f>
        <v>0</v>
      </c>
      <c r="G74">
        <f ca="1">IFERROR(PEARSON(Summary!$BW$3:$BW$8,Summary!H$3:H$8),0)</f>
        <v>0</v>
      </c>
      <c r="H74">
        <f ca="1">IFERROR(PEARSON(Summary!$BW$3:$BW$8,Summary!I$3:I$8),0)</f>
        <v>0</v>
      </c>
      <c r="I74">
        <f ca="1">IFERROR(PEARSON(Summary!$BW$3:$BW$8,Summary!J$3:J$8),0)</f>
        <v>0</v>
      </c>
      <c r="J74">
        <f ca="1">IFERROR(PEARSON(Summary!$BW$3:$BW$8,Summary!K$3:K$8),0)</f>
        <v>0</v>
      </c>
      <c r="K74">
        <f ca="1">IFERROR(PEARSON(Summary!$BW$3:$BW$8,Summary!L$3:L$8),0)</f>
        <v>0</v>
      </c>
      <c r="L74">
        <f ca="1">IFERROR(PEARSON(Summary!$BW$3:$BW$8,Summary!M$3:M$8),0)</f>
        <v>0</v>
      </c>
      <c r="M74">
        <f ca="1">IFERROR(PEARSON(Summary!$BW$3:$BW$8,Summary!N$3:N$8),0)</f>
        <v>0</v>
      </c>
      <c r="N74">
        <f ca="1">IFERROR(PEARSON(Summary!$BW$3:$BW$8,Summary!O$3:O$8),0)</f>
        <v>0</v>
      </c>
      <c r="O74">
        <f ca="1">IFERROR(PEARSON(Summary!$BW$3:$BW$8,Summary!P$3:P$8),0)</f>
        <v>0</v>
      </c>
      <c r="P74">
        <f ca="1">IFERROR(PEARSON(Summary!$BW$3:$BW$8,Summary!Q$3:Q$8),0)</f>
        <v>0</v>
      </c>
      <c r="Q74">
        <f ca="1">IFERROR(PEARSON(Summary!$BW$3:$BW$8,Summary!R$3:R$8),0)</f>
        <v>0</v>
      </c>
      <c r="R74">
        <f ca="1">IFERROR(PEARSON(Summary!$BW$3:$BW$8,Summary!S$3:S$8),0)</f>
        <v>0</v>
      </c>
      <c r="S74">
        <f ca="1">IFERROR(PEARSON(Summary!$BW$3:$BW$8,Summary!T$3:T$8),0)</f>
        <v>0</v>
      </c>
      <c r="T74">
        <f ca="1">IFERROR(PEARSON(Summary!$BW$3:$BW$8,Summary!U$3:U$8),0)</f>
        <v>0</v>
      </c>
      <c r="U74">
        <f ca="1">IFERROR(PEARSON(Summary!$BW$3:$BW$8,Summary!V$3:V$8),0)</f>
        <v>0</v>
      </c>
      <c r="V74">
        <f ca="1">IFERROR(PEARSON(Summary!$BW$3:$BW$8,Summary!W$3:W$8),0)</f>
        <v>0</v>
      </c>
      <c r="W74">
        <f ca="1">IFERROR(PEARSON(Summary!$BW$3:$BW$8,Summary!X$3:X$8),0)</f>
        <v>0</v>
      </c>
      <c r="X74">
        <f ca="1">IFERROR(PEARSON(Summary!$BW$3:$BW$8,Summary!Y$3:Y$8),0)</f>
        <v>0</v>
      </c>
      <c r="Y74">
        <f ca="1">IFERROR(PEARSON(Summary!$BW$3:$BW$8,Summary!Z$3:Z$8),0)</f>
        <v>0</v>
      </c>
      <c r="Z74">
        <f ca="1">IFERROR(PEARSON(Summary!$BW$3:$BW$8,Summary!AA$3:AA$8),0)</f>
        <v>0</v>
      </c>
      <c r="AA74">
        <f ca="1">IFERROR(PEARSON(Summary!$BW$3:$BW$8,Summary!AB$3:AB$8),0)</f>
        <v>0</v>
      </c>
      <c r="AB74">
        <f ca="1">IFERROR(PEARSON(Summary!$BW$3:$BW$8,Summary!AC$3:AC$8),0)</f>
        <v>0</v>
      </c>
      <c r="AC74">
        <f ca="1">IFERROR(PEARSON(Summary!$BW$3:$BW$8,Summary!AD$3:AD$8),0)</f>
        <v>0</v>
      </c>
      <c r="AD74">
        <f ca="1">IFERROR(PEARSON(Summary!$BW$3:$BW$8,Summary!AE$3:AE$8),0)</f>
        <v>0</v>
      </c>
      <c r="AE74">
        <f ca="1">IFERROR(PEARSON(Summary!$BW$3:$BW$8,Summary!AF$3:AF$8),0)</f>
        <v>0</v>
      </c>
      <c r="AF74">
        <f ca="1">IFERROR(PEARSON(Summary!$BW$3:$BW$8,Summary!AG$3:AG$8),0)</f>
        <v>0</v>
      </c>
      <c r="AG74">
        <f ca="1">IFERROR(PEARSON(Summary!$BW$3:$BW$8,Summary!AH$3:AH$8),0)</f>
        <v>0</v>
      </c>
      <c r="AH74">
        <f ca="1">IFERROR(PEARSON(Summary!$BW$3:$BW$8,Summary!AI$3:AI$8),0)</f>
        <v>0</v>
      </c>
      <c r="AI74">
        <f ca="1">IFERROR(PEARSON(Summary!$BW$3:$BW$8,Summary!AJ$3:AJ$8),0)</f>
        <v>0</v>
      </c>
      <c r="AJ74">
        <f ca="1">IFERROR(PEARSON(Summary!$BW$3:$BW$8,Summary!AK$3:AK$8),0)</f>
        <v>0</v>
      </c>
      <c r="AK74">
        <f ca="1">IFERROR(PEARSON(Summary!$BW$3:$BW$8,Summary!AL$3:AL$8),0)</f>
        <v>0</v>
      </c>
      <c r="AL74">
        <f ca="1">IFERROR(PEARSON(Summary!$BW$3:$BW$8,Summary!AM$3:AM$8),0)</f>
        <v>0</v>
      </c>
      <c r="AM74">
        <f ca="1">IFERROR(PEARSON(Summary!$BW$3:$BW$8,Summary!AN$3:AN$8),0)</f>
        <v>0</v>
      </c>
      <c r="AN74">
        <f ca="1">IFERROR(PEARSON(Summary!$BW$3:$BW$8,Summary!AO$3:AO$8),0)</f>
        <v>0</v>
      </c>
      <c r="AO74">
        <f ca="1">IFERROR(PEARSON(Summary!$BW$3:$BW$8,Summary!AP$3:AP$8),0)</f>
        <v>0</v>
      </c>
      <c r="AP74">
        <f ca="1">IFERROR(PEARSON(Summary!$BW$3:$BW$8,Summary!AQ$3:AQ$8),0)</f>
        <v>0</v>
      </c>
      <c r="AQ74">
        <f ca="1">IFERROR(PEARSON(Summary!$BW$3:$BW$8,Summary!AR$3:AR$8),0)</f>
        <v>0</v>
      </c>
      <c r="AR74">
        <f ca="1">IFERROR(PEARSON(Summary!$BW$3:$BW$8,Summary!AS$3:AS$8),0)</f>
        <v>0</v>
      </c>
      <c r="AS74">
        <f ca="1">IFERROR(PEARSON(Summary!$BW$3:$BW$8,Summary!AT$3:AT$8),0)</f>
        <v>0</v>
      </c>
      <c r="AT74">
        <f ca="1">IFERROR(PEARSON(Summary!$BW$3:$BW$8,Summary!AU$3:AU$8),0)</f>
        <v>0</v>
      </c>
      <c r="AU74">
        <f ca="1">IFERROR(PEARSON(Summary!$BW$3:$BW$8,Summary!AV$3:AV$8),0)</f>
        <v>0</v>
      </c>
      <c r="AV74">
        <f ca="1">IFERROR(PEARSON(Summary!$BW$3:$BW$8,Summary!AW$3:AW$8),0)</f>
        <v>0</v>
      </c>
      <c r="AW74">
        <f ca="1">IFERROR(PEARSON(Summary!$BW$3:$BW$8,Summary!AX$3:AX$8),0)</f>
        <v>0</v>
      </c>
      <c r="AX74">
        <f ca="1">IFERROR(PEARSON(Summary!$BW$3:$BW$8,Summary!AY$3:AY$8),0)</f>
        <v>0</v>
      </c>
      <c r="AY74">
        <f ca="1">IFERROR(PEARSON(Summary!$BW$3:$BW$8,Summary!AZ$3:AZ$8),0)</f>
        <v>0</v>
      </c>
      <c r="AZ74">
        <f ca="1">IFERROR(PEARSON(Summary!$BW$3:$BW$8,Summary!BA$3:BA$8),0)</f>
        <v>0</v>
      </c>
      <c r="BA74">
        <f ca="1">IFERROR(PEARSON(Summary!$BW$3:$BW$8,Summary!BB$3:BB$8),0)</f>
        <v>0</v>
      </c>
      <c r="BB74">
        <f ca="1">IFERROR(PEARSON(Summary!$BW$3:$BW$8,Summary!BC$3:BC$8),0)</f>
        <v>0</v>
      </c>
      <c r="BC74">
        <f ca="1">IFERROR(PEARSON(Summary!$BW$3:$BW$8,Summary!BD$3:BD$8),0)</f>
        <v>0</v>
      </c>
      <c r="BD74">
        <f ca="1">IFERROR(PEARSON(Summary!$BW$3:$BW$8,Summary!BE$3:BE$8),0)</f>
        <v>0</v>
      </c>
      <c r="BE74">
        <f ca="1">IFERROR(PEARSON(Summary!$BW$3:$BW$8,Summary!BF$3:BF$8),0)</f>
        <v>0</v>
      </c>
      <c r="BF74">
        <f ca="1">IFERROR(PEARSON(Summary!$BW$3:$BW$8,Summary!BG$3:BG$8),0)</f>
        <v>0</v>
      </c>
      <c r="BG74">
        <f ca="1">IFERROR(PEARSON(Summary!$BW$3:$BW$8,Summary!BH$3:BH$8),0)</f>
        <v>0</v>
      </c>
      <c r="BH74">
        <f ca="1">IFERROR(PEARSON(Summary!$BW$3:$BW$8,Summary!BI$3:BI$8),0)</f>
        <v>0</v>
      </c>
      <c r="BI74">
        <f ca="1">IFERROR(PEARSON(Summary!$BW$3:$BW$8,Summary!BJ$3:BJ$8),0)</f>
        <v>0</v>
      </c>
      <c r="BJ74">
        <f ca="1">IFERROR(PEARSON(Summary!$BW$3:$BW$8,Summary!BK$3:BK$8),0)</f>
        <v>0</v>
      </c>
      <c r="BK74">
        <f ca="1">IFERROR(PEARSON(Summary!$BW$3:$BW$8,Summary!BL$3:BL$8),0)</f>
        <v>0</v>
      </c>
      <c r="BL74">
        <f ca="1">IFERROR(PEARSON(Summary!$BW$3:$BW$8,Summary!BM$3:BM$8),0)</f>
        <v>0</v>
      </c>
      <c r="BM74">
        <f ca="1">IFERROR(PEARSON(Summary!$BW$3:$BW$8,Summary!BN$3:BN$8),0)</f>
        <v>0</v>
      </c>
      <c r="BN74">
        <f ca="1">IFERROR(PEARSON(Summary!$BW$3:$BW$8,Summary!BO$3:BO$8),0)</f>
        <v>0</v>
      </c>
      <c r="BO74">
        <f ca="1">IFERROR(PEARSON(Summary!$BW$3:$BW$8,Summary!BP$3:BP$8),0)</f>
        <v>0</v>
      </c>
      <c r="BP74">
        <f ca="1">IFERROR(PEARSON(Summary!$BW$3:$BW$8,Summary!BQ$3:BQ$8),0)</f>
        <v>0</v>
      </c>
      <c r="BQ74">
        <f ca="1">IFERROR(PEARSON(Summary!$BW$3:$BW$8,Summary!BR$3:BR$8),0)</f>
        <v>0</v>
      </c>
      <c r="BR74">
        <f ca="1">IFERROR(PEARSON(Summary!$BW$3:$BW$8,Summary!BS$3:BS$8),0)</f>
        <v>0</v>
      </c>
      <c r="BS74">
        <f ca="1">IFERROR(PEARSON(Summary!$BW$3:$BW$8,Summary!BT$3:BT$8),0)</f>
        <v>0</v>
      </c>
      <c r="BT74">
        <f ca="1">IFERROR(PEARSON(Summary!$BW$3:$BW$8,Summary!BU$3:BU$8),0)</f>
        <v>0</v>
      </c>
      <c r="BU74">
        <f ca="1">IFERROR(PEARSON(Summary!$BW$3:$BW$8,Summary!BV$3:BV$8),0)</f>
        <v>0</v>
      </c>
      <c r="BV74">
        <f ca="1">IFERROR(PEARSON(Summary!$BW$3:$BW$8,Summary!BW$3:BW$8),0)</f>
        <v>0</v>
      </c>
      <c r="BW74">
        <f ca="1">IFERROR(PEARSON(Summary!$BW$3:$BW$8,Summary!BX$3:BX$8),0)</f>
        <v>0</v>
      </c>
      <c r="BX74">
        <f ca="1">IFERROR(PEARSON(Summary!$BW$3:$BW$8,Summary!BY$3:BY$8),0)</f>
        <v>0</v>
      </c>
      <c r="BY74">
        <f ca="1">IFERROR(PEARSON(Summary!$BW$3:$BW$8,Summary!BZ$3:BZ$8),0)</f>
        <v>0</v>
      </c>
      <c r="BZ74">
        <f ca="1">IFERROR(PEARSON(Summary!$BW$3:$BW$8,Summary!CA$3:CA$8),0)</f>
        <v>0</v>
      </c>
      <c r="CA74">
        <f ca="1">IFERROR(PEARSON(Summary!$BW$3:$BW$8,Summary!CB$3:CB$8),0)</f>
        <v>0</v>
      </c>
    </row>
    <row r="75" spans="1:79">
      <c r="A75" s="4" t="s">
        <v>59</v>
      </c>
      <c r="B75">
        <f ca="1">IFERROR(PEARSON(Summary!$BX$3:$BX$8,Summary!C$3:C$8),0)</f>
        <v>-0.43051895826344549</v>
      </c>
      <c r="C75">
        <f ca="1">IFERROR(PEARSON(Summary!$BX$3:$BX$8,Summary!D$3:D$8),0)</f>
        <v>-0.43051895826344549</v>
      </c>
      <c r="D75">
        <f ca="1">IFERROR(PEARSON(Summary!$BX$3:$BX$8,Summary!E$3:E$8),0)</f>
        <v>-0.38665013520465785</v>
      </c>
      <c r="E75">
        <f ca="1">IFERROR(PEARSON(Summary!$BX$3:$BX$8,Summary!F$3:F$8),0)</f>
        <v>0.99999999999999989</v>
      </c>
      <c r="F75">
        <f ca="1">IFERROR(PEARSON(Summary!$BX$3:$BX$8,Summary!G$3:G$8),0)</f>
        <v>-0.42413527088070319</v>
      </c>
      <c r="G75">
        <f ca="1">IFERROR(PEARSON(Summary!$BX$3:$BX$8,Summary!H$3:H$8),0)</f>
        <v>-0.40937530278307666</v>
      </c>
      <c r="H75">
        <f ca="1">IFERROR(PEARSON(Summary!$BX$3:$BX$8,Summary!I$3:I$8),0)</f>
        <v>-0.37283595608616343</v>
      </c>
      <c r="I75">
        <f ca="1">IFERROR(PEARSON(Summary!$BX$3:$BX$8,Summary!J$3:J$8),0)</f>
        <v>-0.423787215418364</v>
      </c>
      <c r="J75">
        <f ca="1">IFERROR(PEARSON(Summary!$BX$3:$BX$8,Summary!K$3:K$8),0)</f>
        <v>-0.44686985539364821</v>
      </c>
      <c r="K75">
        <f ca="1">IFERROR(PEARSON(Summary!$BX$3:$BX$8,Summary!L$3:L$8),0)</f>
        <v>-0.4463395860591069</v>
      </c>
      <c r="L75">
        <f ca="1">IFERROR(PEARSON(Summary!$BX$3:$BX$8,Summary!M$3:M$8),0)</f>
        <v>-0.99937469355102326</v>
      </c>
      <c r="M75">
        <f ca="1">IFERROR(PEARSON(Summary!$BX$3:$BX$8,Summary!N$3:N$8),0)</f>
        <v>-0.3728359560861631</v>
      </c>
      <c r="N75">
        <f ca="1">IFERROR(PEARSON(Summary!$BX$3:$BX$8,Summary!O$3:O$8),0)</f>
        <v>0.59731402517100418</v>
      </c>
      <c r="O75">
        <f ca="1">IFERROR(PEARSON(Summary!$BX$3:$BX$8,Summary!P$3:P$8),0)</f>
        <v>0.59731402517100396</v>
      </c>
      <c r="P75">
        <f ca="1">IFERROR(PEARSON(Summary!$BX$3:$BX$8,Summary!Q$3:Q$8),0)</f>
        <v>-0.51080926606835375</v>
      </c>
      <c r="Q75">
        <f ca="1">IFERROR(PEARSON(Summary!$BX$3:$BX$8,Summary!R$3:R$8),0)</f>
        <v>-0.46643551130200228</v>
      </c>
      <c r="R75">
        <f ca="1">IFERROR(PEARSON(Summary!$BX$3:$BX$8,Summary!S$3:S$8),0)</f>
        <v>-9.9352823182433991E-2</v>
      </c>
      <c r="S75">
        <f ca="1">IFERROR(PEARSON(Summary!$BX$3:$BX$8,Summary!T$3:T$8),0)</f>
        <v>-0.37431937211722283</v>
      </c>
      <c r="T75">
        <f ca="1">IFERROR(PEARSON(Summary!$BX$3:$BX$8,Summary!U$3:U$8),0)</f>
        <v>0.49853480028354447</v>
      </c>
      <c r="U75">
        <f ca="1">IFERROR(PEARSON(Summary!$BX$3:$BX$8,Summary!V$3:V$8),0)</f>
        <v>-6.5917992008642345E-2</v>
      </c>
      <c r="V75">
        <f ca="1">IFERROR(PEARSON(Summary!$BX$3:$BX$8,Summary!W$3:W$8),0)</f>
        <v>-0.39458886695236867</v>
      </c>
      <c r="W75">
        <f ca="1">IFERROR(PEARSON(Summary!$BX$3:$BX$8,Summary!X$3:X$8),0)</f>
        <v>0.41629735350655794</v>
      </c>
      <c r="X75">
        <f ca="1">IFERROR(PEARSON(Summary!$BX$3:$BX$8,Summary!Y$3:Y$8),0)</f>
        <v>7.249852495679711E-3</v>
      </c>
      <c r="Y75">
        <f ca="1">IFERROR(PEARSON(Summary!$BX$3:$BX$8,Summary!Z$3:Z$8),0)</f>
        <v>0.24172637269920785</v>
      </c>
      <c r="Z75">
        <f ca="1">IFERROR(PEARSON(Summary!$BX$3:$BX$8,Summary!AA$3:AA$8),0)</f>
        <v>0</v>
      </c>
      <c r="AA75">
        <f ca="1">IFERROR(PEARSON(Summary!$BX$3:$BX$8,Summary!AB$3:AB$8),0)</f>
        <v>-0.29603108845372106</v>
      </c>
      <c r="AB75">
        <f ca="1">IFERROR(PEARSON(Summary!$BX$3:$BX$8,Summary!AC$3:AC$8),0)</f>
        <v>0</v>
      </c>
      <c r="AC75">
        <f ca="1">IFERROR(PEARSON(Summary!$BX$3:$BX$8,Summary!AD$3:AD$8),0)</f>
        <v>0.27825489169226325</v>
      </c>
      <c r="AD75">
        <f ca="1">IFERROR(PEARSON(Summary!$BX$3:$BX$8,Summary!AE$3:AE$8),0)</f>
        <v>-0.28284033445270917</v>
      </c>
      <c r="AE75">
        <f ca="1">IFERROR(PEARSON(Summary!$BX$3:$BX$8,Summary!AF$3:AF$8),0)</f>
        <v>0</v>
      </c>
      <c r="AF75">
        <f ca="1">IFERROR(PEARSON(Summary!$BX$3:$BX$8,Summary!AG$3:AG$8),0)</f>
        <v>-0.56749348399516475</v>
      </c>
      <c r="AG75">
        <f ca="1">IFERROR(PEARSON(Summary!$BX$3:$BX$8,Summary!AH$3:AH$8),0)</f>
        <v>-6.5917992008642332E-2</v>
      </c>
      <c r="AH75">
        <f ca="1">IFERROR(PEARSON(Summary!$BX$3:$BX$8,Summary!AI$3:AI$8),0)</f>
        <v>-0.43441887253493378</v>
      </c>
      <c r="AI75">
        <f ca="1">IFERROR(PEARSON(Summary!$BX$3:$BX$8,Summary!AJ$3:AJ$8),0)</f>
        <v>-0.50770001635600337</v>
      </c>
      <c r="AJ75">
        <f ca="1">IFERROR(PEARSON(Summary!$BX$3:$BX$8,Summary!AK$3:AK$8),0)</f>
        <v>0</v>
      </c>
      <c r="AK75">
        <f ca="1">IFERROR(PEARSON(Summary!$BX$3:$BX$8,Summary!AL$3:AL$8),0)</f>
        <v>6.5917992008642332E-2</v>
      </c>
      <c r="AL75">
        <f ca="1">IFERROR(PEARSON(Summary!$BX$3:$BX$8,Summary!AM$3:AM$8),0)</f>
        <v>-0.52120412145937678</v>
      </c>
      <c r="AM75">
        <f ca="1">IFERROR(PEARSON(Summary!$BX$3:$BX$8,Summary!AN$3:AN$8),0)</f>
        <v>-0.30362366555366138</v>
      </c>
      <c r="AN75">
        <f ca="1">IFERROR(PEARSON(Summary!$BX$3:$BX$8,Summary!AO$3:AO$8),0)</f>
        <v>0</v>
      </c>
      <c r="AO75">
        <f ca="1">IFERROR(PEARSON(Summary!$BX$3:$BX$8,Summary!AP$3:AP$8),0)</f>
        <v>-0.19347693936450175</v>
      </c>
      <c r="AP75">
        <f ca="1">IFERROR(PEARSON(Summary!$BX$3:$BX$8,Summary!AQ$3:AQ$8),0)</f>
        <v>0</v>
      </c>
      <c r="AQ75">
        <f ca="1">IFERROR(PEARSON(Summary!$BX$3:$BX$8,Summary!AR$3:AR$8),0)</f>
        <v>5.0603851818844976E-2</v>
      </c>
      <c r="AR75">
        <f ca="1">IFERROR(PEARSON(Summary!$BX$3:$BX$8,Summary!AS$3:AS$8),0)</f>
        <v>0.52066697917031057</v>
      </c>
      <c r="AS75">
        <f ca="1">IFERROR(PEARSON(Summary!$BX$3:$BX$8,Summary!AT$3:AT$8),0)</f>
        <v>0</v>
      </c>
      <c r="AT75">
        <f ca="1">IFERROR(PEARSON(Summary!$BX$3:$BX$8,Summary!AU$3:AU$8),0)</f>
        <v>-0.51107971692904597</v>
      </c>
      <c r="AU75">
        <f ca="1">IFERROR(PEARSON(Summary!$BX$3:$BX$8,Summary!AV$3:AV$8),0)</f>
        <v>0.13955003839326996</v>
      </c>
      <c r="AV75">
        <f ca="1">IFERROR(PEARSON(Summary!$BX$3:$BX$8,Summary!AW$3:AW$8),0)</f>
        <v>0.25162851260709734</v>
      </c>
      <c r="AW75">
        <f ca="1">IFERROR(PEARSON(Summary!$BX$3:$BX$8,Summary!AX$3:AX$8),0)</f>
        <v>0.30090584552722582</v>
      </c>
      <c r="AX75">
        <f ca="1">IFERROR(PEARSON(Summary!$BX$3:$BX$8,Summary!AY$3:AY$8),0)</f>
        <v>-0.50284418171472456</v>
      </c>
      <c r="AY75">
        <f ca="1">IFERROR(PEARSON(Summary!$BX$3:$BX$8,Summary!AZ$3:AZ$8),0)</f>
        <v>0.19218989178700932</v>
      </c>
      <c r="AZ75">
        <f ca="1">IFERROR(PEARSON(Summary!$BX$3:$BX$8,Summary!BA$3:BA$8),0)</f>
        <v>0</v>
      </c>
      <c r="BA75">
        <f ca="1">IFERROR(PEARSON(Summary!$BX$3:$BX$8,Summary!BB$3:BB$8),0)</f>
        <v>0.16336078709150662</v>
      </c>
      <c r="BB75">
        <f ca="1">IFERROR(PEARSON(Summary!$BX$3:$BX$8,Summary!BC$3:BC$8),0)</f>
        <v>-9.8646618157349014E-2</v>
      </c>
      <c r="BC75">
        <f ca="1">IFERROR(PEARSON(Summary!$BX$3:$BX$8,Summary!BD$3:BD$8),0)</f>
        <v>-5.835086176424871E-2</v>
      </c>
      <c r="BD75">
        <f ca="1">IFERROR(PEARSON(Summary!$BX$3:$BX$8,Summary!BE$3:BE$8),0)</f>
        <v>0.16221117908338833</v>
      </c>
      <c r="BE75">
        <f ca="1">IFERROR(PEARSON(Summary!$BX$3:$BX$8,Summary!BF$3:BF$8),0)</f>
        <v>0.14179233190379475</v>
      </c>
      <c r="BF75">
        <f ca="1">IFERROR(PEARSON(Summary!$BX$3:$BX$8,Summary!BG$3:BG$8),0)</f>
        <v>-5.7933135110765192E-2</v>
      </c>
      <c r="BG75">
        <f ca="1">IFERROR(PEARSON(Summary!$BX$3:$BX$8,Summary!BH$3:BH$8),0)</f>
        <v>-0.39907402789745849</v>
      </c>
      <c r="BH75">
        <f ca="1">IFERROR(PEARSON(Summary!$BX$3:$BX$8,Summary!BI$3:BI$8),0)</f>
        <v>0.38838553036239215</v>
      </c>
      <c r="BI75">
        <f ca="1">IFERROR(PEARSON(Summary!$BX$3:$BX$8,Summary!BJ$3:BJ$8),0)</f>
        <v>0.895287276415626</v>
      </c>
      <c r="BJ75">
        <f ca="1">IFERROR(PEARSON(Summary!$BX$3:$BX$8,Summary!BK$3:BK$8),0)</f>
        <v>4.5737416738931759E-2</v>
      </c>
      <c r="BK75">
        <f ca="1">IFERROR(PEARSON(Summary!$BX$3:$BX$8,Summary!BL$3:BL$8),0)</f>
        <v>-0.49249907503383689</v>
      </c>
      <c r="BL75">
        <f ca="1">IFERROR(PEARSON(Summary!$BX$3:$BX$8,Summary!BM$3:BM$8),0)</f>
        <v>3.438162041665286E-2</v>
      </c>
      <c r="BM75">
        <f ca="1">IFERROR(PEARSON(Summary!$BX$3:$BX$8,Summary!BN$3:BN$8),0)</f>
        <v>-0.41359022026382697</v>
      </c>
      <c r="BN75">
        <f ca="1">IFERROR(PEARSON(Summary!$BX$3:$BX$8,Summary!BO$3:BO$8),0)</f>
        <v>-0.49468642885178871</v>
      </c>
      <c r="BO75">
        <f ca="1">IFERROR(PEARSON(Summary!$BX$3:$BX$8,Summary!BP$3:BP$8),0)</f>
        <v>0.1737301299703615</v>
      </c>
      <c r="BP75">
        <f ca="1">IFERROR(PEARSON(Summary!$BX$3:$BX$8,Summary!BQ$3:BQ$8),0)</f>
        <v>-9.8646618157349014E-2</v>
      </c>
      <c r="BQ75">
        <f ca="1">IFERROR(PEARSON(Summary!$BX$3:$BX$8,Summary!BR$3:BR$8),0)</f>
        <v>-0.10601686148847715</v>
      </c>
      <c r="BR75">
        <f ca="1">IFERROR(PEARSON(Summary!$BX$3:$BX$8,Summary!BS$3:BS$8),0)</f>
        <v>-0.13225743788442829</v>
      </c>
      <c r="BS75">
        <f ca="1">IFERROR(PEARSON(Summary!$BX$3:$BX$8,Summary!BT$3:BT$8),0)</f>
        <v>-0.26852619805225558</v>
      </c>
      <c r="BT75">
        <f ca="1">IFERROR(PEARSON(Summary!$BX$3:$BX$8,Summary!BU$3:BU$8),0)</f>
        <v>-0.38665013520465791</v>
      </c>
      <c r="BU75">
        <f ca="1">IFERROR(PEARSON(Summary!$BX$3:$BX$8,Summary!BV$3:BV$8),0)</f>
        <v>0.99999999999999989</v>
      </c>
      <c r="BV75">
        <f ca="1">IFERROR(PEARSON(Summary!$BX$3:$BX$8,Summary!BW$3:BW$8),0)</f>
        <v>0</v>
      </c>
      <c r="BW75">
        <f ca="1">IFERROR(PEARSON(Summary!$BX$3:$BX$8,Summary!BX$3:BX$8),0)</f>
        <v>0.99999999999999989</v>
      </c>
      <c r="BX75">
        <f ca="1">IFERROR(PEARSON(Summary!$BX$3:$BX$8,Summary!BY$3:BY$8),0)</f>
        <v>0.38007608221998868</v>
      </c>
      <c r="BY75">
        <f ca="1">IFERROR(PEARSON(Summary!$BX$3:$BX$8,Summary!BZ$3:BZ$8),0)</f>
        <v>0.32380288091215353</v>
      </c>
      <c r="BZ75">
        <f ca="1">IFERROR(PEARSON(Summary!$BX$3:$BX$8,Summary!CA$3:CA$8),0)</f>
        <v>-2.1550131836037302E-2</v>
      </c>
      <c r="CA75">
        <f ca="1">IFERROR(PEARSON(Summary!$BX$3:$BX$8,Summary!CB$3:CB$8),0)</f>
        <v>-0.21743699244414613</v>
      </c>
    </row>
    <row r="76" spans="1:79">
      <c r="A76" s="4" t="s">
        <v>60</v>
      </c>
      <c r="B76">
        <f ca="1">IFERROR(PEARSON(Summary!$BY$3:$BY$8,Summary!C$3:C$8),0)</f>
        <v>-0.96675848236505779</v>
      </c>
      <c r="C76">
        <f ca="1">IFERROR(PEARSON(Summary!$BY$3:$BY$8,Summary!D$3:D$8),0)</f>
        <v>-0.96675848236505779</v>
      </c>
      <c r="D76">
        <f ca="1">IFERROR(PEARSON(Summary!$BY$3:$BY$8,Summary!E$3:E$8),0)</f>
        <v>-0.96744258457833976</v>
      </c>
      <c r="E76">
        <f ca="1">IFERROR(PEARSON(Summary!$BY$3:$BY$8,Summary!F$3:F$8),0)</f>
        <v>0.38007608221998868</v>
      </c>
      <c r="F76">
        <f ca="1">IFERROR(PEARSON(Summary!$BY$3:$BY$8,Summary!G$3:G$8),0)</f>
        <v>-0.96781244800726018</v>
      </c>
      <c r="G76">
        <f ca="1">IFERROR(PEARSON(Summary!$BY$3:$BY$8,Summary!H$3:H$8),0)</f>
        <v>-0.9684901370907707</v>
      </c>
      <c r="H76">
        <f ca="1">IFERROR(PEARSON(Summary!$BY$3:$BY$8,Summary!I$3:I$8),0)</f>
        <v>0.70945273322293223</v>
      </c>
      <c r="I76">
        <f ca="1">IFERROR(PEARSON(Summary!$BY$3:$BY$8,Summary!J$3:J$8),0)</f>
        <v>-0.96777210194089858</v>
      </c>
      <c r="J76">
        <f ca="1">IFERROR(PEARSON(Summary!$BY$3:$BY$8,Summary!K$3:K$8),0)</f>
        <v>-0.96919746341230184</v>
      </c>
      <c r="K76">
        <f ca="1">IFERROR(PEARSON(Summary!$BY$3:$BY$8,Summary!L$3:L$8),0)</f>
        <v>0.61491249353256694</v>
      </c>
      <c r="L76">
        <f ca="1">IFERROR(PEARSON(Summary!$BY$3:$BY$8,Summary!M$3:M$8),0)</f>
        <v>-0.36615944386453414</v>
      </c>
      <c r="M76">
        <f ca="1">IFERROR(PEARSON(Summary!$BY$3:$BY$8,Summary!N$3:N$8),0)</f>
        <v>0.70945273322293256</v>
      </c>
      <c r="N76">
        <f ca="1">IFERROR(PEARSON(Summary!$BY$3:$BY$8,Summary!O$3:O$8),0)</f>
        <v>0.55710723373760229</v>
      </c>
      <c r="O76">
        <f ca="1">IFERROR(PEARSON(Summary!$BY$3:$BY$8,Summary!P$3:P$8),0)</f>
        <v>0.55710723373760218</v>
      </c>
      <c r="P76">
        <f ca="1">IFERROR(PEARSON(Summary!$BY$3:$BY$8,Summary!Q$3:Q$8),0)</f>
        <v>-0.65004301621551608</v>
      </c>
      <c r="Q76">
        <f ca="1">IFERROR(PEARSON(Summary!$BY$3:$BY$8,Summary!R$3:R$8),0)</f>
        <v>-0.93357838437428453</v>
      </c>
      <c r="R76">
        <f ca="1">IFERROR(PEARSON(Summary!$BY$3:$BY$8,Summary!S$3:S$8),0)</f>
        <v>-0.93744287755734501</v>
      </c>
      <c r="S76">
        <f ca="1">IFERROR(PEARSON(Summary!$BY$3:$BY$8,Summary!T$3:T$8),0)</f>
        <v>-0.94640295044152423</v>
      </c>
      <c r="T76">
        <f ca="1">IFERROR(PEARSON(Summary!$BY$3:$BY$8,Summary!U$3:U$8),0)</f>
        <v>0.91523832483543066</v>
      </c>
      <c r="U76">
        <f ca="1">IFERROR(PEARSON(Summary!$BY$3:$BY$8,Summary!V$3:V$8),0)</f>
        <v>0.63938768672038637</v>
      </c>
      <c r="V76">
        <f ca="1">IFERROR(PEARSON(Summary!$BY$3:$BY$8,Summary!W$3:W$8),0)</f>
        <v>-0.46425118599909176</v>
      </c>
      <c r="W76">
        <f ca="1">IFERROR(PEARSON(Summary!$BY$3:$BY$8,Summary!X$3:X$8),0)</f>
        <v>0.99553717191503788</v>
      </c>
      <c r="X76">
        <f ca="1">IFERROR(PEARSON(Summary!$BY$3:$BY$8,Summary!Y$3:Y$8),0)</f>
        <v>0.18584924408927558</v>
      </c>
      <c r="Y76">
        <f ca="1">IFERROR(PEARSON(Summary!$BY$3:$BY$8,Summary!Z$3:Z$8),0)</f>
        <v>0.90365742204565203</v>
      </c>
      <c r="Z76">
        <f ca="1">IFERROR(PEARSON(Summary!$BY$3:$BY$8,Summary!AA$3:AA$8),0)</f>
        <v>0</v>
      </c>
      <c r="AA76">
        <f ca="1">IFERROR(PEARSON(Summary!$BY$3:$BY$8,Summary!AB$3:AB$8),0)</f>
        <v>0.6046417645857225</v>
      </c>
      <c r="AB76">
        <f ca="1">IFERROR(PEARSON(Summary!$BY$3:$BY$8,Summary!AC$3:AC$8),0)</f>
        <v>0</v>
      </c>
      <c r="AC76">
        <f ca="1">IFERROR(PEARSON(Summary!$BY$3:$BY$8,Summary!AD$3:AD$8),0)</f>
        <v>0.92081517068426078</v>
      </c>
      <c r="AD76">
        <f ca="1">IFERROR(PEARSON(Summary!$BY$3:$BY$8,Summary!AE$3:AE$8),0)</f>
        <v>-0.15834804502494657</v>
      </c>
      <c r="AE76">
        <f ca="1">IFERROR(PEARSON(Summary!$BY$3:$BY$8,Summary!AF$3:AF$8),0)</f>
        <v>0</v>
      </c>
      <c r="AF76">
        <f ca="1">IFERROR(PEARSON(Summary!$BY$3:$BY$8,Summary!AG$3:AG$8),0)</f>
        <v>-0.83098715455417027</v>
      </c>
      <c r="AG76">
        <f ca="1">IFERROR(PEARSON(Summary!$BY$3:$BY$8,Summary!AH$3:AH$8),0)</f>
        <v>0.63938768672038648</v>
      </c>
      <c r="AH76">
        <f ca="1">IFERROR(PEARSON(Summary!$BY$3:$BY$8,Summary!AI$3:AI$8),0)</f>
        <v>-0.94355950562723312</v>
      </c>
      <c r="AI76">
        <f ca="1">IFERROR(PEARSON(Summary!$BY$3:$BY$8,Summary!AJ$3:AJ$8),0)</f>
        <v>3.4821901024162528E-2</v>
      </c>
      <c r="AJ76">
        <f ca="1">IFERROR(PEARSON(Summary!$BY$3:$BY$8,Summary!AK$3:AK$8),0)</f>
        <v>0</v>
      </c>
      <c r="AK76">
        <f ca="1">IFERROR(PEARSON(Summary!$BY$3:$BY$8,Summary!AL$3:AL$8),0)</f>
        <v>-0.63938768672038637</v>
      </c>
      <c r="AL76">
        <f ca="1">IFERROR(PEARSON(Summary!$BY$3:$BY$8,Summary!AM$3:AM$8),0)</f>
        <v>-0.56762233208119184</v>
      </c>
      <c r="AM76">
        <f ca="1">IFERROR(PEARSON(Summary!$BY$3:$BY$8,Summary!AN$3:AN$8),0)</f>
        <v>-0.93051491991164181</v>
      </c>
      <c r="AN76">
        <f ca="1">IFERROR(PEARSON(Summary!$BY$3:$BY$8,Summary!AO$3:AO$8),0)</f>
        <v>0</v>
      </c>
      <c r="AO76">
        <f ca="1">IFERROR(PEARSON(Summary!$BY$3:$BY$8,Summary!AP$3:AP$8),0)</f>
        <v>-0.61479940510563291</v>
      </c>
      <c r="AP76">
        <f ca="1">IFERROR(PEARSON(Summary!$BY$3:$BY$8,Summary!AQ$3:AQ$8),0)</f>
        <v>0</v>
      </c>
      <c r="AQ76">
        <f ca="1">IFERROR(PEARSON(Summary!$BY$3:$BY$8,Summary!AR$3:AR$8),0)</f>
        <v>-0.73427466015248966</v>
      </c>
      <c r="AR76">
        <f ca="1">IFERROR(PEARSON(Summary!$BY$3:$BY$8,Summary!AS$3:AS$8),0)</f>
        <v>0.31057887693792768</v>
      </c>
      <c r="AS76">
        <f ca="1">IFERROR(PEARSON(Summary!$BY$3:$BY$8,Summary!AT$3:AT$8),0)</f>
        <v>0</v>
      </c>
      <c r="AT76">
        <f ca="1">IFERROR(PEARSON(Summary!$BY$3:$BY$8,Summary!AU$3:AU$8),0)</f>
        <v>-0.90507025047822476</v>
      </c>
      <c r="AU76">
        <f ca="1">IFERROR(PEARSON(Summary!$BY$3:$BY$8,Summary!AV$3:AV$8),0)</f>
        <v>-0.71677311640063746</v>
      </c>
      <c r="AV76">
        <f ca="1">IFERROR(PEARSON(Summary!$BY$3:$BY$8,Summary!AW$3:AW$8),0)</f>
        <v>-0.64157815056126044</v>
      </c>
      <c r="AW76">
        <f ca="1">IFERROR(PEARSON(Summary!$BY$3:$BY$8,Summary!AX$3:AX$8),0)</f>
        <v>-0.56082200928541592</v>
      </c>
      <c r="AX76">
        <f ca="1">IFERROR(PEARSON(Summary!$BY$3:$BY$8,Summary!AY$3:AY$8),0)</f>
        <v>9.0748965792284281E-2</v>
      </c>
      <c r="AY76">
        <f ca="1">IFERROR(PEARSON(Summary!$BY$3:$BY$8,Summary!AZ$3:AZ$8),0)</f>
        <v>-0.827151201462486</v>
      </c>
      <c r="AZ76">
        <f ca="1">IFERROR(PEARSON(Summary!$BY$3:$BY$8,Summary!BA$3:BA$8),0)</f>
        <v>0</v>
      </c>
      <c r="BA76">
        <f ca="1">IFERROR(PEARSON(Summary!$BY$3:$BY$8,Summary!BB$3:BB$8),0)</f>
        <v>0.96706538777006612</v>
      </c>
      <c r="BB76">
        <f ca="1">IFERROR(PEARSON(Summary!$BY$3:$BY$8,Summary!BC$3:BC$8),0)</f>
        <v>0.22224873274532783</v>
      </c>
      <c r="BC76">
        <f ca="1">IFERROR(PEARSON(Summary!$BY$3:$BY$8,Summary!BD$3:BD$8),0)</f>
        <v>0.20710500557096562</v>
      </c>
      <c r="BD76">
        <f ca="1">IFERROR(PEARSON(Summary!$BY$3:$BY$8,Summary!BE$3:BE$8),0)</f>
        <v>0.4209701412987118</v>
      </c>
      <c r="BE76">
        <f ca="1">IFERROR(PEARSON(Summary!$BY$3:$BY$8,Summary!BF$3:BF$8),0)</f>
        <v>0.38122443006919082</v>
      </c>
      <c r="BF76">
        <f ca="1">IFERROR(PEARSON(Summary!$BY$3:$BY$8,Summary!BG$3:BG$8),0)</f>
        <v>0.85324037267547193</v>
      </c>
      <c r="BG76">
        <f ca="1">IFERROR(PEARSON(Summary!$BY$3:$BY$8,Summary!BH$3:BH$8),0)</f>
        <v>0.65175638247589196</v>
      </c>
      <c r="BH76">
        <f ca="1">IFERROR(PEARSON(Summary!$BY$3:$BY$8,Summary!BI$3:BI$8),0)</f>
        <v>0.91651450709399485</v>
      </c>
      <c r="BI76">
        <f ca="1">IFERROR(PEARSON(Summary!$BY$3:$BY$8,Summary!BJ$3:BJ$8),0)</f>
        <v>-0.42640143271122083</v>
      </c>
      <c r="BJ76">
        <f ca="1">IFERROR(PEARSON(Summary!$BY$3:$BY$8,Summary!BK$3:BK$8),0)</f>
        <v>-0.72485837299423639</v>
      </c>
      <c r="BK76">
        <f ca="1">IFERROR(PEARSON(Summary!$BY$3:$BY$8,Summary!BL$3:BL$8),0)</f>
        <v>-3.4854914110762837E-2</v>
      </c>
      <c r="BL76">
        <f ca="1">IFERROR(PEARSON(Summary!$BY$3:$BY$8,Summary!BM$3:BM$8),0)</f>
        <v>0.10523926968049929</v>
      </c>
      <c r="BM76">
        <f ca="1">IFERROR(PEARSON(Summary!$BY$3:$BY$8,Summary!BN$3:BN$8),0)</f>
        <v>0.63847664984734376</v>
      </c>
      <c r="BN76">
        <f ca="1">IFERROR(PEARSON(Summary!$BY$3:$BY$8,Summary!BO$3:BO$8),0)</f>
        <v>-1.7465667363362133E-2</v>
      </c>
      <c r="BO76">
        <f ca="1">IFERROR(PEARSON(Summary!$BY$3:$BY$8,Summary!BP$3:BP$8),0)</f>
        <v>-0.46815044303888942</v>
      </c>
      <c r="BP76">
        <f ca="1">IFERROR(PEARSON(Summary!$BY$3:$BY$8,Summary!BQ$3:BQ$8),0)</f>
        <v>0.22224873274532783</v>
      </c>
      <c r="BQ76">
        <f ca="1">IFERROR(PEARSON(Summary!$BY$3:$BY$8,Summary!BR$3:BR$8),0)</f>
        <v>0.20955752928818097</v>
      </c>
      <c r="BR76">
        <f ca="1">IFERROR(PEARSON(Summary!$BY$3:$BY$8,Summary!BS$3:BS$8),0)</f>
        <v>0.65757043672115767</v>
      </c>
      <c r="BS76">
        <f ca="1">IFERROR(PEARSON(Summary!$BY$3:$BY$8,Summary!BT$3:BT$8),0)</f>
        <v>0.78706881608593493</v>
      </c>
      <c r="BT76">
        <f ca="1">IFERROR(PEARSON(Summary!$BY$3:$BY$8,Summary!BU$3:BU$8),0)</f>
        <v>-0.96744258457833954</v>
      </c>
      <c r="BU76">
        <f ca="1">IFERROR(PEARSON(Summary!$BY$3:$BY$8,Summary!BV$3:BV$8),0)</f>
        <v>0.38007608221998879</v>
      </c>
      <c r="BV76">
        <f ca="1">IFERROR(PEARSON(Summary!$BY$3:$BY$8,Summary!BW$3:BW$8),0)</f>
        <v>0</v>
      </c>
      <c r="BW76">
        <f ca="1">IFERROR(PEARSON(Summary!$BY$3:$BY$8,Summary!BX$3:BX$8),0)</f>
        <v>0.38007608221998868</v>
      </c>
      <c r="BX76">
        <f ca="1">IFERROR(PEARSON(Summary!$BY$3:$BY$8,Summary!BY$3:BY$8),0)</f>
        <v>0.99999999999999978</v>
      </c>
      <c r="BY76">
        <f ca="1">IFERROR(PEARSON(Summary!$BY$3:$BY$8,Summary!BZ$3:BZ$8),0)</f>
        <v>-0.54069501758428229</v>
      </c>
      <c r="BZ76">
        <f ca="1">IFERROR(PEARSON(Summary!$BY$3:$BY$8,Summary!CA$3:CA$8),0)</f>
        <v>-0.86256899774846418</v>
      </c>
      <c r="CA76">
        <f ca="1">IFERROR(PEARSON(Summary!$BY$3:$BY$8,Summary!CB$3:CB$8),0)</f>
        <v>-0.54755755531718531</v>
      </c>
    </row>
    <row r="77" spans="1:79">
      <c r="A77" s="4" t="s">
        <v>61</v>
      </c>
      <c r="B77">
        <f ca="1">IFERROR(PEARSON(Summary!$BZ$3:$BZ$8,Summary!C$3:C$8),0)</f>
        <v>0.33254498050288472</v>
      </c>
      <c r="C77">
        <f ca="1">IFERROR(PEARSON(Summary!$BZ$3:$BZ$8,Summary!D$3:D$8),0)</f>
        <v>0.33254498050288472</v>
      </c>
      <c r="D77">
        <f ca="1">IFERROR(PEARSON(Summary!$BZ$3:$BZ$8,Summary!E$3:E$8),0)</f>
        <v>0.35721268069148676</v>
      </c>
      <c r="E77">
        <f ca="1">IFERROR(PEARSON(Summary!$BZ$3:$BZ$8,Summary!F$3:F$8),0)</f>
        <v>0.32380288091215353</v>
      </c>
      <c r="F77">
        <f ca="1">IFERROR(PEARSON(Summary!$BZ$3:$BZ$8,Summary!G$3:G$8),0)</f>
        <v>0.33808190732377641</v>
      </c>
      <c r="G77">
        <f ca="1">IFERROR(PEARSON(Summary!$BZ$3:$BZ$8,Summary!H$3:H$8),0)</f>
        <v>0.3471363471721029</v>
      </c>
      <c r="H77">
        <f ca="1">IFERROR(PEARSON(Summary!$BZ$3:$BZ$8,Summary!I$3:I$8),0)</f>
        <v>-0.85338240609563332</v>
      </c>
      <c r="I77">
        <f ca="1">IFERROR(PEARSON(Summary!$BZ$3:$BZ$8,Summary!J$3:J$8),0)</f>
        <v>0.33810583556425172</v>
      </c>
      <c r="J77">
        <f ca="1">IFERROR(PEARSON(Summary!$BZ$3:$BZ$8,Summary!K$3:K$8),0)</f>
        <v>0.33430940005418081</v>
      </c>
      <c r="K77">
        <f ca="1">IFERROR(PEARSON(Summary!$BZ$3:$BZ$8,Summary!L$3:L$8),0)</f>
        <v>-0.92344756522304017</v>
      </c>
      <c r="L77">
        <f ca="1">IFERROR(PEARSON(Summary!$BZ$3:$BZ$8,Summary!M$3:M$8),0)</f>
        <v>-0.31708084797779995</v>
      </c>
      <c r="M77">
        <f ca="1">IFERROR(PEARSON(Summary!$BZ$3:$BZ$8,Summary!N$3:N$8),0)</f>
        <v>-0.85338240609563332</v>
      </c>
      <c r="N77">
        <f ca="1">IFERROR(PEARSON(Summary!$BZ$3:$BZ$8,Summary!O$3:O$8),0)</f>
        <v>-2.0069039065013637E-2</v>
      </c>
      <c r="O77">
        <f ca="1">IFERROR(PEARSON(Summary!$BZ$3:$BZ$8,Summary!P$3:P$8),0)</f>
        <v>-2.0069039065013637E-2</v>
      </c>
      <c r="P77">
        <f ca="1">IFERROR(PEARSON(Summary!$BZ$3:$BZ$8,Summary!Q$3:Q$8),0)</f>
        <v>0.60274085713217485</v>
      </c>
      <c r="Q77">
        <f ca="1">IFERROR(PEARSON(Summary!$BZ$3:$BZ$8,Summary!R$3:R$8),0)</f>
        <v>0.25877329108817698</v>
      </c>
      <c r="R77">
        <f ca="1">IFERROR(PEARSON(Summary!$BZ$3:$BZ$8,Summary!S$3:S$8),0)</f>
        <v>0.77961440878157828</v>
      </c>
      <c r="S77">
        <f ca="1">IFERROR(PEARSON(Summary!$BZ$3:$BZ$8,Summary!T$3:T$8),0)</f>
        <v>0.30382666982776119</v>
      </c>
      <c r="T77">
        <f ca="1">IFERROR(PEARSON(Summary!$BZ$3:$BZ$8,Summary!U$3:U$8),0)</f>
        <v>-0.23630980043126834</v>
      </c>
      <c r="U77">
        <f ca="1">IFERROR(PEARSON(Summary!$BZ$3:$BZ$8,Summary!V$3:V$8),0)</f>
        <v>-0.33954781790249428</v>
      </c>
      <c r="V77">
        <f ca="1">IFERROR(PEARSON(Summary!$BZ$3:$BZ$8,Summary!W$3:W$8),0)</f>
        <v>0.59839663141391541</v>
      </c>
      <c r="W77">
        <f ca="1">IFERROR(PEARSON(Summary!$BZ$3:$BZ$8,Summary!X$3:X$8),0)</f>
        <v>-0.53903877219644836</v>
      </c>
      <c r="X77">
        <f ca="1">IFERROR(PEARSON(Summary!$BZ$3:$BZ$8,Summary!Y$3:Y$8),0)</f>
        <v>-0.74403471795326204</v>
      </c>
      <c r="Y77">
        <f ca="1">IFERROR(PEARSON(Summary!$BZ$3:$BZ$8,Summary!Z$3:Z$8),0)</f>
        <v>-0.33883161113828425</v>
      </c>
      <c r="Z77">
        <f ca="1">IFERROR(PEARSON(Summary!$BZ$3:$BZ$8,Summary!AA$3:AA$8),0)</f>
        <v>0</v>
      </c>
      <c r="AA77">
        <f ca="1">IFERROR(PEARSON(Summary!$BZ$3:$BZ$8,Summary!AB$3:AB$8),0)</f>
        <v>-0.9954625802485827</v>
      </c>
      <c r="AB77">
        <f ca="1">IFERROR(PEARSON(Summary!$BZ$3:$BZ$8,Summary!AC$3:AC$8),0)</f>
        <v>0</v>
      </c>
      <c r="AC77">
        <f ca="1">IFERROR(PEARSON(Summary!$BZ$3:$BZ$8,Summary!AD$3:AD$8),0)</f>
        <v>-0.33181220423162494</v>
      </c>
      <c r="AD77">
        <f ca="1">IFERROR(PEARSON(Summary!$BZ$3:$BZ$8,Summary!AE$3:AE$8),0)</f>
        <v>0.34219207087771014</v>
      </c>
      <c r="AE77">
        <f ca="1">IFERROR(PEARSON(Summary!$BZ$3:$BZ$8,Summary!AF$3:AF$8),0)</f>
        <v>0</v>
      </c>
      <c r="AF77">
        <f ca="1">IFERROR(PEARSON(Summary!$BZ$3:$BZ$8,Summary!AG$3:AG$8),0)</f>
        <v>0.58277459466744075</v>
      </c>
      <c r="AG77">
        <f ca="1">IFERROR(PEARSON(Summary!$BZ$3:$BZ$8,Summary!AH$3:AH$8),0)</f>
        <v>-0.33954781790249428</v>
      </c>
      <c r="AH77">
        <f ca="1">IFERROR(PEARSON(Summary!$BZ$3:$BZ$8,Summary!AI$3:AI$8),0)</f>
        <v>0.27712592329527702</v>
      </c>
      <c r="AI77">
        <f ca="1">IFERROR(PEARSON(Summary!$BZ$3:$BZ$8,Summary!AJ$3:AJ$8),0)</f>
        <v>-0.84854477394111005</v>
      </c>
      <c r="AJ77">
        <f ca="1">IFERROR(PEARSON(Summary!$BZ$3:$BZ$8,Summary!AK$3:AK$8),0)</f>
        <v>0</v>
      </c>
      <c r="AK77">
        <f ca="1">IFERROR(PEARSON(Summary!$BZ$3:$BZ$8,Summary!AL$3:AL$8),0)</f>
        <v>0.33954781790249422</v>
      </c>
      <c r="AL77">
        <f ca="1">IFERROR(PEARSON(Summary!$BZ$3:$BZ$8,Summary!AM$3:AM$8),0)</f>
        <v>0.57373036659201337</v>
      </c>
      <c r="AM77">
        <f ca="1">IFERROR(PEARSON(Summary!$BZ$3:$BZ$8,Summary!AN$3:AN$8),0)</f>
        <v>0.32585661345657713</v>
      </c>
      <c r="AN77">
        <f ca="1">IFERROR(PEARSON(Summary!$BZ$3:$BZ$8,Summary!AO$3:AO$8),0)</f>
        <v>0</v>
      </c>
      <c r="AO77">
        <f ca="1">IFERROR(PEARSON(Summary!$BZ$3:$BZ$8,Summary!AP$3:AP$8),0)</f>
        <v>0.84278511465471861</v>
      </c>
      <c r="AP77">
        <f ca="1">IFERROR(PEARSON(Summary!$BZ$3:$BZ$8,Summary!AQ$3:AQ$8),0)</f>
        <v>0</v>
      </c>
      <c r="AQ77">
        <f ca="1">IFERROR(PEARSON(Summary!$BZ$3:$BZ$8,Summary!AR$3:AR$8),0)</f>
        <v>0.95702015227724802</v>
      </c>
      <c r="AR77">
        <f ca="1">IFERROR(PEARSON(Summary!$BZ$3:$BZ$8,Summary!AS$3:AS$8),0)</f>
        <v>-0.43854763452991929</v>
      </c>
      <c r="AS77">
        <f ca="1">IFERROR(PEARSON(Summary!$BZ$3:$BZ$8,Summary!AT$3:AT$8),0)</f>
        <v>0</v>
      </c>
      <c r="AT77">
        <f ca="1">IFERROR(PEARSON(Summary!$BZ$3:$BZ$8,Summary!AU$3:AU$8),0)</f>
        <v>0.22606759002623122</v>
      </c>
      <c r="AU77">
        <f ca="1">IFERROR(PEARSON(Summary!$BZ$3:$BZ$8,Summary!AV$3:AV$8),0)</f>
        <v>0.96211714912492208</v>
      </c>
      <c r="AV77">
        <f ca="1">IFERROR(PEARSON(Summary!$BZ$3:$BZ$8,Summary!AW$3:AW$8),0)</f>
        <v>0.99184338784919535</v>
      </c>
      <c r="AW77">
        <f ca="1">IFERROR(PEARSON(Summary!$BZ$3:$BZ$8,Summary!AX$3:AX$8),0)</f>
        <v>0.99929530198207039</v>
      </c>
      <c r="AX77">
        <f ca="1">IFERROR(PEARSON(Summary!$BZ$3:$BZ$8,Summary!AY$3:AY$8),0)</f>
        <v>-0.87956523045521562</v>
      </c>
      <c r="AY77">
        <f ca="1">IFERROR(PEARSON(Summary!$BZ$3:$BZ$8,Summary!AZ$3:AZ$8),0)</f>
        <v>0.83710047437959856</v>
      </c>
      <c r="AZ77">
        <f ca="1">IFERROR(PEARSON(Summary!$BZ$3:$BZ$8,Summary!BA$3:BA$8),0)</f>
        <v>0</v>
      </c>
      <c r="BA77">
        <f ca="1">IFERROR(PEARSON(Summary!$BZ$3:$BZ$8,Summary!BB$3:BB$8),0)</f>
        <v>-0.72608482239523486</v>
      </c>
      <c r="BB77">
        <f ca="1">IFERROR(PEARSON(Summary!$BZ$3:$BZ$8,Summary!BC$3:BC$8),0)</f>
        <v>0.32599544338144626</v>
      </c>
      <c r="BC77">
        <f ca="1">IFERROR(PEARSON(Summary!$BZ$3:$BZ$8,Summary!BD$3:BD$8),0)</f>
        <v>0.39472144651381857</v>
      </c>
      <c r="BD77">
        <f ca="1">IFERROR(PEARSON(Summary!$BZ$3:$BZ$8,Summary!BE$3:BE$8),0)</f>
        <v>-0.78075567656140066</v>
      </c>
      <c r="BE77">
        <f ca="1">IFERROR(PEARSON(Summary!$BZ$3:$BZ$8,Summary!BF$3:BF$8),0)</f>
        <v>-0.76668173840989495</v>
      </c>
      <c r="BF77">
        <f ca="1">IFERROR(PEARSON(Summary!$BZ$3:$BZ$8,Summary!BG$3:BG$8),0)</f>
        <v>-0.88773296056968753</v>
      </c>
      <c r="BG77">
        <f ca="1">IFERROR(PEARSON(Summary!$BZ$3:$BZ$8,Summary!BH$3:BH$8),0)</f>
        <v>-0.92806247466849967</v>
      </c>
      <c r="BH77">
        <f ca="1">IFERROR(PEARSON(Summary!$BZ$3:$BZ$8,Summary!BI$3:BI$8),0)</f>
        <v>0.58637932214612809</v>
      </c>
      <c r="BI77">
        <f ca="1">IFERROR(PEARSON(Summary!$BZ$3:$BZ$8,Summary!BJ$3:BJ$8),0)</f>
        <v>0.81649658092772592</v>
      </c>
      <c r="BJ77">
        <f ca="1">IFERROR(PEARSON(Summary!$BZ$3:$BZ$8,Summary!BK$3:BK$8),0)</f>
        <v>0.95048680514740691</v>
      </c>
      <c r="BK77">
        <f ca="1">IFERROR(PEARSON(Summary!$BZ$3:$BZ$8,Summary!BL$3:BL$8),0)</f>
        <v>-0.79834129323685399</v>
      </c>
      <c r="BL77">
        <f ca="1">IFERROR(PEARSON(Summary!$BZ$3:$BZ$8,Summary!BM$3:BM$8),0)</f>
        <v>-0.65770004576175933</v>
      </c>
      <c r="BM77">
        <f ca="1">IFERROR(PEARSON(Summary!$BZ$3:$BZ$8,Summary!BN$3:BN$8),0)</f>
        <v>-0.93191684770271066</v>
      </c>
      <c r="BN77">
        <f ca="1">IFERROR(PEARSON(Summary!$BZ$3:$BZ$8,Summary!BO$3:BO$8),0)</f>
        <v>-0.79320940207053103</v>
      </c>
      <c r="BO77">
        <f ca="1">IFERROR(PEARSON(Summary!$BZ$3:$BZ$8,Summary!BP$3:BP$8),0)</f>
        <v>-3.7709856293929203E-3</v>
      </c>
      <c r="BP77">
        <f ca="1">IFERROR(PEARSON(Summary!$BZ$3:$BZ$8,Summary!BQ$3:BQ$8),0)</f>
        <v>0.32599544338144626</v>
      </c>
      <c r="BQ77">
        <f ca="1">IFERROR(PEARSON(Summary!$BZ$3:$BZ$8,Summary!BR$3:BR$8),0)</f>
        <v>0.35648528284139136</v>
      </c>
      <c r="BR77">
        <f ca="1">IFERROR(PEARSON(Summary!$BZ$3:$BZ$8,Summary!BS$3:BS$8),0)</f>
        <v>-0.49660034993738472</v>
      </c>
      <c r="BS77">
        <f ca="1">IFERROR(PEARSON(Summary!$BZ$3:$BZ$8,Summary!BT$3:BT$8),0)</f>
        <v>-0.75195315628553272</v>
      </c>
      <c r="BT77">
        <f ca="1">IFERROR(PEARSON(Summary!$BZ$3:$BZ$8,Summary!BU$3:BU$8),0)</f>
        <v>0.35721268069148659</v>
      </c>
      <c r="BU77">
        <f ca="1">IFERROR(PEARSON(Summary!$BZ$3:$BZ$8,Summary!BV$3:BV$8),0)</f>
        <v>0.32380288091215376</v>
      </c>
      <c r="BV77">
        <f ca="1">IFERROR(PEARSON(Summary!$BZ$3:$BZ$8,Summary!BW$3:BW$8),0)</f>
        <v>0</v>
      </c>
      <c r="BW77">
        <f ca="1">IFERROR(PEARSON(Summary!$BZ$3:$BZ$8,Summary!BX$3:BX$8),0)</f>
        <v>0.32380288091215353</v>
      </c>
      <c r="BX77">
        <f ca="1">IFERROR(PEARSON(Summary!$BZ$3:$BZ$8,Summary!BY$3:BY$8),0)</f>
        <v>-0.54069501758428229</v>
      </c>
      <c r="BY77">
        <f ca="1">IFERROR(PEARSON(Summary!$BZ$3:$BZ$8,Summary!BZ$3:BZ$8),0)</f>
        <v>0.99999999999999989</v>
      </c>
      <c r="BZ77">
        <f ca="1">IFERROR(PEARSON(Summary!$BZ$3:$BZ$8,Summary!CA$3:CA$8),0)</f>
        <v>0.43993333810265234</v>
      </c>
      <c r="CA77">
        <f ca="1">IFERROR(PEARSON(Summary!$BZ$3:$BZ$8,Summary!CB$3:CB$8),0)</f>
        <v>0.80599188627745133</v>
      </c>
    </row>
    <row r="78" spans="1:79">
      <c r="A78" s="4" t="s">
        <v>62</v>
      </c>
      <c r="B78">
        <f ca="1">IFERROR(PEARSON(Summary!$CA$3:$CA$8,Summary!C$3:C$8),0)</f>
        <v>0.90103838151860505</v>
      </c>
      <c r="C78">
        <f ca="1">IFERROR(PEARSON(Summary!$CA$3:$CA$8,Summary!D$3:D$8),0)</f>
        <v>0.90103838151860505</v>
      </c>
      <c r="D78">
        <f ca="1">IFERROR(PEARSON(Summary!$CA$3:$CA$8,Summary!E$3:E$8),0)</f>
        <v>0.91010327375644284</v>
      </c>
      <c r="E78">
        <f ca="1">IFERROR(PEARSON(Summary!$CA$3:$CA$8,Summary!F$3:F$8),0)</f>
        <v>-2.1550131836037302E-2</v>
      </c>
      <c r="F78">
        <f ca="1">IFERROR(PEARSON(Summary!$CA$3:$CA$8,Summary!G$3:G$8),0)</f>
        <v>0.90195692107542391</v>
      </c>
      <c r="G78">
        <f ca="1">IFERROR(PEARSON(Summary!$CA$3:$CA$8,Summary!H$3:H$8),0)</f>
        <v>0.9050673234057689</v>
      </c>
      <c r="H78">
        <f ca="1">IFERROR(PEARSON(Summary!$CA$3:$CA$8,Summary!I$3:I$8),0)</f>
        <v>-0.80415871632493507</v>
      </c>
      <c r="I78">
        <f ca="1">IFERROR(PEARSON(Summary!$CA$3:$CA$8,Summary!J$3:J$8),0)</f>
        <v>0.90210064931100731</v>
      </c>
      <c r="J78">
        <f ca="1">IFERROR(PEARSON(Summary!$CA$3:$CA$8,Summary!K$3:K$8),0)</f>
        <v>0.89303466067950243</v>
      </c>
      <c r="K78">
        <f ca="1">IFERROR(PEARSON(Summary!$CA$3:$CA$8,Summary!L$3:L$8),0)</f>
        <v>-0.66619244058285321</v>
      </c>
      <c r="L78">
        <f ca="1">IFERROR(PEARSON(Summary!$CA$3:$CA$8,Summary!M$3:M$8),0)</f>
        <v>6.2203641106161809E-4</v>
      </c>
      <c r="M78">
        <f ca="1">IFERROR(PEARSON(Summary!$CA$3:$CA$8,Summary!N$3:N$8),0)</f>
        <v>-0.80415871632493519</v>
      </c>
      <c r="N78">
        <f ca="1">IFERROR(PEARSON(Summary!$CA$3:$CA$8,Summary!O$3:O$8),0)</f>
        <v>-0.47666015136886442</v>
      </c>
      <c r="O78">
        <f ca="1">IFERROR(PEARSON(Summary!$CA$3:$CA$8,Summary!P$3:P$8),0)</f>
        <v>-0.47666015136886425</v>
      </c>
      <c r="P78">
        <f ca="1">IFERROR(PEARSON(Summary!$CA$3:$CA$8,Summary!Q$3:Q$8),0)</f>
        <v>0.19848337032999094</v>
      </c>
      <c r="Q78">
        <f ca="1">IFERROR(PEARSON(Summary!$CA$3:$CA$8,Summary!R$3:R$8),0)</f>
        <v>0.8931363183429768</v>
      </c>
      <c r="R78">
        <f ca="1">IFERROR(PEARSON(Summary!$CA$3:$CA$8,Summary!S$3:S$8),0)</f>
        <v>0.85133650150978701</v>
      </c>
      <c r="S78">
        <f ca="1">IFERROR(PEARSON(Summary!$CA$3:$CA$8,Summary!T$3:T$8),0)</f>
        <v>0.92279939288506474</v>
      </c>
      <c r="T78">
        <f ca="1">IFERROR(PEARSON(Summary!$CA$3:$CA$8,Summary!U$3:U$8),0)</f>
        <v>-0.86830598260757164</v>
      </c>
      <c r="U78">
        <f ca="1">IFERROR(PEARSON(Summary!$CA$3:$CA$8,Summary!V$3:V$8),0)</f>
        <v>-0.67972572072552973</v>
      </c>
      <c r="V78">
        <f ca="1">IFERROR(PEARSON(Summary!$CA$3:$CA$8,Summary!W$3:W$8),0)</f>
        <v>-4.2121548931229212E-3</v>
      </c>
      <c r="W78">
        <f ca="1">IFERROR(PEARSON(Summary!$CA$3:$CA$8,Summary!X$3:X$8),0)</f>
        <v>-0.84298348248783139</v>
      </c>
      <c r="X78">
        <f ca="1">IFERROR(PEARSON(Summary!$CA$3:$CA$8,Summary!Y$3:Y$8),0)</f>
        <v>0.1619227966738587</v>
      </c>
      <c r="Y78">
        <f ca="1">IFERROR(PEARSON(Summary!$CA$3:$CA$8,Summary!Z$3:Z$8),0)</f>
        <v>-0.90154405777154745</v>
      </c>
      <c r="Z78">
        <f ca="1">IFERROR(PEARSON(Summary!$CA$3:$CA$8,Summary!AA$3:AA$8),0)</f>
        <v>0</v>
      </c>
      <c r="AA78">
        <f ca="1">IFERROR(PEARSON(Summary!$CA$3:$CA$8,Summary!AB$3:AB$8),0)</f>
        <v>-0.50914261181016507</v>
      </c>
      <c r="AB78">
        <f ca="1">IFERROR(PEARSON(Summary!$CA$3:$CA$8,Summary!AC$3:AC$8),0)</f>
        <v>0</v>
      </c>
      <c r="AC78">
        <f ca="1">IFERROR(PEARSON(Summary!$CA$3:$CA$8,Summary!AD$3:AD$8),0)</f>
        <v>-0.91302296323735943</v>
      </c>
      <c r="AD78">
        <f ca="1">IFERROR(PEARSON(Summary!$CA$3:$CA$8,Summary!AE$3:AE$8),0)</f>
        <v>-0.27673062926840986</v>
      </c>
      <c r="AE78">
        <f ca="1">IFERROR(PEARSON(Summary!$CA$3:$CA$8,Summary!AF$3:AF$8),0)</f>
        <v>0</v>
      </c>
      <c r="AF78">
        <f ca="1">IFERROR(PEARSON(Summary!$CA$3:$CA$8,Summary!AG$3:AG$8),0)</f>
        <v>0.4432879663312379</v>
      </c>
      <c r="AG78">
        <f ca="1">IFERROR(PEARSON(Summary!$CA$3:$CA$8,Summary!AH$3:AH$8),0)</f>
        <v>-0.67972572072552973</v>
      </c>
      <c r="AH78">
        <f ca="1">IFERROR(PEARSON(Summary!$CA$3:$CA$8,Summary!AI$3:AI$8),0)</f>
        <v>0.90921791383937578</v>
      </c>
      <c r="AI78">
        <f ca="1">IFERROR(PEARSON(Summary!$CA$3:$CA$8,Summary!AJ$3:AJ$8),0)</f>
        <v>6.1575198857680348E-2</v>
      </c>
      <c r="AJ78">
        <f ca="1">IFERROR(PEARSON(Summary!$CA$3:$CA$8,Summary!AK$3:AK$8),0)</f>
        <v>0</v>
      </c>
      <c r="AK78">
        <f ca="1">IFERROR(PEARSON(Summary!$CA$3:$CA$8,Summary!AL$3:AL$8),0)</f>
        <v>0.6797257207255295</v>
      </c>
      <c r="AL78">
        <f ca="1">IFERROR(PEARSON(Summary!$CA$3:$CA$8,Summary!AM$3:AM$8),0)</f>
        <v>9.8397224143686721E-2</v>
      </c>
      <c r="AM78">
        <f ca="1">IFERROR(PEARSON(Summary!$CA$3:$CA$8,Summary!AN$3:AN$8),0)</f>
        <v>0.91867932169249444</v>
      </c>
      <c r="AN78">
        <f ca="1">IFERROR(PEARSON(Summary!$CA$3:$CA$8,Summary!AO$3:AO$8),0)</f>
        <v>0</v>
      </c>
      <c r="AO78">
        <f ca="1">IFERROR(PEARSON(Summary!$CA$3:$CA$8,Summary!AP$3:AP$8),0)</f>
        <v>0.27068858708322113</v>
      </c>
      <c r="AP78">
        <f ca="1">IFERROR(PEARSON(Summary!$CA$3:$CA$8,Summary!AQ$3:AQ$8),0)</f>
        <v>0</v>
      </c>
      <c r="AQ78">
        <f ca="1">IFERROR(PEARSON(Summary!$CA$3:$CA$8,Summary!AR$3:AR$8),0)</f>
        <v>0.54617810505640174</v>
      </c>
      <c r="AR78">
        <f ca="1">IFERROR(PEARSON(Summary!$CA$3:$CA$8,Summary!AS$3:AS$8),0)</f>
        <v>0.16223986798470924</v>
      </c>
      <c r="AS78">
        <f ca="1">IFERROR(PEARSON(Summary!$CA$3:$CA$8,Summary!AT$3:AT$8),0)</f>
        <v>0</v>
      </c>
      <c r="AT78">
        <f ca="1">IFERROR(PEARSON(Summary!$CA$3:$CA$8,Summary!AU$3:AU$8),0)</f>
        <v>0.85546672056391604</v>
      </c>
      <c r="AU78">
        <f ca="1">IFERROR(PEARSON(Summary!$CA$3:$CA$8,Summary!AV$3:AV$8),0)</f>
        <v>0.60539641744203254</v>
      </c>
      <c r="AV78">
        <f ca="1">IFERROR(PEARSON(Summary!$CA$3:$CA$8,Summary!AW$3:AW$8),0)</f>
        <v>0.54078695510518304</v>
      </c>
      <c r="AW78">
        <f ca="1">IFERROR(PEARSON(Summary!$CA$3:$CA$8,Summary!AX$3:AX$8),0)</f>
        <v>0.45718704078754224</v>
      </c>
      <c r="AX78">
        <f ca="1">IFERROR(PEARSON(Summary!$CA$3:$CA$8,Summary!AY$3:AY$8),0)</f>
        <v>5.7546252971650376E-3</v>
      </c>
      <c r="AY78">
        <f ca="1">IFERROR(PEARSON(Summary!$CA$3:$CA$8,Summary!AZ$3:AZ$8),0)</f>
        <v>0.85484590555157669</v>
      </c>
      <c r="AZ78">
        <f ca="1">IFERROR(PEARSON(Summary!$CA$3:$CA$8,Summary!BA$3:BA$8),0)</f>
        <v>0</v>
      </c>
      <c r="BA78">
        <f ca="1">IFERROR(PEARSON(Summary!$CA$3:$CA$8,Summary!BB$3:BB$8),0)</f>
        <v>-0.86706721932132824</v>
      </c>
      <c r="BB78">
        <f ca="1">IFERROR(PEARSON(Summary!$CA$3:$CA$8,Summary!BC$3:BC$8),0)</f>
        <v>-0.62070721208867918</v>
      </c>
      <c r="BC78">
        <f ca="1">IFERROR(PEARSON(Summary!$CA$3:$CA$8,Summary!BD$3:BD$8),0)</f>
        <v>-0.58244469578391911</v>
      </c>
      <c r="BD78">
        <f ca="1">IFERROR(PEARSON(Summary!$CA$3:$CA$8,Summary!BE$3:BE$8),0)</f>
        <v>-2.9151253223175105E-2</v>
      </c>
      <c r="BE78">
        <f ca="1">IFERROR(PEARSON(Summary!$CA$3:$CA$8,Summary!BF$3:BF$8),0)</f>
        <v>1.5648156786893026E-2</v>
      </c>
      <c r="BF78">
        <f ca="1">IFERROR(PEARSON(Summary!$CA$3:$CA$8,Summary!BG$3:BG$8),0)</f>
        <v>-0.75269439401628302</v>
      </c>
      <c r="BG78">
        <f ca="1">IFERROR(PEARSON(Summary!$CA$3:$CA$8,Summary!BH$3:BH$8),0)</f>
        <v>-0.68293941566621175</v>
      </c>
      <c r="BH78">
        <f ca="1">IFERROR(PEARSON(Summary!$CA$3:$CA$8,Summary!BI$3:BI$8),0)</f>
        <v>-0.96062867704153654</v>
      </c>
      <c r="BI78">
        <f ca="1">IFERROR(PEARSON(Summary!$CA$3:$CA$8,Summary!BJ$3:BJ$8),0)</f>
        <v>0.87023060674270591</v>
      </c>
      <c r="BJ78">
        <f ca="1">IFERROR(PEARSON(Summary!$CA$3:$CA$8,Summary!BK$3:BK$8),0)</f>
        <v>0.51804709276857086</v>
      </c>
      <c r="BK78">
        <f ca="1">IFERROR(PEARSON(Summary!$CA$3:$CA$8,Summary!BL$3:BL$8),0)</f>
        <v>0.13407974302196898</v>
      </c>
      <c r="BL78">
        <f ca="1">IFERROR(PEARSON(Summary!$CA$3:$CA$8,Summary!BM$3:BM$8),0)</f>
        <v>0.28103272946483743</v>
      </c>
      <c r="BM78">
        <f ca="1">IFERROR(PEARSON(Summary!$CA$3:$CA$8,Summary!BN$3:BN$8),0)</f>
        <v>-0.67450742779968009</v>
      </c>
      <c r="BN78">
        <f ca="1">IFERROR(PEARSON(Summary!$CA$3:$CA$8,Summary!BO$3:BO$8),0)</f>
        <v>0.16299937347116691</v>
      </c>
      <c r="BO78">
        <f ca="1">IFERROR(PEARSON(Summary!$CA$3:$CA$8,Summary!BP$3:BP$8),0)</f>
        <v>0.83153491795237122</v>
      </c>
      <c r="BP78">
        <f ca="1">IFERROR(PEARSON(Summary!$CA$3:$CA$8,Summary!BQ$3:BQ$8),0)</f>
        <v>-0.62070721208867918</v>
      </c>
      <c r="BQ78">
        <f ca="1">IFERROR(PEARSON(Summary!$CA$3:$CA$8,Summary!BR$3:BR$8),0)</f>
        <v>-0.59918516800323174</v>
      </c>
      <c r="BR78">
        <f ca="1">IFERROR(PEARSON(Summary!$CA$3:$CA$8,Summary!BS$3:BS$8),0)</f>
        <v>-0.66429037868839935</v>
      </c>
      <c r="BS78">
        <f ca="1">IFERROR(PEARSON(Summary!$CA$3:$CA$8,Summary!BT$3:BT$8),0)</f>
        <v>-0.90350767507211738</v>
      </c>
      <c r="BT78">
        <f ca="1">IFERROR(PEARSON(Summary!$CA$3:$CA$8,Summary!BU$3:BU$8),0)</f>
        <v>0.91010327375644284</v>
      </c>
      <c r="BU78">
        <f ca="1">IFERROR(PEARSON(Summary!$CA$3:$CA$8,Summary!BV$3:BV$8),0)</f>
        <v>-2.1550131836037607E-2</v>
      </c>
      <c r="BV78">
        <f ca="1">IFERROR(PEARSON(Summary!$CA$3:$CA$8,Summary!BW$3:BW$8),0)</f>
        <v>0</v>
      </c>
      <c r="BW78">
        <f ca="1">IFERROR(PEARSON(Summary!$CA$3:$CA$8,Summary!BX$3:BX$8),0)</f>
        <v>-2.1550131836037302E-2</v>
      </c>
      <c r="BX78">
        <f ca="1">IFERROR(PEARSON(Summary!$CA$3:$CA$8,Summary!BY$3:BY$8),0)</f>
        <v>-0.86256899774846418</v>
      </c>
      <c r="BY78">
        <f ca="1">IFERROR(PEARSON(Summary!$CA$3:$CA$8,Summary!BZ$3:BZ$8),0)</f>
        <v>0.43993333810265234</v>
      </c>
      <c r="BZ78">
        <f ca="1">IFERROR(PEARSON(Summary!$CA$3:$CA$8,Summary!CA$3:CA$8),0)</f>
        <v>0.99999999999999978</v>
      </c>
      <c r="CA78">
        <f ca="1">IFERROR(PEARSON(Summary!$CA$3:$CA$8,Summary!CB$3:CB$8),0)</f>
        <v>0.17243834586267617</v>
      </c>
    </row>
    <row r="79" spans="1:79">
      <c r="A79" s="4" t="s">
        <v>63</v>
      </c>
      <c r="B79">
        <f ca="1">IFERROR(PEARSON(Summary!$CB$3:$CB$8,Summary!C$3:C$8),0)</f>
        <v>0.32442156479387352</v>
      </c>
      <c r="C79">
        <f ca="1">IFERROR(PEARSON(Summary!$CB$3:$CB$8,Summary!D$3:D$8),0)</f>
        <v>0.32442156479387352</v>
      </c>
      <c r="D79">
        <f ca="1">IFERROR(PEARSON(Summary!$CB$3:$CB$8,Summary!E$3:E$8),0)</f>
        <v>0.32161442646146488</v>
      </c>
      <c r="E79">
        <f ca="1">IFERROR(PEARSON(Summary!$CB$3:$CB$8,Summary!F$3:F$8),0)</f>
        <v>-0.21743699244414613</v>
      </c>
      <c r="F79">
        <f ca="1">IFERROR(PEARSON(Summary!$CB$3:$CB$8,Summary!G$3:G$8),0)</f>
        <v>0.32627045889592016</v>
      </c>
      <c r="G79">
        <f ca="1">IFERROR(PEARSON(Summary!$CB$3:$CB$8,Summary!H$3:H$8),0)</f>
        <v>0.32614566011058488</v>
      </c>
      <c r="H79">
        <f ca="1">IFERROR(PEARSON(Summary!$CB$3:$CB$8,Summary!I$3:I$8),0)</f>
        <v>-0.47903281911936335</v>
      </c>
      <c r="I79">
        <f ca="1">IFERROR(PEARSON(Summary!$CB$3:$CB$8,Summary!J$3:J$8),0)</f>
        <v>0.3260323601961384</v>
      </c>
      <c r="J79">
        <f ca="1">IFERROR(PEARSON(Summary!$CB$3:$CB$8,Summary!K$3:K$8),0)</f>
        <v>0.33930828173550248</v>
      </c>
      <c r="K79">
        <f ca="1">IFERROR(PEARSON(Summary!$CB$3:$CB$8,Summary!L$3:L$8),0)</f>
        <v>-0.56187378643413743</v>
      </c>
      <c r="L79">
        <f ca="1">IFERROR(PEARSON(Summary!$CB$3:$CB$8,Summary!M$3:M$8),0)</f>
        <v>0.23273021640267441</v>
      </c>
      <c r="M79">
        <f ca="1">IFERROR(PEARSON(Summary!$CB$3:$CB$8,Summary!N$3:N$8),0)</f>
        <v>-0.47903281911936368</v>
      </c>
      <c r="N79">
        <f ca="1">IFERROR(PEARSON(Summary!$CB$3:$CB$8,Summary!O$3:O$8),0)</f>
        <v>-0.23472165409112034</v>
      </c>
      <c r="O79">
        <f ca="1">IFERROR(PEARSON(Summary!$CB$3:$CB$8,Summary!P$3:P$8),0)</f>
        <v>-0.23472165409112025</v>
      </c>
      <c r="P79">
        <f ca="1">IFERROR(PEARSON(Summary!$CB$3:$CB$8,Summary!Q$3:Q$8),0)</f>
        <v>0.92591363072849242</v>
      </c>
      <c r="Q79">
        <f ca="1">IFERROR(PEARSON(Summary!$CB$3:$CB$8,Summary!R$3:R$8),0)</f>
        <v>0.2682091135679518</v>
      </c>
      <c r="R79">
        <f ca="1">IFERROR(PEARSON(Summary!$CB$3:$CB$8,Summary!S$3:S$8),0)</f>
        <v>0.66249945190316806</v>
      </c>
      <c r="S79">
        <f ca="1">IFERROR(PEARSON(Summary!$CB$3:$CB$8,Summary!T$3:T$8),0)</f>
        <v>0.24882966906430143</v>
      </c>
      <c r="T79">
        <f ca="1">IFERROR(PEARSON(Summary!$CB$3:$CB$8,Summary!U$3:U$8),0)</f>
        <v>-0.27259946843096089</v>
      </c>
      <c r="U79">
        <f ca="1">IFERROR(PEARSON(Summary!$CB$3:$CB$8,Summary!V$3:V$8),0)</f>
        <v>-9.3477694007050346E-2</v>
      </c>
      <c r="V79">
        <f ca="1">IFERROR(PEARSON(Summary!$CB$3:$CB$8,Summary!W$3:W$8),0)</f>
        <v>0.91885867435983237</v>
      </c>
      <c r="W79">
        <f ca="1">IFERROR(PEARSON(Summary!$CB$3:$CB$8,Summary!X$3:X$8),0)</f>
        <v>-0.5766110255444048</v>
      </c>
      <c r="X79">
        <f ca="1">IFERROR(PEARSON(Summary!$CB$3:$CB$8,Summary!Y$3:Y$8),0)</f>
        <v>-0.92108168203168062</v>
      </c>
      <c r="Y79">
        <f ca="1">IFERROR(PEARSON(Summary!$CB$3:$CB$8,Summary!Z$3:Z$8),0)</f>
        <v>-0.2105093970177038</v>
      </c>
      <c r="Z79">
        <f ca="1">IFERROR(PEARSON(Summary!$CB$3:$CB$8,Summary!AA$3:AA$8),0)</f>
        <v>0</v>
      </c>
      <c r="AA79">
        <f ca="1">IFERROR(PEARSON(Summary!$CB$3:$CB$8,Summary!AB$3:AB$8),0)</f>
        <v>-0.79176627885486883</v>
      </c>
      <c r="AB79">
        <f ca="1">IFERROR(PEARSON(Summary!$CB$3:$CB$8,Summary!AC$3:AC$8),0)</f>
        <v>0</v>
      </c>
      <c r="AC79">
        <f ca="1">IFERROR(PEARSON(Summary!$CB$3:$CB$8,Summary!AD$3:AD$8),0)</f>
        <v>-0.22198305417021316</v>
      </c>
      <c r="AD79">
        <f ca="1">IFERROR(PEARSON(Summary!$CB$3:$CB$8,Summary!AE$3:AE$8),0)</f>
        <v>0.64070314135723805</v>
      </c>
      <c r="AE79">
        <f ca="1">IFERROR(PEARSON(Summary!$CB$3:$CB$8,Summary!AF$3:AF$8),0)</f>
        <v>0</v>
      </c>
      <c r="AF79">
        <f ca="1">IFERROR(PEARSON(Summary!$CB$3:$CB$8,Summary!AG$3:AG$8),0)</f>
        <v>0.85290528245362851</v>
      </c>
      <c r="AG79">
        <f ca="1">IFERROR(PEARSON(Summary!$CB$3:$CB$8,Summary!AH$3:AH$8),0)</f>
        <v>-9.347769400705043E-2</v>
      </c>
      <c r="AH79">
        <f ca="1">IFERROR(PEARSON(Summary!$CB$3:$CB$8,Summary!AI$3:AI$8),0)</f>
        <v>0.26241430473154442</v>
      </c>
      <c r="AI79">
        <f ca="1">IFERROR(PEARSON(Summary!$CB$3:$CB$8,Summary!AJ$3:AJ$8),0)</f>
        <v>-0.70015756854117439</v>
      </c>
      <c r="AJ79">
        <f ca="1">IFERROR(PEARSON(Summary!$CB$3:$CB$8,Summary!AK$3:AK$8),0)</f>
        <v>0</v>
      </c>
      <c r="AK79">
        <f ca="1">IFERROR(PEARSON(Summary!$CB$3:$CB$8,Summary!AL$3:AL$8),0)</f>
        <v>9.3477694007050374E-2</v>
      </c>
      <c r="AL79">
        <f ca="1">IFERROR(PEARSON(Summary!$CB$3:$CB$8,Summary!AM$3:AM$8),0)</f>
        <v>0.9359136951259388</v>
      </c>
      <c r="AM79">
        <f ca="1">IFERROR(PEARSON(Summary!$CB$3:$CB$8,Summary!AN$3:AN$8),0)</f>
        <v>0.22957393294769238</v>
      </c>
      <c r="AN79">
        <f ca="1">IFERROR(PEARSON(Summary!$CB$3:$CB$8,Summary!AO$3:AO$8),0)</f>
        <v>0</v>
      </c>
      <c r="AO79">
        <f ca="1">IFERROR(PEARSON(Summary!$CB$3:$CB$8,Summary!AP$3:AP$8),0)</f>
        <v>0.9944977651311</v>
      </c>
      <c r="AP79">
        <f ca="1">IFERROR(PEARSON(Summary!$CB$3:$CB$8,Summary!AQ$3:AQ$8),0)</f>
        <v>0</v>
      </c>
      <c r="AQ79">
        <f ca="1">IFERROR(PEARSON(Summary!$CB$3:$CB$8,Summary!AR$3:AR$8),0)</f>
        <v>0.88186614648013262</v>
      </c>
      <c r="AR79">
        <f ca="1">IFERROR(PEARSON(Summary!$CB$3:$CB$8,Summary!AS$3:AS$8),0)</f>
        <v>-0.87802437449632975</v>
      </c>
      <c r="AS79">
        <f ca="1">IFERROR(PEARSON(Summary!$CB$3:$CB$8,Summary!AT$3:AT$8),0)</f>
        <v>0</v>
      </c>
      <c r="AT79">
        <f ca="1">IFERROR(PEARSON(Summary!$CB$3:$CB$8,Summary!AU$3:AU$8),0)</f>
        <v>0.2738042082437972</v>
      </c>
      <c r="AU79">
        <f ca="1">IFERROR(PEARSON(Summary!$CB$3:$CB$8,Summary!AV$3:AV$8),0)</f>
        <v>0.81839075182833965</v>
      </c>
      <c r="AV79">
        <f ca="1">IFERROR(PEARSON(Summary!$CB$3:$CB$8,Summary!AW$3:AW$8),0)</f>
        <v>0.80459843414440158</v>
      </c>
      <c r="AW79">
        <f ca="1">IFERROR(PEARSON(Summary!$CB$3:$CB$8,Summary!AX$3:AX$8),0)</f>
        <v>0.81362875599684736</v>
      </c>
      <c r="AX79">
        <f ca="1">IFERROR(PEARSON(Summary!$CB$3:$CB$8,Summary!AY$3:AY$8),0)</f>
        <v>-0.71844715868513842</v>
      </c>
      <c r="AY79">
        <f ca="1">IFERROR(PEARSON(Summary!$CB$3:$CB$8,Summary!AZ$3:AZ$8),0)</f>
        <v>0.55058199136272157</v>
      </c>
      <c r="AZ79">
        <f ca="1">IFERROR(PEARSON(Summary!$CB$3:$CB$8,Summary!BA$3:BA$8),0)</f>
        <v>0</v>
      </c>
      <c r="BA79">
        <f ca="1">IFERROR(PEARSON(Summary!$CB$3:$CB$8,Summary!BB$3:BB$8),0)</f>
        <v>-0.6310359220071875</v>
      </c>
      <c r="BB79">
        <f ca="1">IFERROR(PEARSON(Summary!$CB$3:$CB$8,Summary!BC$3:BC$8),0)</f>
        <v>0.64613567555706164</v>
      </c>
      <c r="BC79">
        <f ca="1">IFERROR(PEARSON(Summary!$CB$3:$CB$8,Summary!BD$3:BD$8),0)</f>
        <v>0.69330108953195091</v>
      </c>
      <c r="BD79">
        <f ca="1">IFERROR(PEARSON(Summary!$CB$3:$CB$8,Summary!BE$3:BE$8),0)</f>
        <v>-0.98547222701415227</v>
      </c>
      <c r="BE79">
        <f ca="1">IFERROR(PEARSON(Summary!$CB$3:$CB$8,Summary!BF$3:BF$8),0)</f>
        <v>-0.97078546366056795</v>
      </c>
      <c r="BF79">
        <f ca="1">IFERROR(PEARSON(Summary!$CB$3:$CB$8,Summary!BG$3:BG$8),0)</f>
        <v>-0.72250717058421987</v>
      </c>
      <c r="BG79">
        <f ca="1">IFERROR(PEARSON(Summary!$CB$3:$CB$8,Summary!BH$3:BH$8),0)</f>
        <v>-0.58958192464856984</v>
      </c>
      <c r="BH79">
        <f ca="1">IFERROR(PEARSON(Summary!$CB$3:$CB$8,Summary!BI$3:BI$8),0)</f>
        <v>0.95815131406666121</v>
      </c>
      <c r="BI79">
        <f ca="1">IFERROR(PEARSON(Summary!$CB$3:$CB$8,Summary!BJ$3:BJ$8),0)</f>
        <v>0.3629033269132389</v>
      </c>
      <c r="BJ79">
        <f ca="1">IFERROR(PEARSON(Summary!$CB$3:$CB$8,Summary!BK$3:BK$8),0)</f>
        <v>0.88419101899942343</v>
      </c>
      <c r="BK79">
        <f ca="1">IFERROR(PEARSON(Summary!$CB$3:$CB$8,Summary!BL$3:BL$8),0)</f>
        <v>-0.67891627513537367</v>
      </c>
      <c r="BL79">
        <f ca="1">IFERROR(PEARSON(Summary!$CB$3:$CB$8,Summary!BM$3:BM$8),0)</f>
        <v>-0.87306825865662108</v>
      </c>
      <c r="BM79">
        <f ca="1">IFERROR(PEARSON(Summary!$CB$3:$CB$8,Summary!BN$3:BN$8),0)</f>
        <v>-0.5888375300315466</v>
      </c>
      <c r="BN79">
        <f ca="1">IFERROR(PEARSON(Summary!$CB$3:$CB$8,Summary!BO$3:BO$8),0)</f>
        <v>-0.67013211770236281</v>
      </c>
      <c r="BO79">
        <f ca="1">IFERROR(PEARSON(Summary!$CB$3:$CB$8,Summary!BP$3:BP$8),0)</f>
        <v>-0.39600893121432967</v>
      </c>
      <c r="BP79">
        <f ca="1">IFERROR(PEARSON(Summary!$CB$3:$CB$8,Summary!BQ$3:BQ$8),0)</f>
        <v>0.64613567555706164</v>
      </c>
      <c r="BQ79">
        <f ca="1">IFERROR(PEARSON(Summary!$CB$3:$CB$8,Summary!BR$3:BR$8),0)</f>
        <v>0.68337444596845431</v>
      </c>
      <c r="BR79">
        <f ca="1">IFERROR(PEARSON(Summary!$CB$3:$CB$8,Summary!BS$3:BS$8),0)</f>
        <v>-0.24078161534171358</v>
      </c>
      <c r="BS79">
        <f ca="1">IFERROR(PEARSON(Summary!$CB$3:$CB$8,Summary!BT$3:BT$8),0)</f>
        <v>-0.39000522844368196</v>
      </c>
      <c r="BT79">
        <f ca="1">IFERROR(PEARSON(Summary!$CB$3:$CB$8,Summary!BU$3:BU$8),0)</f>
        <v>0.32161442646146499</v>
      </c>
      <c r="BU79">
        <f ca="1">IFERROR(PEARSON(Summary!$CB$3:$CB$8,Summary!BV$3:BV$8),0)</f>
        <v>-0.21743699244414605</v>
      </c>
      <c r="BV79">
        <f ca="1">IFERROR(PEARSON(Summary!$CB$3:$CB$8,Summary!BW$3:BW$8),0)</f>
        <v>0</v>
      </c>
      <c r="BW79">
        <f ca="1">IFERROR(PEARSON(Summary!$CB$3:$CB$8,Summary!BX$3:BX$8),0)</f>
        <v>-0.21743699244414613</v>
      </c>
      <c r="BX79">
        <f ca="1">IFERROR(PEARSON(Summary!$CB$3:$CB$8,Summary!BY$3:BY$8),0)</f>
        <v>-0.54755755531718531</v>
      </c>
      <c r="BY79">
        <f ca="1">IFERROR(PEARSON(Summary!$CB$3:$CB$8,Summary!BZ$3:BZ$8),0)</f>
        <v>0.80599188627745133</v>
      </c>
      <c r="BZ79">
        <f ca="1">IFERROR(PEARSON(Summary!$CB$3:$CB$8,Summary!CA$3:CA$8),0)</f>
        <v>0.17243834586267617</v>
      </c>
      <c r="CA79">
        <f ca="1">IFERROR(PEARSON(Summary!$CB$3:$CB$8,Summary!CB$3:CB$8),0)</f>
        <v>1</v>
      </c>
    </row>
  </sheetData>
  <conditionalFormatting sqref="B2:CA79">
    <cfRule type="expression" dxfId="0" priority="1">
      <formula>_xlfn.T.DIST.2T(ABS((B2*SQRT(28))/SQRT(1-(B2^2))),28)&lt;0.05</formula>
    </cfRule>
  </conditionalFormatting>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16</vt:i4>
      </vt:variant>
    </vt:vector>
  </HeadingPairs>
  <TitlesOfParts>
    <vt:vector size="16" baseType="lpstr">
      <vt:lpstr>Student free</vt:lpstr>
      <vt:lpstr>Student EARS</vt:lpstr>
      <vt:lpstr>Student MASTER</vt:lpstr>
      <vt:lpstr>Professional free</vt:lpstr>
      <vt:lpstr>Professional EARS</vt:lpstr>
      <vt:lpstr>Professional MASTER</vt:lpstr>
      <vt:lpstr>ReadingSamples</vt:lpstr>
      <vt:lpstr>Summary</vt:lpstr>
      <vt:lpstr>Summary Effects</vt:lpstr>
      <vt:lpstr>all free</vt:lpstr>
      <vt:lpstr>all EARS</vt:lpstr>
      <vt:lpstr>all MASTER</vt:lpstr>
      <vt:lpstr>Reading box plots</vt:lpstr>
      <vt:lpstr>Quality box plots</vt:lpstr>
      <vt:lpstr>Spearman Correl</vt:lpstr>
      <vt:lpstr>Pearson Correl</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2015-06-05T18:19:34Z</dcterms:created>
  <dcterms:modified xsi:type="dcterms:W3CDTF">2023-05-05T08:39:49Z</dcterms:modified>
  <cp:category/>
  <cp:contentStatus/>
</cp:coreProperties>
</file>